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32"/>
  <workbookPr updateLinks="never"/>
  <mc:AlternateContent xmlns:mc="http://schemas.openxmlformats.org/markup-compatibility/2006">
    <mc:Choice Requires="x15">
      <x15ac:absPath xmlns:x15ac="http://schemas.microsoft.com/office/spreadsheetml/2010/11/ac" url="G:\財政課\★照会\照会：県関係\Ｒ７年度\R7.8.28【918〆・埼玉県市町村課】令和５年度財政状況資料集の作成について（2回目・地方公会計関係）（依頼）\回答\"/>
    </mc:Choice>
  </mc:AlternateContent>
  <xr:revisionPtr revIDLastSave="0" documentId="13_ncr:1_{2C0612A6-5770-4502-965C-40736E71445A}" xr6:coauthVersionLast="47" xr6:coauthVersionMax="47" xr10:uidLastSave="{00000000-0000-0000-0000-000000000000}"/>
  <bookViews>
    <workbookView xWindow="2037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8" r:id="rId5"/>
    <sheet name="経常経費分析表（人件費・公債費・普通建設事業費の分析）" sheetId="15" r:id="rId6"/>
    <sheet name="性質別歳出決算分析表（住民一人当たりのコスト）" sheetId="24" r:id="rId7"/>
    <sheet name="目的別歳出決算分析表（住民一人当たりのコスト）" sheetId="20" r:id="rId8"/>
    <sheet name="実質収支比率等に係る経年分析" sheetId="21" r:id="rId9"/>
    <sheet name="連結実質赤字比率に係る赤字・黒字の構成分析" sheetId="22" r:id="rId10"/>
    <sheet name="実質公債費比率（分子）の構造" sheetId="6" r:id="rId11"/>
    <sheet name="将来負担比率（分子）の構造" sheetId="7" r:id="rId12"/>
    <sheet name="基金残高に係る経年分析" sheetId="8" r:id="rId13"/>
    <sheet name="公会計指標分析・財政指標組合せ分析表" sheetId="25" r:id="rId14"/>
    <sheet name="施設類型別ストック情報分析表①" sheetId="26" r:id="rId15"/>
    <sheet name="施設類型別ストック情報分析表②" sheetId="27"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O35" i="10"/>
  <c r="BE35" i="10"/>
  <c r="BE34" i="10"/>
  <c r="C34" i="10"/>
  <c r="C35" i="10" l="1"/>
  <c r="C36" i="10" s="1"/>
  <c r="U34" i="10"/>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BW34" i="10" l="1"/>
  <c r="BW35" i="10" l="1"/>
  <c r="BW36" i="10" s="1"/>
  <c r="BW37" i="10" s="1"/>
  <c r="BW38" i="10" s="1"/>
  <c r="BW39" i="10" s="1"/>
  <c r="BW40" i="10" s="1"/>
  <c r="CO34" i="10"/>
</calcChain>
</file>

<file path=xl/sharedStrings.xml><?xml version="1.0" encoding="utf-8"?>
<sst xmlns="http://schemas.openxmlformats.org/spreadsheetml/2006/main" count="1129" uniqueCount="575">
  <si>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</si>
  <si>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</si>
  <si>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</si>
  <si>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</si>
  <si>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</si>
  <si>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</si>
  <si>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</si>
  <si>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</si>
  <si>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</si>
  <si>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</si>
  <si>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</si>
  <si>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</si>
  <si>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</si>
  <si>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</si>
  <si>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</si>
  <si>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</si>
  <si>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</si>
  <si>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</si>
  <si>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</si>
  <si>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</si>
  <si>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</si>
  <si>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</si>
  <si>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</si>
  <si>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</si>
  <si>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</si>
  <si>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</si>
  <si>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</si>
  <si>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</si>
  <si>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</si>
  <si>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</si>
  <si>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</si>
  <si>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</si>
  <si>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</si>
  <si>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</si>
  <si>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</si>
  <si>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</si>
  <si>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</si>
  <si>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</si>
  <si>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</si>
  <si>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</si>
  <si>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</si>
  <si>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</si>
  <si>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</si>
  <si>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</si>
  <si>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</si>
  <si>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</si>
  <si>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</si>
  <si>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</si>
  <si>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</si>
  <si>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</si>
  <si>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</si>
  <si>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</si>
  <si>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</si>
  <si>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</si>
  <si>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</si>
  <si>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</si>
  <si>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</si>
  <si>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</si>
  <si>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</si>
  <si>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</si>
  <si>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</si>
  <si>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</si>
  <si>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</si>
  <si>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</si>
  <si>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</si>
  <si>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</si>
  <si>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</si>
  <si>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</si>
  <si>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</si>
  <si>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</si>
  <si>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</si>
  <si>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</si>
  <si>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</si>
  <si>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</si>
  <si>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</si>
  <si>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</si>
  <si>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</si>
  <si>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</si>
  <si>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</si>
  <si>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埼玉県</t>
    <phoneticPr fontId="5"/>
  </si>
  <si>
    <t>市町村類型</t>
    <phoneticPr fontId="5"/>
  </si>
  <si>
    <t>Ⅲ－３</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</si>
  <si>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</si>
  <si>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</si>
  <si>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</si>
  <si>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</si>
  <si>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</si>
  <si>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</si>
  <si>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</si>
  <si>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</si>
  <si>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</si>
  <si>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</si>
  <si>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</si>
  <si>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</si>
  <si>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富士見市</t>
    <phoneticPr fontId="5"/>
  </si>
  <si>
    <t>地方交付税種地</t>
    <rPh sb="0" eb="2">
      <t>チホウ</t>
    </rPh>
    <rPh sb="2" eb="5">
      <t>コウフゼイ</t>
    </rPh>
    <rPh sb="5" eb="6">
      <t>シュ</t>
    </rPh>
    <rPh sb="6" eb="7">
      <t>チ</t>
    </rPh>
    <phoneticPr fontId="5"/>
  </si>
  <si>
    <t>2-8</t>
    <phoneticPr fontId="5"/>
  </si>
  <si>
    <t>財源超過</t>
    <rPh sb="0" eb="2">
      <t>ザイゲン</t>
    </rPh>
    <rPh sb="2" eb="4">
      <t>チョウカ</t>
    </rPh>
    <phoneticPr fontId="5"/>
  </si>
  <si>
    <t>歳入歳出差引</t>
    <phoneticPr fontId="26"/>
  </si>
  <si>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</si>
  <si>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</si>
  <si>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</si>
  <si>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</si>
  <si>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</si>
  <si>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</si>
  <si>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</si>
  <si>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</si>
  <si>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</si>
  <si>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</si>
  <si>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</si>
  <si>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</si>
  <si>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</si>
  <si>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</si>
  <si>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</si>
  <si>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</si>
  <si>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</si>
  <si>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</si>
  <si>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</si>
  <si>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3.5</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</si>
  <si>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</si>
  <si>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</si>
  <si>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</si>
  <si>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</si>
  <si>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</si>
  <si>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</si>
  <si>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</si>
  <si>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</si>
  <si>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</si>
  <si>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</si>
  <si>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</si>
  <si>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</si>
  <si>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</si>
  <si>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</si>
  <si>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</si>
  <si>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</si>
  <si>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</si>
  <si>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</si>
  <si>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</si>
  <si>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</si>
  <si>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</si>
  <si>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</si>
  <si>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0.3</t>
    <phoneticPr fontId="5"/>
  </si>
  <si>
    <t>基準財政需要額</t>
    <phoneticPr fontId="26"/>
  </si>
  <si>
    <t>うち日本人(％)</t>
    <phoneticPr fontId="5"/>
  </si>
  <si>
    <t>-0.0</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</si>
  <si>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</si>
  <si>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</si>
  <si>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</si>
  <si>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</si>
  <si>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</si>
  <si>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</si>
  <si>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</si>
  <si>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</si>
  <si>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</si>
  <si>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</si>
  <si>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</si>
  <si>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</si>
  <si>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</si>
  <si>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</si>
  <si>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</si>
  <si>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</si>
  <si>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</si>
  <si>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</si>
  <si>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</si>
  <si>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</si>
  <si>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</si>
  <si>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</si>
  <si>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</si>
  <si>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</si>
  <si>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</si>
  <si>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</si>
  <si>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</si>
  <si>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</si>
  <si>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</si>
  <si>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</si>
  <si>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</si>
  <si>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</si>
  <si>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</si>
  <si>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</si>
  <si>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</si>
  <si>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</si>
  <si>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</si>
  <si>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</si>
  <si>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</si>
  <si>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</si>
  <si>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</si>
  <si>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</si>
  <si>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</si>
  <si>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</si>
  <si>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</si>
  <si>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</si>
  <si>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</si>
  <si>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</si>
  <si>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</si>
  <si>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</si>
  <si>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</si>
  <si>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</si>
  <si>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</si>
  <si>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</si>
  <si>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</si>
  <si>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</si>
  <si>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</si>
  <si>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</si>
  <si>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埼玉県富士見市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</si>
  <si>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</si>
  <si>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</si>
  <si>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</si>
  <si>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</si>
  <si>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</si>
  <si>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</si>
  <si>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</si>
  <si>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</si>
  <si>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</si>
  <si>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</si>
  <si>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</si>
  <si>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</si>
  <si>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</si>
  <si>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</si>
  <si>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</si>
  <si>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</si>
  <si>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</si>
  <si>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</si>
  <si>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</si>
  <si>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</si>
  <si>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</si>
  <si>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</si>
  <si>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</si>
  <si>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</si>
  <si>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</si>
  <si>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</si>
  <si>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</si>
  <si>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</si>
  <si>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</si>
  <si>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</si>
  <si>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</si>
  <si>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</si>
  <si>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</si>
  <si>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</si>
  <si>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</si>
  <si>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</si>
  <si>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</si>
  <si>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</si>
  <si>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</si>
  <si>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</si>
  <si>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</si>
  <si>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</si>
  <si>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</si>
  <si>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</si>
  <si>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</si>
  <si>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</si>
  <si>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</si>
  <si>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</si>
  <si>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</si>
  <si>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</si>
  <si>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</si>
  <si>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</si>
  <si>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</si>
  <si>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</si>
  <si>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</si>
  <si>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</si>
  <si>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</si>
  <si>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</si>
  <si>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</si>
  <si>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</si>
  <si>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</si>
  <si>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</si>
  <si>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</si>
  <si>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</si>
  <si>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</si>
  <si>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</si>
  <si>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</si>
  <si>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</si>
  <si>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</si>
  <si>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</si>
  <si>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</si>
  <si>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</si>
  <si>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</si>
  <si>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</si>
  <si>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</si>
  <si>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</si>
  <si>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</si>
  <si>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</si>
  <si>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</si>
  <si>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</si>
  <si>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</si>
  <si>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</si>
  <si>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</si>
  <si>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</si>
  <si>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</si>
  <si>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</si>
  <si>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</si>
  <si>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</si>
  <si>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</si>
  <si>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</si>
  <si>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</si>
  <si>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</si>
  <si>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</si>
  <si>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</si>
  <si>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</si>
  <si>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</si>
  <si>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</si>
  <si>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</si>
  <si>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</si>
  <si>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</si>
  <si>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</si>
  <si>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</si>
  <si>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</si>
  <si>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</si>
  <si>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</si>
  <si>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</si>
  <si>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</si>
  <si>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</si>
  <si>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</si>
  <si>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</si>
  <si>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</si>
  <si>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</si>
  <si>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</si>
  <si>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</si>
  <si>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</si>
  <si>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</si>
  <si>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</si>
  <si>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</si>
  <si>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</si>
  <si>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</si>
  <si>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</si>
  <si>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</si>
  <si>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</si>
  <si>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</si>
  <si>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</si>
  <si>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</si>
  <si>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</si>
  <si>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</si>
  <si>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</si>
  <si>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</si>
  <si>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</si>
  <si>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</si>
  <si>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</si>
  <si>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</si>
  <si>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</si>
  <si>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</si>
  <si>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</si>
  <si>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</si>
  <si>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</si>
  <si>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</si>
  <si>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</si>
  <si>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</si>
  <si>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</si>
  <si>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</si>
  <si>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</si>
  <si>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</si>
  <si>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</si>
  <si>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</si>
  <si>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</si>
  <si>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</si>
  <si>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埼玉県富士見市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</si>
  <si>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</si>
  <si>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</si>
  <si>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</si>
  <si>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</si>
  <si>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</si>
  <si>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</si>
  <si>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</si>
  <si>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</si>
  <si>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</si>
  <si>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</si>
  <si>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</si>
  <si>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</si>
  <si>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</si>
  <si>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</si>
  <si>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</si>
  <si>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</si>
  <si>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</si>
  <si>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</si>
  <si>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</si>
  <si>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</si>
  <si>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鶴瀬駅西口土地区画整理事業特別会計</t>
    <phoneticPr fontId="5"/>
  </si>
  <si>
    <t>鶴瀬駅東口土地区画整理事業特別会計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</si>
  <si>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</si>
  <si>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</si>
  <si>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</si>
  <si>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</si>
  <si>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</si>
  <si>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</si>
  <si>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</si>
  <si>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</si>
  <si>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</si>
  <si>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</si>
  <si>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</si>
  <si>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</si>
  <si>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</si>
  <si>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国民健康保険特別会計（事業勘定）</t>
    <phoneticPr fontId="5"/>
  </si>
  <si>
    <t>介護保険特別会計</t>
    <phoneticPr fontId="5"/>
  </si>
  <si>
    <t>後期高齢者医療事業特別会計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</si>
  <si>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</si>
  <si>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</si>
  <si>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</si>
  <si>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</si>
  <si>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</si>
  <si>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</si>
  <si>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</si>
  <si>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</si>
  <si>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</si>
  <si>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</si>
  <si>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</si>
  <si>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</si>
  <si>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</si>
  <si>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</si>
  <si>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</si>
  <si>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</si>
  <si>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</si>
  <si>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</si>
  <si>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</si>
  <si>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</si>
  <si>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</si>
  <si>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</si>
  <si>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</si>
  <si>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</si>
  <si>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</si>
  <si>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</si>
  <si>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</si>
  <si>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</si>
  <si>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</si>
  <si>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</si>
  <si>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</si>
  <si>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</si>
  <si>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</si>
  <si>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</si>
  <si>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</si>
  <si>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</si>
  <si>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</si>
  <si>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</si>
  <si>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</si>
  <si>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</si>
  <si>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</si>
  <si>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</si>
  <si>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</si>
  <si>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</si>
  <si>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</si>
  <si>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</si>
  <si>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</si>
  <si>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</si>
  <si>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</si>
  <si>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</si>
  <si>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</si>
  <si>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</si>
  <si>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</si>
  <si>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</si>
  <si>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</si>
  <si>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</si>
  <si>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</si>
  <si>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</si>
  <si>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</si>
  <si>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</si>
  <si>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</si>
  <si>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</si>
  <si>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</si>
  <si>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</si>
  <si>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</si>
  <si>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</si>
  <si>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</si>
  <si>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</si>
  <si>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</si>
  <si>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</si>
  <si>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</si>
  <si>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</si>
  <si>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</si>
  <si>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</si>
  <si>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</si>
  <si>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</si>
  <si>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</si>
  <si>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</si>
  <si>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</si>
  <si>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</si>
  <si>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</si>
  <si>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</si>
  <si>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</si>
  <si>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</si>
  <si>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</si>
  <si>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</si>
  <si>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</si>
  <si>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</si>
  <si>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</si>
  <si>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</si>
  <si>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</si>
  <si>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</si>
  <si>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</si>
  <si>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</si>
  <si>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</si>
  <si>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</si>
  <si>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</si>
  <si>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</si>
  <si>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</si>
  <si>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</si>
  <si>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</si>
  <si>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</si>
  <si>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</si>
  <si>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</si>
  <si>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</si>
  <si>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</si>
  <si>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</si>
  <si>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</si>
  <si>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</si>
  <si>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</si>
  <si>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</si>
  <si>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</si>
  <si>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</si>
  <si>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</si>
  <si>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</si>
  <si>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</si>
  <si>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</si>
  <si>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</si>
  <si>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</si>
  <si>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</si>
  <si>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</si>
  <si>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</si>
  <si>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</si>
  <si>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</si>
  <si>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</si>
  <si>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</si>
  <si>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</si>
  <si>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</si>
  <si>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</si>
  <si>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</si>
  <si>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</si>
  <si>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</si>
  <si>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</si>
  <si>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</si>
  <si>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</si>
  <si>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</si>
  <si>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</si>
  <si>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</si>
  <si>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1.64</t>
  </si>
  <si>
    <t>▲ 2.82</t>
  </si>
  <si>
    <t>▲ 4.04</t>
  </si>
  <si>
    <t>水道事業会計</t>
  </si>
  <si>
    <t>下水道事業会計</t>
  </si>
  <si>
    <t>一般会計</t>
  </si>
  <si>
    <t>介護保険特別会計</t>
  </si>
  <si>
    <t>国民健康保険特別会計（事業勘定）</t>
  </si>
  <si>
    <t>後期高齢者医療事業特別会計</t>
  </si>
  <si>
    <t>鶴瀬駅東口土地区画整理事業特別会計</t>
  </si>
  <si>
    <t>鶴瀬駅西口土地区画整理事業特別会計</t>
  </si>
  <si>
    <t>その他会計（赤字）</t>
  </si>
  <si>
    <t>その他会計（黒字）</t>
  </si>
  <si>
    <t>R01</t>
    <phoneticPr fontId="5"/>
  </si>
  <si>
    <t>R02</t>
    <phoneticPr fontId="5"/>
  </si>
  <si>
    <t>R03</t>
    <phoneticPr fontId="5"/>
  </si>
  <si>
    <t>R04</t>
    <phoneticPr fontId="5"/>
  </si>
  <si>
    <t>R05</t>
    <phoneticPr fontId="5"/>
  </si>
  <si>
    <t>志木地区衛生組合</t>
    <rPh sb="0" eb="2">
      <t>シキ</t>
    </rPh>
    <rPh sb="2" eb="4">
      <t>チク</t>
    </rPh>
    <rPh sb="4" eb="6">
      <t>エイセイ</t>
    </rPh>
    <rPh sb="6" eb="8">
      <t>クミアイ</t>
    </rPh>
    <phoneticPr fontId="2"/>
  </si>
  <si>
    <t>入間東部地区事務組合</t>
    <rPh sb="0" eb="2">
      <t>イルマ</t>
    </rPh>
    <rPh sb="2" eb="4">
      <t>トウブ</t>
    </rPh>
    <rPh sb="4" eb="6">
      <t>チク</t>
    </rPh>
    <rPh sb="6" eb="8">
      <t>ジム</t>
    </rPh>
    <rPh sb="8" eb="10">
      <t>クミアイ</t>
    </rPh>
    <phoneticPr fontId="2"/>
  </si>
  <si>
    <t>埼玉県後期高齢者医療広域連合</t>
    <rPh sb="0" eb="3">
      <t>サイタマケン</t>
    </rPh>
    <rPh sb="3" eb="5">
      <t>コウキ</t>
    </rPh>
    <rPh sb="5" eb="8">
      <t>コウレイシャ</t>
    </rPh>
    <rPh sb="8" eb="10">
      <t>イリョウ</t>
    </rPh>
    <rPh sb="10" eb="12">
      <t>コウイキ</t>
    </rPh>
    <rPh sb="12" eb="14">
      <t>レンゴウ</t>
    </rPh>
    <phoneticPr fontId="2"/>
  </si>
  <si>
    <t>埼玉県市町村総合事務組合</t>
    <rPh sb="0" eb="3">
      <t>サイタマケン</t>
    </rPh>
    <rPh sb="3" eb="6">
      <t>シチョウソン</t>
    </rPh>
    <rPh sb="6" eb="8">
      <t>ソウゴウ</t>
    </rPh>
    <rPh sb="8" eb="10">
      <t>ジム</t>
    </rPh>
    <rPh sb="10" eb="12">
      <t>クミアイ</t>
    </rPh>
    <phoneticPr fontId="2"/>
  </si>
  <si>
    <t>彩の国さいたま人づくり広域連合</t>
    <rPh sb="0" eb="1">
      <t>サイ</t>
    </rPh>
    <rPh sb="2" eb="3">
      <t>クニ</t>
    </rPh>
    <rPh sb="7" eb="8">
      <t>ヒト</t>
    </rPh>
    <rPh sb="11" eb="13">
      <t>コウイキ</t>
    </rPh>
    <rPh sb="13" eb="15">
      <t>レンゴウ</t>
    </rPh>
    <phoneticPr fontId="2"/>
  </si>
  <si>
    <t>-</t>
    <phoneticPr fontId="2"/>
  </si>
  <si>
    <t>一般会計</t>
    <rPh sb="0" eb="2">
      <t>イッパン</t>
    </rPh>
    <rPh sb="2" eb="4">
      <t>カイケイ</t>
    </rPh>
    <phoneticPr fontId="2"/>
  </si>
  <si>
    <t>特別会計</t>
    <rPh sb="0" eb="2">
      <t>トクベツ</t>
    </rPh>
    <rPh sb="2" eb="4">
      <t>カイケイ</t>
    </rPh>
    <phoneticPr fontId="2"/>
  </si>
  <si>
    <t>交通災害特別会計</t>
    <rPh sb="0" eb="2">
      <t>コウツウ</t>
    </rPh>
    <rPh sb="2" eb="4">
      <t>サイガイ</t>
    </rPh>
    <rPh sb="4" eb="6">
      <t>トクベツ</t>
    </rPh>
    <rPh sb="6" eb="8">
      <t>カイケイ</t>
    </rPh>
    <phoneticPr fontId="2"/>
  </si>
  <si>
    <t>公益財団法人キラリ財団</t>
    <rPh sb="0" eb="2">
      <t>コウエキ</t>
    </rPh>
    <rPh sb="2" eb="4">
      <t>ザイダン</t>
    </rPh>
    <rPh sb="4" eb="6">
      <t>ホウジン</t>
    </rPh>
    <rPh sb="9" eb="11">
      <t>ザイダン</t>
    </rPh>
    <phoneticPr fontId="2"/>
  </si>
  <si>
    <t>公共施設整備基金</t>
    <rPh sb="0" eb="2">
      <t>コウキョウ</t>
    </rPh>
    <rPh sb="2" eb="4">
      <t>シセツ</t>
    </rPh>
    <rPh sb="4" eb="6">
      <t>セイビ</t>
    </rPh>
    <rPh sb="6" eb="8">
      <t>キキン</t>
    </rPh>
    <phoneticPr fontId="5"/>
  </si>
  <si>
    <t>新庁舎整備基金</t>
    <rPh sb="0" eb="3">
      <t>シンチョウシャ</t>
    </rPh>
    <rPh sb="3" eb="5">
      <t>セイビ</t>
    </rPh>
    <rPh sb="5" eb="7">
      <t>キキン</t>
    </rPh>
    <phoneticPr fontId="2"/>
  </si>
  <si>
    <t>緑地保全基金</t>
    <rPh sb="0" eb="2">
      <t>リョクチ</t>
    </rPh>
    <rPh sb="2" eb="4">
      <t>ホゼン</t>
    </rPh>
    <rPh sb="4" eb="6">
      <t>キキン</t>
    </rPh>
    <phoneticPr fontId="2"/>
  </si>
  <si>
    <t>まちづくり寄附基金</t>
    <rPh sb="5" eb="7">
      <t>キフ</t>
    </rPh>
    <rPh sb="7" eb="9">
      <t>キキン</t>
    </rPh>
    <phoneticPr fontId="2"/>
  </si>
  <si>
    <t>産業振興基金</t>
    <rPh sb="0" eb="2">
      <t>サンギョウ</t>
    </rPh>
    <rPh sb="2" eb="4">
      <t>シンコウ</t>
    </rPh>
    <rPh sb="4" eb="6">
      <t>キキン</t>
    </rPh>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</si>
  <si>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</si>
  <si>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</si>
  <si>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</si>
  <si>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</si>
  <si>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</si>
  <si>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</si>
  <si>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</si>
  <si>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</si>
  <si>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</si>
  <si>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過去地方債の新規発行を抑制してきた結果、将来負担比率はマイナスの状態を維持している。一方有形固定資産の減価償却率について、令和5年度は水谷小学校の増築等により減少し、前年度に引き続き類似団体平均を下回ったが、市役所本庁舎や小・中学校、特別支援学校校舎の多くが昭和40年代・50年代に集中して整備されているなど、依然として公共建築物の約6割が築30年以上を経過している状況にあり、多くの公共施設が更新時期に近づいているため、富士見市公共施設等総合管理方針に基づき、老朽化した公共施設について適正な管理を行っていく。</t>
    <phoneticPr fontId="5"/>
  </si>
  <si>
    <t>将来負担比率については、地方債残高の減などが影響し、平成26年度からマイナスに転じている。実質公債費比率については、前年度3年平均数値より0.5ポイント上昇し、3.0％と悪化している。これは、元利償還金は増加していながらも公債費算入される地方債の償還が進み、元利償還に係る基準財政需要額が減少したことや、一部事務組合の起こした地方債に充てたと認められる補助金（負担金）が増加したことによるものである。今後は公共施設の老朽化に伴う大規模修繕を控え地方債残高の増加が見込まれることから、これまで以上に公債費の適正化に取り組んでいく必要がある。</t>
    <rPh sb="0" eb="6">
      <t>ショウライフタンヒリツ</t>
    </rPh>
    <rPh sb="12" eb="17">
      <t>チホウサイザンダカ</t>
    </rPh>
    <rPh sb="18" eb="19">
      <t>ゲン</t>
    </rPh>
    <rPh sb="22" eb="24">
      <t>エイキョウ</t>
    </rPh>
    <rPh sb="26" eb="28">
      <t>ヘイセイ</t>
    </rPh>
    <rPh sb="30" eb="32">
      <t>ネンド</t>
    </rPh>
    <rPh sb="39" eb="40">
      <t>テン</t>
    </rPh>
    <rPh sb="45" eb="52">
      <t>ジッシツコウサイヒヒリツ</t>
    </rPh>
    <rPh sb="58" eb="61">
      <t>ゼンネンド</t>
    </rPh>
    <rPh sb="62" eb="63">
      <t>ネン</t>
    </rPh>
    <rPh sb="63" eb="65">
      <t>ヘイキン</t>
    </rPh>
    <rPh sb="65" eb="67">
      <t>スウチ</t>
    </rPh>
    <rPh sb="76" eb="78">
      <t>ジョウショウ</t>
    </rPh>
    <rPh sb="85" eb="87">
      <t>アッカ</t>
    </rPh>
    <rPh sb="96" eb="101">
      <t>ガンリショウカンキン</t>
    </rPh>
    <rPh sb="102" eb="104">
      <t>ゾウカ</t>
    </rPh>
    <rPh sb="111" eb="116">
      <t>コウサイヒサンニュウ</t>
    </rPh>
    <rPh sb="119" eb="122">
      <t>チホウサイ</t>
    </rPh>
    <rPh sb="123" eb="125">
      <t>ショウカン</t>
    </rPh>
    <rPh sb="126" eb="127">
      <t>スス</t>
    </rPh>
    <rPh sb="129" eb="131">
      <t>ガンリ</t>
    </rPh>
    <rPh sb="131" eb="133">
      <t>ショウカン</t>
    </rPh>
    <rPh sb="134" eb="135">
      <t>カカ</t>
    </rPh>
    <rPh sb="136" eb="143">
      <t>キジュンザイセイジュヨウガク</t>
    </rPh>
    <rPh sb="144" eb="146">
      <t>ゲンショウ</t>
    </rPh>
    <rPh sb="159" eb="160">
      <t>オ</t>
    </rPh>
    <rPh sb="163" eb="166">
      <t>チホウサイ</t>
    </rPh>
    <rPh sb="167" eb="168">
      <t>ア</t>
    </rPh>
    <rPh sb="171" eb="172">
      <t>ミト</t>
    </rPh>
    <rPh sb="176" eb="179">
      <t>ホジョキン</t>
    </rPh>
    <rPh sb="180" eb="183">
      <t>フタンキン</t>
    </rPh>
    <rPh sb="185" eb="187">
      <t>ゾウカ</t>
    </rPh>
    <rPh sb="200" eb="202">
      <t>コンゴ</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</si>
</sst>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0" fillId="0" borderId="0" xfId="20" applyFont="1">
      <alignment vertical="center"/>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7" fillId="0" borderId="0" xfId="6" applyAlignment="1">
      <alignment vertical="center"/>
    </xf>
    <xf numFmtId="0" fontId="17" fillId="0" borderId="38" xfId="6" applyBorder="1" applyAlignment="1">
      <alignment vertical="center"/>
    </xf>
    <xf numFmtId="178" fontId="21" fillId="0" borderId="87" xfId="11" applyNumberFormat="1" applyFont="1" applyBorder="1" applyAlignment="1">
      <alignment horizontal="right" vertical="center" shrinkToFit="1"/>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87" fontId="35" fillId="0" borderId="117" xfId="12" applyNumberFormat="1" applyFont="1" applyBorder="1" applyAlignment="1" applyProtection="1">
      <alignment horizontal="right" vertical="center" shrinkToFit="1"/>
      <protection locked="0"/>
    </xf>
    <xf numFmtId="187" fontId="35" fillId="0" borderId="113" xfId="12" applyNumberFormat="1" applyFont="1" applyBorder="1" applyAlignment="1" applyProtection="1">
      <alignment horizontal="right" vertical="center" shrinkToFit="1"/>
      <protection locked="0"/>
    </xf>
    <xf numFmtId="187" fontId="35" fillId="0" borderId="120"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7" fillId="0" borderId="0" xfId="16" applyNumberFormat="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09CB0C19-FF45-4BFE-BE5B-479C287A96F9}"/>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72051</c:v>
                </c:pt>
                <c:pt idx="1">
                  <c:v>72756</c:v>
                </c:pt>
                <c:pt idx="2">
                  <c:v>43955</c:v>
                </c:pt>
                <c:pt idx="3">
                  <c:v>41921</c:v>
                </c:pt>
                <c:pt idx="4">
                  <c:v>44585</c:v>
                </c:pt>
              </c:numCache>
            </c:numRef>
          </c:val>
          <c:smooth val="0"/>
          <c:extLst>
            <c:ext xmlns:c16="http://schemas.microsoft.com/office/drawing/2014/chart" uri="{C3380CC4-5D6E-409C-BE32-E72D297353CC}">
              <c16:uniqueId val="{00000000-B9EF-4599-AB51-6035385EB14C}"/>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32431</c:v>
                </c:pt>
                <c:pt idx="1">
                  <c:v>36413</c:v>
                </c:pt>
                <c:pt idx="2">
                  <c:v>27393</c:v>
                </c:pt>
                <c:pt idx="3">
                  <c:v>43523</c:v>
                </c:pt>
                <c:pt idx="4">
                  <c:v>30623</c:v>
                </c:pt>
              </c:numCache>
            </c:numRef>
          </c:val>
          <c:smooth val="0"/>
          <c:extLst>
            <c:ext xmlns:c16="http://schemas.microsoft.com/office/drawing/2014/chart" uri="{C3380CC4-5D6E-409C-BE32-E72D297353CC}">
              <c16:uniqueId val="{00000001-B9EF-4599-AB51-6035385EB14C}"/>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9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v>実質収支額</c:v>
          </c:tx>
          <c:spPr>
            <a:solidFill>
              <a:srgbClr val="00FFFF"/>
            </a:solidFill>
            <a:ln w="3175">
              <a:solidFill>
                <a:srgbClr val="000000"/>
              </a:solidFill>
              <a:prstDash val="solid"/>
            </a:ln>
          </c:spPr>
          <c:invertIfNegative val="0"/>
          <c:cat>
            <c:strLit>
              <c:ptCount val="5"/>
              <c:pt idx="0">
                <c:v>R01</c:v>
              </c:pt>
              <c:pt idx="1">
                <c:v>R02</c:v>
              </c:pt>
              <c:pt idx="2">
                <c:v>R03</c:v>
              </c:pt>
              <c:pt idx="3">
                <c:v>R04</c:v>
              </c:pt>
              <c:pt idx="4">
                <c:v>R05</c:v>
              </c:pt>
            </c:strLit>
          </c:cat>
          <c:val>
            <c:numLit>
              <c:formatCode>General</c:formatCode>
              <c:ptCount val="5"/>
              <c:pt idx="0">
                <c:v>3.32</c:v>
              </c:pt>
              <c:pt idx="1">
                <c:v>3.82</c:v>
              </c:pt>
              <c:pt idx="2">
                <c:v>6.76</c:v>
              </c:pt>
              <c:pt idx="3">
                <c:v>4.08</c:v>
              </c:pt>
              <c:pt idx="4">
                <c:v>3.51</c:v>
              </c:pt>
            </c:numLit>
          </c:val>
          <c:extLst>
            <c:ext xmlns:c16="http://schemas.microsoft.com/office/drawing/2014/chart" uri="{C3380CC4-5D6E-409C-BE32-E72D297353CC}">
              <c16:uniqueId val="{00000000-F4DA-4C9D-A5AF-1A44C0207FD6}"/>
            </c:ext>
          </c:extLst>
        </c:ser>
        <c:ser>
          <c:idx val="1"/>
          <c:order val="1"/>
          <c:tx>
            <c:v>財政調整基金残高</c:v>
          </c:tx>
          <c:spPr>
            <a:solidFill>
              <a:srgbClr val="FF8080"/>
            </a:solidFill>
            <a:ln w="3175">
              <a:solidFill>
                <a:srgbClr val="000000"/>
              </a:solidFill>
              <a:prstDash val="solid"/>
            </a:ln>
          </c:spPr>
          <c:invertIfNegative val="0"/>
          <c:cat>
            <c:strLit>
              <c:ptCount val="5"/>
              <c:pt idx="0">
                <c:v>R01</c:v>
              </c:pt>
              <c:pt idx="1">
                <c:v>R02</c:v>
              </c:pt>
              <c:pt idx="2">
                <c:v>R03</c:v>
              </c:pt>
              <c:pt idx="3">
                <c:v>R04</c:v>
              </c:pt>
              <c:pt idx="4">
                <c:v>R05</c:v>
              </c:pt>
            </c:strLit>
          </c:cat>
          <c:val>
            <c:numLit>
              <c:formatCode>General</c:formatCode>
              <c:ptCount val="5"/>
              <c:pt idx="0">
                <c:v>18.59</c:v>
              </c:pt>
              <c:pt idx="1">
                <c:v>19.82</c:v>
              </c:pt>
              <c:pt idx="2">
                <c:v>20.03</c:v>
              </c:pt>
              <c:pt idx="3">
                <c:v>23.87</c:v>
              </c:pt>
              <c:pt idx="4">
                <c:v>21.71</c:v>
              </c:pt>
            </c:numLit>
          </c:val>
          <c:extLst>
            <c:ext xmlns:c16="http://schemas.microsoft.com/office/drawing/2014/chart" uri="{C3380CC4-5D6E-409C-BE32-E72D297353CC}">
              <c16:uniqueId val="{00000001-F4DA-4C9D-A5AF-1A44C0207FD6}"/>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v>実質単年度収支</c:v>
          </c:tx>
          <c:spPr>
            <a:ln w="38100">
              <a:solidFill>
                <a:srgbClr val="FF0000"/>
              </a:solidFill>
              <a:prstDash val="solid"/>
            </a:ln>
          </c:spPr>
          <c:marker>
            <c:symbol val="circle"/>
            <c:size val="15"/>
            <c:spPr>
              <a:solidFill>
                <a:srgbClr val="FF0000"/>
              </a:solidFill>
              <a:ln>
                <a:solidFill>
                  <a:srgbClr val="FF0000"/>
                </a:solidFill>
                <a:prstDash val="solid"/>
              </a:ln>
            </c:spPr>
          </c:marker>
          <c:cat>
            <c:strLit>
              <c:ptCount val="5"/>
              <c:pt idx="0">
                <c:v>R01</c:v>
              </c:pt>
              <c:pt idx="1">
                <c:v>R02</c:v>
              </c:pt>
              <c:pt idx="2">
                <c:v>R03</c:v>
              </c:pt>
              <c:pt idx="3">
                <c:v>R04</c:v>
              </c:pt>
              <c:pt idx="4">
                <c:v>R05</c:v>
              </c:pt>
            </c:strLit>
          </c:cat>
          <c:val>
            <c:numLit>
              <c:formatCode>General</c:formatCode>
              <c:ptCount val="5"/>
              <c:pt idx="0">
                <c:v>-1.64</c:v>
              </c:pt>
              <c:pt idx="1">
                <c:v>0.56999999999999995</c:v>
              </c:pt>
              <c:pt idx="2">
                <c:v>3.2</c:v>
              </c:pt>
              <c:pt idx="3">
                <c:v>-2.82</c:v>
              </c:pt>
              <c:pt idx="4">
                <c:v>-4.04</c:v>
              </c:pt>
            </c:numLit>
          </c:val>
          <c:smooth val="0"/>
          <c:extLst>
            <c:ext xmlns:c16="http://schemas.microsoft.com/office/drawing/2014/chart" uri="{C3380CC4-5D6E-409C-BE32-E72D297353CC}">
              <c16:uniqueId val="{00000002-F4DA-4C9D-A5AF-1A44C0207FD6}"/>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v>その他会計（黒字）</c:v>
          </c:tx>
          <c:spPr>
            <a:solidFill>
              <a:srgbClr val="0000FF"/>
            </a:solidFill>
            <a:ln w="3175">
              <a:solidFill>
                <a:srgbClr val="000000"/>
              </a:solidFill>
              <a:prstDash val="solid"/>
            </a:ln>
          </c:spPr>
          <c:invertIfNegative val="0"/>
          <c:cat>
            <c:strLit>
              <c:ptCount val="10"/>
              <c:pt idx="0">
                <c:v>R01 赤字額</c:v>
              </c:pt>
              <c:pt idx="1">
                <c:v>R01 黒字額</c:v>
              </c:pt>
              <c:pt idx="2">
                <c:v>R02 赤字額</c:v>
              </c:pt>
              <c:pt idx="3">
                <c:v>R02 黒字額</c:v>
              </c:pt>
              <c:pt idx="4">
                <c:v>R03 赤字額</c:v>
              </c:pt>
              <c:pt idx="5">
                <c:v>R03 黒字額</c:v>
              </c:pt>
              <c:pt idx="6">
                <c:v>R04 赤字額</c:v>
              </c:pt>
              <c:pt idx="7">
                <c:v>R04 黒字額</c:v>
              </c:pt>
              <c:pt idx="8">
                <c:v>R05 赤字額</c:v>
              </c:pt>
              <c:pt idx="9">
                <c:v>R05 黒字額</c:v>
              </c:pt>
            </c:strLit>
          </c:cat>
          <c:val>
            <c:numLit>
              <c:formatCode>General</c:formatCode>
              <c:ptCount val="10"/>
              <c:pt idx="0">
                <c:v>#N/A</c:v>
              </c:pt>
              <c:pt idx="1">
                <c:v>0</c:v>
              </c:pt>
              <c:pt idx="2">
                <c:v>#N/A</c:v>
              </c:pt>
              <c:pt idx="3">
                <c:v>0</c:v>
              </c:pt>
              <c:pt idx="4">
                <c:v>#N/A</c:v>
              </c:pt>
              <c:pt idx="5">
                <c:v>0</c:v>
              </c:pt>
              <c:pt idx="6">
                <c:v>#N/A</c:v>
              </c:pt>
              <c:pt idx="7">
                <c:v>0</c:v>
              </c:pt>
              <c:pt idx="8">
                <c:v>0</c:v>
              </c:pt>
              <c:pt idx="9">
                <c:v>0</c:v>
              </c:pt>
            </c:numLit>
          </c:val>
          <c:extLst>
            <c:ext xmlns:c16="http://schemas.microsoft.com/office/drawing/2014/chart" uri="{C3380CC4-5D6E-409C-BE32-E72D297353CC}">
              <c16:uniqueId val="{00000000-A6FE-4B69-BF7B-8054C77BD464}"/>
            </c:ext>
          </c:extLst>
        </c:ser>
        <c:ser>
          <c:idx val="1"/>
          <c:order val="1"/>
          <c:tx>
            <c:v>その他会計（赤字）</c:v>
          </c:tx>
          <c:spPr>
            <a:solidFill>
              <a:srgbClr val="FF0000"/>
            </a:solidFill>
            <a:ln w="3175">
              <a:solidFill>
                <a:srgbClr val="000000"/>
              </a:solidFill>
              <a:prstDash val="solid"/>
            </a:ln>
          </c:spPr>
          <c:invertIfNegative val="0"/>
          <c:cat>
            <c:strLit>
              <c:ptCount val="10"/>
              <c:pt idx="0">
                <c:v>R01 赤字額</c:v>
              </c:pt>
              <c:pt idx="1">
                <c:v>R01 黒字額</c:v>
              </c:pt>
              <c:pt idx="2">
                <c:v>R02 赤字額</c:v>
              </c:pt>
              <c:pt idx="3">
                <c:v>R02 黒字額</c:v>
              </c:pt>
              <c:pt idx="4">
                <c:v>R03 赤字額</c:v>
              </c:pt>
              <c:pt idx="5">
                <c:v>R03 黒字額</c:v>
              </c:pt>
              <c:pt idx="6">
                <c:v>R04 赤字額</c:v>
              </c:pt>
              <c:pt idx="7">
                <c:v>R04 黒字額</c:v>
              </c:pt>
              <c:pt idx="8">
                <c:v>R05 赤字額</c:v>
              </c:pt>
              <c:pt idx="9">
                <c:v>R05 黒字額</c:v>
              </c:pt>
            </c:strLit>
          </c:cat>
          <c:val>
            <c:numLit>
              <c:formatCode>General</c:formatCode>
              <c:ptCount val="10"/>
              <c:pt idx="0">
                <c:v>0</c:v>
              </c:pt>
              <c:pt idx="1">
                <c:v>0</c:v>
              </c:pt>
              <c:pt idx="2">
                <c:v>0</c:v>
              </c:pt>
              <c:pt idx="3">
                <c:v>0</c:v>
              </c:pt>
              <c:pt idx="4">
                <c:v>0</c:v>
              </c:pt>
              <c:pt idx="5">
                <c:v>0</c:v>
              </c:pt>
              <c:pt idx="6">
                <c:v>0</c:v>
              </c:pt>
              <c:pt idx="7">
                <c:v>0</c:v>
              </c:pt>
              <c:pt idx="8">
                <c:v>0</c:v>
              </c:pt>
              <c:pt idx="9">
                <c:v>0</c:v>
              </c:pt>
            </c:numLit>
          </c:val>
          <c:extLst>
            <c:ext xmlns:c16="http://schemas.microsoft.com/office/drawing/2014/chart" uri="{C3380CC4-5D6E-409C-BE32-E72D297353CC}">
              <c16:uniqueId val="{00000001-A6FE-4B69-BF7B-8054C77BD464}"/>
            </c:ext>
          </c:extLst>
        </c:ser>
        <c:ser>
          <c:idx val="2"/>
          <c:order val="2"/>
          <c:tx>
            <c:v>鶴瀬駅西口土地区画整理事業特別会計</c:v>
          </c:tx>
          <c:spPr>
            <a:solidFill>
              <a:srgbClr val="00FF00"/>
            </a:solidFill>
            <a:ln w="3175">
              <a:solidFill>
                <a:srgbClr val="000000"/>
              </a:solidFill>
              <a:prstDash val="solid"/>
            </a:ln>
          </c:spPr>
          <c:invertIfNegative val="0"/>
          <c:cat>
            <c:strLit>
              <c:ptCount val="10"/>
              <c:pt idx="0">
                <c:v>R01 赤字額</c:v>
              </c:pt>
              <c:pt idx="1">
                <c:v>R01 黒字額</c:v>
              </c:pt>
              <c:pt idx="2">
                <c:v>R02 赤字額</c:v>
              </c:pt>
              <c:pt idx="3">
                <c:v>R02 黒字額</c:v>
              </c:pt>
              <c:pt idx="4">
                <c:v>R03 赤字額</c:v>
              </c:pt>
              <c:pt idx="5">
                <c:v>R03 黒字額</c:v>
              </c:pt>
              <c:pt idx="6">
                <c:v>R04 赤字額</c:v>
              </c:pt>
              <c:pt idx="7">
                <c:v>R04 黒字額</c:v>
              </c:pt>
              <c:pt idx="8">
                <c:v>R05 赤字額</c:v>
              </c:pt>
              <c:pt idx="9">
                <c:v>R05 黒字額</c:v>
              </c:pt>
            </c:strLit>
          </c:cat>
          <c:val>
            <c:numLit>
              <c:formatCode>General</c:formatCode>
              <c:ptCount val="10"/>
              <c:pt idx="0">
                <c:v>#N/A</c:v>
              </c:pt>
              <c:pt idx="1">
                <c:v>0.08</c:v>
              </c:pt>
              <c:pt idx="2">
                <c:v>#N/A</c:v>
              </c:pt>
              <c:pt idx="3">
                <c:v>0.31</c:v>
              </c:pt>
              <c:pt idx="4">
                <c:v>#N/A</c:v>
              </c:pt>
              <c:pt idx="5">
                <c:v>0.03</c:v>
              </c:pt>
              <c:pt idx="6">
                <c:v>#N/A</c:v>
              </c:pt>
              <c:pt idx="7">
                <c:v>0</c:v>
              </c:pt>
              <c:pt idx="8">
                <c:v>#N/A</c:v>
              </c:pt>
              <c:pt idx="9">
                <c:v>0</c:v>
              </c:pt>
            </c:numLit>
          </c:val>
          <c:extLst>
            <c:ext xmlns:c16="http://schemas.microsoft.com/office/drawing/2014/chart" uri="{C3380CC4-5D6E-409C-BE32-E72D297353CC}">
              <c16:uniqueId val="{00000002-A6FE-4B69-BF7B-8054C77BD464}"/>
            </c:ext>
          </c:extLst>
        </c:ser>
        <c:ser>
          <c:idx val="3"/>
          <c:order val="3"/>
          <c:tx>
            <c:v>鶴瀬駅東口土地区画整理事業特別会計</c:v>
          </c:tx>
          <c:spPr>
            <a:solidFill>
              <a:srgbClr val="800080"/>
            </a:solidFill>
            <a:ln w="3175">
              <a:solidFill>
                <a:srgbClr val="000000"/>
              </a:solidFill>
              <a:prstDash val="solid"/>
            </a:ln>
          </c:spPr>
          <c:invertIfNegative val="0"/>
          <c:cat>
            <c:strLit>
              <c:ptCount val="10"/>
              <c:pt idx="0">
                <c:v>R01 赤字額</c:v>
              </c:pt>
              <c:pt idx="1">
                <c:v>R01 黒字額</c:v>
              </c:pt>
              <c:pt idx="2">
                <c:v>R02 赤字額</c:v>
              </c:pt>
              <c:pt idx="3">
                <c:v>R02 黒字額</c:v>
              </c:pt>
              <c:pt idx="4">
                <c:v>R03 赤字額</c:v>
              </c:pt>
              <c:pt idx="5">
                <c:v>R03 黒字額</c:v>
              </c:pt>
              <c:pt idx="6">
                <c:v>R04 赤字額</c:v>
              </c:pt>
              <c:pt idx="7">
                <c:v>R04 黒字額</c:v>
              </c:pt>
              <c:pt idx="8">
                <c:v>R05 赤字額</c:v>
              </c:pt>
              <c:pt idx="9">
                <c:v>R05 黒字額</c:v>
              </c:pt>
            </c:strLit>
          </c:cat>
          <c:val>
            <c:numLit>
              <c:formatCode>General</c:formatCode>
              <c:ptCount val="10"/>
              <c:pt idx="0">
                <c:v>#N/A</c:v>
              </c:pt>
              <c:pt idx="1">
                <c:v>0.03</c:v>
              </c:pt>
              <c:pt idx="2">
                <c:v>#N/A</c:v>
              </c:pt>
              <c:pt idx="3">
                <c:v>0.22</c:v>
              </c:pt>
              <c:pt idx="4">
                <c:v>#N/A</c:v>
              </c:pt>
              <c:pt idx="5">
                <c:v>0.03</c:v>
              </c:pt>
              <c:pt idx="6">
                <c:v>#N/A</c:v>
              </c:pt>
              <c:pt idx="7">
                <c:v>0.01</c:v>
              </c:pt>
              <c:pt idx="8">
                <c:v>#N/A</c:v>
              </c:pt>
              <c:pt idx="9">
                <c:v>0.01</c:v>
              </c:pt>
            </c:numLit>
          </c:val>
          <c:extLst>
            <c:ext xmlns:c16="http://schemas.microsoft.com/office/drawing/2014/chart" uri="{C3380CC4-5D6E-409C-BE32-E72D297353CC}">
              <c16:uniqueId val="{00000003-A6FE-4B69-BF7B-8054C77BD464}"/>
            </c:ext>
          </c:extLst>
        </c:ser>
        <c:ser>
          <c:idx val="4"/>
          <c:order val="4"/>
          <c:tx>
            <c:v>後期高齢者医療事業特別会計</c:v>
          </c:tx>
          <c:spPr>
            <a:solidFill>
              <a:srgbClr val="FFFF00"/>
            </a:solidFill>
            <a:ln w="3175">
              <a:solidFill>
                <a:srgbClr val="000000"/>
              </a:solidFill>
              <a:prstDash val="solid"/>
            </a:ln>
          </c:spPr>
          <c:invertIfNegative val="0"/>
          <c:cat>
            <c:strLit>
              <c:ptCount val="10"/>
              <c:pt idx="0">
                <c:v>R01 赤字額</c:v>
              </c:pt>
              <c:pt idx="1">
                <c:v>R01 黒字額</c:v>
              </c:pt>
              <c:pt idx="2">
                <c:v>R02 赤字額</c:v>
              </c:pt>
              <c:pt idx="3">
                <c:v>R02 黒字額</c:v>
              </c:pt>
              <c:pt idx="4">
                <c:v>R03 赤字額</c:v>
              </c:pt>
              <c:pt idx="5">
                <c:v>R03 黒字額</c:v>
              </c:pt>
              <c:pt idx="6">
                <c:v>R04 赤字額</c:v>
              </c:pt>
              <c:pt idx="7">
                <c:v>R04 黒字額</c:v>
              </c:pt>
              <c:pt idx="8">
                <c:v>R05 赤字額</c:v>
              </c:pt>
              <c:pt idx="9">
                <c:v>R05 黒字額</c:v>
              </c:pt>
            </c:strLit>
          </c:cat>
          <c:val>
            <c:numLit>
              <c:formatCode>General</c:formatCode>
              <c:ptCount val="10"/>
              <c:pt idx="0">
                <c:v>#N/A</c:v>
              </c:pt>
              <c:pt idx="1">
                <c:v>0.01</c:v>
              </c:pt>
              <c:pt idx="2">
                <c:v>#N/A</c:v>
              </c:pt>
              <c:pt idx="3">
                <c:v>0</c:v>
              </c:pt>
              <c:pt idx="4">
                <c:v>#N/A</c:v>
              </c:pt>
              <c:pt idx="5">
                <c:v>0.01</c:v>
              </c:pt>
              <c:pt idx="6">
                <c:v>#N/A</c:v>
              </c:pt>
              <c:pt idx="7">
                <c:v>0.01</c:v>
              </c:pt>
              <c:pt idx="8">
                <c:v>#N/A</c:v>
              </c:pt>
              <c:pt idx="9">
                <c:v>0.01</c:v>
              </c:pt>
            </c:numLit>
          </c:val>
          <c:extLst>
            <c:ext xmlns:c16="http://schemas.microsoft.com/office/drawing/2014/chart" uri="{C3380CC4-5D6E-409C-BE32-E72D297353CC}">
              <c16:uniqueId val="{00000004-A6FE-4B69-BF7B-8054C77BD464}"/>
            </c:ext>
          </c:extLst>
        </c:ser>
        <c:ser>
          <c:idx val="5"/>
          <c:order val="5"/>
          <c:tx>
            <c:v>国民健康保険特別会計（事業勘定）</c:v>
          </c:tx>
          <c:spPr>
            <a:solidFill>
              <a:srgbClr val="FF6600"/>
            </a:solidFill>
            <a:ln w="3175">
              <a:solidFill>
                <a:srgbClr val="000000"/>
              </a:solidFill>
              <a:prstDash val="solid"/>
            </a:ln>
          </c:spPr>
          <c:invertIfNegative val="0"/>
          <c:cat>
            <c:strLit>
              <c:ptCount val="10"/>
              <c:pt idx="0">
                <c:v>R01 赤字額</c:v>
              </c:pt>
              <c:pt idx="1">
                <c:v>R01 黒字額</c:v>
              </c:pt>
              <c:pt idx="2">
                <c:v>R02 赤字額</c:v>
              </c:pt>
              <c:pt idx="3">
                <c:v>R02 黒字額</c:v>
              </c:pt>
              <c:pt idx="4">
                <c:v>R03 赤字額</c:v>
              </c:pt>
              <c:pt idx="5">
                <c:v>R03 黒字額</c:v>
              </c:pt>
              <c:pt idx="6">
                <c:v>R04 赤字額</c:v>
              </c:pt>
              <c:pt idx="7">
                <c:v>R04 黒字額</c:v>
              </c:pt>
              <c:pt idx="8">
                <c:v>R05 赤字額</c:v>
              </c:pt>
              <c:pt idx="9">
                <c:v>R05 黒字額</c:v>
              </c:pt>
            </c:strLit>
          </c:cat>
          <c:val>
            <c:numLit>
              <c:formatCode>General</c:formatCode>
              <c:ptCount val="10"/>
              <c:pt idx="0">
                <c:v>#N/A</c:v>
              </c:pt>
              <c:pt idx="1">
                <c:v>0.18</c:v>
              </c:pt>
              <c:pt idx="2">
                <c:v>#N/A</c:v>
              </c:pt>
              <c:pt idx="3">
                <c:v>0.2</c:v>
              </c:pt>
              <c:pt idx="4">
                <c:v>#N/A</c:v>
              </c:pt>
              <c:pt idx="5">
                <c:v>0.24</c:v>
              </c:pt>
              <c:pt idx="6">
                <c:v>#N/A</c:v>
              </c:pt>
              <c:pt idx="7">
                <c:v>0.18</c:v>
              </c:pt>
              <c:pt idx="8">
                <c:v>#N/A</c:v>
              </c:pt>
              <c:pt idx="9">
                <c:v>0.06</c:v>
              </c:pt>
            </c:numLit>
          </c:val>
          <c:extLst>
            <c:ext xmlns:c16="http://schemas.microsoft.com/office/drawing/2014/chart" uri="{C3380CC4-5D6E-409C-BE32-E72D297353CC}">
              <c16:uniqueId val="{00000005-A6FE-4B69-BF7B-8054C77BD464}"/>
            </c:ext>
          </c:extLst>
        </c:ser>
        <c:ser>
          <c:idx val="6"/>
          <c:order val="6"/>
          <c:tx>
            <c:v>介護保険特別会計</c:v>
          </c:tx>
          <c:spPr>
            <a:solidFill>
              <a:srgbClr val="9999FF"/>
            </a:solidFill>
            <a:ln w="3175">
              <a:solidFill>
                <a:srgbClr val="000000"/>
              </a:solidFill>
              <a:prstDash val="solid"/>
            </a:ln>
          </c:spPr>
          <c:invertIfNegative val="0"/>
          <c:cat>
            <c:strLit>
              <c:ptCount val="10"/>
              <c:pt idx="0">
                <c:v>R01 赤字額</c:v>
              </c:pt>
              <c:pt idx="1">
                <c:v>R01 黒字額</c:v>
              </c:pt>
              <c:pt idx="2">
                <c:v>R02 赤字額</c:v>
              </c:pt>
              <c:pt idx="3">
                <c:v>R02 黒字額</c:v>
              </c:pt>
              <c:pt idx="4">
                <c:v>R03 赤字額</c:v>
              </c:pt>
              <c:pt idx="5">
                <c:v>R03 黒字額</c:v>
              </c:pt>
              <c:pt idx="6">
                <c:v>R04 赤字額</c:v>
              </c:pt>
              <c:pt idx="7">
                <c:v>R04 黒字額</c:v>
              </c:pt>
              <c:pt idx="8">
                <c:v>R05 赤字額</c:v>
              </c:pt>
              <c:pt idx="9">
                <c:v>R05 黒字額</c:v>
              </c:pt>
            </c:strLit>
          </c:cat>
          <c:val>
            <c:numLit>
              <c:formatCode>General</c:formatCode>
              <c:ptCount val="10"/>
              <c:pt idx="0">
                <c:v>#N/A</c:v>
              </c:pt>
              <c:pt idx="1">
                <c:v>0.21</c:v>
              </c:pt>
              <c:pt idx="2">
                <c:v>#N/A</c:v>
              </c:pt>
              <c:pt idx="3">
                <c:v>1.23</c:v>
              </c:pt>
              <c:pt idx="4">
                <c:v>#N/A</c:v>
              </c:pt>
              <c:pt idx="5">
                <c:v>1.3</c:v>
              </c:pt>
              <c:pt idx="6">
                <c:v>#N/A</c:v>
              </c:pt>
              <c:pt idx="7">
                <c:v>1.35</c:v>
              </c:pt>
              <c:pt idx="8">
                <c:v>#N/A</c:v>
              </c:pt>
              <c:pt idx="9">
                <c:v>1.22</c:v>
              </c:pt>
            </c:numLit>
          </c:val>
          <c:extLst>
            <c:ext xmlns:c16="http://schemas.microsoft.com/office/drawing/2014/chart" uri="{C3380CC4-5D6E-409C-BE32-E72D297353CC}">
              <c16:uniqueId val="{00000006-A6FE-4B69-BF7B-8054C77BD464}"/>
            </c:ext>
          </c:extLst>
        </c:ser>
        <c:ser>
          <c:idx val="7"/>
          <c:order val="7"/>
          <c:tx>
            <c:v>一般会計</c:v>
          </c:tx>
          <c:spPr>
            <a:solidFill>
              <a:srgbClr val="008000"/>
            </a:solidFill>
            <a:ln w="3175">
              <a:solidFill>
                <a:srgbClr val="000000"/>
              </a:solidFill>
              <a:prstDash val="solid"/>
            </a:ln>
          </c:spPr>
          <c:invertIfNegative val="0"/>
          <c:cat>
            <c:strLit>
              <c:ptCount val="10"/>
              <c:pt idx="0">
                <c:v>R01 赤字額</c:v>
              </c:pt>
              <c:pt idx="1">
                <c:v>R01 黒字額</c:v>
              </c:pt>
              <c:pt idx="2">
                <c:v>R02 赤字額</c:v>
              </c:pt>
              <c:pt idx="3">
                <c:v>R02 黒字額</c:v>
              </c:pt>
              <c:pt idx="4">
                <c:v>R03 赤字額</c:v>
              </c:pt>
              <c:pt idx="5">
                <c:v>R03 黒字額</c:v>
              </c:pt>
              <c:pt idx="6">
                <c:v>R04 赤字額</c:v>
              </c:pt>
              <c:pt idx="7">
                <c:v>R04 黒字額</c:v>
              </c:pt>
              <c:pt idx="8">
                <c:v>R05 赤字額</c:v>
              </c:pt>
              <c:pt idx="9">
                <c:v>R05 黒字額</c:v>
              </c:pt>
            </c:strLit>
          </c:cat>
          <c:val>
            <c:numLit>
              <c:formatCode>General</c:formatCode>
              <c:ptCount val="10"/>
              <c:pt idx="0">
                <c:v>#N/A</c:v>
              </c:pt>
              <c:pt idx="1">
                <c:v>3.19</c:v>
              </c:pt>
              <c:pt idx="2">
                <c:v>#N/A</c:v>
              </c:pt>
              <c:pt idx="3">
                <c:v>3.28</c:v>
              </c:pt>
              <c:pt idx="4">
                <c:v>#N/A</c:v>
              </c:pt>
              <c:pt idx="5">
                <c:v>6.69</c:v>
              </c:pt>
              <c:pt idx="6">
                <c:v>#N/A</c:v>
              </c:pt>
              <c:pt idx="7">
                <c:v>4.0599999999999996</c:v>
              </c:pt>
              <c:pt idx="8">
                <c:v>#N/A</c:v>
              </c:pt>
              <c:pt idx="9">
                <c:v>3.48</c:v>
              </c:pt>
            </c:numLit>
          </c:val>
          <c:extLst>
            <c:ext xmlns:c16="http://schemas.microsoft.com/office/drawing/2014/chart" uri="{C3380CC4-5D6E-409C-BE32-E72D297353CC}">
              <c16:uniqueId val="{00000007-A6FE-4B69-BF7B-8054C77BD464}"/>
            </c:ext>
          </c:extLst>
        </c:ser>
        <c:ser>
          <c:idx val="8"/>
          <c:order val="8"/>
          <c:tx>
            <c:v>下水道事業会計</c:v>
          </c:tx>
          <c:spPr>
            <a:solidFill>
              <a:srgbClr val="00FFFF"/>
            </a:solidFill>
            <a:ln w="3175">
              <a:solidFill>
                <a:srgbClr val="000000"/>
              </a:solidFill>
              <a:prstDash val="solid"/>
            </a:ln>
          </c:spPr>
          <c:invertIfNegative val="0"/>
          <c:cat>
            <c:strLit>
              <c:ptCount val="10"/>
              <c:pt idx="0">
                <c:v>R01 赤字額</c:v>
              </c:pt>
              <c:pt idx="1">
                <c:v>R01 黒字額</c:v>
              </c:pt>
              <c:pt idx="2">
                <c:v>R02 赤字額</c:v>
              </c:pt>
              <c:pt idx="3">
                <c:v>R02 黒字額</c:v>
              </c:pt>
              <c:pt idx="4">
                <c:v>R03 赤字額</c:v>
              </c:pt>
              <c:pt idx="5">
                <c:v>R03 黒字額</c:v>
              </c:pt>
              <c:pt idx="6">
                <c:v>R04 赤字額</c:v>
              </c:pt>
              <c:pt idx="7">
                <c:v>R04 黒字額</c:v>
              </c:pt>
              <c:pt idx="8">
                <c:v>R05 赤字額</c:v>
              </c:pt>
              <c:pt idx="9">
                <c:v>R05 黒字額</c:v>
              </c:pt>
            </c:strLit>
          </c:cat>
          <c:val>
            <c:numLit>
              <c:formatCode>General</c:formatCode>
              <c:ptCount val="10"/>
              <c:pt idx="0">
                <c:v>#N/A</c:v>
              </c:pt>
              <c:pt idx="1">
                <c:v>2.94</c:v>
              </c:pt>
              <c:pt idx="2">
                <c:v>#N/A</c:v>
              </c:pt>
              <c:pt idx="3">
                <c:v>3.37</c:v>
              </c:pt>
              <c:pt idx="4">
                <c:v>#N/A</c:v>
              </c:pt>
              <c:pt idx="5">
                <c:v>3.38</c:v>
              </c:pt>
              <c:pt idx="6">
                <c:v>#N/A</c:v>
              </c:pt>
              <c:pt idx="7">
                <c:v>3.94</c:v>
              </c:pt>
              <c:pt idx="8">
                <c:v>#N/A</c:v>
              </c:pt>
              <c:pt idx="9">
                <c:v>4.41</c:v>
              </c:pt>
            </c:numLit>
          </c:val>
          <c:extLst>
            <c:ext xmlns:c16="http://schemas.microsoft.com/office/drawing/2014/chart" uri="{C3380CC4-5D6E-409C-BE32-E72D297353CC}">
              <c16:uniqueId val="{00000008-A6FE-4B69-BF7B-8054C77BD464}"/>
            </c:ext>
          </c:extLst>
        </c:ser>
        <c:ser>
          <c:idx val="9"/>
          <c:order val="9"/>
          <c:tx>
            <c:v>水道事業会計</c:v>
          </c:tx>
          <c:spPr>
            <a:solidFill>
              <a:srgbClr val="FF8080"/>
            </a:solidFill>
            <a:ln w="3175">
              <a:solidFill>
                <a:srgbClr val="000000"/>
              </a:solidFill>
              <a:prstDash val="solid"/>
            </a:ln>
          </c:spPr>
          <c:invertIfNegative val="0"/>
          <c:cat>
            <c:strLit>
              <c:ptCount val="10"/>
              <c:pt idx="0">
                <c:v>R01 赤字額</c:v>
              </c:pt>
              <c:pt idx="1">
                <c:v>R01 黒字額</c:v>
              </c:pt>
              <c:pt idx="2">
                <c:v>R02 赤字額</c:v>
              </c:pt>
              <c:pt idx="3">
                <c:v>R02 黒字額</c:v>
              </c:pt>
              <c:pt idx="4">
                <c:v>R03 赤字額</c:v>
              </c:pt>
              <c:pt idx="5">
                <c:v>R03 黒字額</c:v>
              </c:pt>
              <c:pt idx="6">
                <c:v>R04 赤字額</c:v>
              </c:pt>
              <c:pt idx="7">
                <c:v>R04 黒字額</c:v>
              </c:pt>
              <c:pt idx="8">
                <c:v>R05 赤字額</c:v>
              </c:pt>
              <c:pt idx="9">
                <c:v>R05 黒字額</c:v>
              </c:pt>
            </c:strLit>
          </c:cat>
          <c:val>
            <c:numLit>
              <c:formatCode>General</c:formatCode>
              <c:ptCount val="10"/>
              <c:pt idx="0">
                <c:v>#N/A</c:v>
              </c:pt>
              <c:pt idx="1">
                <c:v>6.72</c:v>
              </c:pt>
              <c:pt idx="2">
                <c:v>#N/A</c:v>
              </c:pt>
              <c:pt idx="3">
                <c:v>6.77</c:v>
              </c:pt>
              <c:pt idx="4">
                <c:v>#N/A</c:v>
              </c:pt>
              <c:pt idx="5">
                <c:v>6.82</c:v>
              </c:pt>
              <c:pt idx="6">
                <c:v>#N/A</c:v>
              </c:pt>
              <c:pt idx="7">
                <c:v>8.69</c:v>
              </c:pt>
              <c:pt idx="8">
                <c:v>#N/A</c:v>
              </c:pt>
              <c:pt idx="9">
                <c:v>9.3800000000000008</c:v>
              </c:pt>
            </c:numLit>
          </c:val>
          <c:extLst>
            <c:ext xmlns:c16="http://schemas.microsoft.com/office/drawing/2014/chart" uri="{C3380CC4-5D6E-409C-BE32-E72D297353CC}">
              <c16:uniqueId val="{00000009-A6FE-4B69-BF7B-8054C77BD464}"/>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2800</c:v>
                </c:pt>
                <c:pt idx="5">
                  <c:v>2854</c:v>
                </c:pt>
                <c:pt idx="8">
                  <c:v>2790</c:v>
                </c:pt>
                <c:pt idx="11">
                  <c:v>2786</c:v>
                </c:pt>
                <c:pt idx="14">
                  <c:v>2527</c:v>
                </c:pt>
              </c:numCache>
            </c:numRef>
          </c:val>
          <c:extLst>
            <c:ext xmlns:c16="http://schemas.microsoft.com/office/drawing/2014/chart" uri="{C3380CC4-5D6E-409C-BE32-E72D297353CC}">
              <c16:uniqueId val="{00000000-B0D4-4378-A874-C6139A367085}"/>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B0D4-4378-A874-C6139A367085}"/>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36</c:v>
                </c:pt>
                <c:pt idx="3">
                  <c:v>36</c:v>
                </c:pt>
                <c:pt idx="6">
                  <c:v>49</c:v>
                </c:pt>
                <c:pt idx="9">
                  <c:v>36</c:v>
                </c:pt>
                <c:pt idx="12">
                  <c:v>0</c:v>
                </c:pt>
              </c:numCache>
            </c:numRef>
          </c:val>
          <c:extLst>
            <c:ext xmlns:c16="http://schemas.microsoft.com/office/drawing/2014/chart" uri="{C3380CC4-5D6E-409C-BE32-E72D297353CC}">
              <c16:uniqueId val="{00000002-B0D4-4378-A874-C6139A367085}"/>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245</c:v>
                </c:pt>
                <c:pt idx="3">
                  <c:v>226</c:v>
                </c:pt>
                <c:pt idx="6">
                  <c:v>239</c:v>
                </c:pt>
                <c:pt idx="9">
                  <c:v>190</c:v>
                </c:pt>
                <c:pt idx="12">
                  <c:v>225</c:v>
                </c:pt>
              </c:numCache>
            </c:numRef>
          </c:val>
          <c:extLst>
            <c:ext xmlns:c16="http://schemas.microsoft.com/office/drawing/2014/chart" uri="{C3380CC4-5D6E-409C-BE32-E72D297353CC}">
              <c16:uniqueId val="{00000003-B0D4-4378-A874-C6139A367085}"/>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339</c:v>
                </c:pt>
                <c:pt idx="3">
                  <c:v>338</c:v>
                </c:pt>
                <c:pt idx="6">
                  <c:v>288</c:v>
                </c:pt>
                <c:pt idx="9">
                  <c:v>285</c:v>
                </c:pt>
                <c:pt idx="12">
                  <c:v>286</c:v>
                </c:pt>
              </c:numCache>
            </c:numRef>
          </c:val>
          <c:extLst>
            <c:ext xmlns:c16="http://schemas.microsoft.com/office/drawing/2014/chart" uri="{C3380CC4-5D6E-409C-BE32-E72D297353CC}">
              <c16:uniqueId val="{00000004-B0D4-4378-A874-C6139A367085}"/>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0D4-4378-A874-C6139A367085}"/>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B0D4-4378-A874-C6139A367085}"/>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2613</c:v>
                </c:pt>
                <c:pt idx="3">
                  <c:v>2695</c:v>
                </c:pt>
                <c:pt idx="6">
                  <c:v>2803</c:v>
                </c:pt>
                <c:pt idx="9">
                  <c:v>2772</c:v>
                </c:pt>
                <c:pt idx="12">
                  <c:v>2775</c:v>
                </c:pt>
              </c:numCache>
            </c:numRef>
          </c:val>
          <c:extLst>
            <c:ext xmlns:c16="http://schemas.microsoft.com/office/drawing/2014/chart" uri="{C3380CC4-5D6E-409C-BE32-E72D297353CC}">
              <c16:uniqueId val="{00000007-B0D4-4378-A874-C6139A367085}"/>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433</c:v>
                </c:pt>
                <c:pt idx="2">
                  <c:v>#N/A</c:v>
                </c:pt>
                <c:pt idx="3">
                  <c:v>#N/A</c:v>
                </c:pt>
                <c:pt idx="4">
                  <c:v>441</c:v>
                </c:pt>
                <c:pt idx="5">
                  <c:v>#N/A</c:v>
                </c:pt>
                <c:pt idx="6">
                  <c:v>#N/A</c:v>
                </c:pt>
                <c:pt idx="7">
                  <c:v>589</c:v>
                </c:pt>
                <c:pt idx="8">
                  <c:v>#N/A</c:v>
                </c:pt>
                <c:pt idx="9">
                  <c:v>#N/A</c:v>
                </c:pt>
                <c:pt idx="10">
                  <c:v>497</c:v>
                </c:pt>
                <c:pt idx="11">
                  <c:v>#N/A</c:v>
                </c:pt>
                <c:pt idx="12">
                  <c:v>#N/A</c:v>
                </c:pt>
                <c:pt idx="13">
                  <c:v>759</c:v>
                </c:pt>
                <c:pt idx="14">
                  <c:v>#N/A</c:v>
                </c:pt>
              </c:numCache>
            </c:numRef>
          </c:val>
          <c:smooth val="0"/>
          <c:extLst>
            <c:ext xmlns:c16="http://schemas.microsoft.com/office/drawing/2014/chart" uri="{C3380CC4-5D6E-409C-BE32-E72D297353CC}">
              <c16:uniqueId val="{00000008-B0D4-4378-A874-C6139A367085}"/>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23916</c:v>
                </c:pt>
                <c:pt idx="5">
                  <c:v>24088</c:v>
                </c:pt>
                <c:pt idx="8">
                  <c:v>24271</c:v>
                </c:pt>
                <c:pt idx="11">
                  <c:v>23672</c:v>
                </c:pt>
                <c:pt idx="14">
                  <c:v>22772</c:v>
                </c:pt>
              </c:numCache>
            </c:numRef>
          </c:val>
          <c:extLst>
            <c:ext xmlns:c16="http://schemas.microsoft.com/office/drawing/2014/chart" uri="{C3380CC4-5D6E-409C-BE32-E72D297353CC}">
              <c16:uniqueId val="{00000000-8D65-4EFE-911F-67D58D83E593}"/>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5453</c:v>
                </c:pt>
                <c:pt idx="5">
                  <c:v>5533</c:v>
                </c:pt>
                <c:pt idx="8">
                  <c:v>5711</c:v>
                </c:pt>
                <c:pt idx="11">
                  <c:v>7227</c:v>
                </c:pt>
                <c:pt idx="14">
                  <c:v>6227</c:v>
                </c:pt>
              </c:numCache>
            </c:numRef>
          </c:val>
          <c:extLst>
            <c:ext xmlns:c16="http://schemas.microsoft.com/office/drawing/2014/chart" uri="{C3380CC4-5D6E-409C-BE32-E72D297353CC}">
              <c16:uniqueId val="{00000001-8D65-4EFE-911F-67D58D83E593}"/>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7333</c:v>
                </c:pt>
                <c:pt idx="5">
                  <c:v>7530</c:v>
                </c:pt>
                <c:pt idx="8">
                  <c:v>8307</c:v>
                </c:pt>
                <c:pt idx="11">
                  <c:v>10182</c:v>
                </c:pt>
                <c:pt idx="14">
                  <c:v>10321</c:v>
                </c:pt>
              </c:numCache>
            </c:numRef>
          </c:val>
          <c:extLst>
            <c:ext xmlns:c16="http://schemas.microsoft.com/office/drawing/2014/chart" uri="{C3380CC4-5D6E-409C-BE32-E72D297353CC}">
              <c16:uniqueId val="{00000002-8D65-4EFE-911F-67D58D83E593}"/>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8D65-4EFE-911F-67D58D83E593}"/>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8D65-4EFE-911F-67D58D83E593}"/>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D65-4EFE-911F-67D58D83E593}"/>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3312</c:v>
                </c:pt>
                <c:pt idx="3">
                  <c:v>3130</c:v>
                </c:pt>
                <c:pt idx="6">
                  <c:v>3079</c:v>
                </c:pt>
                <c:pt idx="9">
                  <c:v>3098</c:v>
                </c:pt>
                <c:pt idx="12">
                  <c:v>3113</c:v>
                </c:pt>
              </c:numCache>
            </c:numRef>
          </c:val>
          <c:extLst>
            <c:ext xmlns:c16="http://schemas.microsoft.com/office/drawing/2014/chart" uri="{C3380CC4-5D6E-409C-BE32-E72D297353CC}">
              <c16:uniqueId val="{00000006-8D65-4EFE-911F-67D58D83E593}"/>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1548</c:v>
                </c:pt>
                <c:pt idx="3">
                  <c:v>1600</c:v>
                </c:pt>
                <c:pt idx="6">
                  <c:v>1849</c:v>
                </c:pt>
                <c:pt idx="9">
                  <c:v>2296</c:v>
                </c:pt>
                <c:pt idx="12">
                  <c:v>2118</c:v>
                </c:pt>
              </c:numCache>
            </c:numRef>
          </c:val>
          <c:extLst>
            <c:ext xmlns:c16="http://schemas.microsoft.com/office/drawing/2014/chart" uri="{C3380CC4-5D6E-409C-BE32-E72D297353CC}">
              <c16:uniqueId val="{00000007-8D65-4EFE-911F-67D58D83E593}"/>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3226</c:v>
                </c:pt>
                <c:pt idx="3">
                  <c:v>2991</c:v>
                </c:pt>
                <c:pt idx="6">
                  <c:v>2851</c:v>
                </c:pt>
                <c:pt idx="9">
                  <c:v>2809</c:v>
                </c:pt>
                <c:pt idx="12">
                  <c:v>2798</c:v>
                </c:pt>
              </c:numCache>
            </c:numRef>
          </c:val>
          <c:extLst>
            <c:ext xmlns:c16="http://schemas.microsoft.com/office/drawing/2014/chart" uri="{C3380CC4-5D6E-409C-BE32-E72D297353CC}">
              <c16:uniqueId val="{00000008-8D65-4EFE-911F-67D58D83E593}"/>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88</c:v>
                </c:pt>
                <c:pt idx="3">
                  <c:v>59</c:v>
                </c:pt>
                <c:pt idx="6">
                  <c:v>29</c:v>
                </c:pt>
                <c:pt idx="9">
                  <c:v>0</c:v>
                </c:pt>
                <c:pt idx="12">
                  <c:v>0</c:v>
                </c:pt>
              </c:numCache>
            </c:numRef>
          </c:val>
          <c:extLst>
            <c:ext xmlns:c16="http://schemas.microsoft.com/office/drawing/2014/chart" uri="{C3380CC4-5D6E-409C-BE32-E72D297353CC}">
              <c16:uniqueId val="{00000009-8D65-4EFE-911F-67D58D83E593}"/>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23679</c:v>
                </c:pt>
                <c:pt idx="3">
                  <c:v>24474</c:v>
                </c:pt>
                <c:pt idx="6">
                  <c:v>24320</c:v>
                </c:pt>
                <c:pt idx="9">
                  <c:v>24766</c:v>
                </c:pt>
                <c:pt idx="12">
                  <c:v>24046</c:v>
                </c:pt>
              </c:numCache>
            </c:numRef>
          </c:val>
          <c:extLst>
            <c:ext xmlns:c16="http://schemas.microsoft.com/office/drawing/2014/chart" uri="{C3380CC4-5D6E-409C-BE32-E72D297353CC}">
              <c16:uniqueId val="{0000000A-8D65-4EFE-911F-67D58D83E593}"/>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8D65-4EFE-911F-67D58D83E593}"/>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4472</c:v>
                </c:pt>
                <c:pt idx="1">
                  <c:v>5219</c:v>
                </c:pt>
                <c:pt idx="2">
                  <c:v>4865</c:v>
                </c:pt>
              </c:numCache>
            </c:numRef>
          </c:val>
          <c:extLst>
            <c:ext xmlns:c16="http://schemas.microsoft.com/office/drawing/2014/chart" uri="{C3380CC4-5D6E-409C-BE32-E72D297353CC}">
              <c16:uniqueId val="{00000000-02C0-4299-98E7-11BFB214F9E0}"/>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0</c:v>
                </c:pt>
                <c:pt idx="1">
                  <c:v>0</c:v>
                </c:pt>
                <c:pt idx="2">
                  <c:v>0</c:v>
                </c:pt>
              </c:numCache>
            </c:numRef>
          </c:val>
          <c:extLst>
            <c:ext xmlns:c16="http://schemas.microsoft.com/office/drawing/2014/chart" uri="{C3380CC4-5D6E-409C-BE32-E72D297353CC}">
              <c16:uniqueId val="{00000001-02C0-4299-98E7-11BFB214F9E0}"/>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3011</c:v>
                </c:pt>
                <c:pt idx="1">
                  <c:v>4073</c:v>
                </c:pt>
                <c:pt idx="2">
                  <c:v>4589</c:v>
                </c:pt>
              </c:numCache>
            </c:numRef>
          </c:val>
          <c:extLst>
            <c:ext xmlns:c16="http://schemas.microsoft.com/office/drawing/2014/chart" uri="{C3380CC4-5D6E-409C-BE32-E72D297353CC}">
              <c16:uniqueId val="{00000002-02C0-4299-98E7-11BFB214F9E0}"/>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{8DC57001-C64F-48C4-A74D-2FB83B8AF133}</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430D-4F37-BA8F-A43D59F86C4B}"/>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{7889B76F-4662-4D4D-881B-89266F16CA0F}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430D-4F37-BA8F-A43D59F86C4B}"/>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{CB083505-4E4C-407F-B766-1BF84479A699}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430D-4F37-BA8F-A43D59F86C4B}"/>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{79339950-A04F-43D9-90DF-7D7FBA997456}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430D-4F37-BA8F-A43D59F86C4B}"/>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{4A008772-66BC-490E-9539-EEA0EECD95F8}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430D-4F37-BA8F-A43D59F86C4B}"/>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{646BA8C6-3538-46E7-B6F2-E6A5DFA4ACF3}</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430D-4F37-BA8F-A43D59F86C4B}"/>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{1FFEBE76-7FC1-4332-B9EA-C587C9BA2D93}</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430D-4F37-BA8F-A43D59F86C4B}"/>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{0EA9AAD4-6A78-4D8E-AA11-07700594664A}</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430D-4F37-BA8F-A43D59F86C4B}"/>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{DD8ACA5D-7321-45BB-B305-74553164C837}</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430D-4F37-BA8F-A43D59F86C4B}"/>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69.5</c:v>
                </c:pt>
                <c:pt idx="8">
                  <c:v>63.6</c:v>
                </c:pt>
                <c:pt idx="16">
                  <c:v>64.5</c:v>
                </c:pt>
                <c:pt idx="24">
                  <c:v>63.6</c:v>
                </c:pt>
                <c:pt idx="32">
                  <c:v>61.6</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430D-4F37-BA8F-A43D59F86C4B}"/>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manualLayout>
                  <c:x val="-4.5538669966447891E-2"/>
                  <c:y val="-6.4739042105865174E-2"/>
                </c:manualLayout>
              </c:layout>
              <c:tx>
                <c:strRef>
                  <c:f>公会計指標分析・財政指標組合せ分析表!$BP$50</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{2ACB06D3-F7E2-4083-B292-80FEEF31E874}</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430D-4F37-BA8F-A43D59F86C4B}"/>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{6F721BA1-FF21-44C1-A6BF-7FA4A570CD1E}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430D-4F37-BA8F-A43D59F86C4B}"/>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{BB21345D-43FA-44AE-AB22-132FF70AAEB6}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430D-4F37-BA8F-A43D59F86C4B}"/>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{9696509E-8E27-4CFC-BEDA-614088264B94}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430D-4F37-BA8F-A43D59F86C4B}"/>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{EEDE6799-AA6F-4E58-B069-118D8C26F5D3}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430D-4F37-BA8F-A43D59F86C4B}"/>
                </c:ext>
              </c:extLst>
            </c:dLbl>
            <c:dLbl>
              <c:idx val="8"/>
              <c:layout>
                <c:manualLayout>
                  <c:x val="-1.8492831334020566E-2"/>
                  <c:y val="-6.4739042105865174E-2"/>
                </c:manualLayout>
              </c:layout>
              <c:tx>
                <c:strRef>
                  <c:f>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{EB63E63A-DB8D-4BCC-905A-3E8FD295CB7B}</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430D-4F37-BA8F-A43D59F86C4B}"/>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{D0B7CDC3-D615-4519-8AF4-00E9DA427533}</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430D-4F37-BA8F-A43D59F86C4B}"/>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{48A2984E-5FAA-44C2-A66A-C7BD0910B526}</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430D-4F37-BA8F-A43D59F86C4B}"/>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{ED12A545-5CFF-4A3D-8083-5A9D49B66173}</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430D-4F37-BA8F-A43D59F86C4B}"/>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60.9</c:v>
                </c:pt>
                <c:pt idx="8">
                  <c:v>60.9</c:v>
                </c:pt>
                <c:pt idx="16">
                  <c:v>63.2</c:v>
                </c:pt>
                <c:pt idx="24">
                  <c:v>64</c:v>
                </c:pt>
                <c:pt idx="32">
                  <c:v>65.599999999999994</c:v>
                </c:pt>
              </c:numCache>
            </c:numRef>
          </c:xVal>
          <c:yVal>
            <c:numRef>
              <c:f>公会計指標分析・財政指標組合せ分析表!$BP$55:$DC$55</c:f>
              <c:numCache>
                <c:formatCode>#,##0.0;"▲ "#,##0.0</c:formatCode>
                <c:ptCount val="40"/>
                <c:pt idx="0">
                  <c:v>49.5</c:v>
                </c:pt>
                <c:pt idx="8">
                  <c:v>46.9</c:v>
                </c:pt>
                <c:pt idx="16">
                  <c:v>0</c:v>
                </c:pt>
                <c:pt idx="24">
                  <c:v>0</c:v>
                </c:pt>
                <c:pt idx="32">
                  <c:v>0</c:v>
                </c:pt>
              </c:numCache>
            </c:numRef>
          </c:yVal>
          <c:smooth val="0"/>
          <c:extLst>
            <c:ext xmlns:c16="http://schemas.microsoft.com/office/drawing/2014/chart" uri="{C3380CC4-5D6E-409C-BE32-E72D297353CC}">
              <c16:uniqueId val="{00000013-430D-4F37-BA8F-A43D59F86C4B}"/>
            </c:ext>
          </c:extLst>
        </c:ser>
        <c:dLbls>
          <c:showLegendKey val="0"/>
          <c:showVal val="1"/>
          <c:showCatName val="0"/>
          <c:showSerName val="0"/>
          <c:showPercent val="0"/>
          <c:showBubbleSize val="0"/>
        </c:dLbls>
        <c:axId val="46179840"/>
        <c:axId val="46181760"/>
      </c:scatterChart>
      <c:valAx>
        <c:axId val="46179840"/>
        <c:scaling>
          <c:orientation val="maxMin"/>
          <c:max val="66"/>
          <c:min val="6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6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2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{6DE90745-C558-4079-994C-EE68735ACDF6}</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FFEC-4ADB-885E-B0018F666143}"/>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{F9D19D50-31E1-4139-AE84-1C1B771FFBD4}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FFEC-4ADB-885E-B0018F666143}"/>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{F4B0FF92-1D70-40A7-BF54-A8754B117924}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FFEC-4ADB-885E-B0018F666143}"/>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{D344AD05-BC94-410C-8003-2400CB95974F}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FFEC-4ADB-885E-B0018F666143}"/>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{4A11B8BE-3B5B-4A5E-B62F-881EDED35617}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FFEC-4ADB-885E-B0018F666143}"/>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{1FF4288F-666D-4023-B003-C7F3DD177067}</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FFEC-4ADB-885E-B0018F666143}"/>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{694AB8D4-D4CF-49A7-8750-82976ED5B675}</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FFEC-4ADB-885E-B0018F666143}"/>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{AB5AF33F-907B-496F-BA10-2EBE160CF834}</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FFEC-4ADB-885E-B0018F666143}"/>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{4E1B57E5-FB90-46C2-9AAE-93521EA77C03}</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FFEC-4ADB-885E-B0018F666143}"/>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2.2000000000000002</c:v>
                </c:pt>
                <c:pt idx="8">
                  <c:v>2.2999999999999998</c:v>
                </c:pt>
                <c:pt idx="16">
                  <c:v>2.5</c:v>
                </c:pt>
                <c:pt idx="24">
                  <c:v>2.5</c:v>
                </c:pt>
                <c:pt idx="32">
                  <c:v>3</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FFEC-4ADB-885E-B0018F666143}"/>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{314B7AC8-893D-4147-84CF-744D9FE024A3}</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FFEC-4ADB-885E-B0018F666143}"/>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{C6422DE2-3388-4EF2-A9C2-F47A5D842BDA}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FFEC-4ADB-885E-B0018F666143}"/>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{E736D580-635C-4299-91E8-E02304273E38}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FFEC-4ADB-885E-B0018F666143}"/>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{1353C44D-81BA-4478-AFD9-B4C03B0E4973}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FFEC-4ADB-885E-B0018F666143}"/>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{3F16D2E7-224B-470A-A81C-82EF9D6B0F88}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FFEC-4ADB-885E-B0018F666143}"/>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{73D9D89B-DD6E-41D6-B298-602E4ECA6109}</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FFEC-4ADB-885E-B0018F666143}"/>
                </c:ext>
              </c:extLst>
            </c:dLbl>
            <c:dLbl>
              <c:idx val="16"/>
              <c:layout>
                <c:manualLayout>
                  <c:x val="-2.8829840147400865E-2"/>
                  <c:y val="-4.3495921315535854E-2"/>
                </c:manualLayout>
              </c:layout>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{BB60A22E-60C9-466B-9748-18B1611CADA7}</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FFEC-4ADB-885E-B0018F666143}"/>
                </c:ext>
              </c:extLst>
            </c:dLbl>
            <c:dLbl>
              <c:idx val="24"/>
              <c:layout>
                <c:manualLayout>
                  <c:x val="-3.4310845302750435E-2"/>
                  <c:y val="-9.0797735746181094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{402A3C70-BC55-4218-84AE-140704845027}</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FFEC-4ADB-885E-B0018F666143}"/>
                </c:ext>
              </c:extLst>
            </c:dLbl>
            <c:dLbl>
              <c:idx val="32"/>
              <c:layout>
                <c:manualLayout>
                  <c:x val="-3.1570342725075584E-2"/>
                  <c:y val="-5.295628420166492E-2"/>
                </c:manualLayout>
              </c:layout>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{CD36AF09-8D01-4CA2-9A5E-90D1A0B0F383}</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FFEC-4ADB-885E-B0018F66614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7.6</c:v>
                </c:pt>
                <c:pt idx="8">
                  <c:v>7.2</c:v>
                </c:pt>
                <c:pt idx="16">
                  <c:v>4.5</c:v>
                </c:pt>
                <c:pt idx="24">
                  <c:v>4.5999999999999996</c:v>
                </c:pt>
                <c:pt idx="32">
                  <c:v>4.7</c:v>
                </c:pt>
              </c:numCache>
            </c:numRef>
          </c:xVal>
          <c:yVal>
            <c:numRef>
              <c:f>公会計指標分析・財政指標組合せ分析表!$BP$77:$DC$77</c:f>
              <c:numCache>
                <c:formatCode>#,##0.0;"▲ "#,##0.0</c:formatCode>
                <c:ptCount val="40"/>
                <c:pt idx="0">
                  <c:v>49.5</c:v>
                </c:pt>
                <c:pt idx="8">
                  <c:v>46.9</c:v>
                </c:pt>
                <c:pt idx="16">
                  <c:v>0</c:v>
                </c:pt>
                <c:pt idx="24">
                  <c:v>0</c:v>
                </c:pt>
                <c:pt idx="32">
                  <c:v>0</c:v>
                </c:pt>
              </c:numCache>
            </c:numRef>
          </c:yVal>
          <c:smooth val="0"/>
          <c:extLst>
            <c:ext xmlns:c16="http://schemas.microsoft.com/office/drawing/2014/chart" uri="{C3380CC4-5D6E-409C-BE32-E72D297353CC}">
              <c16:uniqueId val="{00000013-FFEC-4ADB-885E-B0018F666143}"/>
            </c:ext>
          </c:extLst>
        </c:ser>
        <c:dLbls>
          <c:showLegendKey val="0"/>
          <c:showVal val="1"/>
          <c:showCatName val="0"/>
          <c:showSerName val="0"/>
          <c:showPercent val="0"/>
          <c:showBubbleSize val="0"/>
        </c:dLbls>
        <c:axId val="84219776"/>
        <c:axId val="84234240"/>
      </c:scatterChart>
      <c:valAx>
        <c:axId val="84219776"/>
        <c:scaling>
          <c:orientation val="maxMin"/>
          <c:max val="8"/>
          <c:min val="4"/>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6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2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埼玉県富士見市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高利率の地方債残高は減少しているものの、直近の施設改修等に係る地方債の元金償還が開始したこと等により、元利償還金は前年度比で微増。また、債務負担行為に基づく支出額については、つるせ台小の</a:t>
          </a:r>
          <a:r>
            <a:rPr kumimoji="1" lang="en-US" altLang="ja-JP" sz="1400">
              <a:latin typeface="ＭＳ ゴシック" pitchFamily="49" charset="-128"/>
              <a:ea typeface="ＭＳ ゴシック" pitchFamily="49" charset="-128"/>
            </a:rPr>
            <a:t>PFI</a:t>
          </a:r>
          <a:r>
            <a:rPr kumimoji="1" lang="ja-JP" altLang="en-US" sz="1400">
              <a:latin typeface="ＭＳ ゴシック" pitchFamily="49" charset="-128"/>
              <a:ea typeface="ＭＳ ゴシック" pitchFamily="49" charset="-128"/>
            </a:rPr>
            <a:t>事業の支出が完了したことで皆減となった。</a:t>
          </a:r>
        </a:p>
        <a:p>
          <a:r>
            <a:rPr kumimoji="1" lang="ja-JP" altLang="en-US" sz="1400">
              <a:latin typeface="ＭＳ ゴシック" pitchFamily="49" charset="-128"/>
              <a:ea typeface="ＭＳ ゴシック" pitchFamily="49" charset="-128"/>
            </a:rPr>
            <a:t>　算入公債費等については前年度比で</a:t>
          </a:r>
          <a:r>
            <a:rPr kumimoji="1" lang="en-US" altLang="ja-JP" sz="1400">
              <a:latin typeface="ＭＳ ゴシック" pitchFamily="49" charset="-128"/>
              <a:ea typeface="ＭＳ ゴシック" pitchFamily="49" charset="-128"/>
            </a:rPr>
            <a:t>259</a:t>
          </a:r>
          <a:r>
            <a:rPr kumimoji="1" lang="ja-JP" altLang="en-US" sz="1400">
              <a:latin typeface="ＭＳ ゴシック" pitchFamily="49" charset="-128"/>
              <a:ea typeface="ＭＳ ゴシック" pitchFamily="49" charset="-128"/>
            </a:rPr>
            <a:t>百万円の減少。交付税措置の地方債の活用を行い、比率の改善に努める。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ここに入力</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埼玉県富士見市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将来負担比率の分子は、一般会計等に係る地方債の現在高の減や充当可能基金の増等が影響し、前年度に引き続き大きくマイナスとはなっているものの、前年度比では</a:t>
          </a:r>
          <a:r>
            <a:rPr kumimoji="1" lang="en-US" altLang="ja-JP" sz="1400">
              <a:latin typeface="ＭＳ ゴシック" pitchFamily="49" charset="-128"/>
              <a:ea typeface="ＭＳ ゴシック" pitchFamily="49" charset="-128"/>
            </a:rPr>
            <a:t>864</a:t>
          </a:r>
          <a:r>
            <a:rPr kumimoji="1" lang="ja-JP" altLang="en-US" sz="1400">
              <a:latin typeface="ＭＳ ゴシック" pitchFamily="49" charset="-128"/>
              <a:ea typeface="ＭＳ ゴシック" pitchFamily="49" charset="-128"/>
            </a:rPr>
            <a:t>百万円増加している。要因としては公債費以外の都市計画事業費が増加したことによる都市計画税の公債費への充当額の減により、充当可能財源等のうちの充当可能特定歳入が前年度比で</a:t>
          </a:r>
          <a:r>
            <a:rPr kumimoji="1" lang="en-US" altLang="ja-JP" sz="1400">
              <a:latin typeface="ＭＳ ゴシック" pitchFamily="49" charset="-128"/>
              <a:ea typeface="ＭＳ ゴシック" pitchFamily="49" charset="-128"/>
            </a:rPr>
            <a:t>1,000</a:t>
          </a:r>
          <a:r>
            <a:rPr kumimoji="1" lang="ja-JP" altLang="en-US" sz="1400">
              <a:latin typeface="ＭＳ ゴシック" pitchFamily="49" charset="-128"/>
              <a:ea typeface="ＭＳ ゴシック" pitchFamily="49" charset="-128"/>
            </a:rPr>
            <a:t>百万円減少したことなどが挙げられる。今後についても、新庁舎整備や老朽化した施設の改修等により、一般会計等に係る地方債の現在高などについては大きく増加することが見込まれるため、より一層事業実施の適正化を図るとともに、交付税措置のある地方債の活用に努めて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埼玉県富士見市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年度の基金残高合計は普通会計ベースで約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億円であり、前年度比で約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億円増加した。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・これは、財政調整基金の取り崩しがあったものの、新庁舎整備に向けて、新庁舎整備基金を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億円積み立てたことが要因である。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・財政調整基金については、「健全な財政運営に関する条例」に基づき設定した財政運営判断指標の目標を達成できるよう、基金の取り崩しに留意する。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・その他特定目的基金については、新庁舎整備基金において計画的な積み立てを行い、今後予定している新庁舎整備の財源を適切に確保する。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・公共施設整備基金：公共施設の整備に充てるため、施設の大規模修繕等の財源に充当するもの</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・新庁舎整備基金：新庁舎の整備に必要な経費の財源に充当するもの</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・緑地保全基金：市内の緑地の保全を図るため、緑の散歩道の整備等の財源に充当するもの</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・まちづくり寄附基金：子どもを育むまちづくりのための事業など、条例で定める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事業の財源に充当するもの</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・産業振興基金：市内の産業の振興に関する施策の推進に必要な経費の財源に充当するもの</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・新庁舎整備基金：新庁舎整備に係る事業費の財源を確保するため、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億円積み立てたことによるもの</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・まちづくり寄附基金：ふるさと納税により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3,900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万円積み立てたものの、まちづくりのための事業に活用したことで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6,040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万円取り崩したことによるもの</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・産業振興基金：産業振興に係る事業費の財源を確保するため、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万円積み立てたことによるもの</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・新庁舎整備に向けて令和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年度に新庁舎整備基金を新設した。新庁舎整備が本格化する前に必要な財源を確保するために、計画的に積み立てを実施する。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・公共施設の老朽化に伴う改修や長寿命化等の更新に対し、必要な財源を捻出するために公共施設整備基金を充てていく。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年度の財政調整基金残高は約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億円であり、前年度比で約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億円減少した。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・これは、人件費や扶助費等の義務的経費の増などによる財源不足のため行った財政調整基金の取り崩しが、令和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年度における決算剰余金のうちの財政調整基金編入額を上回ったことによる。（「財政調整基金条例」に基づき、令和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年度の決算剰余金の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分の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年度財政調整基金に編入するため）。</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・「健全な財政運営に関する条例」に基づき設定した財政運営判断指標における本市の財政運営目標は、財政調整基金の残高を標準財政規模の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以上と設定している。景気後退による市税収入の減や大規模災害の発生などの不測の事態に備えるため、今後も健全な財政運営ができるよう無駄な経常経費の削減に努めていく。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CDD23A86-39B2-4711-B1C6-3CD5D244995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506C3BCC-C423-45EB-B2AB-31BA4148B0F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F81FAEED-B732-4BDD-9EF1-6F50AA6B71F1}"/>
            </a:ext>
          </a:extLst>
        </xdr:cNvPr>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4D2A2119-EE4B-42F2-906A-767200F7B739}"/>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B87F3771-B8B9-4E6D-9AA5-27FE86AD28D3}"/>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9A9C99FD-45A3-441E-8515-4F66563FD17C}"/>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74B925DD-8C17-481F-9E3A-33754681F09C}"/>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2989AA7D-4F8D-4D8C-8781-B4D4FBB3BEB8}"/>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2D6693B5-C8D6-408B-BB97-A399A3E4862A}"/>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36D15EF7-8243-42D2-9726-2F696CE674E3}"/>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126C8014-147F-4708-BF19-FF5BD45CEA6A}"/>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96ED7A1F-39C0-4002-8D4A-5C3707D4FF92}"/>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3DABEB16-010E-4D7D-8767-657A2323B7BF}"/>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C62EFFB6-B1BF-4E51-B5D1-108F90582DAE}"/>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BDA98679-A608-4078-9B42-8403795D3E4F}"/>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BFF2501B-EE33-4B79-9272-F88F1A5A6DA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埼玉県富士見市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8B023BE6-EE0C-4769-9B92-C55BDC796952}"/>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A135A159-C78B-4191-AD54-3593D4D3A89B}"/>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08CC2FB0-4F2A-4343-B341-36C0133F2846}"/>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FE02C049-C252-4189-96A6-08FED41416CA}"/>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5FCB4B6A-0623-4AE2-85FE-9A3F25285E0F}"/>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8F85E300-2A74-4515-BFE4-129FE703BD58}"/>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113,145
109,937
19.77
40,961,534
39,717,445
785,362
22,405,999
24,045,676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DC4020D1-3D46-4228-B1F3-9A5CC3428A61}"/>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5147FCFC-9B4E-4E61-B6E6-ACADC3B0EE87}"/>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F41F6A04-6B0C-4AC5-9941-39F874F012DA}"/>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4D3F3C13-7AD2-47EC-A8ED-42BFD5835A21}"/>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D2172F46-5CBF-4BB5-AFCC-B39E30D880A2}"/>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1112DBF9-AA1C-4613-93ED-C0930EAA638C}"/>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E5128099-9995-4D98-9599-90A10CC58994}"/>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727B3A14-614A-412B-A912-6CAACDF0F6E9}"/>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D7495609-718F-449D-955F-13120311B37C}"/>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4E829531-B1C9-48D1-8C34-4E594827000F}"/>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4B70898E-0F41-4020-8F13-99ECAFB95888}"/>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1FE6D68A-183A-4DEE-82DD-9A3C4F83C42B}"/>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340C1FA4-9559-40F9-8D8C-9E33ACE1B24F}"/>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B5AD0A39-B9FE-49CD-8707-F2EF3E7A84CE}"/>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3A2DCFE4-F4F9-4524-89C9-E1B5D9626669}"/>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4645FA4C-65E1-4E68-AFAA-2C613185F927}"/>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0F9167A3-3557-40B8-9852-9819D1447FBB}"/>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9F88ECC3-A561-4F0B-B4EE-E2407232991B}"/>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B3E48156-ACD1-427F-B569-9A1410DEE07A}"/>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9874B9C4-53CF-4885-BCA0-56170AE250BD}"/>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4" name="テキスト ボックス 43">
          <a:extLst>
            <a:ext uri="{FF2B5EF4-FFF2-40B4-BE49-F238E27FC236}">
              <a16:creationId xmlns:a16="http://schemas.microsoft.com/office/drawing/2014/main" id="{B5FCF6B8-D13A-44FE-925F-BFDEE63486E4}"/>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5" name="テキスト ボックス 44">
          <a:extLst>
            <a:ext uri="{FF2B5EF4-FFF2-40B4-BE49-F238E27FC236}">
              <a16:creationId xmlns:a16="http://schemas.microsoft.com/office/drawing/2014/main" id="{70C7EC6D-6355-4FAD-9C56-2A5CEE531168}"/>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3E2FF881-58C1-4838-B695-ABF032BA77D7}"/>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E74409F0-6B3B-443D-A0B2-4541F2FBE1EC}"/>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A37F2770-BEFA-4A3F-AA19-E55CFFB4DE9F}"/>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[ 61.6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A4DEBC9E-BBAF-4142-9633-BDFB0F803E56}"/>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C00946F3-8F8C-469D-AB1D-680FAF48E86F}"/>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E0D7B4D5-DB8A-46B3-91DC-10761B30243B}"/>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D033ED63-6718-4EEC-AA53-EB0675BE7352}"/>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556AC4F5-E1D1-456D-A5B1-5CF55C7E424A}"/>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4D802B96-868B-4578-922A-6211E93EFA6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1527B31E-116A-447E-8CC7-9AEB10E4CF85}"/>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687DCC26-DFF5-414E-99B5-7972A6E24011}"/>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AE9E7E0E-DB25-4C6B-A63B-DFBE9F5ECF25}"/>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527955ED-17B1-45DA-B034-F114842D94A7}"/>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当市では、令和</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月に策定した公共建築物の富士見市公共施設個別施設計画で定めた対策内容と実施時期について、</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年間のスケジュールを定め、個別施設計画を推進していくための計画として、令和</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月に富士見市公共施設個別施設計画第</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期実行計画を策定した。</a:t>
          </a:r>
          <a:endParaRPr lang="ja-JP" altLang="ja-JP">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有形固定資産減価償却率については、改修等により改善し、令和</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年度からは類似団体を若干下回ってはきているが、依然として取得してから長期間経過している資産も多くあるため、引き続き老朽化した公共施設について適正な管理を行っていく。</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52DA8EC6-3BDB-4DA0-ABE1-0B7A66BD5AC7}"/>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3A6969BC-B677-4E3E-A130-3697DB90357A}"/>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a:extLst>
            <a:ext uri="{FF2B5EF4-FFF2-40B4-BE49-F238E27FC236}">
              <a16:creationId xmlns:a16="http://schemas.microsoft.com/office/drawing/2014/main" id="{DBE87154-D0A1-488E-84B6-64ED84EE3581}"/>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2" name="直線コネクタ 61">
          <a:extLst>
            <a:ext uri="{FF2B5EF4-FFF2-40B4-BE49-F238E27FC236}">
              <a16:creationId xmlns:a16="http://schemas.microsoft.com/office/drawing/2014/main" id="{FE55E792-1089-4E15-960E-265F28E1A4D6}"/>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63" name="テキスト ボックス 62">
          <a:extLst>
            <a:ext uri="{FF2B5EF4-FFF2-40B4-BE49-F238E27FC236}">
              <a16:creationId xmlns:a16="http://schemas.microsoft.com/office/drawing/2014/main" id="{B049564F-09C0-483E-9135-8A9D5197D3CD}"/>
            </a:ext>
          </a:extLst>
        </xdr:cNvPr>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4" name="直線コネクタ 63">
          <a:extLst>
            <a:ext uri="{FF2B5EF4-FFF2-40B4-BE49-F238E27FC236}">
              <a16:creationId xmlns:a16="http://schemas.microsoft.com/office/drawing/2014/main" id="{069F86FB-8DB0-4C47-8709-8AF9EAAEF220}"/>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5" name="テキスト ボックス 64">
          <a:extLst>
            <a:ext uri="{FF2B5EF4-FFF2-40B4-BE49-F238E27FC236}">
              <a16:creationId xmlns:a16="http://schemas.microsoft.com/office/drawing/2014/main" id="{CCEB3029-5FF9-44FD-A337-F12E6FC36E8F}"/>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6" name="直線コネクタ 65">
          <a:extLst>
            <a:ext uri="{FF2B5EF4-FFF2-40B4-BE49-F238E27FC236}">
              <a16:creationId xmlns:a16="http://schemas.microsoft.com/office/drawing/2014/main" id="{979DE1B1-2AFC-4493-9572-A55027CB3DD5}"/>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7" name="テキスト ボックス 66">
          <a:extLst>
            <a:ext uri="{FF2B5EF4-FFF2-40B4-BE49-F238E27FC236}">
              <a16:creationId xmlns:a16="http://schemas.microsoft.com/office/drawing/2014/main" id="{BF92C52B-A06D-47AE-B3DF-BAB6AB707172}"/>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8" name="直線コネクタ 67">
          <a:extLst>
            <a:ext uri="{FF2B5EF4-FFF2-40B4-BE49-F238E27FC236}">
              <a16:creationId xmlns:a16="http://schemas.microsoft.com/office/drawing/2014/main" id="{EF6A20CD-B9A3-4445-8949-D601F8DE23B7}"/>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9" name="テキスト ボックス 68">
          <a:extLst>
            <a:ext uri="{FF2B5EF4-FFF2-40B4-BE49-F238E27FC236}">
              <a16:creationId xmlns:a16="http://schemas.microsoft.com/office/drawing/2014/main" id="{92DE5324-8380-4568-88DB-B341AA92D1B1}"/>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70" name="直線コネクタ 69">
          <a:extLst>
            <a:ext uri="{FF2B5EF4-FFF2-40B4-BE49-F238E27FC236}">
              <a16:creationId xmlns:a16="http://schemas.microsoft.com/office/drawing/2014/main" id="{F66B9051-9CC5-4460-881B-A49FC581D0C9}"/>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71" name="テキスト ボックス 70">
          <a:extLst>
            <a:ext uri="{FF2B5EF4-FFF2-40B4-BE49-F238E27FC236}">
              <a16:creationId xmlns:a16="http://schemas.microsoft.com/office/drawing/2014/main" id="{AB515EDB-24D7-41FE-84FC-91D89F1ABCDA}"/>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2" name="直線コネクタ 71">
          <a:extLst>
            <a:ext uri="{FF2B5EF4-FFF2-40B4-BE49-F238E27FC236}">
              <a16:creationId xmlns:a16="http://schemas.microsoft.com/office/drawing/2014/main" id="{00B6DDB6-3209-4489-A879-000459CA951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3" name="テキスト ボックス 72">
          <a:extLst>
            <a:ext uri="{FF2B5EF4-FFF2-40B4-BE49-F238E27FC236}">
              <a16:creationId xmlns:a16="http://schemas.microsoft.com/office/drawing/2014/main" id="{ECBA79F9-DAB9-478B-B1A2-8C168D9AD149}"/>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4" name="有形固定資産減価償却率グラフ枠">
          <a:extLst>
            <a:ext uri="{FF2B5EF4-FFF2-40B4-BE49-F238E27FC236}">
              <a16:creationId xmlns:a16="http://schemas.microsoft.com/office/drawing/2014/main" id="{E7FA95C0-23BF-4327-B897-DDEDBEC09A49}"/>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149648</xdr:rowOff>
    </xdr:from>
    <xdr:to>
      <xdr:col>23</xdr:col>
      <xdr:colOff>85090</xdr:colOff>
      <xdr:row>35</xdr:row>
      <xdr:rowOff>15875</xdr:rowOff>
    </xdr:to>
    <xdr:cxnSp macro="">
      <xdr:nvCxnSpPr>
        <xdr:cNvPr id="75" name="直線コネクタ 74">
          <a:extLst>
            <a:ext uri="{FF2B5EF4-FFF2-40B4-BE49-F238E27FC236}">
              <a16:creationId xmlns:a16="http://schemas.microsoft.com/office/drawing/2014/main" id="{458297A9-495C-40BD-8E72-EFC4B7B57F33}"/>
            </a:ext>
          </a:extLst>
        </xdr:cNvPr>
        <xdr:cNvCxnSpPr/>
      </xdr:nvCxnSpPr>
      <xdr:spPr>
        <a:xfrm flipV="1">
          <a:off x="4760595" y="5550323"/>
          <a:ext cx="1270" cy="12378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19702</xdr:rowOff>
    </xdr:from>
    <xdr:ext cx="405111" cy="259045"/>
    <xdr:sp macro="" textlink="">
      <xdr:nvSpPr>
        <xdr:cNvPr id="76" name="有形固定資産減価償却率最小値テキスト">
          <a:extLst>
            <a:ext uri="{FF2B5EF4-FFF2-40B4-BE49-F238E27FC236}">
              <a16:creationId xmlns:a16="http://schemas.microsoft.com/office/drawing/2014/main" id="{C5059A67-19DE-42E9-A7D4-4E605BFB5AC9}"/>
            </a:ext>
          </a:extLst>
        </xdr:cNvPr>
        <xdr:cNvSpPr txBox="1"/>
      </xdr:nvSpPr>
      <xdr:spPr>
        <a:xfrm>
          <a:off x="4813300" y="6791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15875</xdr:rowOff>
    </xdr:from>
    <xdr:to>
      <xdr:col>23</xdr:col>
      <xdr:colOff>174625</xdr:colOff>
      <xdr:row>35</xdr:row>
      <xdr:rowOff>15875</xdr:rowOff>
    </xdr:to>
    <xdr:cxnSp macro="">
      <xdr:nvCxnSpPr>
        <xdr:cNvPr id="77" name="直線コネクタ 76">
          <a:extLst>
            <a:ext uri="{FF2B5EF4-FFF2-40B4-BE49-F238E27FC236}">
              <a16:creationId xmlns:a16="http://schemas.microsoft.com/office/drawing/2014/main" id="{D8FA38EE-35FE-41CB-8A18-1A9259C03BFB}"/>
            </a:ext>
          </a:extLst>
        </xdr:cNvPr>
        <xdr:cNvCxnSpPr/>
      </xdr:nvCxnSpPr>
      <xdr:spPr>
        <a:xfrm>
          <a:off x="4673600" y="6788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96325</xdr:rowOff>
    </xdr:from>
    <xdr:ext cx="405111" cy="259045"/>
    <xdr:sp macro="" textlink="">
      <xdr:nvSpPr>
        <xdr:cNvPr id="78" name="有形固定資産減価償却率最大値テキスト">
          <a:extLst>
            <a:ext uri="{FF2B5EF4-FFF2-40B4-BE49-F238E27FC236}">
              <a16:creationId xmlns:a16="http://schemas.microsoft.com/office/drawing/2014/main" id="{F7C2C5BE-E6F7-4BFA-A47B-A07E6583D257}"/>
            </a:ext>
          </a:extLst>
        </xdr:cNvPr>
        <xdr:cNvSpPr txBox="1"/>
      </xdr:nvSpPr>
      <xdr:spPr>
        <a:xfrm>
          <a:off x="4813300" y="53255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149648</xdr:rowOff>
    </xdr:from>
    <xdr:to>
      <xdr:col>23</xdr:col>
      <xdr:colOff>174625</xdr:colOff>
      <xdr:row>27</xdr:row>
      <xdr:rowOff>149648</xdr:rowOff>
    </xdr:to>
    <xdr:cxnSp macro="">
      <xdr:nvCxnSpPr>
        <xdr:cNvPr id="79" name="直線コネクタ 78">
          <a:extLst>
            <a:ext uri="{FF2B5EF4-FFF2-40B4-BE49-F238E27FC236}">
              <a16:creationId xmlns:a16="http://schemas.microsoft.com/office/drawing/2014/main" id="{1ED8FC49-F096-4C36-B7D1-C0D35FB69019}"/>
            </a:ext>
          </a:extLst>
        </xdr:cNvPr>
        <xdr:cNvCxnSpPr/>
      </xdr:nvCxnSpPr>
      <xdr:spPr>
        <a:xfrm>
          <a:off x="4673600" y="5550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75159</xdr:rowOff>
    </xdr:from>
    <xdr:ext cx="405111" cy="259045"/>
    <xdr:sp macro="" textlink="">
      <xdr:nvSpPr>
        <xdr:cNvPr id="80" name="有形固定資産減価償却率平均値テキスト">
          <a:extLst>
            <a:ext uri="{FF2B5EF4-FFF2-40B4-BE49-F238E27FC236}">
              <a16:creationId xmlns:a16="http://schemas.microsoft.com/office/drawing/2014/main" id="{DE0D6D1F-FDB5-4F90-8AA4-6007A72E7250}"/>
            </a:ext>
          </a:extLst>
        </xdr:cNvPr>
        <xdr:cNvSpPr txBox="1"/>
      </xdr:nvSpPr>
      <xdr:spPr>
        <a:xfrm>
          <a:off x="4813300" y="616163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96732</xdr:rowOff>
    </xdr:from>
    <xdr:to>
      <xdr:col>23</xdr:col>
      <xdr:colOff>136525</xdr:colOff>
      <xdr:row>32</xdr:row>
      <xdr:rowOff>26882</xdr:rowOff>
    </xdr:to>
    <xdr:sp macro="" textlink="">
      <xdr:nvSpPr>
        <xdr:cNvPr id="81" name="フローチャート: 判断 80">
          <a:extLst>
            <a:ext uri="{FF2B5EF4-FFF2-40B4-BE49-F238E27FC236}">
              <a16:creationId xmlns:a16="http://schemas.microsoft.com/office/drawing/2014/main" id="{76633B55-1F2C-4187-B3F1-0FC6E5D8D9A2}"/>
            </a:ext>
          </a:extLst>
        </xdr:cNvPr>
        <xdr:cNvSpPr/>
      </xdr:nvSpPr>
      <xdr:spPr>
        <a:xfrm>
          <a:off x="4711700" y="6183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39158</xdr:rowOff>
    </xdr:from>
    <xdr:to>
      <xdr:col>19</xdr:col>
      <xdr:colOff>187325</xdr:colOff>
      <xdr:row>31</xdr:row>
      <xdr:rowOff>140758</xdr:rowOff>
    </xdr:to>
    <xdr:sp macro="" textlink="">
      <xdr:nvSpPr>
        <xdr:cNvPr id="82" name="フローチャート: 判断 81">
          <a:extLst>
            <a:ext uri="{FF2B5EF4-FFF2-40B4-BE49-F238E27FC236}">
              <a16:creationId xmlns:a16="http://schemas.microsoft.com/office/drawing/2014/main" id="{76F10D23-AF83-4E36-8E66-988CCACF0310}"/>
            </a:ext>
          </a:extLst>
        </xdr:cNvPr>
        <xdr:cNvSpPr/>
      </xdr:nvSpPr>
      <xdr:spPr>
        <a:xfrm>
          <a:off x="4000500" y="6125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10372</xdr:rowOff>
    </xdr:from>
    <xdr:to>
      <xdr:col>15</xdr:col>
      <xdr:colOff>187325</xdr:colOff>
      <xdr:row>31</xdr:row>
      <xdr:rowOff>111972</xdr:rowOff>
    </xdr:to>
    <xdr:sp macro="" textlink="">
      <xdr:nvSpPr>
        <xdr:cNvPr id="83" name="フローチャート: 判断 82">
          <a:extLst>
            <a:ext uri="{FF2B5EF4-FFF2-40B4-BE49-F238E27FC236}">
              <a16:creationId xmlns:a16="http://schemas.microsoft.com/office/drawing/2014/main" id="{3B1615CE-682B-4908-B51A-378EA84A11A3}"/>
            </a:ext>
          </a:extLst>
        </xdr:cNvPr>
        <xdr:cNvSpPr/>
      </xdr:nvSpPr>
      <xdr:spPr>
        <a:xfrm>
          <a:off x="3238500" y="6096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99060</xdr:rowOff>
    </xdr:from>
    <xdr:to>
      <xdr:col>11</xdr:col>
      <xdr:colOff>187325</xdr:colOff>
      <xdr:row>31</xdr:row>
      <xdr:rowOff>29210</xdr:rowOff>
    </xdr:to>
    <xdr:sp macro="" textlink="">
      <xdr:nvSpPr>
        <xdr:cNvPr id="84" name="フローチャート: 判断 83">
          <a:extLst>
            <a:ext uri="{FF2B5EF4-FFF2-40B4-BE49-F238E27FC236}">
              <a16:creationId xmlns:a16="http://schemas.microsoft.com/office/drawing/2014/main" id="{7539BC1E-329D-4456-8F1E-03FA41E6B1A0}"/>
            </a:ext>
          </a:extLst>
        </xdr:cNvPr>
        <xdr:cNvSpPr/>
      </xdr:nvSpPr>
      <xdr:spPr>
        <a:xfrm>
          <a:off x="2476500" y="6014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99060</xdr:rowOff>
    </xdr:from>
    <xdr:to>
      <xdr:col>7</xdr:col>
      <xdr:colOff>187325</xdr:colOff>
      <xdr:row>31</xdr:row>
      <xdr:rowOff>29210</xdr:rowOff>
    </xdr:to>
    <xdr:sp macro="" textlink="">
      <xdr:nvSpPr>
        <xdr:cNvPr id="85" name="フローチャート: 判断 84">
          <a:extLst>
            <a:ext uri="{FF2B5EF4-FFF2-40B4-BE49-F238E27FC236}">
              <a16:creationId xmlns:a16="http://schemas.microsoft.com/office/drawing/2014/main" id="{5E75F838-1277-4266-BE66-92AFC2CBDAAA}"/>
            </a:ext>
          </a:extLst>
        </xdr:cNvPr>
        <xdr:cNvSpPr/>
      </xdr:nvSpPr>
      <xdr:spPr>
        <a:xfrm>
          <a:off x="1714500" y="6014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02B0FE04-298F-4280-9313-9906F2CD75B8}"/>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6011A762-8D54-4AF7-BA11-E401B3A4EB1E}"/>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21B954AD-3D5E-4277-B635-EB84EF8B9489}"/>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33641DCF-C578-49A4-AC10-28AEB5177D00}"/>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FFCB47D6-E7EC-43A0-BE34-9EBCAC40140D}"/>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124248</xdr:rowOff>
    </xdr:from>
    <xdr:to>
      <xdr:col>23</xdr:col>
      <xdr:colOff>136525</xdr:colOff>
      <xdr:row>31</xdr:row>
      <xdr:rowOff>54398</xdr:rowOff>
    </xdr:to>
    <xdr:sp macro="" textlink="">
      <xdr:nvSpPr>
        <xdr:cNvPr id="91" name="楕円 90">
          <a:extLst>
            <a:ext uri="{FF2B5EF4-FFF2-40B4-BE49-F238E27FC236}">
              <a16:creationId xmlns:a16="http://schemas.microsoft.com/office/drawing/2014/main" id="{EDC05703-275A-473D-A34A-D51B3C67FCBC}"/>
            </a:ext>
          </a:extLst>
        </xdr:cNvPr>
        <xdr:cNvSpPr/>
      </xdr:nvSpPr>
      <xdr:spPr>
        <a:xfrm>
          <a:off x="4711700" y="6039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147125</xdr:rowOff>
    </xdr:from>
    <xdr:ext cx="405111" cy="259045"/>
    <xdr:sp macro="" textlink="">
      <xdr:nvSpPr>
        <xdr:cNvPr id="92" name="有形固定資産減価償却率該当値テキスト">
          <a:extLst>
            <a:ext uri="{FF2B5EF4-FFF2-40B4-BE49-F238E27FC236}">
              <a16:creationId xmlns:a16="http://schemas.microsoft.com/office/drawing/2014/main" id="{196C50C0-6E74-43EA-B3E9-EF28DE1E6233}"/>
            </a:ext>
          </a:extLst>
        </xdr:cNvPr>
        <xdr:cNvSpPr txBox="1"/>
      </xdr:nvSpPr>
      <xdr:spPr>
        <a:xfrm>
          <a:off x="4813300" y="58907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24765</xdr:rowOff>
    </xdr:from>
    <xdr:to>
      <xdr:col>19</xdr:col>
      <xdr:colOff>187325</xdr:colOff>
      <xdr:row>31</xdr:row>
      <xdr:rowOff>126365</xdr:rowOff>
    </xdr:to>
    <xdr:sp macro="" textlink="">
      <xdr:nvSpPr>
        <xdr:cNvPr id="93" name="楕円 92">
          <a:extLst>
            <a:ext uri="{FF2B5EF4-FFF2-40B4-BE49-F238E27FC236}">
              <a16:creationId xmlns:a16="http://schemas.microsoft.com/office/drawing/2014/main" id="{AB772392-782E-489D-B0CA-1636433D55DF}"/>
            </a:ext>
          </a:extLst>
        </xdr:cNvPr>
        <xdr:cNvSpPr/>
      </xdr:nvSpPr>
      <xdr:spPr>
        <a:xfrm>
          <a:off x="4000500" y="611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3598</xdr:rowOff>
    </xdr:from>
    <xdr:to>
      <xdr:col>23</xdr:col>
      <xdr:colOff>85725</xdr:colOff>
      <xdr:row>31</xdr:row>
      <xdr:rowOff>75565</xdr:rowOff>
    </xdr:to>
    <xdr:cxnSp macro="">
      <xdr:nvCxnSpPr>
        <xdr:cNvPr id="94" name="直線コネクタ 93">
          <a:extLst>
            <a:ext uri="{FF2B5EF4-FFF2-40B4-BE49-F238E27FC236}">
              <a16:creationId xmlns:a16="http://schemas.microsoft.com/office/drawing/2014/main" id="{A733A715-FB89-47CA-A401-64526FE4FF0D}"/>
            </a:ext>
          </a:extLst>
        </xdr:cNvPr>
        <xdr:cNvCxnSpPr/>
      </xdr:nvCxnSpPr>
      <xdr:spPr>
        <a:xfrm flipV="1">
          <a:off x="4051300" y="6090073"/>
          <a:ext cx="711200" cy="71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57150</xdr:rowOff>
    </xdr:from>
    <xdr:to>
      <xdr:col>15</xdr:col>
      <xdr:colOff>187325</xdr:colOff>
      <xdr:row>31</xdr:row>
      <xdr:rowOff>158750</xdr:rowOff>
    </xdr:to>
    <xdr:sp macro="" textlink="">
      <xdr:nvSpPr>
        <xdr:cNvPr id="95" name="楕円 94">
          <a:extLst>
            <a:ext uri="{FF2B5EF4-FFF2-40B4-BE49-F238E27FC236}">
              <a16:creationId xmlns:a16="http://schemas.microsoft.com/office/drawing/2014/main" id="{E92EE865-4B65-43DE-B8B6-249C81BF43A7}"/>
            </a:ext>
          </a:extLst>
        </xdr:cNvPr>
        <xdr:cNvSpPr/>
      </xdr:nvSpPr>
      <xdr:spPr>
        <a:xfrm>
          <a:off x="3238500" y="6143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75565</xdr:rowOff>
    </xdr:from>
    <xdr:to>
      <xdr:col>19</xdr:col>
      <xdr:colOff>136525</xdr:colOff>
      <xdr:row>31</xdr:row>
      <xdr:rowOff>107950</xdr:rowOff>
    </xdr:to>
    <xdr:cxnSp macro="">
      <xdr:nvCxnSpPr>
        <xdr:cNvPr id="96" name="直線コネクタ 95">
          <a:extLst>
            <a:ext uri="{FF2B5EF4-FFF2-40B4-BE49-F238E27FC236}">
              <a16:creationId xmlns:a16="http://schemas.microsoft.com/office/drawing/2014/main" id="{55F408E2-86A4-4358-A52C-CE132CDB1865}"/>
            </a:ext>
          </a:extLst>
        </xdr:cNvPr>
        <xdr:cNvCxnSpPr/>
      </xdr:nvCxnSpPr>
      <xdr:spPr>
        <a:xfrm flipV="1">
          <a:off x="3289300" y="6162040"/>
          <a:ext cx="762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24765</xdr:rowOff>
    </xdr:from>
    <xdr:to>
      <xdr:col>11</xdr:col>
      <xdr:colOff>187325</xdr:colOff>
      <xdr:row>31</xdr:row>
      <xdr:rowOff>126365</xdr:rowOff>
    </xdr:to>
    <xdr:sp macro="" textlink="">
      <xdr:nvSpPr>
        <xdr:cNvPr id="97" name="楕円 96">
          <a:extLst>
            <a:ext uri="{FF2B5EF4-FFF2-40B4-BE49-F238E27FC236}">
              <a16:creationId xmlns:a16="http://schemas.microsoft.com/office/drawing/2014/main" id="{C42C88CF-A1E5-4E02-8F67-392331DE7E7F}"/>
            </a:ext>
          </a:extLst>
        </xdr:cNvPr>
        <xdr:cNvSpPr/>
      </xdr:nvSpPr>
      <xdr:spPr>
        <a:xfrm>
          <a:off x="2476500" y="611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75565</xdr:rowOff>
    </xdr:from>
    <xdr:to>
      <xdr:col>15</xdr:col>
      <xdr:colOff>136525</xdr:colOff>
      <xdr:row>31</xdr:row>
      <xdr:rowOff>107950</xdr:rowOff>
    </xdr:to>
    <xdr:cxnSp macro="">
      <xdr:nvCxnSpPr>
        <xdr:cNvPr id="98" name="直線コネクタ 97">
          <a:extLst>
            <a:ext uri="{FF2B5EF4-FFF2-40B4-BE49-F238E27FC236}">
              <a16:creationId xmlns:a16="http://schemas.microsoft.com/office/drawing/2014/main" id="{BE847272-873B-4253-AE9D-B4D2E7427F14}"/>
            </a:ext>
          </a:extLst>
        </xdr:cNvPr>
        <xdr:cNvCxnSpPr/>
      </xdr:nvCxnSpPr>
      <xdr:spPr>
        <a:xfrm>
          <a:off x="2527300" y="6162040"/>
          <a:ext cx="762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32</xdr:row>
      <xdr:rowOff>65617</xdr:rowOff>
    </xdr:from>
    <xdr:to>
      <xdr:col>7</xdr:col>
      <xdr:colOff>187325</xdr:colOff>
      <xdr:row>32</xdr:row>
      <xdr:rowOff>167217</xdr:rowOff>
    </xdr:to>
    <xdr:sp macro="" textlink="">
      <xdr:nvSpPr>
        <xdr:cNvPr id="99" name="楕円 98">
          <a:extLst>
            <a:ext uri="{FF2B5EF4-FFF2-40B4-BE49-F238E27FC236}">
              <a16:creationId xmlns:a16="http://schemas.microsoft.com/office/drawing/2014/main" id="{17ECD877-137A-45D4-A3FE-6680D5E70FFE}"/>
            </a:ext>
          </a:extLst>
        </xdr:cNvPr>
        <xdr:cNvSpPr/>
      </xdr:nvSpPr>
      <xdr:spPr>
        <a:xfrm>
          <a:off x="1714500" y="6323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75565</xdr:rowOff>
    </xdr:from>
    <xdr:to>
      <xdr:col>11</xdr:col>
      <xdr:colOff>136525</xdr:colOff>
      <xdr:row>32</xdr:row>
      <xdr:rowOff>116417</xdr:rowOff>
    </xdr:to>
    <xdr:cxnSp macro="">
      <xdr:nvCxnSpPr>
        <xdr:cNvPr id="100" name="直線コネクタ 99">
          <a:extLst>
            <a:ext uri="{FF2B5EF4-FFF2-40B4-BE49-F238E27FC236}">
              <a16:creationId xmlns:a16="http://schemas.microsoft.com/office/drawing/2014/main" id="{84760A96-FFED-492C-BDC3-507E402A2D10}"/>
            </a:ext>
          </a:extLst>
        </xdr:cNvPr>
        <xdr:cNvCxnSpPr/>
      </xdr:nvCxnSpPr>
      <xdr:spPr>
        <a:xfrm flipV="1">
          <a:off x="1765300" y="6162040"/>
          <a:ext cx="762000" cy="212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131885</xdr:rowOff>
    </xdr:from>
    <xdr:ext cx="405111" cy="259045"/>
    <xdr:sp macro="" textlink="">
      <xdr:nvSpPr>
        <xdr:cNvPr id="101" name="n_1aveValue有形固定資産減価償却率">
          <a:extLst>
            <a:ext uri="{FF2B5EF4-FFF2-40B4-BE49-F238E27FC236}">
              <a16:creationId xmlns:a16="http://schemas.microsoft.com/office/drawing/2014/main" id="{E2ED9517-B6E4-402F-9BF4-706F1CCF84C9}"/>
            </a:ext>
          </a:extLst>
        </xdr:cNvPr>
        <xdr:cNvSpPr txBox="1"/>
      </xdr:nvSpPr>
      <xdr:spPr>
        <a:xfrm>
          <a:off x="3836044" y="62183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128499</xdr:rowOff>
    </xdr:from>
    <xdr:ext cx="405111" cy="259045"/>
    <xdr:sp macro="" textlink="">
      <xdr:nvSpPr>
        <xdr:cNvPr id="102" name="n_2aveValue有形固定資産減価償却率">
          <a:extLst>
            <a:ext uri="{FF2B5EF4-FFF2-40B4-BE49-F238E27FC236}">
              <a16:creationId xmlns:a16="http://schemas.microsoft.com/office/drawing/2014/main" id="{72A0B4F4-14E3-4BA9-BE53-0114A763A0C9}"/>
            </a:ext>
          </a:extLst>
        </xdr:cNvPr>
        <xdr:cNvSpPr txBox="1"/>
      </xdr:nvSpPr>
      <xdr:spPr>
        <a:xfrm>
          <a:off x="3086744" y="58720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45737</xdr:rowOff>
    </xdr:from>
    <xdr:ext cx="405111" cy="259045"/>
    <xdr:sp macro="" textlink="">
      <xdr:nvSpPr>
        <xdr:cNvPr id="103" name="n_3aveValue有形固定資産減価償却率">
          <a:extLst>
            <a:ext uri="{FF2B5EF4-FFF2-40B4-BE49-F238E27FC236}">
              <a16:creationId xmlns:a16="http://schemas.microsoft.com/office/drawing/2014/main" id="{ED1D30FF-8B54-487E-AAEE-2FA411706D00}"/>
            </a:ext>
          </a:extLst>
        </xdr:cNvPr>
        <xdr:cNvSpPr txBox="1"/>
      </xdr:nvSpPr>
      <xdr:spPr>
        <a:xfrm>
          <a:off x="2324744" y="5789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45737</xdr:rowOff>
    </xdr:from>
    <xdr:ext cx="405111" cy="259045"/>
    <xdr:sp macro="" textlink="">
      <xdr:nvSpPr>
        <xdr:cNvPr id="104" name="n_4aveValue有形固定資産減価償却率">
          <a:extLst>
            <a:ext uri="{FF2B5EF4-FFF2-40B4-BE49-F238E27FC236}">
              <a16:creationId xmlns:a16="http://schemas.microsoft.com/office/drawing/2014/main" id="{CD82FCFC-ECFC-427C-B6F7-9BB041068BDE}"/>
            </a:ext>
          </a:extLst>
        </xdr:cNvPr>
        <xdr:cNvSpPr txBox="1"/>
      </xdr:nvSpPr>
      <xdr:spPr>
        <a:xfrm>
          <a:off x="1562744" y="5789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29</xdr:row>
      <xdr:rowOff>142892</xdr:rowOff>
    </xdr:from>
    <xdr:ext cx="405111" cy="259045"/>
    <xdr:sp macro="" textlink="">
      <xdr:nvSpPr>
        <xdr:cNvPr id="105" name="n_1mainValue有形固定資産減価償却率">
          <a:extLst>
            <a:ext uri="{FF2B5EF4-FFF2-40B4-BE49-F238E27FC236}">
              <a16:creationId xmlns:a16="http://schemas.microsoft.com/office/drawing/2014/main" id="{7134452A-FF89-4A37-A4FE-3E36A8048E27}"/>
            </a:ext>
          </a:extLst>
        </xdr:cNvPr>
        <xdr:cNvSpPr txBox="1"/>
      </xdr:nvSpPr>
      <xdr:spPr>
        <a:xfrm>
          <a:off x="3836044" y="5886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149877</xdr:rowOff>
    </xdr:from>
    <xdr:ext cx="405111" cy="259045"/>
    <xdr:sp macro="" textlink="">
      <xdr:nvSpPr>
        <xdr:cNvPr id="106" name="n_2mainValue有形固定資産減価償却率">
          <a:extLst>
            <a:ext uri="{FF2B5EF4-FFF2-40B4-BE49-F238E27FC236}">
              <a16:creationId xmlns:a16="http://schemas.microsoft.com/office/drawing/2014/main" id="{4A8EACA0-1A45-4161-8529-3A490BC924C3}"/>
            </a:ext>
          </a:extLst>
        </xdr:cNvPr>
        <xdr:cNvSpPr txBox="1"/>
      </xdr:nvSpPr>
      <xdr:spPr>
        <a:xfrm>
          <a:off x="3086744" y="6236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117492</xdr:rowOff>
    </xdr:from>
    <xdr:ext cx="405111" cy="259045"/>
    <xdr:sp macro="" textlink="">
      <xdr:nvSpPr>
        <xdr:cNvPr id="107" name="n_3mainValue有形固定資産減価償却率">
          <a:extLst>
            <a:ext uri="{FF2B5EF4-FFF2-40B4-BE49-F238E27FC236}">
              <a16:creationId xmlns:a16="http://schemas.microsoft.com/office/drawing/2014/main" id="{2D8F7368-61FD-4121-B519-3CF6527A0385}"/>
            </a:ext>
          </a:extLst>
        </xdr:cNvPr>
        <xdr:cNvSpPr txBox="1"/>
      </xdr:nvSpPr>
      <xdr:spPr>
        <a:xfrm>
          <a:off x="2324744" y="6203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32</xdr:row>
      <xdr:rowOff>158344</xdr:rowOff>
    </xdr:from>
    <xdr:ext cx="405111" cy="259045"/>
    <xdr:sp macro="" textlink="">
      <xdr:nvSpPr>
        <xdr:cNvPr id="108" name="n_4mainValue有形固定資産減価償却率">
          <a:extLst>
            <a:ext uri="{FF2B5EF4-FFF2-40B4-BE49-F238E27FC236}">
              <a16:creationId xmlns:a16="http://schemas.microsoft.com/office/drawing/2014/main" id="{9DD19F84-3FF1-47B8-8614-C899A7AD426B}"/>
            </a:ext>
          </a:extLst>
        </xdr:cNvPr>
        <xdr:cNvSpPr txBox="1"/>
      </xdr:nvSpPr>
      <xdr:spPr>
        <a:xfrm>
          <a:off x="1562744" y="64162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9" name="正方形/長方形 108">
          <a:extLst>
            <a:ext uri="{FF2B5EF4-FFF2-40B4-BE49-F238E27FC236}">
              <a16:creationId xmlns:a16="http://schemas.microsoft.com/office/drawing/2014/main" id="{8B1C73F2-4562-4FBC-8740-E15C0B225B79}"/>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0" name="正方形/長方形 109">
          <a:extLst>
            <a:ext uri="{FF2B5EF4-FFF2-40B4-BE49-F238E27FC236}">
              <a16:creationId xmlns:a16="http://schemas.microsoft.com/office/drawing/2014/main" id="{4F11D6FC-ADD6-4723-86DD-21729D756CAF}"/>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1" name="正方形/長方形 110">
          <a:extLst>
            <a:ext uri="{FF2B5EF4-FFF2-40B4-BE49-F238E27FC236}">
              <a16:creationId xmlns:a16="http://schemas.microsoft.com/office/drawing/2014/main" id="{7C0BD2BE-AEF9-49F0-8595-DC161A5A4504}"/>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[ 335.2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2" name="正方形/長方形 111">
          <a:extLst>
            <a:ext uri="{FF2B5EF4-FFF2-40B4-BE49-F238E27FC236}">
              <a16:creationId xmlns:a16="http://schemas.microsoft.com/office/drawing/2014/main" id="{E6E54E46-8BC9-4D15-A128-AD0C76373D5D}"/>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3" name="正方形/長方形 112">
          <a:extLst>
            <a:ext uri="{FF2B5EF4-FFF2-40B4-BE49-F238E27FC236}">
              <a16:creationId xmlns:a16="http://schemas.microsoft.com/office/drawing/2014/main" id="{0A9D8C7C-C67E-4C40-974F-2713C5F4591A}"/>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4" name="正方形/長方形 113">
          <a:extLst>
            <a:ext uri="{FF2B5EF4-FFF2-40B4-BE49-F238E27FC236}">
              <a16:creationId xmlns:a16="http://schemas.microsoft.com/office/drawing/2014/main" id="{1C3814D8-FD36-4464-BDE5-FD7C69472B8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5" name="正方形/長方形 114">
          <a:extLst>
            <a:ext uri="{FF2B5EF4-FFF2-40B4-BE49-F238E27FC236}">
              <a16:creationId xmlns:a16="http://schemas.microsoft.com/office/drawing/2014/main" id="{1AC72F7D-88B7-4474-891F-97C90808C434}"/>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6" name="正方形/長方形 115">
          <a:extLst>
            <a:ext uri="{FF2B5EF4-FFF2-40B4-BE49-F238E27FC236}">
              <a16:creationId xmlns:a16="http://schemas.microsoft.com/office/drawing/2014/main" id="{68DD8B4C-A8F1-4041-BEF6-BBDEED6BDAFD}"/>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7" name="正方形/長方形 116">
          <a:extLst>
            <a:ext uri="{FF2B5EF4-FFF2-40B4-BE49-F238E27FC236}">
              <a16:creationId xmlns:a16="http://schemas.microsoft.com/office/drawing/2014/main" id="{2E4F85F5-938E-4C50-9B37-3BAF931FEFB7}"/>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8" name="正方形/長方形 117">
          <a:extLst>
            <a:ext uri="{FF2B5EF4-FFF2-40B4-BE49-F238E27FC236}">
              <a16:creationId xmlns:a16="http://schemas.microsoft.com/office/drawing/2014/main" id="{8F1A2D53-28DE-4473-8820-7AA18857D276}"/>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9" name="正方形/長方形 118">
          <a:extLst>
            <a:ext uri="{FF2B5EF4-FFF2-40B4-BE49-F238E27FC236}">
              <a16:creationId xmlns:a16="http://schemas.microsoft.com/office/drawing/2014/main" id="{FD165FA7-F985-4829-B404-A51F9D0745FB}"/>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0" name="正方形/長方形 119">
          <a:extLst>
            <a:ext uri="{FF2B5EF4-FFF2-40B4-BE49-F238E27FC236}">
              <a16:creationId xmlns:a16="http://schemas.microsoft.com/office/drawing/2014/main" id="{90B31D3D-B4F5-4946-9542-E7EA943F4C5F}"/>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1" name="テキスト ボックス 120">
          <a:extLst>
            <a:ext uri="{FF2B5EF4-FFF2-40B4-BE49-F238E27FC236}">
              <a16:creationId xmlns:a16="http://schemas.microsoft.com/office/drawing/2014/main" id="{7CE83D17-91B7-4EDF-AB66-9E244AA75D16}"/>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新たな地方債の発行収入が地方債の償還額を下回ったことにより地方債残高が減少（△</a:t>
          </a:r>
          <a:r>
            <a:rPr kumimoji="1" lang="en-US" altLang="ja-JP" sz="1100">
              <a:latin typeface="ＭＳ Ｐゴシック" panose="020B0600070205080204" pitchFamily="50" charset="-128"/>
              <a:ea typeface="ＭＳ Ｐゴシック" panose="020B0600070205080204" pitchFamily="50" charset="-128"/>
            </a:rPr>
            <a:t>720,803</a:t>
          </a:r>
          <a:r>
            <a:rPr kumimoji="1" lang="ja-JP" altLang="en-US" sz="1100">
              <a:latin typeface="ＭＳ Ｐゴシック" panose="020B0600070205080204" pitchFamily="50" charset="-128"/>
              <a:ea typeface="ＭＳ Ｐゴシック" panose="020B0600070205080204" pitchFamily="50" charset="-128"/>
            </a:rPr>
            <a:t>千円）している一方、物件費や扶助費の増による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経常経費充当一般財源の増加（＋</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1,120,334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千円</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）により、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年度の債務償還比率は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前年度と比較して上昇しているが、類似団体で比較すると平均を下回っている。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要因としては、過去地方債の残高抑制のため借入の抑制を図ってきたことなどが考えられる。今後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新庁舎整備や</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公共施設の老朽化に伴う大規模修繕等により、地方債残高の増加が見込まれるため、事業費の圧縮等に取り組み財政の健全化に努める。</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22" name="テキスト ボックス 121">
          <a:extLst>
            <a:ext uri="{FF2B5EF4-FFF2-40B4-BE49-F238E27FC236}">
              <a16:creationId xmlns:a16="http://schemas.microsoft.com/office/drawing/2014/main" id="{37342A8D-646E-4D55-815B-8B316CBC752B}"/>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3" name="直線コネクタ 122">
          <a:extLst>
            <a:ext uri="{FF2B5EF4-FFF2-40B4-BE49-F238E27FC236}">
              <a16:creationId xmlns:a16="http://schemas.microsoft.com/office/drawing/2014/main" id="{A65CD57B-622F-4C78-8842-AA136CF4DFF3}"/>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4" name="テキスト ボックス 123">
          <a:extLst>
            <a:ext uri="{FF2B5EF4-FFF2-40B4-BE49-F238E27FC236}">
              <a16:creationId xmlns:a16="http://schemas.microsoft.com/office/drawing/2014/main" id="{1DA1684B-A3E9-41A5-8AE6-96DB02529B47}"/>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5" name="直線コネクタ 124">
          <a:extLst>
            <a:ext uri="{FF2B5EF4-FFF2-40B4-BE49-F238E27FC236}">
              <a16:creationId xmlns:a16="http://schemas.microsoft.com/office/drawing/2014/main" id="{ED3BA69B-5424-42C9-BA7B-E66AD3F8EF32}"/>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6" name="テキスト ボックス 125">
          <a:extLst>
            <a:ext uri="{FF2B5EF4-FFF2-40B4-BE49-F238E27FC236}">
              <a16:creationId xmlns:a16="http://schemas.microsoft.com/office/drawing/2014/main" id="{D45DE080-F866-4E02-B56E-10081F4C95BD}"/>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7" name="直線コネクタ 126">
          <a:extLst>
            <a:ext uri="{FF2B5EF4-FFF2-40B4-BE49-F238E27FC236}">
              <a16:creationId xmlns:a16="http://schemas.microsoft.com/office/drawing/2014/main" id="{5C1AEB05-159F-437A-951F-E4A2A9511A7B}"/>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28" name="テキスト ボックス 127">
          <a:extLst>
            <a:ext uri="{FF2B5EF4-FFF2-40B4-BE49-F238E27FC236}">
              <a16:creationId xmlns:a16="http://schemas.microsoft.com/office/drawing/2014/main" id="{4123D1BE-38F5-493C-941B-249179ED1815}"/>
            </a:ext>
          </a:extLst>
        </xdr:cNvPr>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9" name="直線コネクタ 128">
          <a:extLst>
            <a:ext uri="{FF2B5EF4-FFF2-40B4-BE49-F238E27FC236}">
              <a16:creationId xmlns:a16="http://schemas.microsoft.com/office/drawing/2014/main" id="{FFCDACBB-D08A-4639-A31C-771461723E07}"/>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30" name="テキスト ボックス 129">
          <a:extLst>
            <a:ext uri="{FF2B5EF4-FFF2-40B4-BE49-F238E27FC236}">
              <a16:creationId xmlns:a16="http://schemas.microsoft.com/office/drawing/2014/main" id="{C809DAB7-55BE-4E93-9C9B-F2138BAFC649}"/>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31" name="直線コネクタ 130">
          <a:extLst>
            <a:ext uri="{FF2B5EF4-FFF2-40B4-BE49-F238E27FC236}">
              <a16:creationId xmlns:a16="http://schemas.microsoft.com/office/drawing/2014/main" id="{5820564B-0DB0-4A6A-A104-703595988317}"/>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32" name="テキスト ボックス 131">
          <a:extLst>
            <a:ext uri="{FF2B5EF4-FFF2-40B4-BE49-F238E27FC236}">
              <a16:creationId xmlns:a16="http://schemas.microsoft.com/office/drawing/2014/main" id="{09C3D223-F8BD-47EC-A6EA-647BD2760E54}"/>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33" name="直線コネクタ 132">
          <a:extLst>
            <a:ext uri="{FF2B5EF4-FFF2-40B4-BE49-F238E27FC236}">
              <a16:creationId xmlns:a16="http://schemas.microsoft.com/office/drawing/2014/main" id="{7411EF25-A1A2-4D6E-B917-A008779B249F}"/>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34" name="テキスト ボックス 133">
          <a:extLst>
            <a:ext uri="{FF2B5EF4-FFF2-40B4-BE49-F238E27FC236}">
              <a16:creationId xmlns:a16="http://schemas.microsoft.com/office/drawing/2014/main" id="{F2D1FB93-03BF-486E-9722-BABEAE7863E9}"/>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5" name="直線コネクタ 134">
          <a:extLst>
            <a:ext uri="{FF2B5EF4-FFF2-40B4-BE49-F238E27FC236}">
              <a16:creationId xmlns:a16="http://schemas.microsoft.com/office/drawing/2014/main" id="{001E487D-3E94-4546-B72C-F6A882705570}"/>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6" name="テキスト ボックス 135">
          <a:extLst>
            <a:ext uri="{FF2B5EF4-FFF2-40B4-BE49-F238E27FC236}">
              <a16:creationId xmlns:a16="http://schemas.microsoft.com/office/drawing/2014/main" id="{2B3AFD1B-355C-443A-8AC5-0D33A488EE00}"/>
            </a:ext>
          </a:extLst>
        </xdr:cNvPr>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7" name="直線コネクタ 136">
          <a:extLst>
            <a:ext uri="{FF2B5EF4-FFF2-40B4-BE49-F238E27FC236}">
              <a16:creationId xmlns:a16="http://schemas.microsoft.com/office/drawing/2014/main" id="{653D8E38-EA31-4E5E-954E-BFCEE00A8C47}"/>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8" name="債務償還比率グラフ枠">
          <a:extLst>
            <a:ext uri="{FF2B5EF4-FFF2-40B4-BE49-F238E27FC236}">
              <a16:creationId xmlns:a16="http://schemas.microsoft.com/office/drawing/2014/main" id="{B924B669-3E31-427D-82B5-4B0F99C40CE3}"/>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65496</xdr:rowOff>
    </xdr:to>
    <xdr:cxnSp macro="">
      <xdr:nvCxnSpPr>
        <xdr:cNvPr id="139" name="直線コネクタ 138">
          <a:extLst>
            <a:ext uri="{FF2B5EF4-FFF2-40B4-BE49-F238E27FC236}">
              <a16:creationId xmlns:a16="http://schemas.microsoft.com/office/drawing/2014/main" id="{92BBACF1-160E-4CF3-B4B7-509EEC9FD044}"/>
            </a:ext>
          </a:extLst>
        </xdr:cNvPr>
        <xdr:cNvCxnSpPr/>
      </xdr:nvCxnSpPr>
      <xdr:spPr>
        <a:xfrm flipV="1">
          <a:off x="14793595" y="5261428"/>
          <a:ext cx="1269" cy="14048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69323</xdr:rowOff>
    </xdr:from>
    <xdr:ext cx="469744" cy="259045"/>
    <xdr:sp macro="" textlink="">
      <xdr:nvSpPr>
        <xdr:cNvPr id="140" name="債務償還比率最小値テキスト">
          <a:extLst>
            <a:ext uri="{FF2B5EF4-FFF2-40B4-BE49-F238E27FC236}">
              <a16:creationId xmlns:a16="http://schemas.microsoft.com/office/drawing/2014/main" id="{2FF437CF-8B6C-4E8A-9AC0-AA8888C8EC68}"/>
            </a:ext>
          </a:extLst>
        </xdr:cNvPr>
        <xdr:cNvSpPr txBox="1"/>
      </xdr:nvSpPr>
      <xdr:spPr>
        <a:xfrm>
          <a:off x="14846300" y="6670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65496</xdr:rowOff>
    </xdr:from>
    <xdr:to>
      <xdr:col>76</xdr:col>
      <xdr:colOff>111125</xdr:colOff>
      <xdr:row>34</xdr:row>
      <xdr:rowOff>65496</xdr:rowOff>
    </xdr:to>
    <xdr:cxnSp macro="">
      <xdr:nvCxnSpPr>
        <xdr:cNvPr id="141" name="直線コネクタ 140">
          <a:extLst>
            <a:ext uri="{FF2B5EF4-FFF2-40B4-BE49-F238E27FC236}">
              <a16:creationId xmlns:a16="http://schemas.microsoft.com/office/drawing/2014/main" id="{30989919-281F-4447-AB6D-14536605F6BA}"/>
            </a:ext>
          </a:extLst>
        </xdr:cNvPr>
        <xdr:cNvCxnSpPr/>
      </xdr:nvCxnSpPr>
      <xdr:spPr>
        <a:xfrm>
          <a:off x="14706600" y="66663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42" name="債務償還比率最大値テキスト">
          <a:extLst>
            <a:ext uri="{FF2B5EF4-FFF2-40B4-BE49-F238E27FC236}">
              <a16:creationId xmlns:a16="http://schemas.microsoft.com/office/drawing/2014/main" id="{DE86D561-0F1C-41A5-9D11-35B90BBFAA9B}"/>
            </a:ext>
          </a:extLst>
        </xdr:cNvPr>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43" name="直線コネクタ 142">
          <a:extLst>
            <a:ext uri="{FF2B5EF4-FFF2-40B4-BE49-F238E27FC236}">
              <a16:creationId xmlns:a16="http://schemas.microsoft.com/office/drawing/2014/main" id="{84012B50-4AA9-482E-B0F9-1C13E87457D5}"/>
            </a:ext>
          </a:extLst>
        </xdr:cNvPr>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164736</xdr:rowOff>
    </xdr:from>
    <xdr:ext cx="469744" cy="259045"/>
    <xdr:sp macro="" textlink="">
      <xdr:nvSpPr>
        <xdr:cNvPr id="144" name="債務償還比率平均値テキスト">
          <a:extLst>
            <a:ext uri="{FF2B5EF4-FFF2-40B4-BE49-F238E27FC236}">
              <a16:creationId xmlns:a16="http://schemas.microsoft.com/office/drawing/2014/main" id="{3C853D62-DB15-4C73-9A5F-C7BC09281BDE}"/>
            </a:ext>
          </a:extLst>
        </xdr:cNvPr>
        <xdr:cNvSpPr txBox="1"/>
      </xdr:nvSpPr>
      <xdr:spPr>
        <a:xfrm>
          <a:off x="14846300" y="59083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14859</xdr:rowOff>
    </xdr:from>
    <xdr:to>
      <xdr:col>76</xdr:col>
      <xdr:colOff>73025</xdr:colOff>
      <xdr:row>30</xdr:row>
      <xdr:rowOff>116459</xdr:rowOff>
    </xdr:to>
    <xdr:sp macro="" textlink="">
      <xdr:nvSpPr>
        <xdr:cNvPr id="145" name="フローチャート: 判断 144">
          <a:extLst>
            <a:ext uri="{FF2B5EF4-FFF2-40B4-BE49-F238E27FC236}">
              <a16:creationId xmlns:a16="http://schemas.microsoft.com/office/drawing/2014/main" id="{1E7B89E9-512E-4450-8181-0D540AD2155C}"/>
            </a:ext>
          </a:extLst>
        </xdr:cNvPr>
        <xdr:cNvSpPr/>
      </xdr:nvSpPr>
      <xdr:spPr>
        <a:xfrm>
          <a:off x="14744700" y="5929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13009</xdr:rowOff>
    </xdr:from>
    <xdr:to>
      <xdr:col>72</xdr:col>
      <xdr:colOff>123825</xdr:colOff>
      <xdr:row>30</xdr:row>
      <xdr:rowOff>114609</xdr:rowOff>
    </xdr:to>
    <xdr:sp macro="" textlink="">
      <xdr:nvSpPr>
        <xdr:cNvPr id="146" name="フローチャート: 判断 145">
          <a:extLst>
            <a:ext uri="{FF2B5EF4-FFF2-40B4-BE49-F238E27FC236}">
              <a16:creationId xmlns:a16="http://schemas.microsoft.com/office/drawing/2014/main" id="{25F5DC3D-A5AE-4372-8F5F-B6F4442EC778}"/>
            </a:ext>
          </a:extLst>
        </xdr:cNvPr>
        <xdr:cNvSpPr/>
      </xdr:nvSpPr>
      <xdr:spPr>
        <a:xfrm>
          <a:off x="14033500" y="5928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128787</xdr:rowOff>
    </xdr:from>
    <xdr:to>
      <xdr:col>68</xdr:col>
      <xdr:colOff>123825</xdr:colOff>
      <xdr:row>30</xdr:row>
      <xdr:rowOff>58937</xdr:rowOff>
    </xdr:to>
    <xdr:sp macro="" textlink="">
      <xdr:nvSpPr>
        <xdr:cNvPr id="147" name="フローチャート: 判断 146">
          <a:extLst>
            <a:ext uri="{FF2B5EF4-FFF2-40B4-BE49-F238E27FC236}">
              <a16:creationId xmlns:a16="http://schemas.microsoft.com/office/drawing/2014/main" id="{4DBB06A2-8A80-4BE3-B6A0-184055D2D923}"/>
            </a:ext>
          </a:extLst>
        </xdr:cNvPr>
        <xdr:cNvSpPr/>
      </xdr:nvSpPr>
      <xdr:spPr>
        <a:xfrm>
          <a:off x="13271500" y="5872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32</xdr:row>
      <xdr:rowOff>62892</xdr:rowOff>
    </xdr:from>
    <xdr:to>
      <xdr:col>64</xdr:col>
      <xdr:colOff>123825</xdr:colOff>
      <xdr:row>32</xdr:row>
      <xdr:rowOff>164492</xdr:rowOff>
    </xdr:to>
    <xdr:sp macro="" textlink="">
      <xdr:nvSpPr>
        <xdr:cNvPr id="148" name="フローチャート: 判断 147">
          <a:extLst>
            <a:ext uri="{FF2B5EF4-FFF2-40B4-BE49-F238E27FC236}">
              <a16:creationId xmlns:a16="http://schemas.microsoft.com/office/drawing/2014/main" id="{13E15338-8760-4409-AA17-818D01543077}"/>
            </a:ext>
          </a:extLst>
        </xdr:cNvPr>
        <xdr:cNvSpPr/>
      </xdr:nvSpPr>
      <xdr:spPr>
        <a:xfrm>
          <a:off x="12509500" y="6320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32</xdr:row>
      <xdr:rowOff>96357</xdr:rowOff>
    </xdr:from>
    <xdr:to>
      <xdr:col>60</xdr:col>
      <xdr:colOff>123825</xdr:colOff>
      <xdr:row>33</xdr:row>
      <xdr:rowOff>26507</xdr:rowOff>
    </xdr:to>
    <xdr:sp macro="" textlink="">
      <xdr:nvSpPr>
        <xdr:cNvPr id="149" name="フローチャート: 判断 148">
          <a:extLst>
            <a:ext uri="{FF2B5EF4-FFF2-40B4-BE49-F238E27FC236}">
              <a16:creationId xmlns:a16="http://schemas.microsoft.com/office/drawing/2014/main" id="{075B3956-92DE-4571-9D3C-4B437DFA942A}"/>
            </a:ext>
          </a:extLst>
        </xdr:cNvPr>
        <xdr:cNvSpPr/>
      </xdr:nvSpPr>
      <xdr:spPr>
        <a:xfrm>
          <a:off x="11747500" y="6354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2022E784-9D29-4B87-A865-FA852325C32E}"/>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8D17DD6B-3D13-4A13-A210-4B387C623264}"/>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ADBFD892-1455-47EB-82E5-20CD8867085C}"/>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3" name="テキスト ボックス 152">
          <a:extLst>
            <a:ext uri="{FF2B5EF4-FFF2-40B4-BE49-F238E27FC236}">
              <a16:creationId xmlns:a16="http://schemas.microsoft.com/office/drawing/2014/main" id="{07B95FE4-65FD-41EF-9797-1CC1516A3212}"/>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4" name="テキスト ボックス 153">
          <a:extLst>
            <a:ext uri="{FF2B5EF4-FFF2-40B4-BE49-F238E27FC236}">
              <a16:creationId xmlns:a16="http://schemas.microsoft.com/office/drawing/2014/main" id="{1EFAC52A-EED4-4167-B187-279C343185E4}"/>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155430</xdr:rowOff>
    </xdr:from>
    <xdr:to>
      <xdr:col>76</xdr:col>
      <xdr:colOff>73025</xdr:colOff>
      <xdr:row>29</xdr:row>
      <xdr:rowOff>85580</xdr:rowOff>
    </xdr:to>
    <xdr:sp macro="" textlink="">
      <xdr:nvSpPr>
        <xdr:cNvPr id="155" name="楕円 154">
          <a:extLst>
            <a:ext uri="{FF2B5EF4-FFF2-40B4-BE49-F238E27FC236}">
              <a16:creationId xmlns:a16="http://schemas.microsoft.com/office/drawing/2014/main" id="{0EA8894B-B5A0-471C-830F-7201D45BF162}"/>
            </a:ext>
          </a:extLst>
        </xdr:cNvPr>
        <xdr:cNvSpPr/>
      </xdr:nvSpPr>
      <xdr:spPr>
        <a:xfrm>
          <a:off x="14744700" y="5727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6857</xdr:rowOff>
    </xdr:from>
    <xdr:ext cx="469744" cy="259045"/>
    <xdr:sp macro="" textlink="">
      <xdr:nvSpPr>
        <xdr:cNvPr id="156" name="債務償還比率該当値テキスト">
          <a:extLst>
            <a:ext uri="{FF2B5EF4-FFF2-40B4-BE49-F238E27FC236}">
              <a16:creationId xmlns:a16="http://schemas.microsoft.com/office/drawing/2014/main" id="{2A93FA2F-ABA9-4409-92DE-22CAE682F149}"/>
            </a:ext>
          </a:extLst>
        </xdr:cNvPr>
        <xdr:cNvSpPr txBox="1"/>
      </xdr:nvSpPr>
      <xdr:spPr>
        <a:xfrm>
          <a:off x="14846300" y="5578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84800</xdr:rowOff>
    </xdr:from>
    <xdr:to>
      <xdr:col>72</xdr:col>
      <xdr:colOff>123825</xdr:colOff>
      <xdr:row>29</xdr:row>
      <xdr:rowOff>14950</xdr:rowOff>
    </xdr:to>
    <xdr:sp macro="" textlink="">
      <xdr:nvSpPr>
        <xdr:cNvPr id="157" name="楕円 156">
          <a:extLst>
            <a:ext uri="{FF2B5EF4-FFF2-40B4-BE49-F238E27FC236}">
              <a16:creationId xmlns:a16="http://schemas.microsoft.com/office/drawing/2014/main" id="{333AE1AB-E649-41FE-81D2-8E4D7FADED43}"/>
            </a:ext>
          </a:extLst>
        </xdr:cNvPr>
        <xdr:cNvSpPr/>
      </xdr:nvSpPr>
      <xdr:spPr>
        <a:xfrm>
          <a:off x="14033500" y="5656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135600</xdr:rowOff>
    </xdr:from>
    <xdr:to>
      <xdr:col>76</xdr:col>
      <xdr:colOff>22225</xdr:colOff>
      <xdr:row>29</xdr:row>
      <xdr:rowOff>34780</xdr:rowOff>
    </xdr:to>
    <xdr:cxnSp macro="">
      <xdr:nvCxnSpPr>
        <xdr:cNvPr id="158" name="直線コネクタ 157">
          <a:extLst>
            <a:ext uri="{FF2B5EF4-FFF2-40B4-BE49-F238E27FC236}">
              <a16:creationId xmlns:a16="http://schemas.microsoft.com/office/drawing/2014/main" id="{5DD2ADCF-2076-4203-AC84-3EF214B99594}"/>
            </a:ext>
          </a:extLst>
        </xdr:cNvPr>
        <xdr:cNvCxnSpPr/>
      </xdr:nvCxnSpPr>
      <xdr:spPr>
        <a:xfrm>
          <a:off x="14084300" y="5707725"/>
          <a:ext cx="711200" cy="70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52877</xdr:rowOff>
    </xdr:from>
    <xdr:to>
      <xdr:col>68</xdr:col>
      <xdr:colOff>123825</xdr:colOff>
      <xdr:row>28</xdr:row>
      <xdr:rowOff>154477</xdr:rowOff>
    </xdr:to>
    <xdr:sp macro="" textlink="">
      <xdr:nvSpPr>
        <xdr:cNvPr id="159" name="楕円 158">
          <a:extLst>
            <a:ext uri="{FF2B5EF4-FFF2-40B4-BE49-F238E27FC236}">
              <a16:creationId xmlns:a16="http://schemas.microsoft.com/office/drawing/2014/main" id="{70BA99D2-54F4-4528-AC6E-A98BB7DFA156}"/>
            </a:ext>
          </a:extLst>
        </xdr:cNvPr>
        <xdr:cNvSpPr/>
      </xdr:nvSpPr>
      <xdr:spPr>
        <a:xfrm>
          <a:off x="13271500" y="5625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103677</xdr:rowOff>
    </xdr:from>
    <xdr:to>
      <xdr:col>72</xdr:col>
      <xdr:colOff>73025</xdr:colOff>
      <xdr:row>28</xdr:row>
      <xdr:rowOff>135600</xdr:rowOff>
    </xdr:to>
    <xdr:cxnSp macro="">
      <xdr:nvCxnSpPr>
        <xdr:cNvPr id="160" name="直線コネクタ 159">
          <a:extLst>
            <a:ext uri="{FF2B5EF4-FFF2-40B4-BE49-F238E27FC236}">
              <a16:creationId xmlns:a16="http://schemas.microsoft.com/office/drawing/2014/main" id="{150A9794-09F8-4A23-BA97-C286B5FB8890}"/>
            </a:ext>
          </a:extLst>
        </xdr:cNvPr>
        <xdr:cNvCxnSpPr/>
      </xdr:nvCxnSpPr>
      <xdr:spPr>
        <a:xfrm>
          <a:off x="13322300" y="5675802"/>
          <a:ext cx="762000" cy="31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47516</xdr:rowOff>
    </xdr:from>
    <xdr:to>
      <xdr:col>64</xdr:col>
      <xdr:colOff>123825</xdr:colOff>
      <xdr:row>29</xdr:row>
      <xdr:rowOff>149116</xdr:rowOff>
    </xdr:to>
    <xdr:sp macro="" textlink="">
      <xdr:nvSpPr>
        <xdr:cNvPr id="161" name="楕円 160">
          <a:extLst>
            <a:ext uri="{FF2B5EF4-FFF2-40B4-BE49-F238E27FC236}">
              <a16:creationId xmlns:a16="http://schemas.microsoft.com/office/drawing/2014/main" id="{AA48EFAA-D36B-4CC9-B169-BD30A46D0E6B}"/>
            </a:ext>
          </a:extLst>
        </xdr:cNvPr>
        <xdr:cNvSpPr/>
      </xdr:nvSpPr>
      <xdr:spPr>
        <a:xfrm>
          <a:off x="12509500" y="5791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103677</xdr:rowOff>
    </xdr:from>
    <xdr:to>
      <xdr:col>68</xdr:col>
      <xdr:colOff>73025</xdr:colOff>
      <xdr:row>29</xdr:row>
      <xdr:rowOff>98316</xdr:rowOff>
    </xdr:to>
    <xdr:cxnSp macro="">
      <xdr:nvCxnSpPr>
        <xdr:cNvPr id="162" name="直線コネクタ 161">
          <a:extLst>
            <a:ext uri="{FF2B5EF4-FFF2-40B4-BE49-F238E27FC236}">
              <a16:creationId xmlns:a16="http://schemas.microsoft.com/office/drawing/2014/main" id="{F018F9B4-2576-4AC8-90D9-1D779E0F5060}"/>
            </a:ext>
          </a:extLst>
        </xdr:cNvPr>
        <xdr:cNvCxnSpPr/>
      </xdr:nvCxnSpPr>
      <xdr:spPr>
        <a:xfrm flipV="1">
          <a:off x="12560300" y="5675802"/>
          <a:ext cx="762000" cy="166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72345</xdr:rowOff>
    </xdr:from>
    <xdr:to>
      <xdr:col>60</xdr:col>
      <xdr:colOff>123825</xdr:colOff>
      <xdr:row>30</xdr:row>
      <xdr:rowOff>2495</xdr:rowOff>
    </xdr:to>
    <xdr:sp macro="" textlink="">
      <xdr:nvSpPr>
        <xdr:cNvPr id="163" name="楕円 162">
          <a:extLst>
            <a:ext uri="{FF2B5EF4-FFF2-40B4-BE49-F238E27FC236}">
              <a16:creationId xmlns:a16="http://schemas.microsoft.com/office/drawing/2014/main" id="{15F9D41C-E117-4771-A789-9438702FC948}"/>
            </a:ext>
          </a:extLst>
        </xdr:cNvPr>
        <xdr:cNvSpPr/>
      </xdr:nvSpPr>
      <xdr:spPr>
        <a:xfrm>
          <a:off x="11747500" y="5815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98316</xdr:rowOff>
    </xdr:from>
    <xdr:to>
      <xdr:col>64</xdr:col>
      <xdr:colOff>73025</xdr:colOff>
      <xdr:row>29</xdr:row>
      <xdr:rowOff>123145</xdr:rowOff>
    </xdr:to>
    <xdr:cxnSp macro="">
      <xdr:nvCxnSpPr>
        <xdr:cNvPr id="164" name="直線コネクタ 163">
          <a:extLst>
            <a:ext uri="{FF2B5EF4-FFF2-40B4-BE49-F238E27FC236}">
              <a16:creationId xmlns:a16="http://schemas.microsoft.com/office/drawing/2014/main" id="{396241BD-DDF3-47EB-A47C-47FB9E197EA1}"/>
            </a:ext>
          </a:extLst>
        </xdr:cNvPr>
        <xdr:cNvCxnSpPr/>
      </xdr:nvCxnSpPr>
      <xdr:spPr>
        <a:xfrm flipV="1">
          <a:off x="11798300" y="5841891"/>
          <a:ext cx="762000" cy="24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105736</xdr:rowOff>
    </xdr:from>
    <xdr:ext cx="469744" cy="259045"/>
    <xdr:sp macro="" textlink="">
      <xdr:nvSpPr>
        <xdr:cNvPr id="165" name="n_1aveValue債務償還比率">
          <a:extLst>
            <a:ext uri="{FF2B5EF4-FFF2-40B4-BE49-F238E27FC236}">
              <a16:creationId xmlns:a16="http://schemas.microsoft.com/office/drawing/2014/main" id="{59B739BD-68B7-4E14-B7AE-65A2CC93E2C6}"/>
            </a:ext>
          </a:extLst>
        </xdr:cNvPr>
        <xdr:cNvSpPr txBox="1"/>
      </xdr:nvSpPr>
      <xdr:spPr>
        <a:xfrm>
          <a:off x="13836727" y="6020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50064</xdr:rowOff>
    </xdr:from>
    <xdr:ext cx="469744" cy="259045"/>
    <xdr:sp macro="" textlink="">
      <xdr:nvSpPr>
        <xdr:cNvPr id="166" name="n_2aveValue債務償還比率">
          <a:extLst>
            <a:ext uri="{FF2B5EF4-FFF2-40B4-BE49-F238E27FC236}">
              <a16:creationId xmlns:a16="http://schemas.microsoft.com/office/drawing/2014/main" id="{292F9FBF-93FC-4E1F-A201-E4CA3BAAF605}"/>
            </a:ext>
          </a:extLst>
        </xdr:cNvPr>
        <xdr:cNvSpPr txBox="1"/>
      </xdr:nvSpPr>
      <xdr:spPr>
        <a:xfrm>
          <a:off x="13087427" y="5965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155619</xdr:rowOff>
    </xdr:from>
    <xdr:ext cx="469744" cy="259045"/>
    <xdr:sp macro="" textlink="">
      <xdr:nvSpPr>
        <xdr:cNvPr id="167" name="n_3aveValue債務償還比率">
          <a:extLst>
            <a:ext uri="{FF2B5EF4-FFF2-40B4-BE49-F238E27FC236}">
              <a16:creationId xmlns:a16="http://schemas.microsoft.com/office/drawing/2014/main" id="{E7DA8825-79AA-4F40-97B2-D4C9F346C6D8}"/>
            </a:ext>
          </a:extLst>
        </xdr:cNvPr>
        <xdr:cNvSpPr txBox="1"/>
      </xdr:nvSpPr>
      <xdr:spPr>
        <a:xfrm>
          <a:off x="12325427" y="6413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33</xdr:row>
      <xdr:rowOff>17634</xdr:rowOff>
    </xdr:from>
    <xdr:ext cx="469744" cy="259045"/>
    <xdr:sp macro="" textlink="">
      <xdr:nvSpPr>
        <xdr:cNvPr id="168" name="n_4aveValue債務償還比率">
          <a:extLst>
            <a:ext uri="{FF2B5EF4-FFF2-40B4-BE49-F238E27FC236}">
              <a16:creationId xmlns:a16="http://schemas.microsoft.com/office/drawing/2014/main" id="{9FA0E164-B98E-4BF5-8C3F-8978591932EE}"/>
            </a:ext>
          </a:extLst>
        </xdr:cNvPr>
        <xdr:cNvSpPr txBox="1"/>
      </xdr:nvSpPr>
      <xdr:spPr>
        <a:xfrm>
          <a:off x="11563427" y="6447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31477</xdr:rowOff>
    </xdr:from>
    <xdr:ext cx="469744" cy="259045"/>
    <xdr:sp macro="" textlink="">
      <xdr:nvSpPr>
        <xdr:cNvPr id="169" name="n_1mainValue債務償還比率">
          <a:extLst>
            <a:ext uri="{FF2B5EF4-FFF2-40B4-BE49-F238E27FC236}">
              <a16:creationId xmlns:a16="http://schemas.microsoft.com/office/drawing/2014/main" id="{C5CFC7D4-25B4-4E14-A4EB-7F818025C00F}"/>
            </a:ext>
          </a:extLst>
        </xdr:cNvPr>
        <xdr:cNvSpPr txBox="1"/>
      </xdr:nvSpPr>
      <xdr:spPr>
        <a:xfrm>
          <a:off x="13836727" y="5432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26</xdr:row>
      <xdr:rowOff>171004</xdr:rowOff>
    </xdr:from>
    <xdr:ext cx="469744" cy="259045"/>
    <xdr:sp macro="" textlink="">
      <xdr:nvSpPr>
        <xdr:cNvPr id="170" name="n_2mainValue債務償還比率">
          <a:extLst>
            <a:ext uri="{FF2B5EF4-FFF2-40B4-BE49-F238E27FC236}">
              <a16:creationId xmlns:a16="http://schemas.microsoft.com/office/drawing/2014/main" id="{F7CA95F9-D4C5-47E9-8891-A3E6AAF77AC8}"/>
            </a:ext>
          </a:extLst>
        </xdr:cNvPr>
        <xdr:cNvSpPr txBox="1"/>
      </xdr:nvSpPr>
      <xdr:spPr>
        <a:xfrm>
          <a:off x="13087427" y="5400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165643</xdr:rowOff>
    </xdr:from>
    <xdr:ext cx="469744" cy="259045"/>
    <xdr:sp macro="" textlink="">
      <xdr:nvSpPr>
        <xdr:cNvPr id="171" name="n_3mainValue債務償還比率">
          <a:extLst>
            <a:ext uri="{FF2B5EF4-FFF2-40B4-BE49-F238E27FC236}">
              <a16:creationId xmlns:a16="http://schemas.microsoft.com/office/drawing/2014/main" id="{06C0298A-4A64-459A-A2AF-4CD079B33DF9}"/>
            </a:ext>
          </a:extLst>
        </xdr:cNvPr>
        <xdr:cNvSpPr txBox="1"/>
      </xdr:nvSpPr>
      <xdr:spPr>
        <a:xfrm>
          <a:off x="12325427" y="5566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19022</xdr:rowOff>
    </xdr:from>
    <xdr:ext cx="469744" cy="259045"/>
    <xdr:sp macro="" textlink="">
      <xdr:nvSpPr>
        <xdr:cNvPr id="172" name="n_4mainValue債務償還比率">
          <a:extLst>
            <a:ext uri="{FF2B5EF4-FFF2-40B4-BE49-F238E27FC236}">
              <a16:creationId xmlns:a16="http://schemas.microsoft.com/office/drawing/2014/main" id="{CFB36C92-B877-4C2D-AD4C-E41E248B9D3E}"/>
            </a:ext>
          </a:extLst>
        </xdr:cNvPr>
        <xdr:cNvSpPr txBox="1"/>
      </xdr:nvSpPr>
      <xdr:spPr>
        <a:xfrm>
          <a:off x="11563427" y="5591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3" name="正方形/長方形 172">
          <a:extLst>
            <a:ext uri="{FF2B5EF4-FFF2-40B4-BE49-F238E27FC236}">
              <a16:creationId xmlns:a16="http://schemas.microsoft.com/office/drawing/2014/main" id="{3688ADF2-B0B0-4AB7-854D-DB2C03AEE6FA}"/>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4" name="正方形/長方形 173">
          <a:extLst>
            <a:ext uri="{FF2B5EF4-FFF2-40B4-BE49-F238E27FC236}">
              <a16:creationId xmlns:a16="http://schemas.microsoft.com/office/drawing/2014/main" id="{FAAB20E9-3C83-43D7-ABF6-91F73E38D494}"/>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5" name="テキスト ボックス 174">
          <a:extLst>
            <a:ext uri="{FF2B5EF4-FFF2-40B4-BE49-F238E27FC236}">
              <a16:creationId xmlns:a16="http://schemas.microsoft.com/office/drawing/2014/main" id="{1B3B1CF0-B386-4555-B4C1-215E3813AB58}"/>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6" name="テキスト ボックス 175">
          <a:extLst>
            <a:ext uri="{FF2B5EF4-FFF2-40B4-BE49-F238E27FC236}">
              <a16:creationId xmlns:a16="http://schemas.microsoft.com/office/drawing/2014/main" id="{ABC49191-EEC6-4FF0-B7F3-555862A5B5F5}"/>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7" name="テキスト ボックス 176">
          <a:extLst>
            <a:ext uri="{FF2B5EF4-FFF2-40B4-BE49-F238E27FC236}">
              <a16:creationId xmlns:a16="http://schemas.microsoft.com/office/drawing/2014/main" id="{04241440-3D15-4839-963C-47297263D6A1}"/>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8" name="テキスト ボックス 177">
          <a:extLst>
            <a:ext uri="{FF2B5EF4-FFF2-40B4-BE49-F238E27FC236}">
              <a16:creationId xmlns:a16="http://schemas.microsoft.com/office/drawing/2014/main" id="{145C1241-28AD-4039-8049-436A7CD52168}"/>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BFC909E9-299D-4BF1-9F27-DFD343993ECC}"/>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EB0213AF-F9F0-456C-81EC-DBC8F7B493BA}"/>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A2F0C4D0-D65A-42E6-AEFA-8D089FC1B68A}"/>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7D8CF9BC-6EB1-4C2E-A8FF-2753E3C519C1}"/>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埼玉県富士見市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7B8B74E9-88C6-4F68-B5A7-E75E01CAB65B}"/>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DC78D7B-2E3F-4907-BDC3-859550702391}"/>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B8BC608-23D5-47ED-A8F3-B875C7EFC905}"/>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7D6C3764-416E-4ABE-9280-AE3CC77D9BEF}"/>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89991C8A-5AD9-429B-B3C0-11A2CFC9C52A}"/>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F4E1E409-E449-48AD-BC03-23991B2822C3}"/>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113,145
109,937
19.77
40,961,534
39,717,445
785,362
22,405,999
24,045,676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ABE38F81-8FD8-483B-B2CF-EC9B6A58A23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396E1B1F-BBBC-469D-9284-C331174820AE}"/>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F3EDDA91-149B-48CA-8B58-F42D62DB2562}"/>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4D69CCD9-0752-4B92-A54F-4C962E5AAB53}"/>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CDA065CA-47E0-437F-8211-2B1E5C9B01A2}"/>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BF2D5371-7AE9-4653-887B-84D1EB8A05CB}"/>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2C64539-2615-408B-93BA-10DE92848225}"/>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3811768D-20E5-4DE9-A702-CEB36B818222}"/>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BFAE370F-23F2-4681-A9C2-B8319726D524}"/>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7231B929-75CE-45DC-A349-3E0A1BF8492F}"/>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BCD1B6EE-B4E7-496F-BC8E-F508846A6258}"/>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FE0F1FFC-0923-471A-AC92-EBE4A1AE5AD6}"/>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EF1409F4-1D4D-4BAA-B6C9-A37F5C70EDE8}"/>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AE9D0BDE-0FEA-4A33-8657-BA5C1784BFCA}"/>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7EE6222D-EF50-450A-9DF4-1B90287DD9F6}"/>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CDAD4B8-DE2D-4D1D-9CBD-314332D044FF}"/>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57311FD6-9F23-47F7-82CF-1C9C39EA6CCC}"/>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DCE762E5-F495-4CF8-A22B-8A72706057AC}"/>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B845553D-DD73-4EA4-94B0-D30187A2B075}"/>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79DF68F1-EAF2-4114-800F-E1579E36277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3731D7BE-C63A-4886-B103-B4E35932BBC5}"/>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9370EBF0-D068-40DA-9815-0E7FE8EB609F}"/>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6A98A9D8-BBA1-4DFD-9086-4DED9D485F25}"/>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55ED6E14-55CA-40AB-B240-84A33F47379E}"/>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A0CC70C2-5221-4666-8E36-AEC9D2595EDA}"/>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81529B3-3C76-41EC-96E8-29B3B15DE663}"/>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510E8EC3-1FA7-462C-94A1-B43B23FD1237}"/>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5F38FDF1-D253-4A20-AE8A-501ABFD4297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4DB70E7F-C22A-481C-B1F0-DBF192A6BA65}"/>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BEC6D9C3-D8DF-4111-BC0A-990F9B278C5F}"/>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BF83D69F-732E-44C9-A2BC-4D8BF885CBEA}"/>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977793D-C638-46C3-AB44-7B34997DB0C2}"/>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20A90C49-2E6E-4D87-9CA3-8DE7FC976A2D}"/>
            </a:ext>
          </a:extLst>
        </xdr:cNvPr>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a:extLst>
            <a:ext uri="{FF2B5EF4-FFF2-40B4-BE49-F238E27FC236}">
              <a16:creationId xmlns:a16="http://schemas.microsoft.com/office/drawing/2014/main" id="{3FEF68B1-5C06-4765-AAF1-E30784B58E80}"/>
            </a:ext>
          </a:extLst>
        </xdr:cNvPr>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14E1797E-222B-4879-819E-A38F5B53D2EA}"/>
            </a:ext>
          </a:extLst>
        </xdr:cNvPr>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C73BE0A3-1A47-4F86-B30D-10C80E4F242B}"/>
            </a:ext>
          </a:extLst>
        </xdr:cNvPr>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38F1EE7C-20D9-4D69-B839-BD52544E5FED}"/>
            </a:ext>
          </a:extLst>
        </xdr:cNvPr>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320A2AD6-4908-4DB7-BD7D-F224431D64AF}"/>
            </a:ext>
          </a:extLst>
        </xdr:cNvPr>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784F18FC-17C7-4EAA-9ED8-C80D93FC8B4F}"/>
            </a:ext>
          </a:extLst>
        </xdr:cNvPr>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884ED6BF-2E40-40F4-B94F-05236679FDBB}"/>
            </a:ext>
          </a:extLst>
        </xdr:cNvPr>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CAE16996-A7DF-4A1F-BEA9-7CD5C71BE7EF}"/>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a16="http://schemas.microsoft.com/office/drawing/2014/main" id="{BC14553B-0545-4A97-A70C-62AAA81248EF}"/>
            </a:ext>
          </a:extLst>
        </xdr:cNvPr>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DB08750F-260B-4A12-A8E4-6D7E65B4177D}"/>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21336</xdr:rowOff>
    </xdr:from>
    <xdr:to>
      <xdr:col>24</xdr:col>
      <xdr:colOff>62865</xdr:colOff>
      <xdr:row>41</xdr:row>
      <xdr:rowOff>41910</xdr:rowOff>
    </xdr:to>
    <xdr:cxnSp macro="">
      <xdr:nvCxnSpPr>
        <xdr:cNvPr id="55" name="直線コネクタ 54">
          <a:extLst>
            <a:ext uri="{FF2B5EF4-FFF2-40B4-BE49-F238E27FC236}">
              <a16:creationId xmlns:a16="http://schemas.microsoft.com/office/drawing/2014/main" id="{9E781DAE-EE2C-4807-BFDE-9EFC89394C40}"/>
            </a:ext>
          </a:extLst>
        </xdr:cNvPr>
        <xdr:cNvCxnSpPr/>
      </xdr:nvCxnSpPr>
      <xdr:spPr>
        <a:xfrm flipV="1">
          <a:off x="4634865" y="5850636"/>
          <a:ext cx="0" cy="12207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45737</xdr:rowOff>
    </xdr:from>
    <xdr:ext cx="405111" cy="259045"/>
    <xdr:sp macro="" textlink="">
      <xdr:nvSpPr>
        <xdr:cNvPr id="56" name="【道路】&#10;有形固定資産減価償却率最小値テキスト">
          <a:extLst>
            <a:ext uri="{FF2B5EF4-FFF2-40B4-BE49-F238E27FC236}">
              <a16:creationId xmlns:a16="http://schemas.microsoft.com/office/drawing/2014/main" id="{1E4A1D2C-7978-4098-BB2C-CDC3D44E2F8E}"/>
            </a:ext>
          </a:extLst>
        </xdr:cNvPr>
        <xdr:cNvSpPr txBox="1"/>
      </xdr:nvSpPr>
      <xdr:spPr>
        <a:xfrm>
          <a:off x="4673600" y="7075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41910</xdr:rowOff>
    </xdr:from>
    <xdr:to>
      <xdr:col>24</xdr:col>
      <xdr:colOff>152400</xdr:colOff>
      <xdr:row>41</xdr:row>
      <xdr:rowOff>41910</xdr:rowOff>
    </xdr:to>
    <xdr:cxnSp macro="">
      <xdr:nvCxnSpPr>
        <xdr:cNvPr id="57" name="直線コネクタ 56">
          <a:extLst>
            <a:ext uri="{FF2B5EF4-FFF2-40B4-BE49-F238E27FC236}">
              <a16:creationId xmlns:a16="http://schemas.microsoft.com/office/drawing/2014/main" id="{DF159F7F-E495-4A9B-8193-22D07895DE75}"/>
            </a:ext>
          </a:extLst>
        </xdr:cNvPr>
        <xdr:cNvCxnSpPr/>
      </xdr:nvCxnSpPr>
      <xdr:spPr>
        <a:xfrm>
          <a:off x="4546600" y="7071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139463</xdr:rowOff>
    </xdr:from>
    <xdr:ext cx="405111" cy="259045"/>
    <xdr:sp macro="" textlink="">
      <xdr:nvSpPr>
        <xdr:cNvPr id="58" name="【道路】&#10;有形固定資産減価償却率最大値テキスト">
          <a:extLst>
            <a:ext uri="{FF2B5EF4-FFF2-40B4-BE49-F238E27FC236}">
              <a16:creationId xmlns:a16="http://schemas.microsoft.com/office/drawing/2014/main" id="{0E5A9065-2367-4748-A1B4-03E015AE05AA}"/>
            </a:ext>
          </a:extLst>
        </xdr:cNvPr>
        <xdr:cNvSpPr txBox="1"/>
      </xdr:nvSpPr>
      <xdr:spPr>
        <a:xfrm>
          <a:off x="4673600" y="5625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21336</xdr:rowOff>
    </xdr:from>
    <xdr:to>
      <xdr:col>24</xdr:col>
      <xdr:colOff>152400</xdr:colOff>
      <xdr:row>34</xdr:row>
      <xdr:rowOff>21336</xdr:rowOff>
    </xdr:to>
    <xdr:cxnSp macro="">
      <xdr:nvCxnSpPr>
        <xdr:cNvPr id="59" name="直線コネクタ 58">
          <a:extLst>
            <a:ext uri="{FF2B5EF4-FFF2-40B4-BE49-F238E27FC236}">
              <a16:creationId xmlns:a16="http://schemas.microsoft.com/office/drawing/2014/main" id="{999109C0-6091-4093-A546-B33B3BF6F7C8}"/>
            </a:ext>
          </a:extLst>
        </xdr:cNvPr>
        <xdr:cNvCxnSpPr/>
      </xdr:nvCxnSpPr>
      <xdr:spPr>
        <a:xfrm>
          <a:off x="4546600" y="5850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116857</xdr:rowOff>
    </xdr:from>
    <xdr:ext cx="405111" cy="259045"/>
    <xdr:sp macro="" textlink="">
      <xdr:nvSpPr>
        <xdr:cNvPr id="60" name="【道路】&#10;有形固定資産減価償却率平均値テキスト">
          <a:extLst>
            <a:ext uri="{FF2B5EF4-FFF2-40B4-BE49-F238E27FC236}">
              <a16:creationId xmlns:a16="http://schemas.microsoft.com/office/drawing/2014/main" id="{EDADF62D-463C-41AE-9BDD-F4B1CE52A3F6}"/>
            </a:ext>
          </a:extLst>
        </xdr:cNvPr>
        <xdr:cNvSpPr txBox="1"/>
      </xdr:nvSpPr>
      <xdr:spPr>
        <a:xfrm>
          <a:off x="4673600" y="62890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93980</xdr:rowOff>
    </xdr:from>
    <xdr:to>
      <xdr:col>24</xdr:col>
      <xdr:colOff>114300</xdr:colOff>
      <xdr:row>38</xdr:row>
      <xdr:rowOff>24130</xdr:rowOff>
    </xdr:to>
    <xdr:sp macro="" textlink="">
      <xdr:nvSpPr>
        <xdr:cNvPr id="61" name="フローチャート: 判断 60">
          <a:extLst>
            <a:ext uri="{FF2B5EF4-FFF2-40B4-BE49-F238E27FC236}">
              <a16:creationId xmlns:a16="http://schemas.microsoft.com/office/drawing/2014/main" id="{B6057D69-5BBB-42EB-BB84-05A409D8E1E1}"/>
            </a:ext>
          </a:extLst>
        </xdr:cNvPr>
        <xdr:cNvSpPr/>
      </xdr:nvSpPr>
      <xdr:spPr>
        <a:xfrm>
          <a:off x="4584700" y="643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41402</xdr:rowOff>
    </xdr:from>
    <xdr:to>
      <xdr:col>20</xdr:col>
      <xdr:colOff>38100</xdr:colOff>
      <xdr:row>37</xdr:row>
      <xdr:rowOff>143002</xdr:rowOff>
    </xdr:to>
    <xdr:sp macro="" textlink="">
      <xdr:nvSpPr>
        <xdr:cNvPr id="62" name="フローチャート: 判断 61">
          <a:extLst>
            <a:ext uri="{FF2B5EF4-FFF2-40B4-BE49-F238E27FC236}">
              <a16:creationId xmlns:a16="http://schemas.microsoft.com/office/drawing/2014/main" id="{B2577F12-546A-4154-A489-8C3C1487103A}"/>
            </a:ext>
          </a:extLst>
        </xdr:cNvPr>
        <xdr:cNvSpPr/>
      </xdr:nvSpPr>
      <xdr:spPr>
        <a:xfrm>
          <a:off x="3746500" y="6385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164846</xdr:rowOff>
    </xdr:from>
    <xdr:to>
      <xdr:col>15</xdr:col>
      <xdr:colOff>101600</xdr:colOff>
      <xdr:row>37</xdr:row>
      <xdr:rowOff>94996</xdr:rowOff>
    </xdr:to>
    <xdr:sp macro="" textlink="">
      <xdr:nvSpPr>
        <xdr:cNvPr id="63" name="フローチャート: 判断 62">
          <a:extLst>
            <a:ext uri="{FF2B5EF4-FFF2-40B4-BE49-F238E27FC236}">
              <a16:creationId xmlns:a16="http://schemas.microsoft.com/office/drawing/2014/main" id="{2717B510-DEBA-4972-A3B4-10BE6EF6CCA8}"/>
            </a:ext>
          </a:extLst>
        </xdr:cNvPr>
        <xdr:cNvSpPr/>
      </xdr:nvSpPr>
      <xdr:spPr>
        <a:xfrm>
          <a:off x="2857500" y="6337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93980</xdr:rowOff>
    </xdr:from>
    <xdr:to>
      <xdr:col>10</xdr:col>
      <xdr:colOff>165100</xdr:colOff>
      <xdr:row>37</xdr:row>
      <xdr:rowOff>24130</xdr:rowOff>
    </xdr:to>
    <xdr:sp macro="" textlink="">
      <xdr:nvSpPr>
        <xdr:cNvPr id="64" name="フローチャート: 判断 63">
          <a:extLst>
            <a:ext uri="{FF2B5EF4-FFF2-40B4-BE49-F238E27FC236}">
              <a16:creationId xmlns:a16="http://schemas.microsoft.com/office/drawing/2014/main" id="{400BED8D-2483-4CD2-857D-7E9B65105943}"/>
            </a:ext>
          </a:extLst>
        </xdr:cNvPr>
        <xdr:cNvSpPr/>
      </xdr:nvSpPr>
      <xdr:spPr>
        <a:xfrm>
          <a:off x="1968500" y="626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48260</xdr:rowOff>
    </xdr:from>
    <xdr:to>
      <xdr:col>6</xdr:col>
      <xdr:colOff>38100</xdr:colOff>
      <xdr:row>36</xdr:row>
      <xdr:rowOff>149860</xdr:rowOff>
    </xdr:to>
    <xdr:sp macro="" textlink="">
      <xdr:nvSpPr>
        <xdr:cNvPr id="65" name="フローチャート: 判断 64">
          <a:extLst>
            <a:ext uri="{FF2B5EF4-FFF2-40B4-BE49-F238E27FC236}">
              <a16:creationId xmlns:a16="http://schemas.microsoft.com/office/drawing/2014/main" id="{0A69988D-7267-49DF-BCF2-75D3494B1C1E}"/>
            </a:ext>
          </a:extLst>
        </xdr:cNvPr>
        <xdr:cNvSpPr/>
      </xdr:nvSpPr>
      <xdr:spPr>
        <a:xfrm>
          <a:off x="1079500" y="6220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B25DA340-C97A-47B6-86A6-D7BCBF8C543B}"/>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08A977CF-61D3-4E9F-9B69-8738A500FF45}"/>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F0FC13E1-4619-426F-95B7-99BEB53B0959}"/>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718A0327-428B-4D48-8648-7ECC51C08BD5}"/>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F97F3E62-F1EE-497E-BCF4-98281BAAC0CB}"/>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116840</xdr:rowOff>
    </xdr:from>
    <xdr:to>
      <xdr:col>24</xdr:col>
      <xdr:colOff>114300</xdr:colOff>
      <xdr:row>39</xdr:row>
      <xdr:rowOff>46990</xdr:rowOff>
    </xdr:to>
    <xdr:sp macro="" textlink="">
      <xdr:nvSpPr>
        <xdr:cNvPr id="71" name="楕円 70">
          <a:extLst>
            <a:ext uri="{FF2B5EF4-FFF2-40B4-BE49-F238E27FC236}">
              <a16:creationId xmlns:a16="http://schemas.microsoft.com/office/drawing/2014/main" id="{04D043BA-8C2A-44C1-A778-DF5AAF92CA2A}"/>
            </a:ext>
          </a:extLst>
        </xdr:cNvPr>
        <xdr:cNvSpPr/>
      </xdr:nvSpPr>
      <xdr:spPr>
        <a:xfrm>
          <a:off x="4584700" y="6631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95267</xdr:rowOff>
    </xdr:from>
    <xdr:ext cx="405111" cy="259045"/>
    <xdr:sp macro="" textlink="">
      <xdr:nvSpPr>
        <xdr:cNvPr id="72" name="【道路】&#10;有形固定資産減価償却率該当値テキスト">
          <a:extLst>
            <a:ext uri="{FF2B5EF4-FFF2-40B4-BE49-F238E27FC236}">
              <a16:creationId xmlns:a16="http://schemas.microsoft.com/office/drawing/2014/main" id="{EFE92EE5-8EAB-423A-B168-D8ADB617CB40}"/>
            </a:ext>
          </a:extLst>
        </xdr:cNvPr>
        <xdr:cNvSpPr txBox="1"/>
      </xdr:nvSpPr>
      <xdr:spPr>
        <a:xfrm>
          <a:off x="4673600" y="6610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64262</xdr:rowOff>
    </xdr:from>
    <xdr:to>
      <xdr:col>20</xdr:col>
      <xdr:colOff>38100</xdr:colOff>
      <xdr:row>38</xdr:row>
      <xdr:rowOff>165862</xdr:rowOff>
    </xdr:to>
    <xdr:sp macro="" textlink="">
      <xdr:nvSpPr>
        <xdr:cNvPr id="73" name="楕円 72">
          <a:extLst>
            <a:ext uri="{FF2B5EF4-FFF2-40B4-BE49-F238E27FC236}">
              <a16:creationId xmlns:a16="http://schemas.microsoft.com/office/drawing/2014/main" id="{A11F1035-57F4-426E-B43B-ABFFB543FCE1}"/>
            </a:ext>
          </a:extLst>
        </xdr:cNvPr>
        <xdr:cNvSpPr/>
      </xdr:nvSpPr>
      <xdr:spPr>
        <a:xfrm>
          <a:off x="3746500" y="6579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115062</xdr:rowOff>
    </xdr:from>
    <xdr:to>
      <xdr:col>24</xdr:col>
      <xdr:colOff>63500</xdr:colOff>
      <xdr:row>38</xdr:row>
      <xdr:rowOff>167640</xdr:rowOff>
    </xdr:to>
    <xdr:cxnSp macro="">
      <xdr:nvCxnSpPr>
        <xdr:cNvPr id="74" name="直線コネクタ 73">
          <a:extLst>
            <a:ext uri="{FF2B5EF4-FFF2-40B4-BE49-F238E27FC236}">
              <a16:creationId xmlns:a16="http://schemas.microsoft.com/office/drawing/2014/main" id="{25916D83-3A29-4782-B8DC-BAB005F36858}"/>
            </a:ext>
          </a:extLst>
        </xdr:cNvPr>
        <xdr:cNvCxnSpPr/>
      </xdr:nvCxnSpPr>
      <xdr:spPr>
        <a:xfrm>
          <a:off x="3797300" y="6630162"/>
          <a:ext cx="83820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100838</xdr:rowOff>
    </xdr:from>
    <xdr:to>
      <xdr:col>15</xdr:col>
      <xdr:colOff>101600</xdr:colOff>
      <xdr:row>39</xdr:row>
      <xdr:rowOff>30988</xdr:rowOff>
    </xdr:to>
    <xdr:sp macro="" textlink="">
      <xdr:nvSpPr>
        <xdr:cNvPr id="75" name="楕円 74">
          <a:extLst>
            <a:ext uri="{FF2B5EF4-FFF2-40B4-BE49-F238E27FC236}">
              <a16:creationId xmlns:a16="http://schemas.microsoft.com/office/drawing/2014/main" id="{09FD565B-5686-42A8-A322-AAC77560133D}"/>
            </a:ext>
          </a:extLst>
        </xdr:cNvPr>
        <xdr:cNvSpPr/>
      </xdr:nvSpPr>
      <xdr:spPr>
        <a:xfrm>
          <a:off x="2857500" y="6615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115062</xdr:rowOff>
    </xdr:from>
    <xdr:to>
      <xdr:col>19</xdr:col>
      <xdr:colOff>177800</xdr:colOff>
      <xdr:row>38</xdr:row>
      <xdr:rowOff>151638</xdr:rowOff>
    </xdr:to>
    <xdr:cxnSp macro="">
      <xdr:nvCxnSpPr>
        <xdr:cNvPr id="76" name="直線コネクタ 75">
          <a:extLst>
            <a:ext uri="{FF2B5EF4-FFF2-40B4-BE49-F238E27FC236}">
              <a16:creationId xmlns:a16="http://schemas.microsoft.com/office/drawing/2014/main" id="{CB32BAA6-795D-4117-AEB6-B3483949F5F8}"/>
            </a:ext>
          </a:extLst>
        </xdr:cNvPr>
        <xdr:cNvCxnSpPr/>
      </xdr:nvCxnSpPr>
      <xdr:spPr>
        <a:xfrm flipV="1">
          <a:off x="2908300" y="663016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73406</xdr:rowOff>
    </xdr:from>
    <xdr:to>
      <xdr:col>10</xdr:col>
      <xdr:colOff>165100</xdr:colOff>
      <xdr:row>39</xdr:row>
      <xdr:rowOff>3556</xdr:rowOff>
    </xdr:to>
    <xdr:sp macro="" textlink="">
      <xdr:nvSpPr>
        <xdr:cNvPr id="77" name="楕円 76">
          <a:extLst>
            <a:ext uri="{FF2B5EF4-FFF2-40B4-BE49-F238E27FC236}">
              <a16:creationId xmlns:a16="http://schemas.microsoft.com/office/drawing/2014/main" id="{2B3B5312-41A8-4275-A453-895DC6A242A9}"/>
            </a:ext>
          </a:extLst>
        </xdr:cNvPr>
        <xdr:cNvSpPr/>
      </xdr:nvSpPr>
      <xdr:spPr>
        <a:xfrm>
          <a:off x="1968500" y="6588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124206</xdr:rowOff>
    </xdr:from>
    <xdr:to>
      <xdr:col>15</xdr:col>
      <xdr:colOff>50800</xdr:colOff>
      <xdr:row>38</xdr:row>
      <xdr:rowOff>151638</xdr:rowOff>
    </xdr:to>
    <xdr:cxnSp macro="">
      <xdr:nvCxnSpPr>
        <xdr:cNvPr id="78" name="直線コネクタ 77">
          <a:extLst>
            <a:ext uri="{FF2B5EF4-FFF2-40B4-BE49-F238E27FC236}">
              <a16:creationId xmlns:a16="http://schemas.microsoft.com/office/drawing/2014/main" id="{8BEE027F-D5A2-4249-BCB6-6D95C3DB1BE5}"/>
            </a:ext>
          </a:extLst>
        </xdr:cNvPr>
        <xdr:cNvCxnSpPr/>
      </xdr:nvCxnSpPr>
      <xdr:spPr>
        <a:xfrm>
          <a:off x="2019300" y="663930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45974</xdr:rowOff>
    </xdr:from>
    <xdr:to>
      <xdr:col>6</xdr:col>
      <xdr:colOff>38100</xdr:colOff>
      <xdr:row>38</xdr:row>
      <xdr:rowOff>147574</xdr:rowOff>
    </xdr:to>
    <xdr:sp macro="" textlink="">
      <xdr:nvSpPr>
        <xdr:cNvPr id="79" name="楕円 78">
          <a:extLst>
            <a:ext uri="{FF2B5EF4-FFF2-40B4-BE49-F238E27FC236}">
              <a16:creationId xmlns:a16="http://schemas.microsoft.com/office/drawing/2014/main" id="{80B0E7D1-671F-47F6-974A-E06E51E6063E}"/>
            </a:ext>
          </a:extLst>
        </xdr:cNvPr>
        <xdr:cNvSpPr/>
      </xdr:nvSpPr>
      <xdr:spPr>
        <a:xfrm>
          <a:off x="1079500" y="6561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96774</xdr:rowOff>
    </xdr:from>
    <xdr:to>
      <xdr:col>10</xdr:col>
      <xdr:colOff>114300</xdr:colOff>
      <xdr:row>38</xdr:row>
      <xdr:rowOff>124206</xdr:rowOff>
    </xdr:to>
    <xdr:cxnSp macro="">
      <xdr:nvCxnSpPr>
        <xdr:cNvPr id="80" name="直線コネクタ 79">
          <a:extLst>
            <a:ext uri="{FF2B5EF4-FFF2-40B4-BE49-F238E27FC236}">
              <a16:creationId xmlns:a16="http://schemas.microsoft.com/office/drawing/2014/main" id="{03102909-03B6-4459-A10F-55F3D7F8BC0B}"/>
            </a:ext>
          </a:extLst>
        </xdr:cNvPr>
        <xdr:cNvCxnSpPr/>
      </xdr:nvCxnSpPr>
      <xdr:spPr>
        <a:xfrm>
          <a:off x="1130300" y="661187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159529</xdr:rowOff>
    </xdr:from>
    <xdr:ext cx="405111" cy="259045"/>
    <xdr:sp macro="" textlink="">
      <xdr:nvSpPr>
        <xdr:cNvPr id="81" name="n_1aveValue【道路】&#10;有形固定資産減価償却率">
          <a:extLst>
            <a:ext uri="{FF2B5EF4-FFF2-40B4-BE49-F238E27FC236}">
              <a16:creationId xmlns:a16="http://schemas.microsoft.com/office/drawing/2014/main" id="{7DBD17FC-9B5A-40C4-A4F9-1DF02EC5806D}"/>
            </a:ext>
          </a:extLst>
        </xdr:cNvPr>
        <xdr:cNvSpPr txBox="1"/>
      </xdr:nvSpPr>
      <xdr:spPr>
        <a:xfrm>
          <a:off x="3582044" y="61602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111523</xdr:rowOff>
    </xdr:from>
    <xdr:ext cx="405111" cy="259045"/>
    <xdr:sp macro="" textlink="">
      <xdr:nvSpPr>
        <xdr:cNvPr id="82" name="n_2aveValue【道路】&#10;有形固定資産減価償却率">
          <a:extLst>
            <a:ext uri="{FF2B5EF4-FFF2-40B4-BE49-F238E27FC236}">
              <a16:creationId xmlns:a16="http://schemas.microsoft.com/office/drawing/2014/main" id="{C8F7073C-2ED6-4BBD-9CF3-51F4F1808B0F}"/>
            </a:ext>
          </a:extLst>
        </xdr:cNvPr>
        <xdr:cNvSpPr txBox="1"/>
      </xdr:nvSpPr>
      <xdr:spPr>
        <a:xfrm>
          <a:off x="2705744" y="6112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40657</xdr:rowOff>
    </xdr:from>
    <xdr:ext cx="405111" cy="259045"/>
    <xdr:sp macro="" textlink="">
      <xdr:nvSpPr>
        <xdr:cNvPr id="83" name="n_3aveValue【道路】&#10;有形固定資産減価償却率">
          <a:extLst>
            <a:ext uri="{FF2B5EF4-FFF2-40B4-BE49-F238E27FC236}">
              <a16:creationId xmlns:a16="http://schemas.microsoft.com/office/drawing/2014/main" id="{243D78D5-2EF3-43ED-839B-E19F6B2EDA9B}"/>
            </a:ext>
          </a:extLst>
        </xdr:cNvPr>
        <xdr:cNvSpPr txBox="1"/>
      </xdr:nvSpPr>
      <xdr:spPr>
        <a:xfrm>
          <a:off x="1816744" y="604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166387</xdr:rowOff>
    </xdr:from>
    <xdr:ext cx="405111" cy="259045"/>
    <xdr:sp macro="" textlink="">
      <xdr:nvSpPr>
        <xdr:cNvPr id="84" name="n_4aveValue【道路】&#10;有形固定資産減価償却率">
          <a:extLst>
            <a:ext uri="{FF2B5EF4-FFF2-40B4-BE49-F238E27FC236}">
              <a16:creationId xmlns:a16="http://schemas.microsoft.com/office/drawing/2014/main" id="{038EBD3A-3CEE-46DC-B4D9-9376FB2EFD90}"/>
            </a:ext>
          </a:extLst>
        </xdr:cNvPr>
        <xdr:cNvSpPr txBox="1"/>
      </xdr:nvSpPr>
      <xdr:spPr>
        <a:xfrm>
          <a:off x="927744" y="5995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156989</xdr:rowOff>
    </xdr:from>
    <xdr:ext cx="405111" cy="259045"/>
    <xdr:sp macro="" textlink="">
      <xdr:nvSpPr>
        <xdr:cNvPr id="85" name="n_1mainValue【道路】&#10;有形固定資産減価償却率">
          <a:extLst>
            <a:ext uri="{FF2B5EF4-FFF2-40B4-BE49-F238E27FC236}">
              <a16:creationId xmlns:a16="http://schemas.microsoft.com/office/drawing/2014/main" id="{4C49A77B-3952-42C3-B55D-94A288FD8FBE}"/>
            </a:ext>
          </a:extLst>
        </xdr:cNvPr>
        <xdr:cNvSpPr txBox="1"/>
      </xdr:nvSpPr>
      <xdr:spPr>
        <a:xfrm>
          <a:off x="3582044" y="66720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22115</xdr:rowOff>
    </xdr:from>
    <xdr:ext cx="405111" cy="259045"/>
    <xdr:sp macro="" textlink="">
      <xdr:nvSpPr>
        <xdr:cNvPr id="86" name="n_2mainValue【道路】&#10;有形固定資産減価償却率">
          <a:extLst>
            <a:ext uri="{FF2B5EF4-FFF2-40B4-BE49-F238E27FC236}">
              <a16:creationId xmlns:a16="http://schemas.microsoft.com/office/drawing/2014/main" id="{F00D3F49-3016-49DF-9359-BCAC7296BCE2}"/>
            </a:ext>
          </a:extLst>
        </xdr:cNvPr>
        <xdr:cNvSpPr txBox="1"/>
      </xdr:nvSpPr>
      <xdr:spPr>
        <a:xfrm>
          <a:off x="2705744" y="67086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166133</xdr:rowOff>
    </xdr:from>
    <xdr:ext cx="405111" cy="259045"/>
    <xdr:sp macro="" textlink="">
      <xdr:nvSpPr>
        <xdr:cNvPr id="87" name="n_3mainValue【道路】&#10;有形固定資産減価償却率">
          <a:extLst>
            <a:ext uri="{FF2B5EF4-FFF2-40B4-BE49-F238E27FC236}">
              <a16:creationId xmlns:a16="http://schemas.microsoft.com/office/drawing/2014/main" id="{ED18286B-3AC3-418C-9C79-DC33C00A58D4}"/>
            </a:ext>
          </a:extLst>
        </xdr:cNvPr>
        <xdr:cNvSpPr txBox="1"/>
      </xdr:nvSpPr>
      <xdr:spPr>
        <a:xfrm>
          <a:off x="1816744" y="66812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138701</xdr:rowOff>
    </xdr:from>
    <xdr:ext cx="405111" cy="259045"/>
    <xdr:sp macro="" textlink="">
      <xdr:nvSpPr>
        <xdr:cNvPr id="88" name="n_4mainValue【道路】&#10;有形固定資産減価償却率">
          <a:extLst>
            <a:ext uri="{FF2B5EF4-FFF2-40B4-BE49-F238E27FC236}">
              <a16:creationId xmlns:a16="http://schemas.microsoft.com/office/drawing/2014/main" id="{81083C49-DABF-498C-A9B6-849B307289CB}"/>
            </a:ext>
          </a:extLst>
        </xdr:cNvPr>
        <xdr:cNvSpPr txBox="1"/>
      </xdr:nvSpPr>
      <xdr:spPr>
        <a:xfrm>
          <a:off x="927744" y="66538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FF2D5E7C-BF35-4EAD-8AD9-C43D56FCB5AA}"/>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58F2A6DB-8BAC-48B9-B812-F77072EF10CD}"/>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FCD3B191-2BF0-4624-B81F-36315A221DEF}"/>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4D9A7FD1-F81B-40F1-9EE6-5F5AEB9C6A7B}"/>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1D76F40F-5156-4CEC-9D09-62227545DB0F}"/>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5233A89F-BFFF-4016-BCB2-65B9490A461C}"/>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EEC68654-C631-4691-AAB7-412E1932D2CC}"/>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4EF30BEF-9559-4D7E-ACEC-FA635C9C01A4}"/>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63889312-C8AB-40C9-987F-0B7902DD1DEA}"/>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8B064C43-6A13-4E6B-8B6D-D8529D31174A}"/>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a:extLst>
            <a:ext uri="{FF2B5EF4-FFF2-40B4-BE49-F238E27FC236}">
              <a16:creationId xmlns:a16="http://schemas.microsoft.com/office/drawing/2014/main" id="{E8AFBE09-14C7-4E94-95B2-655B9ACA9EA8}"/>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a:extLst>
            <a:ext uri="{FF2B5EF4-FFF2-40B4-BE49-F238E27FC236}">
              <a16:creationId xmlns:a16="http://schemas.microsoft.com/office/drawing/2014/main" id="{DB5BD1BD-9D94-458B-BB33-2BECCD5A791A}"/>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a:extLst>
            <a:ext uri="{FF2B5EF4-FFF2-40B4-BE49-F238E27FC236}">
              <a16:creationId xmlns:a16="http://schemas.microsoft.com/office/drawing/2014/main" id="{BDEF0EF0-18D0-42D3-BB55-AD80F157E7BD}"/>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2" name="テキスト ボックス 101">
          <a:extLst>
            <a:ext uri="{FF2B5EF4-FFF2-40B4-BE49-F238E27FC236}">
              <a16:creationId xmlns:a16="http://schemas.microsoft.com/office/drawing/2014/main" id="{FCA93B12-1B0C-41F7-8A4B-36BB9A0A70A6}"/>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a:extLst>
            <a:ext uri="{FF2B5EF4-FFF2-40B4-BE49-F238E27FC236}">
              <a16:creationId xmlns:a16="http://schemas.microsoft.com/office/drawing/2014/main" id="{84302368-AABE-4F08-89BF-090D805CAAC6}"/>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4" name="テキスト ボックス 103">
          <a:extLst>
            <a:ext uri="{FF2B5EF4-FFF2-40B4-BE49-F238E27FC236}">
              <a16:creationId xmlns:a16="http://schemas.microsoft.com/office/drawing/2014/main" id="{232A23CB-D428-490D-8953-DD2F2EC271F2}"/>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a:extLst>
            <a:ext uri="{FF2B5EF4-FFF2-40B4-BE49-F238E27FC236}">
              <a16:creationId xmlns:a16="http://schemas.microsoft.com/office/drawing/2014/main" id="{A0B57A45-D02A-4C66-882A-73E417FF6BEA}"/>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6" name="テキスト ボックス 105">
          <a:extLst>
            <a:ext uri="{FF2B5EF4-FFF2-40B4-BE49-F238E27FC236}">
              <a16:creationId xmlns:a16="http://schemas.microsoft.com/office/drawing/2014/main" id="{5CDEB2F5-B6D5-4E66-A030-6D67B3D437DF}"/>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a:extLst>
            <a:ext uri="{FF2B5EF4-FFF2-40B4-BE49-F238E27FC236}">
              <a16:creationId xmlns:a16="http://schemas.microsoft.com/office/drawing/2014/main" id="{C2F8AB60-B45C-43DC-95D1-FCB848A05699}"/>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8" name="テキスト ボックス 107">
          <a:extLst>
            <a:ext uri="{FF2B5EF4-FFF2-40B4-BE49-F238E27FC236}">
              <a16:creationId xmlns:a16="http://schemas.microsoft.com/office/drawing/2014/main" id="{70C833B5-68C6-4A83-A0BC-AB8C36616593}"/>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071AE55E-AE54-48B7-901B-02E99E29775A}"/>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0" name="テキスト ボックス 109">
          <a:extLst>
            <a:ext uri="{FF2B5EF4-FFF2-40B4-BE49-F238E27FC236}">
              <a16:creationId xmlns:a16="http://schemas.microsoft.com/office/drawing/2014/main" id="{CD5DB1CD-7E0B-44D6-A88D-17ACADBD3027}"/>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DD424C05-3433-46EE-839B-73692BA4AA85}"/>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2286</xdr:rowOff>
    </xdr:from>
    <xdr:to>
      <xdr:col>54</xdr:col>
      <xdr:colOff>189865</xdr:colOff>
      <xdr:row>41</xdr:row>
      <xdr:rowOff>104013</xdr:rowOff>
    </xdr:to>
    <xdr:cxnSp macro="">
      <xdr:nvCxnSpPr>
        <xdr:cNvPr id="112" name="直線コネクタ 111">
          <a:extLst>
            <a:ext uri="{FF2B5EF4-FFF2-40B4-BE49-F238E27FC236}">
              <a16:creationId xmlns:a16="http://schemas.microsoft.com/office/drawing/2014/main" id="{D39E331C-3154-4B10-84B6-FEE3DC668ADE}"/>
            </a:ext>
          </a:extLst>
        </xdr:cNvPr>
        <xdr:cNvCxnSpPr/>
      </xdr:nvCxnSpPr>
      <xdr:spPr>
        <a:xfrm flipV="1">
          <a:off x="10476865" y="5831586"/>
          <a:ext cx="0" cy="13018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107840</xdr:rowOff>
    </xdr:from>
    <xdr:ext cx="469744" cy="259045"/>
    <xdr:sp macro="" textlink="">
      <xdr:nvSpPr>
        <xdr:cNvPr id="113" name="【道路】&#10;一人当たり延長最小値テキスト">
          <a:extLst>
            <a:ext uri="{FF2B5EF4-FFF2-40B4-BE49-F238E27FC236}">
              <a16:creationId xmlns:a16="http://schemas.microsoft.com/office/drawing/2014/main" id="{D867537C-1261-4317-AD04-6728269055C4}"/>
            </a:ext>
          </a:extLst>
        </xdr:cNvPr>
        <xdr:cNvSpPr txBox="1"/>
      </xdr:nvSpPr>
      <xdr:spPr>
        <a:xfrm>
          <a:off x="10515600" y="7137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104013</xdr:rowOff>
    </xdr:from>
    <xdr:to>
      <xdr:col>55</xdr:col>
      <xdr:colOff>88900</xdr:colOff>
      <xdr:row>41</xdr:row>
      <xdr:rowOff>104013</xdr:rowOff>
    </xdr:to>
    <xdr:cxnSp macro="">
      <xdr:nvCxnSpPr>
        <xdr:cNvPr id="114" name="直線コネクタ 113">
          <a:extLst>
            <a:ext uri="{FF2B5EF4-FFF2-40B4-BE49-F238E27FC236}">
              <a16:creationId xmlns:a16="http://schemas.microsoft.com/office/drawing/2014/main" id="{ED731765-6C25-449E-AECE-685B7060F3EA}"/>
            </a:ext>
          </a:extLst>
        </xdr:cNvPr>
        <xdr:cNvCxnSpPr/>
      </xdr:nvCxnSpPr>
      <xdr:spPr>
        <a:xfrm>
          <a:off x="10388600" y="7133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120413</xdr:rowOff>
    </xdr:from>
    <xdr:ext cx="534377" cy="259045"/>
    <xdr:sp macro="" textlink="">
      <xdr:nvSpPr>
        <xdr:cNvPr id="115" name="【道路】&#10;一人当たり延長最大値テキスト">
          <a:extLst>
            <a:ext uri="{FF2B5EF4-FFF2-40B4-BE49-F238E27FC236}">
              <a16:creationId xmlns:a16="http://schemas.microsoft.com/office/drawing/2014/main" id="{3244F78C-D40E-4B7B-B792-85E8C19F0A1B}"/>
            </a:ext>
          </a:extLst>
        </xdr:cNvPr>
        <xdr:cNvSpPr txBox="1"/>
      </xdr:nvSpPr>
      <xdr:spPr>
        <a:xfrm>
          <a:off x="10515600" y="5606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2286</xdr:rowOff>
    </xdr:from>
    <xdr:to>
      <xdr:col>55</xdr:col>
      <xdr:colOff>88900</xdr:colOff>
      <xdr:row>34</xdr:row>
      <xdr:rowOff>2286</xdr:rowOff>
    </xdr:to>
    <xdr:cxnSp macro="">
      <xdr:nvCxnSpPr>
        <xdr:cNvPr id="116" name="直線コネクタ 115">
          <a:extLst>
            <a:ext uri="{FF2B5EF4-FFF2-40B4-BE49-F238E27FC236}">
              <a16:creationId xmlns:a16="http://schemas.microsoft.com/office/drawing/2014/main" id="{FD9075C2-2685-42B1-AA10-C6C9168DEAC5}"/>
            </a:ext>
          </a:extLst>
        </xdr:cNvPr>
        <xdr:cNvCxnSpPr/>
      </xdr:nvCxnSpPr>
      <xdr:spPr>
        <a:xfrm>
          <a:off x="10388600" y="5831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108399</xdr:rowOff>
    </xdr:from>
    <xdr:ext cx="469744" cy="259045"/>
    <xdr:sp macro="" textlink="">
      <xdr:nvSpPr>
        <xdr:cNvPr id="117" name="【道路】&#10;一人当たり延長平均値テキスト">
          <a:extLst>
            <a:ext uri="{FF2B5EF4-FFF2-40B4-BE49-F238E27FC236}">
              <a16:creationId xmlns:a16="http://schemas.microsoft.com/office/drawing/2014/main" id="{C99BA00F-8488-420F-90F0-0DD53DEEC390}"/>
            </a:ext>
          </a:extLst>
        </xdr:cNvPr>
        <xdr:cNvSpPr txBox="1"/>
      </xdr:nvSpPr>
      <xdr:spPr>
        <a:xfrm>
          <a:off x="10515600" y="66234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85522</xdr:rowOff>
    </xdr:from>
    <xdr:to>
      <xdr:col>55</xdr:col>
      <xdr:colOff>50800</xdr:colOff>
      <xdr:row>40</xdr:row>
      <xdr:rowOff>15672</xdr:rowOff>
    </xdr:to>
    <xdr:sp macro="" textlink="">
      <xdr:nvSpPr>
        <xdr:cNvPr id="118" name="フローチャート: 判断 117">
          <a:extLst>
            <a:ext uri="{FF2B5EF4-FFF2-40B4-BE49-F238E27FC236}">
              <a16:creationId xmlns:a16="http://schemas.microsoft.com/office/drawing/2014/main" id="{64789E28-44BA-43F9-A21A-605710D340BA}"/>
            </a:ext>
          </a:extLst>
        </xdr:cNvPr>
        <xdr:cNvSpPr/>
      </xdr:nvSpPr>
      <xdr:spPr>
        <a:xfrm>
          <a:off x="10426700" y="6772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91237</xdr:rowOff>
    </xdr:from>
    <xdr:to>
      <xdr:col>50</xdr:col>
      <xdr:colOff>165100</xdr:colOff>
      <xdr:row>40</xdr:row>
      <xdr:rowOff>21387</xdr:rowOff>
    </xdr:to>
    <xdr:sp macro="" textlink="">
      <xdr:nvSpPr>
        <xdr:cNvPr id="119" name="フローチャート: 判断 118">
          <a:extLst>
            <a:ext uri="{FF2B5EF4-FFF2-40B4-BE49-F238E27FC236}">
              <a16:creationId xmlns:a16="http://schemas.microsoft.com/office/drawing/2014/main" id="{EFF23DBF-E66D-4D63-9951-9B47DD4D2467}"/>
            </a:ext>
          </a:extLst>
        </xdr:cNvPr>
        <xdr:cNvSpPr/>
      </xdr:nvSpPr>
      <xdr:spPr>
        <a:xfrm>
          <a:off x="9588500" y="6777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86208</xdr:rowOff>
    </xdr:from>
    <xdr:to>
      <xdr:col>46</xdr:col>
      <xdr:colOff>38100</xdr:colOff>
      <xdr:row>40</xdr:row>
      <xdr:rowOff>16358</xdr:rowOff>
    </xdr:to>
    <xdr:sp macro="" textlink="">
      <xdr:nvSpPr>
        <xdr:cNvPr id="120" name="フローチャート: 判断 119">
          <a:extLst>
            <a:ext uri="{FF2B5EF4-FFF2-40B4-BE49-F238E27FC236}">
              <a16:creationId xmlns:a16="http://schemas.microsoft.com/office/drawing/2014/main" id="{C0E75ABD-6D0F-4960-9A70-170A76F8305C}"/>
            </a:ext>
          </a:extLst>
        </xdr:cNvPr>
        <xdr:cNvSpPr/>
      </xdr:nvSpPr>
      <xdr:spPr>
        <a:xfrm>
          <a:off x="8699500" y="6772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36</xdr:row>
      <xdr:rowOff>124994</xdr:rowOff>
    </xdr:from>
    <xdr:to>
      <xdr:col>41</xdr:col>
      <xdr:colOff>101600</xdr:colOff>
      <xdr:row>37</xdr:row>
      <xdr:rowOff>55144</xdr:rowOff>
    </xdr:to>
    <xdr:sp macro="" textlink="">
      <xdr:nvSpPr>
        <xdr:cNvPr id="121" name="フローチャート: 判断 120">
          <a:extLst>
            <a:ext uri="{FF2B5EF4-FFF2-40B4-BE49-F238E27FC236}">
              <a16:creationId xmlns:a16="http://schemas.microsoft.com/office/drawing/2014/main" id="{773777AE-FFED-48C9-BC1C-3B7B15EA6C74}"/>
            </a:ext>
          </a:extLst>
        </xdr:cNvPr>
        <xdr:cNvSpPr/>
      </xdr:nvSpPr>
      <xdr:spPr>
        <a:xfrm>
          <a:off x="7810500" y="6297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36</xdr:row>
      <xdr:rowOff>34468</xdr:rowOff>
    </xdr:from>
    <xdr:to>
      <xdr:col>36</xdr:col>
      <xdr:colOff>165100</xdr:colOff>
      <xdr:row>36</xdr:row>
      <xdr:rowOff>136068</xdr:rowOff>
    </xdr:to>
    <xdr:sp macro="" textlink="">
      <xdr:nvSpPr>
        <xdr:cNvPr id="122" name="フローチャート: 判断 121">
          <a:extLst>
            <a:ext uri="{FF2B5EF4-FFF2-40B4-BE49-F238E27FC236}">
              <a16:creationId xmlns:a16="http://schemas.microsoft.com/office/drawing/2014/main" id="{F5780BBC-AB89-4923-B2D7-442F68B8AD95}"/>
            </a:ext>
          </a:extLst>
        </xdr:cNvPr>
        <xdr:cNvSpPr/>
      </xdr:nvSpPr>
      <xdr:spPr>
        <a:xfrm>
          <a:off x="6921500" y="6206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C728031A-F745-41B3-B8AE-0D014730DFBA}"/>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BDDC3242-F1E0-4E53-952E-3389C30FA64D}"/>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E2C78FF1-AA37-4AB1-8020-6811A9090012}"/>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DF6E67F6-7017-4E3D-9A15-54B3AB496C43}"/>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6560D4CF-7F59-4DD5-B767-29F1BD929545}"/>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57176</xdr:rowOff>
    </xdr:from>
    <xdr:to>
      <xdr:col>55</xdr:col>
      <xdr:colOff>50800</xdr:colOff>
      <xdr:row>40</xdr:row>
      <xdr:rowOff>158776</xdr:rowOff>
    </xdr:to>
    <xdr:sp macro="" textlink="">
      <xdr:nvSpPr>
        <xdr:cNvPr id="128" name="楕円 127">
          <a:extLst>
            <a:ext uri="{FF2B5EF4-FFF2-40B4-BE49-F238E27FC236}">
              <a16:creationId xmlns:a16="http://schemas.microsoft.com/office/drawing/2014/main" id="{4F922548-2FDF-407A-AFFC-B82191BC0192}"/>
            </a:ext>
          </a:extLst>
        </xdr:cNvPr>
        <xdr:cNvSpPr/>
      </xdr:nvSpPr>
      <xdr:spPr>
        <a:xfrm>
          <a:off x="10426700" y="6915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35603</xdr:rowOff>
    </xdr:from>
    <xdr:ext cx="469744" cy="259045"/>
    <xdr:sp macro="" textlink="">
      <xdr:nvSpPr>
        <xdr:cNvPr id="129" name="【道路】&#10;一人当たり延長該当値テキスト">
          <a:extLst>
            <a:ext uri="{FF2B5EF4-FFF2-40B4-BE49-F238E27FC236}">
              <a16:creationId xmlns:a16="http://schemas.microsoft.com/office/drawing/2014/main" id="{5EDAF56D-C6A2-42BB-8B49-6C7E50B7DEFC}"/>
            </a:ext>
          </a:extLst>
        </xdr:cNvPr>
        <xdr:cNvSpPr txBox="1"/>
      </xdr:nvSpPr>
      <xdr:spPr>
        <a:xfrm>
          <a:off x="10515600" y="6893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58318</xdr:rowOff>
    </xdr:from>
    <xdr:to>
      <xdr:col>50</xdr:col>
      <xdr:colOff>165100</xdr:colOff>
      <xdr:row>40</xdr:row>
      <xdr:rowOff>159918</xdr:rowOff>
    </xdr:to>
    <xdr:sp macro="" textlink="">
      <xdr:nvSpPr>
        <xdr:cNvPr id="130" name="楕円 129">
          <a:extLst>
            <a:ext uri="{FF2B5EF4-FFF2-40B4-BE49-F238E27FC236}">
              <a16:creationId xmlns:a16="http://schemas.microsoft.com/office/drawing/2014/main" id="{5E9B9405-1F25-4582-9599-A50A0BA8E5E3}"/>
            </a:ext>
          </a:extLst>
        </xdr:cNvPr>
        <xdr:cNvSpPr/>
      </xdr:nvSpPr>
      <xdr:spPr>
        <a:xfrm>
          <a:off x="9588500" y="6916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107976</xdr:rowOff>
    </xdr:from>
    <xdr:to>
      <xdr:col>55</xdr:col>
      <xdr:colOff>0</xdr:colOff>
      <xdr:row>40</xdr:row>
      <xdr:rowOff>109118</xdr:rowOff>
    </xdr:to>
    <xdr:cxnSp macro="">
      <xdr:nvCxnSpPr>
        <xdr:cNvPr id="131" name="直線コネクタ 130">
          <a:extLst>
            <a:ext uri="{FF2B5EF4-FFF2-40B4-BE49-F238E27FC236}">
              <a16:creationId xmlns:a16="http://schemas.microsoft.com/office/drawing/2014/main" id="{1C24F47B-055F-4FEF-B625-00F6BB8846FB}"/>
            </a:ext>
          </a:extLst>
        </xdr:cNvPr>
        <xdr:cNvCxnSpPr/>
      </xdr:nvCxnSpPr>
      <xdr:spPr>
        <a:xfrm flipV="1">
          <a:off x="9639300" y="6965976"/>
          <a:ext cx="838200" cy="1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58318</xdr:rowOff>
    </xdr:from>
    <xdr:to>
      <xdr:col>46</xdr:col>
      <xdr:colOff>38100</xdr:colOff>
      <xdr:row>40</xdr:row>
      <xdr:rowOff>159918</xdr:rowOff>
    </xdr:to>
    <xdr:sp macro="" textlink="">
      <xdr:nvSpPr>
        <xdr:cNvPr id="132" name="楕円 131">
          <a:extLst>
            <a:ext uri="{FF2B5EF4-FFF2-40B4-BE49-F238E27FC236}">
              <a16:creationId xmlns:a16="http://schemas.microsoft.com/office/drawing/2014/main" id="{257A607D-7762-459C-92F7-52A9691EA54C}"/>
            </a:ext>
          </a:extLst>
        </xdr:cNvPr>
        <xdr:cNvSpPr/>
      </xdr:nvSpPr>
      <xdr:spPr>
        <a:xfrm>
          <a:off x="8699500" y="6916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109118</xdr:rowOff>
    </xdr:from>
    <xdr:to>
      <xdr:col>50</xdr:col>
      <xdr:colOff>114300</xdr:colOff>
      <xdr:row>40</xdr:row>
      <xdr:rowOff>109118</xdr:rowOff>
    </xdr:to>
    <xdr:cxnSp macro="">
      <xdr:nvCxnSpPr>
        <xdr:cNvPr id="133" name="直線コネクタ 132">
          <a:extLst>
            <a:ext uri="{FF2B5EF4-FFF2-40B4-BE49-F238E27FC236}">
              <a16:creationId xmlns:a16="http://schemas.microsoft.com/office/drawing/2014/main" id="{47B242B8-B77E-443C-ADC8-F71BF55A6C30}"/>
            </a:ext>
          </a:extLst>
        </xdr:cNvPr>
        <xdr:cNvCxnSpPr/>
      </xdr:nvCxnSpPr>
      <xdr:spPr>
        <a:xfrm>
          <a:off x="8750300" y="696711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58395</xdr:rowOff>
    </xdr:from>
    <xdr:to>
      <xdr:col>41</xdr:col>
      <xdr:colOff>101600</xdr:colOff>
      <xdr:row>40</xdr:row>
      <xdr:rowOff>159995</xdr:rowOff>
    </xdr:to>
    <xdr:sp macro="" textlink="">
      <xdr:nvSpPr>
        <xdr:cNvPr id="134" name="楕円 133">
          <a:extLst>
            <a:ext uri="{FF2B5EF4-FFF2-40B4-BE49-F238E27FC236}">
              <a16:creationId xmlns:a16="http://schemas.microsoft.com/office/drawing/2014/main" id="{70D9325A-B197-4E73-95F3-F8DDFE47A864}"/>
            </a:ext>
          </a:extLst>
        </xdr:cNvPr>
        <xdr:cNvSpPr/>
      </xdr:nvSpPr>
      <xdr:spPr>
        <a:xfrm>
          <a:off x="7810500" y="6916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109118</xdr:rowOff>
    </xdr:from>
    <xdr:to>
      <xdr:col>45</xdr:col>
      <xdr:colOff>177800</xdr:colOff>
      <xdr:row>40</xdr:row>
      <xdr:rowOff>109195</xdr:rowOff>
    </xdr:to>
    <xdr:cxnSp macro="">
      <xdr:nvCxnSpPr>
        <xdr:cNvPr id="135" name="直線コネクタ 134">
          <a:extLst>
            <a:ext uri="{FF2B5EF4-FFF2-40B4-BE49-F238E27FC236}">
              <a16:creationId xmlns:a16="http://schemas.microsoft.com/office/drawing/2014/main" id="{DB3E65E6-9BD9-4FD2-BA83-071683C776CC}"/>
            </a:ext>
          </a:extLst>
        </xdr:cNvPr>
        <xdr:cNvCxnSpPr/>
      </xdr:nvCxnSpPr>
      <xdr:spPr>
        <a:xfrm flipV="1">
          <a:off x="7861300" y="6967118"/>
          <a:ext cx="889000" cy="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57328</xdr:rowOff>
    </xdr:from>
    <xdr:to>
      <xdr:col>36</xdr:col>
      <xdr:colOff>165100</xdr:colOff>
      <xdr:row>40</xdr:row>
      <xdr:rowOff>158928</xdr:rowOff>
    </xdr:to>
    <xdr:sp macro="" textlink="">
      <xdr:nvSpPr>
        <xdr:cNvPr id="136" name="楕円 135">
          <a:extLst>
            <a:ext uri="{FF2B5EF4-FFF2-40B4-BE49-F238E27FC236}">
              <a16:creationId xmlns:a16="http://schemas.microsoft.com/office/drawing/2014/main" id="{79B4D21C-4AF7-4CFB-8FB0-D752FF95EDDA}"/>
            </a:ext>
          </a:extLst>
        </xdr:cNvPr>
        <xdr:cNvSpPr/>
      </xdr:nvSpPr>
      <xdr:spPr>
        <a:xfrm>
          <a:off x="6921500" y="6915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108128</xdr:rowOff>
    </xdr:from>
    <xdr:to>
      <xdr:col>41</xdr:col>
      <xdr:colOff>50800</xdr:colOff>
      <xdr:row>40</xdr:row>
      <xdr:rowOff>109195</xdr:rowOff>
    </xdr:to>
    <xdr:cxnSp macro="">
      <xdr:nvCxnSpPr>
        <xdr:cNvPr id="137" name="直線コネクタ 136">
          <a:extLst>
            <a:ext uri="{FF2B5EF4-FFF2-40B4-BE49-F238E27FC236}">
              <a16:creationId xmlns:a16="http://schemas.microsoft.com/office/drawing/2014/main" id="{CB799F5B-34F3-45D4-8A4E-1668A7F5B580}"/>
            </a:ext>
          </a:extLst>
        </xdr:cNvPr>
        <xdr:cNvCxnSpPr/>
      </xdr:nvCxnSpPr>
      <xdr:spPr>
        <a:xfrm>
          <a:off x="6972300" y="6966128"/>
          <a:ext cx="889000" cy="1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37914</xdr:rowOff>
    </xdr:from>
    <xdr:ext cx="469744" cy="259045"/>
    <xdr:sp macro="" textlink="">
      <xdr:nvSpPr>
        <xdr:cNvPr id="138" name="n_1aveValue【道路】&#10;一人当たり延長">
          <a:extLst>
            <a:ext uri="{FF2B5EF4-FFF2-40B4-BE49-F238E27FC236}">
              <a16:creationId xmlns:a16="http://schemas.microsoft.com/office/drawing/2014/main" id="{5FF4C41A-E666-48E8-B3EC-DA5E1A1D3BD3}"/>
            </a:ext>
          </a:extLst>
        </xdr:cNvPr>
        <xdr:cNvSpPr txBox="1"/>
      </xdr:nvSpPr>
      <xdr:spPr>
        <a:xfrm>
          <a:off x="9391727" y="6553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32885</xdr:rowOff>
    </xdr:from>
    <xdr:ext cx="469744" cy="259045"/>
    <xdr:sp macro="" textlink="">
      <xdr:nvSpPr>
        <xdr:cNvPr id="139" name="n_2aveValue【道路】&#10;一人当たり延長">
          <a:extLst>
            <a:ext uri="{FF2B5EF4-FFF2-40B4-BE49-F238E27FC236}">
              <a16:creationId xmlns:a16="http://schemas.microsoft.com/office/drawing/2014/main" id="{6B47F18E-CE53-4181-BED0-BB9089FA11A6}"/>
            </a:ext>
          </a:extLst>
        </xdr:cNvPr>
        <xdr:cNvSpPr txBox="1"/>
      </xdr:nvSpPr>
      <xdr:spPr>
        <a:xfrm>
          <a:off x="8515427" y="6547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35</xdr:row>
      <xdr:rowOff>71671</xdr:rowOff>
    </xdr:from>
    <xdr:ext cx="534377" cy="259045"/>
    <xdr:sp macro="" textlink="">
      <xdr:nvSpPr>
        <xdr:cNvPr id="140" name="n_3aveValue【道路】&#10;一人当たり延長">
          <a:extLst>
            <a:ext uri="{FF2B5EF4-FFF2-40B4-BE49-F238E27FC236}">
              <a16:creationId xmlns:a16="http://schemas.microsoft.com/office/drawing/2014/main" id="{BB424C82-4D0D-48EB-ABDF-236AD841A167}"/>
            </a:ext>
          </a:extLst>
        </xdr:cNvPr>
        <xdr:cNvSpPr txBox="1"/>
      </xdr:nvSpPr>
      <xdr:spPr>
        <a:xfrm>
          <a:off x="7594111" y="6072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34</xdr:row>
      <xdr:rowOff>152595</xdr:rowOff>
    </xdr:from>
    <xdr:ext cx="534377" cy="259045"/>
    <xdr:sp macro="" textlink="">
      <xdr:nvSpPr>
        <xdr:cNvPr id="141" name="n_4aveValue【道路】&#10;一人当たり延長">
          <a:extLst>
            <a:ext uri="{FF2B5EF4-FFF2-40B4-BE49-F238E27FC236}">
              <a16:creationId xmlns:a16="http://schemas.microsoft.com/office/drawing/2014/main" id="{1D5CC58F-AC16-4C75-903C-6648A7061F18}"/>
            </a:ext>
          </a:extLst>
        </xdr:cNvPr>
        <xdr:cNvSpPr txBox="1"/>
      </xdr:nvSpPr>
      <xdr:spPr>
        <a:xfrm>
          <a:off x="6705111" y="5981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151045</xdr:rowOff>
    </xdr:from>
    <xdr:ext cx="469744" cy="259045"/>
    <xdr:sp macro="" textlink="">
      <xdr:nvSpPr>
        <xdr:cNvPr id="142" name="n_1mainValue【道路】&#10;一人当たり延長">
          <a:extLst>
            <a:ext uri="{FF2B5EF4-FFF2-40B4-BE49-F238E27FC236}">
              <a16:creationId xmlns:a16="http://schemas.microsoft.com/office/drawing/2014/main" id="{4D53E1EB-2571-4FCF-8695-C9B179D2446B}"/>
            </a:ext>
          </a:extLst>
        </xdr:cNvPr>
        <xdr:cNvSpPr txBox="1"/>
      </xdr:nvSpPr>
      <xdr:spPr>
        <a:xfrm>
          <a:off x="9391727" y="7009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151045</xdr:rowOff>
    </xdr:from>
    <xdr:ext cx="469744" cy="259045"/>
    <xdr:sp macro="" textlink="">
      <xdr:nvSpPr>
        <xdr:cNvPr id="143" name="n_2mainValue【道路】&#10;一人当たり延長">
          <a:extLst>
            <a:ext uri="{FF2B5EF4-FFF2-40B4-BE49-F238E27FC236}">
              <a16:creationId xmlns:a16="http://schemas.microsoft.com/office/drawing/2014/main" id="{EDC1FBCD-D9CF-43D5-B6D9-777F7FC4B2E2}"/>
            </a:ext>
          </a:extLst>
        </xdr:cNvPr>
        <xdr:cNvSpPr txBox="1"/>
      </xdr:nvSpPr>
      <xdr:spPr>
        <a:xfrm>
          <a:off x="8515427" y="7009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151122</xdr:rowOff>
    </xdr:from>
    <xdr:ext cx="469744" cy="259045"/>
    <xdr:sp macro="" textlink="">
      <xdr:nvSpPr>
        <xdr:cNvPr id="144" name="n_3mainValue【道路】&#10;一人当たり延長">
          <a:extLst>
            <a:ext uri="{FF2B5EF4-FFF2-40B4-BE49-F238E27FC236}">
              <a16:creationId xmlns:a16="http://schemas.microsoft.com/office/drawing/2014/main" id="{162A2425-D934-4C27-A24F-911341D35749}"/>
            </a:ext>
          </a:extLst>
        </xdr:cNvPr>
        <xdr:cNvSpPr txBox="1"/>
      </xdr:nvSpPr>
      <xdr:spPr>
        <a:xfrm>
          <a:off x="7626427" y="7009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150055</xdr:rowOff>
    </xdr:from>
    <xdr:ext cx="469744" cy="259045"/>
    <xdr:sp macro="" textlink="">
      <xdr:nvSpPr>
        <xdr:cNvPr id="145" name="n_4mainValue【道路】&#10;一人当たり延長">
          <a:extLst>
            <a:ext uri="{FF2B5EF4-FFF2-40B4-BE49-F238E27FC236}">
              <a16:creationId xmlns:a16="http://schemas.microsoft.com/office/drawing/2014/main" id="{DCBB794A-C456-4EB7-9A2A-94C86C7781C9}"/>
            </a:ext>
          </a:extLst>
        </xdr:cNvPr>
        <xdr:cNvSpPr txBox="1"/>
      </xdr:nvSpPr>
      <xdr:spPr>
        <a:xfrm>
          <a:off x="6737427" y="7008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3C4F75FF-C6F8-475D-A604-072B343EDE1E}"/>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C9AC5206-CE88-4DCD-9A59-59D213FD377F}"/>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C623F984-14A5-4A93-BE29-AED3B252FB63}"/>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A650E6B0-D0BC-4C4D-95CB-B3C45905AE98}"/>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51EA0962-F619-42C6-99EA-4905B1418DAC}"/>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20ACFEF4-7C42-418F-BDD7-D3E8D85CC99D}"/>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FFBD668B-B835-4CA5-B509-681A612768E5}"/>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C717EFCB-781C-4A75-BF03-374C15FC4A52}"/>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99A0035A-556E-431E-AE38-40679CCB8836}"/>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91985C46-C2F6-4F5B-A56C-267000184EBA}"/>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B51DCE26-90EA-4BDF-8A9C-F1B89F53BC62}"/>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7" name="直線コネクタ 156">
          <a:extLst>
            <a:ext uri="{FF2B5EF4-FFF2-40B4-BE49-F238E27FC236}">
              <a16:creationId xmlns:a16="http://schemas.microsoft.com/office/drawing/2014/main" id="{8B6B57FA-60BE-459A-BA73-A8311362692F}"/>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8" name="テキスト ボックス 157">
          <a:extLst>
            <a:ext uri="{FF2B5EF4-FFF2-40B4-BE49-F238E27FC236}">
              <a16:creationId xmlns:a16="http://schemas.microsoft.com/office/drawing/2014/main" id="{7507E8FC-35D8-48E6-8BF1-DA74F1F29740}"/>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9" name="直線コネクタ 158">
          <a:extLst>
            <a:ext uri="{FF2B5EF4-FFF2-40B4-BE49-F238E27FC236}">
              <a16:creationId xmlns:a16="http://schemas.microsoft.com/office/drawing/2014/main" id="{E83694F4-0127-4A17-826D-79DD8EE34BC2}"/>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0" name="テキスト ボックス 159">
          <a:extLst>
            <a:ext uri="{FF2B5EF4-FFF2-40B4-BE49-F238E27FC236}">
              <a16:creationId xmlns:a16="http://schemas.microsoft.com/office/drawing/2014/main" id="{5B9CC311-CE6A-41A9-8EC6-2AC9C09940B2}"/>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1" name="直線コネクタ 160">
          <a:extLst>
            <a:ext uri="{FF2B5EF4-FFF2-40B4-BE49-F238E27FC236}">
              <a16:creationId xmlns:a16="http://schemas.microsoft.com/office/drawing/2014/main" id="{5C5F912B-B41B-4443-A6B1-AC4D8A67C0DD}"/>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2" name="テキスト ボックス 161">
          <a:extLst>
            <a:ext uri="{FF2B5EF4-FFF2-40B4-BE49-F238E27FC236}">
              <a16:creationId xmlns:a16="http://schemas.microsoft.com/office/drawing/2014/main" id="{0DC9B659-7EA7-41EC-8DDD-3F535D8C55FA}"/>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3" name="直線コネクタ 162">
          <a:extLst>
            <a:ext uri="{FF2B5EF4-FFF2-40B4-BE49-F238E27FC236}">
              <a16:creationId xmlns:a16="http://schemas.microsoft.com/office/drawing/2014/main" id="{ECFA9511-5FE9-4EAA-8198-6DDDA7FC9952}"/>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4" name="テキスト ボックス 163">
          <a:extLst>
            <a:ext uri="{FF2B5EF4-FFF2-40B4-BE49-F238E27FC236}">
              <a16:creationId xmlns:a16="http://schemas.microsoft.com/office/drawing/2014/main" id="{47CFEACB-BF67-4EBB-976C-2A044DEEB1A9}"/>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5" name="直線コネクタ 164">
          <a:extLst>
            <a:ext uri="{FF2B5EF4-FFF2-40B4-BE49-F238E27FC236}">
              <a16:creationId xmlns:a16="http://schemas.microsoft.com/office/drawing/2014/main" id="{1CF26293-D8F0-4E53-A0B1-7044269FBB08}"/>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6" name="テキスト ボックス 165">
          <a:extLst>
            <a:ext uri="{FF2B5EF4-FFF2-40B4-BE49-F238E27FC236}">
              <a16:creationId xmlns:a16="http://schemas.microsoft.com/office/drawing/2014/main" id="{3A5F4BEF-18CD-418E-9C2F-E15935B2E730}"/>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7" name="直線コネクタ 166">
          <a:extLst>
            <a:ext uri="{FF2B5EF4-FFF2-40B4-BE49-F238E27FC236}">
              <a16:creationId xmlns:a16="http://schemas.microsoft.com/office/drawing/2014/main" id="{6FC159FA-5159-4AAF-9DE1-6BC69CE9CB29}"/>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8" name="テキスト ボックス 167">
          <a:extLst>
            <a:ext uri="{FF2B5EF4-FFF2-40B4-BE49-F238E27FC236}">
              <a16:creationId xmlns:a16="http://schemas.microsoft.com/office/drawing/2014/main" id="{174B8486-5B1B-4256-A711-0A30FE9EF79D}"/>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9" name="【橋りょう・トンネル】&#10;有形固定資産減価償却率グラフ枠">
          <a:extLst>
            <a:ext uri="{FF2B5EF4-FFF2-40B4-BE49-F238E27FC236}">
              <a16:creationId xmlns:a16="http://schemas.microsoft.com/office/drawing/2014/main" id="{F806B112-299F-4438-8798-299259B82B31}"/>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76200</xdr:rowOff>
    </xdr:from>
    <xdr:to>
      <xdr:col>24</xdr:col>
      <xdr:colOff>62865</xdr:colOff>
      <xdr:row>64</xdr:row>
      <xdr:rowOff>53340</xdr:rowOff>
    </xdr:to>
    <xdr:cxnSp macro="">
      <xdr:nvCxnSpPr>
        <xdr:cNvPr id="170" name="直線コネクタ 169">
          <a:extLst>
            <a:ext uri="{FF2B5EF4-FFF2-40B4-BE49-F238E27FC236}">
              <a16:creationId xmlns:a16="http://schemas.microsoft.com/office/drawing/2014/main" id="{7DFF06B5-2500-4FCB-AA9B-A435A9F22170}"/>
            </a:ext>
          </a:extLst>
        </xdr:cNvPr>
        <xdr:cNvCxnSpPr/>
      </xdr:nvCxnSpPr>
      <xdr:spPr>
        <a:xfrm flipV="1">
          <a:off x="4634865" y="9505950"/>
          <a:ext cx="0" cy="15201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57167</xdr:rowOff>
    </xdr:from>
    <xdr:ext cx="405111" cy="259045"/>
    <xdr:sp macro="" textlink="">
      <xdr:nvSpPr>
        <xdr:cNvPr id="171" name="【橋りょう・トンネル】&#10;有形固定資産減価償却率最小値テキスト">
          <a:extLst>
            <a:ext uri="{FF2B5EF4-FFF2-40B4-BE49-F238E27FC236}">
              <a16:creationId xmlns:a16="http://schemas.microsoft.com/office/drawing/2014/main" id="{1B26C9CF-08E4-4EBF-B1C3-FB7448960279}"/>
            </a:ext>
          </a:extLst>
        </xdr:cNvPr>
        <xdr:cNvSpPr txBox="1"/>
      </xdr:nvSpPr>
      <xdr:spPr>
        <a:xfrm>
          <a:off x="4673600" y="11029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53340</xdr:rowOff>
    </xdr:from>
    <xdr:to>
      <xdr:col>24</xdr:col>
      <xdr:colOff>152400</xdr:colOff>
      <xdr:row>64</xdr:row>
      <xdr:rowOff>53340</xdr:rowOff>
    </xdr:to>
    <xdr:cxnSp macro="">
      <xdr:nvCxnSpPr>
        <xdr:cNvPr id="172" name="直線コネクタ 171">
          <a:extLst>
            <a:ext uri="{FF2B5EF4-FFF2-40B4-BE49-F238E27FC236}">
              <a16:creationId xmlns:a16="http://schemas.microsoft.com/office/drawing/2014/main" id="{014731DD-5856-425D-B97D-E544D3E17D39}"/>
            </a:ext>
          </a:extLst>
        </xdr:cNvPr>
        <xdr:cNvCxnSpPr/>
      </xdr:nvCxnSpPr>
      <xdr:spPr>
        <a:xfrm>
          <a:off x="4546600" y="11026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22877</xdr:rowOff>
    </xdr:from>
    <xdr:ext cx="405111" cy="259045"/>
    <xdr:sp macro="" textlink="">
      <xdr:nvSpPr>
        <xdr:cNvPr id="173" name="【橋りょう・トンネル】&#10;有形固定資産減価償却率最大値テキスト">
          <a:extLst>
            <a:ext uri="{FF2B5EF4-FFF2-40B4-BE49-F238E27FC236}">
              <a16:creationId xmlns:a16="http://schemas.microsoft.com/office/drawing/2014/main" id="{D5FE3115-AE18-4570-9530-789D0800EF09}"/>
            </a:ext>
          </a:extLst>
        </xdr:cNvPr>
        <xdr:cNvSpPr txBox="1"/>
      </xdr:nvSpPr>
      <xdr:spPr>
        <a:xfrm>
          <a:off x="4673600" y="9281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76200</xdr:rowOff>
    </xdr:from>
    <xdr:to>
      <xdr:col>24</xdr:col>
      <xdr:colOff>152400</xdr:colOff>
      <xdr:row>55</xdr:row>
      <xdr:rowOff>76200</xdr:rowOff>
    </xdr:to>
    <xdr:cxnSp macro="">
      <xdr:nvCxnSpPr>
        <xdr:cNvPr id="174" name="直線コネクタ 173">
          <a:extLst>
            <a:ext uri="{FF2B5EF4-FFF2-40B4-BE49-F238E27FC236}">
              <a16:creationId xmlns:a16="http://schemas.microsoft.com/office/drawing/2014/main" id="{0F240EC7-433E-4046-9526-292BAB895D3C}"/>
            </a:ext>
          </a:extLst>
        </xdr:cNvPr>
        <xdr:cNvCxnSpPr/>
      </xdr:nvCxnSpPr>
      <xdr:spPr>
        <a:xfrm>
          <a:off x="4546600" y="9505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109237</xdr:rowOff>
    </xdr:from>
    <xdr:ext cx="405111" cy="259045"/>
    <xdr:sp macro="" textlink="">
      <xdr:nvSpPr>
        <xdr:cNvPr id="175" name="【橋りょう・トンネル】&#10;有形固定資産減価償却率平均値テキスト">
          <a:extLst>
            <a:ext uri="{FF2B5EF4-FFF2-40B4-BE49-F238E27FC236}">
              <a16:creationId xmlns:a16="http://schemas.microsoft.com/office/drawing/2014/main" id="{49A670D2-F770-44A8-ABA1-A11716628503}"/>
            </a:ext>
          </a:extLst>
        </xdr:cNvPr>
        <xdr:cNvSpPr txBox="1"/>
      </xdr:nvSpPr>
      <xdr:spPr>
        <a:xfrm>
          <a:off x="4673600" y="102247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86360</xdr:rowOff>
    </xdr:from>
    <xdr:to>
      <xdr:col>24</xdr:col>
      <xdr:colOff>114300</xdr:colOff>
      <xdr:row>61</xdr:row>
      <xdr:rowOff>16510</xdr:rowOff>
    </xdr:to>
    <xdr:sp macro="" textlink="">
      <xdr:nvSpPr>
        <xdr:cNvPr id="176" name="フローチャート: 判断 175">
          <a:extLst>
            <a:ext uri="{FF2B5EF4-FFF2-40B4-BE49-F238E27FC236}">
              <a16:creationId xmlns:a16="http://schemas.microsoft.com/office/drawing/2014/main" id="{000B96D1-72B0-41D8-BBFB-ACE551FAF196}"/>
            </a:ext>
          </a:extLst>
        </xdr:cNvPr>
        <xdr:cNvSpPr/>
      </xdr:nvSpPr>
      <xdr:spPr>
        <a:xfrm>
          <a:off x="4584700" y="1037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71120</xdr:rowOff>
    </xdr:from>
    <xdr:to>
      <xdr:col>20</xdr:col>
      <xdr:colOff>38100</xdr:colOff>
      <xdr:row>61</xdr:row>
      <xdr:rowOff>1270</xdr:rowOff>
    </xdr:to>
    <xdr:sp macro="" textlink="">
      <xdr:nvSpPr>
        <xdr:cNvPr id="177" name="フローチャート: 判断 176">
          <a:extLst>
            <a:ext uri="{FF2B5EF4-FFF2-40B4-BE49-F238E27FC236}">
              <a16:creationId xmlns:a16="http://schemas.microsoft.com/office/drawing/2014/main" id="{79B8821B-B2F5-42F8-9418-4569CBE3FA3B}"/>
            </a:ext>
          </a:extLst>
        </xdr:cNvPr>
        <xdr:cNvSpPr/>
      </xdr:nvSpPr>
      <xdr:spPr>
        <a:xfrm>
          <a:off x="3746500" y="1035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59690</xdr:rowOff>
    </xdr:from>
    <xdr:to>
      <xdr:col>15</xdr:col>
      <xdr:colOff>101600</xdr:colOff>
      <xdr:row>60</xdr:row>
      <xdr:rowOff>161290</xdr:rowOff>
    </xdr:to>
    <xdr:sp macro="" textlink="">
      <xdr:nvSpPr>
        <xdr:cNvPr id="178" name="フローチャート: 判断 177">
          <a:extLst>
            <a:ext uri="{FF2B5EF4-FFF2-40B4-BE49-F238E27FC236}">
              <a16:creationId xmlns:a16="http://schemas.microsoft.com/office/drawing/2014/main" id="{F75D0CC4-5156-4B48-BF57-0CECE6C27A40}"/>
            </a:ext>
          </a:extLst>
        </xdr:cNvPr>
        <xdr:cNvSpPr/>
      </xdr:nvSpPr>
      <xdr:spPr>
        <a:xfrm>
          <a:off x="2857500" y="1034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145415</xdr:rowOff>
    </xdr:from>
    <xdr:to>
      <xdr:col>10</xdr:col>
      <xdr:colOff>165100</xdr:colOff>
      <xdr:row>61</xdr:row>
      <xdr:rowOff>75565</xdr:rowOff>
    </xdr:to>
    <xdr:sp macro="" textlink="">
      <xdr:nvSpPr>
        <xdr:cNvPr id="179" name="フローチャート: 判断 178">
          <a:extLst>
            <a:ext uri="{FF2B5EF4-FFF2-40B4-BE49-F238E27FC236}">
              <a16:creationId xmlns:a16="http://schemas.microsoft.com/office/drawing/2014/main" id="{20F097A4-A9C9-4094-88A1-B639394BFDB6}"/>
            </a:ext>
          </a:extLst>
        </xdr:cNvPr>
        <xdr:cNvSpPr/>
      </xdr:nvSpPr>
      <xdr:spPr>
        <a:xfrm>
          <a:off x="1968500" y="10432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145415</xdr:rowOff>
    </xdr:from>
    <xdr:to>
      <xdr:col>6</xdr:col>
      <xdr:colOff>38100</xdr:colOff>
      <xdr:row>61</xdr:row>
      <xdr:rowOff>75565</xdr:rowOff>
    </xdr:to>
    <xdr:sp macro="" textlink="">
      <xdr:nvSpPr>
        <xdr:cNvPr id="180" name="フローチャート: 判断 179">
          <a:extLst>
            <a:ext uri="{FF2B5EF4-FFF2-40B4-BE49-F238E27FC236}">
              <a16:creationId xmlns:a16="http://schemas.microsoft.com/office/drawing/2014/main" id="{FC11C3EB-5E2B-4346-8D29-ACA490EA9FDD}"/>
            </a:ext>
          </a:extLst>
        </xdr:cNvPr>
        <xdr:cNvSpPr/>
      </xdr:nvSpPr>
      <xdr:spPr>
        <a:xfrm>
          <a:off x="1079500" y="10432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19996ABD-94A8-4707-B795-7E2E9491954F}"/>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910D9025-EE58-4CA0-A743-5D8D7F22ACF4}"/>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B8AC7FD3-CD46-4B1E-8E95-A0D296A8300B}"/>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D8B321EF-1DF9-402F-A16B-56739FB47B74}"/>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B70DCF3C-D60A-4E9B-A779-39F8AE534EF4}"/>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124460</xdr:rowOff>
    </xdr:from>
    <xdr:to>
      <xdr:col>24</xdr:col>
      <xdr:colOff>114300</xdr:colOff>
      <xdr:row>61</xdr:row>
      <xdr:rowOff>54610</xdr:rowOff>
    </xdr:to>
    <xdr:sp macro="" textlink="">
      <xdr:nvSpPr>
        <xdr:cNvPr id="186" name="楕円 185">
          <a:extLst>
            <a:ext uri="{FF2B5EF4-FFF2-40B4-BE49-F238E27FC236}">
              <a16:creationId xmlns:a16="http://schemas.microsoft.com/office/drawing/2014/main" id="{A36E490A-6713-4D41-AB6A-DDA386D845E4}"/>
            </a:ext>
          </a:extLst>
        </xdr:cNvPr>
        <xdr:cNvSpPr/>
      </xdr:nvSpPr>
      <xdr:spPr>
        <a:xfrm>
          <a:off x="4584700" y="10411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102887</xdr:rowOff>
    </xdr:from>
    <xdr:ext cx="405111" cy="259045"/>
    <xdr:sp macro="" textlink="">
      <xdr:nvSpPr>
        <xdr:cNvPr id="187" name="【橋りょう・トンネル】&#10;有形固定資産減価償却率該当値テキスト">
          <a:extLst>
            <a:ext uri="{FF2B5EF4-FFF2-40B4-BE49-F238E27FC236}">
              <a16:creationId xmlns:a16="http://schemas.microsoft.com/office/drawing/2014/main" id="{A20A35F7-D8B0-4C28-A680-B734EECADCB3}"/>
            </a:ext>
          </a:extLst>
        </xdr:cNvPr>
        <xdr:cNvSpPr txBox="1"/>
      </xdr:nvSpPr>
      <xdr:spPr>
        <a:xfrm>
          <a:off x="4673600" y="10389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93980</xdr:rowOff>
    </xdr:from>
    <xdr:to>
      <xdr:col>20</xdr:col>
      <xdr:colOff>38100</xdr:colOff>
      <xdr:row>61</xdr:row>
      <xdr:rowOff>24130</xdr:rowOff>
    </xdr:to>
    <xdr:sp macro="" textlink="">
      <xdr:nvSpPr>
        <xdr:cNvPr id="188" name="楕円 187">
          <a:extLst>
            <a:ext uri="{FF2B5EF4-FFF2-40B4-BE49-F238E27FC236}">
              <a16:creationId xmlns:a16="http://schemas.microsoft.com/office/drawing/2014/main" id="{8BC59B9F-5B3E-4C38-8332-E89EC5B36494}"/>
            </a:ext>
          </a:extLst>
        </xdr:cNvPr>
        <xdr:cNvSpPr/>
      </xdr:nvSpPr>
      <xdr:spPr>
        <a:xfrm>
          <a:off x="3746500" y="10380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144780</xdr:rowOff>
    </xdr:from>
    <xdr:to>
      <xdr:col>24</xdr:col>
      <xdr:colOff>63500</xdr:colOff>
      <xdr:row>61</xdr:row>
      <xdr:rowOff>3810</xdr:rowOff>
    </xdr:to>
    <xdr:cxnSp macro="">
      <xdr:nvCxnSpPr>
        <xdr:cNvPr id="189" name="直線コネクタ 188">
          <a:extLst>
            <a:ext uri="{FF2B5EF4-FFF2-40B4-BE49-F238E27FC236}">
              <a16:creationId xmlns:a16="http://schemas.microsoft.com/office/drawing/2014/main" id="{7DB90F66-5666-426E-8C9B-FB23994E495C}"/>
            </a:ext>
          </a:extLst>
        </xdr:cNvPr>
        <xdr:cNvCxnSpPr/>
      </xdr:nvCxnSpPr>
      <xdr:spPr>
        <a:xfrm>
          <a:off x="3797300" y="1043178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63500</xdr:rowOff>
    </xdr:from>
    <xdr:to>
      <xdr:col>15</xdr:col>
      <xdr:colOff>101600</xdr:colOff>
      <xdr:row>60</xdr:row>
      <xdr:rowOff>165100</xdr:rowOff>
    </xdr:to>
    <xdr:sp macro="" textlink="">
      <xdr:nvSpPr>
        <xdr:cNvPr id="190" name="楕円 189">
          <a:extLst>
            <a:ext uri="{FF2B5EF4-FFF2-40B4-BE49-F238E27FC236}">
              <a16:creationId xmlns:a16="http://schemas.microsoft.com/office/drawing/2014/main" id="{BF3DF3C9-49F7-4C54-BEDD-6088B73E20C7}"/>
            </a:ext>
          </a:extLst>
        </xdr:cNvPr>
        <xdr:cNvSpPr/>
      </xdr:nvSpPr>
      <xdr:spPr>
        <a:xfrm>
          <a:off x="2857500" y="1035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114300</xdr:rowOff>
    </xdr:from>
    <xdr:to>
      <xdr:col>19</xdr:col>
      <xdr:colOff>177800</xdr:colOff>
      <xdr:row>60</xdr:row>
      <xdr:rowOff>144780</xdr:rowOff>
    </xdr:to>
    <xdr:cxnSp macro="">
      <xdr:nvCxnSpPr>
        <xdr:cNvPr id="191" name="直線コネクタ 190">
          <a:extLst>
            <a:ext uri="{FF2B5EF4-FFF2-40B4-BE49-F238E27FC236}">
              <a16:creationId xmlns:a16="http://schemas.microsoft.com/office/drawing/2014/main" id="{D2908630-F841-4581-8E5E-5E3BBFE8EE02}"/>
            </a:ext>
          </a:extLst>
        </xdr:cNvPr>
        <xdr:cNvCxnSpPr/>
      </xdr:nvCxnSpPr>
      <xdr:spPr>
        <a:xfrm>
          <a:off x="2908300" y="104013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33020</xdr:rowOff>
    </xdr:from>
    <xdr:to>
      <xdr:col>10</xdr:col>
      <xdr:colOff>165100</xdr:colOff>
      <xdr:row>60</xdr:row>
      <xdr:rowOff>134620</xdr:rowOff>
    </xdr:to>
    <xdr:sp macro="" textlink="">
      <xdr:nvSpPr>
        <xdr:cNvPr id="192" name="楕円 191">
          <a:extLst>
            <a:ext uri="{FF2B5EF4-FFF2-40B4-BE49-F238E27FC236}">
              <a16:creationId xmlns:a16="http://schemas.microsoft.com/office/drawing/2014/main" id="{AC2F10CB-76B9-4F2A-BCEF-0CF0D8CDF5AA}"/>
            </a:ext>
          </a:extLst>
        </xdr:cNvPr>
        <xdr:cNvSpPr/>
      </xdr:nvSpPr>
      <xdr:spPr>
        <a:xfrm>
          <a:off x="1968500" y="10320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83820</xdr:rowOff>
    </xdr:from>
    <xdr:to>
      <xdr:col>15</xdr:col>
      <xdr:colOff>50800</xdr:colOff>
      <xdr:row>60</xdr:row>
      <xdr:rowOff>114300</xdr:rowOff>
    </xdr:to>
    <xdr:cxnSp macro="">
      <xdr:nvCxnSpPr>
        <xdr:cNvPr id="193" name="直線コネクタ 192">
          <a:extLst>
            <a:ext uri="{FF2B5EF4-FFF2-40B4-BE49-F238E27FC236}">
              <a16:creationId xmlns:a16="http://schemas.microsoft.com/office/drawing/2014/main" id="{0C58CA02-4354-4009-B6ED-0425623CAFB2}"/>
            </a:ext>
          </a:extLst>
        </xdr:cNvPr>
        <xdr:cNvCxnSpPr/>
      </xdr:nvCxnSpPr>
      <xdr:spPr>
        <a:xfrm>
          <a:off x="2019300" y="103708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2540</xdr:rowOff>
    </xdr:from>
    <xdr:to>
      <xdr:col>6</xdr:col>
      <xdr:colOff>38100</xdr:colOff>
      <xdr:row>60</xdr:row>
      <xdr:rowOff>104140</xdr:rowOff>
    </xdr:to>
    <xdr:sp macro="" textlink="">
      <xdr:nvSpPr>
        <xdr:cNvPr id="194" name="楕円 193">
          <a:extLst>
            <a:ext uri="{FF2B5EF4-FFF2-40B4-BE49-F238E27FC236}">
              <a16:creationId xmlns:a16="http://schemas.microsoft.com/office/drawing/2014/main" id="{220AB758-F990-454B-AD27-B124C87CC381}"/>
            </a:ext>
          </a:extLst>
        </xdr:cNvPr>
        <xdr:cNvSpPr/>
      </xdr:nvSpPr>
      <xdr:spPr>
        <a:xfrm>
          <a:off x="1079500" y="10289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53340</xdr:rowOff>
    </xdr:from>
    <xdr:to>
      <xdr:col>10</xdr:col>
      <xdr:colOff>114300</xdr:colOff>
      <xdr:row>60</xdr:row>
      <xdr:rowOff>83820</xdr:rowOff>
    </xdr:to>
    <xdr:cxnSp macro="">
      <xdr:nvCxnSpPr>
        <xdr:cNvPr id="195" name="直線コネクタ 194">
          <a:extLst>
            <a:ext uri="{FF2B5EF4-FFF2-40B4-BE49-F238E27FC236}">
              <a16:creationId xmlns:a16="http://schemas.microsoft.com/office/drawing/2014/main" id="{42D1A54B-137A-48D5-B15B-E0166ABC9EEC}"/>
            </a:ext>
          </a:extLst>
        </xdr:cNvPr>
        <xdr:cNvCxnSpPr/>
      </xdr:nvCxnSpPr>
      <xdr:spPr>
        <a:xfrm>
          <a:off x="1130300" y="1034034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17797</xdr:rowOff>
    </xdr:from>
    <xdr:ext cx="405111" cy="259045"/>
    <xdr:sp macro="" textlink="">
      <xdr:nvSpPr>
        <xdr:cNvPr id="196" name="n_1aveValue【橋りょう・トンネル】&#10;有形固定資産減価償却率">
          <a:extLst>
            <a:ext uri="{FF2B5EF4-FFF2-40B4-BE49-F238E27FC236}">
              <a16:creationId xmlns:a16="http://schemas.microsoft.com/office/drawing/2014/main" id="{2106D98D-1D21-4034-85B6-91BAA35EF9A9}"/>
            </a:ext>
          </a:extLst>
        </xdr:cNvPr>
        <xdr:cNvSpPr txBox="1"/>
      </xdr:nvSpPr>
      <xdr:spPr>
        <a:xfrm>
          <a:off x="3582044" y="10133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6367</xdr:rowOff>
    </xdr:from>
    <xdr:ext cx="405111" cy="259045"/>
    <xdr:sp macro="" textlink="">
      <xdr:nvSpPr>
        <xdr:cNvPr id="197" name="n_2aveValue【橋りょう・トンネル】&#10;有形固定資産減価償却率">
          <a:extLst>
            <a:ext uri="{FF2B5EF4-FFF2-40B4-BE49-F238E27FC236}">
              <a16:creationId xmlns:a16="http://schemas.microsoft.com/office/drawing/2014/main" id="{F58E059C-2C5D-4A61-9D81-3523CED8E93B}"/>
            </a:ext>
          </a:extLst>
        </xdr:cNvPr>
        <xdr:cNvSpPr txBox="1"/>
      </xdr:nvSpPr>
      <xdr:spPr>
        <a:xfrm>
          <a:off x="2705744" y="10121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66692</xdr:rowOff>
    </xdr:from>
    <xdr:ext cx="405111" cy="259045"/>
    <xdr:sp macro="" textlink="">
      <xdr:nvSpPr>
        <xdr:cNvPr id="198" name="n_3aveValue【橋りょう・トンネル】&#10;有形固定資産減価償却率">
          <a:extLst>
            <a:ext uri="{FF2B5EF4-FFF2-40B4-BE49-F238E27FC236}">
              <a16:creationId xmlns:a16="http://schemas.microsoft.com/office/drawing/2014/main" id="{3B5E2874-7E32-4369-93C3-3A8B00C28D6E}"/>
            </a:ext>
          </a:extLst>
        </xdr:cNvPr>
        <xdr:cNvSpPr txBox="1"/>
      </xdr:nvSpPr>
      <xdr:spPr>
        <a:xfrm>
          <a:off x="1816744" y="10525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66692</xdr:rowOff>
    </xdr:from>
    <xdr:ext cx="405111" cy="259045"/>
    <xdr:sp macro="" textlink="">
      <xdr:nvSpPr>
        <xdr:cNvPr id="199" name="n_4aveValue【橋りょう・トンネル】&#10;有形固定資産減価償却率">
          <a:extLst>
            <a:ext uri="{FF2B5EF4-FFF2-40B4-BE49-F238E27FC236}">
              <a16:creationId xmlns:a16="http://schemas.microsoft.com/office/drawing/2014/main" id="{BED82534-88E3-4EC2-926C-DBCFDC7E4D31}"/>
            </a:ext>
          </a:extLst>
        </xdr:cNvPr>
        <xdr:cNvSpPr txBox="1"/>
      </xdr:nvSpPr>
      <xdr:spPr>
        <a:xfrm>
          <a:off x="927744" y="10525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15257</xdr:rowOff>
    </xdr:from>
    <xdr:ext cx="405111" cy="259045"/>
    <xdr:sp macro="" textlink="">
      <xdr:nvSpPr>
        <xdr:cNvPr id="200" name="n_1mainValue【橋りょう・トンネル】&#10;有形固定資産減価償却率">
          <a:extLst>
            <a:ext uri="{FF2B5EF4-FFF2-40B4-BE49-F238E27FC236}">
              <a16:creationId xmlns:a16="http://schemas.microsoft.com/office/drawing/2014/main" id="{96110F12-5DFB-40C4-92E5-ADF8417C1996}"/>
            </a:ext>
          </a:extLst>
        </xdr:cNvPr>
        <xdr:cNvSpPr txBox="1"/>
      </xdr:nvSpPr>
      <xdr:spPr>
        <a:xfrm>
          <a:off x="3582044" y="10473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156227</xdr:rowOff>
    </xdr:from>
    <xdr:ext cx="405111" cy="259045"/>
    <xdr:sp macro="" textlink="">
      <xdr:nvSpPr>
        <xdr:cNvPr id="201" name="n_2mainValue【橋りょう・トンネル】&#10;有形固定資産減価償却率">
          <a:extLst>
            <a:ext uri="{FF2B5EF4-FFF2-40B4-BE49-F238E27FC236}">
              <a16:creationId xmlns:a16="http://schemas.microsoft.com/office/drawing/2014/main" id="{178A0889-9FB5-4A22-B71A-6DC9C189C8F0}"/>
            </a:ext>
          </a:extLst>
        </xdr:cNvPr>
        <xdr:cNvSpPr txBox="1"/>
      </xdr:nvSpPr>
      <xdr:spPr>
        <a:xfrm>
          <a:off x="2705744" y="1044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151147</xdr:rowOff>
    </xdr:from>
    <xdr:ext cx="405111" cy="259045"/>
    <xdr:sp macro="" textlink="">
      <xdr:nvSpPr>
        <xdr:cNvPr id="202" name="n_3mainValue【橋りょう・トンネル】&#10;有形固定資産減価償却率">
          <a:extLst>
            <a:ext uri="{FF2B5EF4-FFF2-40B4-BE49-F238E27FC236}">
              <a16:creationId xmlns:a16="http://schemas.microsoft.com/office/drawing/2014/main" id="{DEEF406B-07A8-4481-B1E7-A247B43BAC39}"/>
            </a:ext>
          </a:extLst>
        </xdr:cNvPr>
        <xdr:cNvSpPr txBox="1"/>
      </xdr:nvSpPr>
      <xdr:spPr>
        <a:xfrm>
          <a:off x="1816744" y="10095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120667</xdr:rowOff>
    </xdr:from>
    <xdr:ext cx="405111" cy="259045"/>
    <xdr:sp macro="" textlink="">
      <xdr:nvSpPr>
        <xdr:cNvPr id="203" name="n_4mainValue【橋りょう・トンネル】&#10;有形固定資産減価償却率">
          <a:extLst>
            <a:ext uri="{FF2B5EF4-FFF2-40B4-BE49-F238E27FC236}">
              <a16:creationId xmlns:a16="http://schemas.microsoft.com/office/drawing/2014/main" id="{59A6044C-069A-43DB-B8E7-2D8915430DB4}"/>
            </a:ext>
          </a:extLst>
        </xdr:cNvPr>
        <xdr:cNvSpPr txBox="1"/>
      </xdr:nvSpPr>
      <xdr:spPr>
        <a:xfrm>
          <a:off x="927744" y="10064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4" name="正方形/長方形 203">
          <a:extLst>
            <a:ext uri="{FF2B5EF4-FFF2-40B4-BE49-F238E27FC236}">
              <a16:creationId xmlns:a16="http://schemas.microsoft.com/office/drawing/2014/main" id="{1C528A1D-C153-453B-B89D-30BAE7D85573}"/>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5" name="正方形/長方形 204">
          <a:extLst>
            <a:ext uri="{FF2B5EF4-FFF2-40B4-BE49-F238E27FC236}">
              <a16:creationId xmlns:a16="http://schemas.microsoft.com/office/drawing/2014/main" id="{5AD5D3D8-B8E3-4389-AC60-A7555B8D516D}"/>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6" name="正方形/長方形 205">
          <a:extLst>
            <a:ext uri="{FF2B5EF4-FFF2-40B4-BE49-F238E27FC236}">
              <a16:creationId xmlns:a16="http://schemas.microsoft.com/office/drawing/2014/main" id="{294269F4-C7A7-41B4-AC44-E337F4A61634}"/>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7" name="正方形/長方形 206">
          <a:extLst>
            <a:ext uri="{FF2B5EF4-FFF2-40B4-BE49-F238E27FC236}">
              <a16:creationId xmlns:a16="http://schemas.microsoft.com/office/drawing/2014/main" id="{7DD93AC9-FFA0-4DA0-BD74-55AF46C6C639}"/>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8" name="正方形/長方形 207">
          <a:extLst>
            <a:ext uri="{FF2B5EF4-FFF2-40B4-BE49-F238E27FC236}">
              <a16:creationId xmlns:a16="http://schemas.microsoft.com/office/drawing/2014/main" id="{BC102A7C-5117-4BC2-8C72-26A1A067C7A8}"/>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9" name="正方形/長方形 208">
          <a:extLst>
            <a:ext uri="{FF2B5EF4-FFF2-40B4-BE49-F238E27FC236}">
              <a16:creationId xmlns:a16="http://schemas.microsoft.com/office/drawing/2014/main" id="{2C9CC95D-1B32-4373-B1E5-6B4223BC075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0" name="正方形/長方形 209">
          <a:extLst>
            <a:ext uri="{FF2B5EF4-FFF2-40B4-BE49-F238E27FC236}">
              <a16:creationId xmlns:a16="http://schemas.microsoft.com/office/drawing/2014/main" id="{2738216E-9658-4FED-8F0A-CA252150230F}"/>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1" name="正方形/長方形 210">
          <a:extLst>
            <a:ext uri="{FF2B5EF4-FFF2-40B4-BE49-F238E27FC236}">
              <a16:creationId xmlns:a16="http://schemas.microsoft.com/office/drawing/2014/main" id="{4A4DC5A3-D946-4F58-BA29-349077B9DA9C}"/>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2" name="テキスト ボックス 211">
          <a:extLst>
            <a:ext uri="{FF2B5EF4-FFF2-40B4-BE49-F238E27FC236}">
              <a16:creationId xmlns:a16="http://schemas.microsoft.com/office/drawing/2014/main" id="{DDD6F2EA-6A52-46C8-9B8F-42AA8DC5765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3" name="直線コネクタ 212">
          <a:extLst>
            <a:ext uri="{FF2B5EF4-FFF2-40B4-BE49-F238E27FC236}">
              <a16:creationId xmlns:a16="http://schemas.microsoft.com/office/drawing/2014/main" id="{471BA4C0-058B-41CB-AC2F-44E2AEFC007D}"/>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4" name="直線コネクタ 213">
          <a:extLst>
            <a:ext uri="{FF2B5EF4-FFF2-40B4-BE49-F238E27FC236}">
              <a16:creationId xmlns:a16="http://schemas.microsoft.com/office/drawing/2014/main" id="{FEE65945-9347-497F-A525-181C6A645DBC}"/>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15" name="テキスト ボックス 214">
          <a:extLst>
            <a:ext uri="{FF2B5EF4-FFF2-40B4-BE49-F238E27FC236}">
              <a16:creationId xmlns:a16="http://schemas.microsoft.com/office/drawing/2014/main" id="{5568EF98-8F0D-4700-9DF9-D5CD95C1EF37}"/>
            </a:ext>
          </a:extLst>
        </xdr:cNvPr>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6" name="直線コネクタ 215">
          <a:extLst>
            <a:ext uri="{FF2B5EF4-FFF2-40B4-BE49-F238E27FC236}">
              <a16:creationId xmlns:a16="http://schemas.microsoft.com/office/drawing/2014/main" id="{3D42B646-4201-460E-B5BA-0AF3918BBE36}"/>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17" name="テキスト ボックス 216">
          <a:extLst>
            <a:ext uri="{FF2B5EF4-FFF2-40B4-BE49-F238E27FC236}">
              <a16:creationId xmlns:a16="http://schemas.microsoft.com/office/drawing/2014/main" id="{590F1D9E-215D-4636-84B7-263A43960505}"/>
            </a:ext>
          </a:extLst>
        </xdr:cNvPr>
        <xdr:cNvSpPr txBox="1"/>
      </xdr:nvSpPr>
      <xdr:spPr>
        <a:xfrm>
          <a:off x="6008581" y="1063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8" name="直線コネクタ 217">
          <a:extLst>
            <a:ext uri="{FF2B5EF4-FFF2-40B4-BE49-F238E27FC236}">
              <a16:creationId xmlns:a16="http://schemas.microsoft.com/office/drawing/2014/main" id="{0DD5F2FE-1F02-4D4C-B90D-82DE4C0DDEA9}"/>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19" name="テキスト ボックス 218">
          <a:extLst>
            <a:ext uri="{FF2B5EF4-FFF2-40B4-BE49-F238E27FC236}">
              <a16:creationId xmlns:a16="http://schemas.microsoft.com/office/drawing/2014/main" id="{F0FC8FE4-8FD5-4A9C-A6E3-4600640AB100}"/>
            </a:ext>
          </a:extLst>
        </xdr:cNvPr>
        <xdr:cNvSpPr txBox="1"/>
      </xdr:nvSpPr>
      <xdr:spPr>
        <a:xfrm>
          <a:off x="6008581" y="1030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0" name="直線コネクタ 219">
          <a:extLst>
            <a:ext uri="{FF2B5EF4-FFF2-40B4-BE49-F238E27FC236}">
              <a16:creationId xmlns:a16="http://schemas.microsoft.com/office/drawing/2014/main" id="{CD4979F9-A851-4CB7-A7B3-36D99582A1CE}"/>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21" name="テキスト ボックス 220">
          <a:extLst>
            <a:ext uri="{FF2B5EF4-FFF2-40B4-BE49-F238E27FC236}">
              <a16:creationId xmlns:a16="http://schemas.microsoft.com/office/drawing/2014/main" id="{8760A1E2-7230-4D49-8034-B3A1DFB8F852}"/>
            </a:ext>
          </a:extLst>
        </xdr:cNvPr>
        <xdr:cNvSpPr txBox="1"/>
      </xdr:nvSpPr>
      <xdr:spPr>
        <a:xfrm>
          <a:off x="6008581"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2" name="直線コネクタ 221">
          <a:extLst>
            <a:ext uri="{FF2B5EF4-FFF2-40B4-BE49-F238E27FC236}">
              <a16:creationId xmlns:a16="http://schemas.microsoft.com/office/drawing/2014/main" id="{FD1F1AB1-4328-48DF-A66C-EB92F194A525}"/>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53720</xdr:rowOff>
    </xdr:from>
    <xdr:ext cx="595419" cy="259045"/>
    <xdr:sp macro="" textlink="">
      <xdr:nvSpPr>
        <xdr:cNvPr id="223" name="テキスト ボックス 222">
          <a:extLst>
            <a:ext uri="{FF2B5EF4-FFF2-40B4-BE49-F238E27FC236}">
              <a16:creationId xmlns:a16="http://schemas.microsoft.com/office/drawing/2014/main" id="{1EC30FF4-2F92-4D1E-B03F-79CA45588ABA}"/>
            </a:ext>
          </a:extLst>
        </xdr:cNvPr>
        <xdr:cNvSpPr txBox="1"/>
      </xdr:nvSpPr>
      <xdr:spPr>
        <a:xfrm>
          <a:off x="6008581" y="965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4" name="直線コネクタ 223">
          <a:extLst>
            <a:ext uri="{FF2B5EF4-FFF2-40B4-BE49-F238E27FC236}">
              <a16:creationId xmlns:a16="http://schemas.microsoft.com/office/drawing/2014/main" id="{66394D06-8AB8-43D3-AA7B-B972CB6F5CF1}"/>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70049</xdr:rowOff>
    </xdr:from>
    <xdr:ext cx="595419" cy="259045"/>
    <xdr:sp macro="" textlink="">
      <xdr:nvSpPr>
        <xdr:cNvPr id="225" name="テキスト ボックス 224">
          <a:extLst>
            <a:ext uri="{FF2B5EF4-FFF2-40B4-BE49-F238E27FC236}">
              <a16:creationId xmlns:a16="http://schemas.microsoft.com/office/drawing/2014/main" id="{76F554D3-A4C8-42DD-BA87-49905091842B}"/>
            </a:ext>
          </a:extLst>
        </xdr:cNvPr>
        <xdr:cNvSpPr txBox="1"/>
      </xdr:nvSpPr>
      <xdr:spPr>
        <a:xfrm>
          <a:off x="6008581" y="932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a:extLst>
            <a:ext uri="{FF2B5EF4-FFF2-40B4-BE49-F238E27FC236}">
              <a16:creationId xmlns:a16="http://schemas.microsoft.com/office/drawing/2014/main" id="{6F78F259-2915-41CD-A494-B18E34E472CC}"/>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7" name="テキスト ボックス 226">
          <a:extLst>
            <a:ext uri="{FF2B5EF4-FFF2-40B4-BE49-F238E27FC236}">
              <a16:creationId xmlns:a16="http://schemas.microsoft.com/office/drawing/2014/main" id="{D35CA94F-66CB-4936-B500-7A71AA39555D}"/>
            </a:ext>
          </a:extLst>
        </xdr:cNvPr>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橋りょう・トンネル】&#10;一人当たり有形固定資産（償却資産）額グラフ枠">
          <a:extLst>
            <a:ext uri="{FF2B5EF4-FFF2-40B4-BE49-F238E27FC236}">
              <a16:creationId xmlns:a16="http://schemas.microsoft.com/office/drawing/2014/main" id="{E99612E1-F41E-4865-9448-20A00EA7AC2A}"/>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25123</xdr:rowOff>
    </xdr:from>
    <xdr:to>
      <xdr:col>54</xdr:col>
      <xdr:colOff>189865</xdr:colOff>
      <xdr:row>64</xdr:row>
      <xdr:rowOff>119956</xdr:rowOff>
    </xdr:to>
    <xdr:cxnSp macro="">
      <xdr:nvCxnSpPr>
        <xdr:cNvPr id="229" name="直線コネクタ 228">
          <a:extLst>
            <a:ext uri="{FF2B5EF4-FFF2-40B4-BE49-F238E27FC236}">
              <a16:creationId xmlns:a16="http://schemas.microsoft.com/office/drawing/2014/main" id="{7DE0FC7D-2AF7-4A46-8C9F-C79B9043952B}"/>
            </a:ext>
          </a:extLst>
        </xdr:cNvPr>
        <xdr:cNvCxnSpPr/>
      </xdr:nvCxnSpPr>
      <xdr:spPr>
        <a:xfrm flipV="1">
          <a:off x="10476865" y="9626323"/>
          <a:ext cx="0" cy="14664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123783</xdr:rowOff>
    </xdr:from>
    <xdr:ext cx="469744" cy="259045"/>
    <xdr:sp macro="" textlink="">
      <xdr:nvSpPr>
        <xdr:cNvPr id="230" name="【橋りょう・トンネル】&#10;一人当たり有形固定資産（償却資産）額最小値テキスト">
          <a:extLst>
            <a:ext uri="{FF2B5EF4-FFF2-40B4-BE49-F238E27FC236}">
              <a16:creationId xmlns:a16="http://schemas.microsoft.com/office/drawing/2014/main" id="{0EFB2D10-76FD-431D-A4E2-F04DDEDFFD3F}"/>
            </a:ext>
          </a:extLst>
        </xdr:cNvPr>
        <xdr:cNvSpPr txBox="1"/>
      </xdr:nvSpPr>
      <xdr:spPr>
        <a:xfrm>
          <a:off x="10515600" y="11096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119956</xdr:rowOff>
    </xdr:from>
    <xdr:to>
      <xdr:col>55</xdr:col>
      <xdr:colOff>88900</xdr:colOff>
      <xdr:row>64</xdr:row>
      <xdr:rowOff>119956</xdr:rowOff>
    </xdr:to>
    <xdr:cxnSp macro="">
      <xdr:nvCxnSpPr>
        <xdr:cNvPr id="231" name="直線コネクタ 230">
          <a:extLst>
            <a:ext uri="{FF2B5EF4-FFF2-40B4-BE49-F238E27FC236}">
              <a16:creationId xmlns:a16="http://schemas.microsoft.com/office/drawing/2014/main" id="{BD57F2BE-B8CF-4790-9247-EB28D2DC7F3D}"/>
            </a:ext>
          </a:extLst>
        </xdr:cNvPr>
        <xdr:cNvCxnSpPr/>
      </xdr:nvCxnSpPr>
      <xdr:spPr>
        <a:xfrm>
          <a:off x="10388600" y="11092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143250</xdr:rowOff>
    </xdr:from>
    <xdr:ext cx="599010" cy="259045"/>
    <xdr:sp macro="" textlink="">
      <xdr:nvSpPr>
        <xdr:cNvPr id="232" name="【橋りょう・トンネル】&#10;一人当たり有形固定資産（償却資産）額最大値テキスト">
          <a:extLst>
            <a:ext uri="{FF2B5EF4-FFF2-40B4-BE49-F238E27FC236}">
              <a16:creationId xmlns:a16="http://schemas.microsoft.com/office/drawing/2014/main" id="{0B772AA5-2C56-452D-BB9E-8B861BEA834C}"/>
            </a:ext>
          </a:extLst>
        </xdr:cNvPr>
        <xdr:cNvSpPr txBox="1"/>
      </xdr:nvSpPr>
      <xdr:spPr>
        <a:xfrm>
          <a:off x="10515600" y="94015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452,307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25123</xdr:rowOff>
    </xdr:from>
    <xdr:to>
      <xdr:col>55</xdr:col>
      <xdr:colOff>88900</xdr:colOff>
      <xdr:row>56</xdr:row>
      <xdr:rowOff>25123</xdr:rowOff>
    </xdr:to>
    <xdr:cxnSp macro="">
      <xdr:nvCxnSpPr>
        <xdr:cNvPr id="233" name="直線コネクタ 232">
          <a:extLst>
            <a:ext uri="{FF2B5EF4-FFF2-40B4-BE49-F238E27FC236}">
              <a16:creationId xmlns:a16="http://schemas.microsoft.com/office/drawing/2014/main" id="{861FA9D6-B67C-4C2E-B63C-267367F478A0}"/>
            </a:ext>
          </a:extLst>
        </xdr:cNvPr>
        <xdr:cNvCxnSpPr/>
      </xdr:nvCxnSpPr>
      <xdr:spPr>
        <a:xfrm>
          <a:off x="10388600" y="9626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119997</xdr:rowOff>
    </xdr:from>
    <xdr:ext cx="534377" cy="259045"/>
    <xdr:sp macro="" textlink="">
      <xdr:nvSpPr>
        <xdr:cNvPr id="234" name="【橋りょう・トンネル】&#10;一人当たり有形固定資産（償却資産）額平均値テキスト">
          <a:extLst>
            <a:ext uri="{FF2B5EF4-FFF2-40B4-BE49-F238E27FC236}">
              <a16:creationId xmlns:a16="http://schemas.microsoft.com/office/drawing/2014/main" id="{798345B1-C5B3-42F1-92AD-458F64A53C1B}"/>
            </a:ext>
          </a:extLst>
        </xdr:cNvPr>
        <xdr:cNvSpPr txBox="1"/>
      </xdr:nvSpPr>
      <xdr:spPr>
        <a:xfrm>
          <a:off x="10515600" y="105784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97120</xdr:rowOff>
    </xdr:from>
    <xdr:to>
      <xdr:col>55</xdr:col>
      <xdr:colOff>50800</xdr:colOff>
      <xdr:row>63</xdr:row>
      <xdr:rowOff>27270</xdr:rowOff>
    </xdr:to>
    <xdr:sp macro="" textlink="">
      <xdr:nvSpPr>
        <xdr:cNvPr id="235" name="フローチャート: 判断 234">
          <a:extLst>
            <a:ext uri="{FF2B5EF4-FFF2-40B4-BE49-F238E27FC236}">
              <a16:creationId xmlns:a16="http://schemas.microsoft.com/office/drawing/2014/main" id="{36531DCF-A4E3-4E13-9F53-A12FEA615DF6}"/>
            </a:ext>
          </a:extLst>
        </xdr:cNvPr>
        <xdr:cNvSpPr/>
      </xdr:nvSpPr>
      <xdr:spPr>
        <a:xfrm>
          <a:off x="10426700" y="107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106771</xdr:rowOff>
    </xdr:from>
    <xdr:to>
      <xdr:col>50</xdr:col>
      <xdr:colOff>165100</xdr:colOff>
      <xdr:row>63</xdr:row>
      <xdr:rowOff>36921</xdr:rowOff>
    </xdr:to>
    <xdr:sp macro="" textlink="">
      <xdr:nvSpPr>
        <xdr:cNvPr id="236" name="フローチャート: 判断 235">
          <a:extLst>
            <a:ext uri="{FF2B5EF4-FFF2-40B4-BE49-F238E27FC236}">
              <a16:creationId xmlns:a16="http://schemas.microsoft.com/office/drawing/2014/main" id="{7CD38BB0-2063-40B8-BD39-3D2F31971BCB}"/>
            </a:ext>
          </a:extLst>
        </xdr:cNvPr>
        <xdr:cNvSpPr/>
      </xdr:nvSpPr>
      <xdr:spPr>
        <a:xfrm>
          <a:off x="9588500" y="10736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110830</xdr:rowOff>
    </xdr:from>
    <xdr:to>
      <xdr:col>46</xdr:col>
      <xdr:colOff>38100</xdr:colOff>
      <xdr:row>63</xdr:row>
      <xdr:rowOff>40980</xdr:rowOff>
    </xdr:to>
    <xdr:sp macro="" textlink="">
      <xdr:nvSpPr>
        <xdr:cNvPr id="237" name="フローチャート: 判断 236">
          <a:extLst>
            <a:ext uri="{FF2B5EF4-FFF2-40B4-BE49-F238E27FC236}">
              <a16:creationId xmlns:a16="http://schemas.microsoft.com/office/drawing/2014/main" id="{9C9B8F68-6705-4F1E-917D-92E9409A62FA}"/>
            </a:ext>
          </a:extLst>
        </xdr:cNvPr>
        <xdr:cNvSpPr/>
      </xdr:nvSpPr>
      <xdr:spPr>
        <a:xfrm>
          <a:off x="8699500" y="10740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60</xdr:row>
      <xdr:rowOff>147648</xdr:rowOff>
    </xdr:from>
    <xdr:to>
      <xdr:col>41</xdr:col>
      <xdr:colOff>101600</xdr:colOff>
      <xdr:row>61</xdr:row>
      <xdr:rowOff>77798</xdr:rowOff>
    </xdr:to>
    <xdr:sp macro="" textlink="">
      <xdr:nvSpPr>
        <xdr:cNvPr id="238" name="フローチャート: 判断 237">
          <a:extLst>
            <a:ext uri="{FF2B5EF4-FFF2-40B4-BE49-F238E27FC236}">
              <a16:creationId xmlns:a16="http://schemas.microsoft.com/office/drawing/2014/main" id="{C4842699-DCC2-47B2-AB74-ABF411CD5354}"/>
            </a:ext>
          </a:extLst>
        </xdr:cNvPr>
        <xdr:cNvSpPr/>
      </xdr:nvSpPr>
      <xdr:spPr>
        <a:xfrm>
          <a:off x="7810500" y="10434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60</xdr:row>
      <xdr:rowOff>74885</xdr:rowOff>
    </xdr:from>
    <xdr:to>
      <xdr:col>36</xdr:col>
      <xdr:colOff>165100</xdr:colOff>
      <xdr:row>61</xdr:row>
      <xdr:rowOff>5035</xdr:rowOff>
    </xdr:to>
    <xdr:sp macro="" textlink="">
      <xdr:nvSpPr>
        <xdr:cNvPr id="239" name="フローチャート: 判断 238">
          <a:extLst>
            <a:ext uri="{FF2B5EF4-FFF2-40B4-BE49-F238E27FC236}">
              <a16:creationId xmlns:a16="http://schemas.microsoft.com/office/drawing/2014/main" id="{9B67F3C1-0BE4-48EA-B1C6-B0C7B55F3CF5}"/>
            </a:ext>
          </a:extLst>
        </xdr:cNvPr>
        <xdr:cNvSpPr/>
      </xdr:nvSpPr>
      <xdr:spPr>
        <a:xfrm>
          <a:off x="6921500" y="10361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651B193E-357F-4407-8145-BBA8ACA36185}"/>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EC9F98F0-D263-4DF0-B36E-9B814927AFE7}"/>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FA519457-BF17-4EDD-9AE7-1C3199D32C1D}"/>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8A55873F-817A-4F92-B4A2-BC0FD0661FB9}"/>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D2E70FCA-DB09-4DE8-80A1-0CEFCE0F793F}"/>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31447</xdr:rowOff>
    </xdr:from>
    <xdr:to>
      <xdr:col>55</xdr:col>
      <xdr:colOff>50800</xdr:colOff>
      <xdr:row>64</xdr:row>
      <xdr:rowOff>133047</xdr:rowOff>
    </xdr:to>
    <xdr:sp macro="" textlink="">
      <xdr:nvSpPr>
        <xdr:cNvPr id="245" name="楕円 244">
          <a:extLst>
            <a:ext uri="{FF2B5EF4-FFF2-40B4-BE49-F238E27FC236}">
              <a16:creationId xmlns:a16="http://schemas.microsoft.com/office/drawing/2014/main" id="{D179C434-146B-4026-8194-314708BCA449}"/>
            </a:ext>
          </a:extLst>
        </xdr:cNvPr>
        <xdr:cNvSpPr/>
      </xdr:nvSpPr>
      <xdr:spPr>
        <a:xfrm>
          <a:off x="10426700" y="11004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117824</xdr:rowOff>
    </xdr:from>
    <xdr:ext cx="534377" cy="259045"/>
    <xdr:sp macro="" textlink="">
      <xdr:nvSpPr>
        <xdr:cNvPr id="246" name="【橋りょう・トンネル】&#10;一人当たり有形固定資産（償却資産）額該当値テキスト">
          <a:extLst>
            <a:ext uri="{FF2B5EF4-FFF2-40B4-BE49-F238E27FC236}">
              <a16:creationId xmlns:a16="http://schemas.microsoft.com/office/drawing/2014/main" id="{8373D4EF-4345-4D3C-84D5-6E62C074D539}"/>
            </a:ext>
          </a:extLst>
        </xdr:cNvPr>
        <xdr:cNvSpPr txBox="1"/>
      </xdr:nvSpPr>
      <xdr:spPr>
        <a:xfrm>
          <a:off x="10515600" y="10919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31313</xdr:rowOff>
    </xdr:from>
    <xdr:to>
      <xdr:col>50</xdr:col>
      <xdr:colOff>165100</xdr:colOff>
      <xdr:row>64</xdr:row>
      <xdr:rowOff>132913</xdr:rowOff>
    </xdr:to>
    <xdr:sp macro="" textlink="">
      <xdr:nvSpPr>
        <xdr:cNvPr id="247" name="楕円 246">
          <a:extLst>
            <a:ext uri="{FF2B5EF4-FFF2-40B4-BE49-F238E27FC236}">
              <a16:creationId xmlns:a16="http://schemas.microsoft.com/office/drawing/2014/main" id="{ABA82350-F5E0-4C72-BB8A-747FC5DBA5E3}"/>
            </a:ext>
          </a:extLst>
        </xdr:cNvPr>
        <xdr:cNvSpPr/>
      </xdr:nvSpPr>
      <xdr:spPr>
        <a:xfrm>
          <a:off x="9588500" y="11004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82113</xdr:rowOff>
    </xdr:from>
    <xdr:to>
      <xdr:col>55</xdr:col>
      <xdr:colOff>0</xdr:colOff>
      <xdr:row>64</xdr:row>
      <xdr:rowOff>82247</xdr:rowOff>
    </xdr:to>
    <xdr:cxnSp macro="">
      <xdr:nvCxnSpPr>
        <xdr:cNvPr id="248" name="直線コネクタ 247">
          <a:extLst>
            <a:ext uri="{FF2B5EF4-FFF2-40B4-BE49-F238E27FC236}">
              <a16:creationId xmlns:a16="http://schemas.microsoft.com/office/drawing/2014/main" id="{6EE4EC7F-2858-4BB6-9D7E-8504F8B7A75C}"/>
            </a:ext>
          </a:extLst>
        </xdr:cNvPr>
        <xdr:cNvCxnSpPr/>
      </xdr:nvCxnSpPr>
      <xdr:spPr>
        <a:xfrm>
          <a:off x="9639300" y="11054913"/>
          <a:ext cx="838200" cy="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64</xdr:row>
      <xdr:rowOff>31134</xdr:rowOff>
    </xdr:from>
    <xdr:to>
      <xdr:col>46</xdr:col>
      <xdr:colOff>38100</xdr:colOff>
      <xdr:row>64</xdr:row>
      <xdr:rowOff>132734</xdr:rowOff>
    </xdr:to>
    <xdr:sp macro="" textlink="">
      <xdr:nvSpPr>
        <xdr:cNvPr id="249" name="楕円 248">
          <a:extLst>
            <a:ext uri="{FF2B5EF4-FFF2-40B4-BE49-F238E27FC236}">
              <a16:creationId xmlns:a16="http://schemas.microsoft.com/office/drawing/2014/main" id="{4C70C11C-088F-4EC8-A7C5-5248CAD329D2}"/>
            </a:ext>
          </a:extLst>
        </xdr:cNvPr>
        <xdr:cNvSpPr/>
      </xdr:nvSpPr>
      <xdr:spPr>
        <a:xfrm>
          <a:off x="8699500" y="11003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81934</xdr:rowOff>
    </xdr:from>
    <xdr:to>
      <xdr:col>50</xdr:col>
      <xdr:colOff>114300</xdr:colOff>
      <xdr:row>64</xdr:row>
      <xdr:rowOff>82113</xdr:rowOff>
    </xdr:to>
    <xdr:cxnSp macro="">
      <xdr:nvCxnSpPr>
        <xdr:cNvPr id="250" name="直線コネクタ 249">
          <a:extLst>
            <a:ext uri="{FF2B5EF4-FFF2-40B4-BE49-F238E27FC236}">
              <a16:creationId xmlns:a16="http://schemas.microsoft.com/office/drawing/2014/main" id="{0FB5FCBA-1505-4EB3-B6DD-D568A21E71A2}"/>
            </a:ext>
          </a:extLst>
        </xdr:cNvPr>
        <xdr:cNvCxnSpPr/>
      </xdr:nvCxnSpPr>
      <xdr:spPr>
        <a:xfrm>
          <a:off x="8750300" y="11054734"/>
          <a:ext cx="889000" cy="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64</xdr:row>
      <xdr:rowOff>31042</xdr:rowOff>
    </xdr:from>
    <xdr:to>
      <xdr:col>41</xdr:col>
      <xdr:colOff>101600</xdr:colOff>
      <xdr:row>64</xdr:row>
      <xdr:rowOff>132642</xdr:rowOff>
    </xdr:to>
    <xdr:sp macro="" textlink="">
      <xdr:nvSpPr>
        <xdr:cNvPr id="251" name="楕円 250">
          <a:extLst>
            <a:ext uri="{FF2B5EF4-FFF2-40B4-BE49-F238E27FC236}">
              <a16:creationId xmlns:a16="http://schemas.microsoft.com/office/drawing/2014/main" id="{EA3788C4-F898-468F-BB59-251E4F0B3E3D}"/>
            </a:ext>
          </a:extLst>
        </xdr:cNvPr>
        <xdr:cNvSpPr/>
      </xdr:nvSpPr>
      <xdr:spPr>
        <a:xfrm>
          <a:off x="7810500" y="11003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81842</xdr:rowOff>
    </xdr:from>
    <xdr:to>
      <xdr:col>45</xdr:col>
      <xdr:colOff>177800</xdr:colOff>
      <xdr:row>64</xdr:row>
      <xdr:rowOff>81934</xdr:rowOff>
    </xdr:to>
    <xdr:cxnSp macro="">
      <xdr:nvCxnSpPr>
        <xdr:cNvPr id="252" name="直線コネクタ 251">
          <a:extLst>
            <a:ext uri="{FF2B5EF4-FFF2-40B4-BE49-F238E27FC236}">
              <a16:creationId xmlns:a16="http://schemas.microsoft.com/office/drawing/2014/main" id="{1374C55A-6A1E-40F6-9C33-35D528974C00}"/>
            </a:ext>
          </a:extLst>
        </xdr:cNvPr>
        <xdr:cNvCxnSpPr/>
      </xdr:nvCxnSpPr>
      <xdr:spPr>
        <a:xfrm>
          <a:off x="7861300" y="11054642"/>
          <a:ext cx="889000" cy="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64</xdr:row>
      <xdr:rowOff>30784</xdr:rowOff>
    </xdr:from>
    <xdr:to>
      <xdr:col>36</xdr:col>
      <xdr:colOff>165100</xdr:colOff>
      <xdr:row>64</xdr:row>
      <xdr:rowOff>132384</xdr:rowOff>
    </xdr:to>
    <xdr:sp macro="" textlink="">
      <xdr:nvSpPr>
        <xdr:cNvPr id="253" name="楕円 252">
          <a:extLst>
            <a:ext uri="{FF2B5EF4-FFF2-40B4-BE49-F238E27FC236}">
              <a16:creationId xmlns:a16="http://schemas.microsoft.com/office/drawing/2014/main" id="{682034EE-5B10-491E-B680-9D1E5BB3375E}"/>
            </a:ext>
          </a:extLst>
        </xdr:cNvPr>
        <xdr:cNvSpPr/>
      </xdr:nvSpPr>
      <xdr:spPr>
        <a:xfrm>
          <a:off x="6921500" y="11003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81584</xdr:rowOff>
    </xdr:from>
    <xdr:to>
      <xdr:col>41</xdr:col>
      <xdr:colOff>50800</xdr:colOff>
      <xdr:row>64</xdr:row>
      <xdr:rowOff>81842</xdr:rowOff>
    </xdr:to>
    <xdr:cxnSp macro="">
      <xdr:nvCxnSpPr>
        <xdr:cNvPr id="254" name="直線コネクタ 253">
          <a:extLst>
            <a:ext uri="{FF2B5EF4-FFF2-40B4-BE49-F238E27FC236}">
              <a16:creationId xmlns:a16="http://schemas.microsoft.com/office/drawing/2014/main" id="{D13D099E-C763-4FF5-8579-5F805E73225E}"/>
            </a:ext>
          </a:extLst>
        </xdr:cNvPr>
        <xdr:cNvCxnSpPr/>
      </xdr:nvCxnSpPr>
      <xdr:spPr>
        <a:xfrm>
          <a:off x="6972300" y="11054384"/>
          <a:ext cx="889000" cy="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61</xdr:row>
      <xdr:rowOff>53448</xdr:rowOff>
    </xdr:from>
    <xdr:ext cx="534377" cy="259045"/>
    <xdr:sp macro="" textlink="">
      <xdr:nvSpPr>
        <xdr:cNvPr id="255" name="n_1aveValue【橋りょう・トンネル】&#10;一人当たり有形固定資産（償却資産）額">
          <a:extLst>
            <a:ext uri="{FF2B5EF4-FFF2-40B4-BE49-F238E27FC236}">
              <a16:creationId xmlns:a16="http://schemas.microsoft.com/office/drawing/2014/main" id="{63A7DB6B-8B66-459F-91A5-96445A5ED1F4}"/>
            </a:ext>
          </a:extLst>
        </xdr:cNvPr>
        <xdr:cNvSpPr txBox="1"/>
      </xdr:nvSpPr>
      <xdr:spPr>
        <a:xfrm>
          <a:off x="9359411" y="10511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61</xdr:row>
      <xdr:rowOff>57507</xdr:rowOff>
    </xdr:from>
    <xdr:ext cx="534377" cy="259045"/>
    <xdr:sp macro="" textlink="">
      <xdr:nvSpPr>
        <xdr:cNvPr id="256" name="n_2aveValue【橋りょう・トンネル】&#10;一人当たり有形固定資産（償却資産）額">
          <a:extLst>
            <a:ext uri="{FF2B5EF4-FFF2-40B4-BE49-F238E27FC236}">
              <a16:creationId xmlns:a16="http://schemas.microsoft.com/office/drawing/2014/main" id="{4028F7E3-9A0C-48F7-81EC-E69920C09D7F}"/>
            </a:ext>
          </a:extLst>
        </xdr:cNvPr>
        <xdr:cNvSpPr txBox="1"/>
      </xdr:nvSpPr>
      <xdr:spPr>
        <a:xfrm>
          <a:off x="8483111" y="10515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59</xdr:row>
      <xdr:rowOff>94325</xdr:rowOff>
    </xdr:from>
    <xdr:ext cx="599010" cy="259045"/>
    <xdr:sp macro="" textlink="">
      <xdr:nvSpPr>
        <xdr:cNvPr id="257" name="n_3aveValue【橋りょう・トンネル】&#10;一人当たり有形固定資産（償却資産）額">
          <a:extLst>
            <a:ext uri="{FF2B5EF4-FFF2-40B4-BE49-F238E27FC236}">
              <a16:creationId xmlns:a16="http://schemas.microsoft.com/office/drawing/2014/main" id="{A218E934-5532-4354-95AF-6BDE87F2EEF8}"/>
            </a:ext>
          </a:extLst>
        </xdr:cNvPr>
        <xdr:cNvSpPr txBox="1"/>
      </xdr:nvSpPr>
      <xdr:spPr>
        <a:xfrm>
          <a:off x="7561795" y="102098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59</xdr:row>
      <xdr:rowOff>21562</xdr:rowOff>
    </xdr:from>
    <xdr:ext cx="599010" cy="259045"/>
    <xdr:sp macro="" textlink="">
      <xdr:nvSpPr>
        <xdr:cNvPr id="258" name="n_4aveValue【橋りょう・トンネル】&#10;一人当たり有形固定資産（償却資産）額">
          <a:extLst>
            <a:ext uri="{FF2B5EF4-FFF2-40B4-BE49-F238E27FC236}">
              <a16:creationId xmlns:a16="http://schemas.microsoft.com/office/drawing/2014/main" id="{BC05EA70-DB73-439F-A10C-0D6D6823AA7D}"/>
            </a:ext>
          </a:extLst>
        </xdr:cNvPr>
        <xdr:cNvSpPr txBox="1"/>
      </xdr:nvSpPr>
      <xdr:spPr>
        <a:xfrm>
          <a:off x="6672795" y="101371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124040</xdr:rowOff>
    </xdr:from>
    <xdr:ext cx="534377" cy="259045"/>
    <xdr:sp macro="" textlink="">
      <xdr:nvSpPr>
        <xdr:cNvPr id="259" name="n_1mainValue【橋りょう・トンネル】&#10;一人当たり有形固定資産（償却資産）額">
          <a:extLst>
            <a:ext uri="{FF2B5EF4-FFF2-40B4-BE49-F238E27FC236}">
              <a16:creationId xmlns:a16="http://schemas.microsoft.com/office/drawing/2014/main" id="{DF80C305-D95A-49FE-ACFC-F954FC8B5B91}"/>
            </a:ext>
          </a:extLst>
        </xdr:cNvPr>
        <xdr:cNvSpPr txBox="1"/>
      </xdr:nvSpPr>
      <xdr:spPr>
        <a:xfrm>
          <a:off x="9359411" y="11096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123861</xdr:rowOff>
    </xdr:from>
    <xdr:ext cx="534377" cy="259045"/>
    <xdr:sp macro="" textlink="">
      <xdr:nvSpPr>
        <xdr:cNvPr id="260" name="n_2mainValue【橋りょう・トンネル】&#10;一人当たり有形固定資産（償却資産）額">
          <a:extLst>
            <a:ext uri="{FF2B5EF4-FFF2-40B4-BE49-F238E27FC236}">
              <a16:creationId xmlns:a16="http://schemas.microsoft.com/office/drawing/2014/main" id="{18F201E4-ECFA-40DF-B86E-796633BE3F51}"/>
            </a:ext>
          </a:extLst>
        </xdr:cNvPr>
        <xdr:cNvSpPr txBox="1"/>
      </xdr:nvSpPr>
      <xdr:spPr>
        <a:xfrm>
          <a:off x="8483111" y="11096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123769</xdr:rowOff>
    </xdr:from>
    <xdr:ext cx="534377" cy="259045"/>
    <xdr:sp macro="" textlink="">
      <xdr:nvSpPr>
        <xdr:cNvPr id="261" name="n_3mainValue【橋りょう・トンネル】&#10;一人当たり有形固定資産（償却資産）額">
          <a:extLst>
            <a:ext uri="{FF2B5EF4-FFF2-40B4-BE49-F238E27FC236}">
              <a16:creationId xmlns:a16="http://schemas.microsoft.com/office/drawing/2014/main" id="{F5BECFCD-7C7F-4037-8BC6-F714FAE74841}"/>
            </a:ext>
          </a:extLst>
        </xdr:cNvPr>
        <xdr:cNvSpPr txBox="1"/>
      </xdr:nvSpPr>
      <xdr:spPr>
        <a:xfrm>
          <a:off x="7594111" y="11096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123511</xdr:rowOff>
    </xdr:from>
    <xdr:ext cx="534377" cy="259045"/>
    <xdr:sp macro="" textlink="">
      <xdr:nvSpPr>
        <xdr:cNvPr id="262" name="n_4mainValue【橋りょう・トンネル】&#10;一人当たり有形固定資産（償却資産）額">
          <a:extLst>
            <a:ext uri="{FF2B5EF4-FFF2-40B4-BE49-F238E27FC236}">
              <a16:creationId xmlns:a16="http://schemas.microsoft.com/office/drawing/2014/main" id="{ABE53FEA-A986-4AD8-A423-099E2104A672}"/>
            </a:ext>
          </a:extLst>
        </xdr:cNvPr>
        <xdr:cNvSpPr txBox="1"/>
      </xdr:nvSpPr>
      <xdr:spPr>
        <a:xfrm>
          <a:off x="6705111" y="11096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a:extLst>
            <a:ext uri="{FF2B5EF4-FFF2-40B4-BE49-F238E27FC236}">
              <a16:creationId xmlns:a16="http://schemas.microsoft.com/office/drawing/2014/main" id="{1A9234C6-DB22-4D7C-9995-4604756784CA}"/>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a:extLst>
            <a:ext uri="{FF2B5EF4-FFF2-40B4-BE49-F238E27FC236}">
              <a16:creationId xmlns:a16="http://schemas.microsoft.com/office/drawing/2014/main" id="{62B00329-10E1-469B-9B22-B2F708EC717C}"/>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a:extLst>
            <a:ext uri="{FF2B5EF4-FFF2-40B4-BE49-F238E27FC236}">
              <a16:creationId xmlns:a16="http://schemas.microsoft.com/office/drawing/2014/main" id="{85ACE2F0-7594-47EE-99CA-09F318EFAA43}"/>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a:extLst>
            <a:ext uri="{FF2B5EF4-FFF2-40B4-BE49-F238E27FC236}">
              <a16:creationId xmlns:a16="http://schemas.microsoft.com/office/drawing/2014/main" id="{0EAEF3DB-7FC0-45CA-863D-F06443244DE1}"/>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a:extLst>
            <a:ext uri="{FF2B5EF4-FFF2-40B4-BE49-F238E27FC236}">
              <a16:creationId xmlns:a16="http://schemas.microsoft.com/office/drawing/2014/main" id="{6958A18C-644C-417A-A824-E38268534353}"/>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a:extLst>
            <a:ext uri="{FF2B5EF4-FFF2-40B4-BE49-F238E27FC236}">
              <a16:creationId xmlns:a16="http://schemas.microsoft.com/office/drawing/2014/main" id="{FB0806A5-BCB0-43EF-AE8F-D9C9DD55EDD3}"/>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a:extLst>
            <a:ext uri="{FF2B5EF4-FFF2-40B4-BE49-F238E27FC236}">
              <a16:creationId xmlns:a16="http://schemas.microsoft.com/office/drawing/2014/main" id="{22C721CD-2978-4546-9136-630952D97F42}"/>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a:extLst>
            <a:ext uri="{FF2B5EF4-FFF2-40B4-BE49-F238E27FC236}">
              <a16:creationId xmlns:a16="http://schemas.microsoft.com/office/drawing/2014/main" id="{F21D3E06-B3F2-40D2-BBE0-BCFA9F53A64C}"/>
            </a:ext>
          </a:extLst>
        </xdr:cNvPr>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71" name="正方形/長方形 270">
          <a:extLst>
            <a:ext uri="{FF2B5EF4-FFF2-40B4-BE49-F238E27FC236}">
              <a16:creationId xmlns:a16="http://schemas.microsoft.com/office/drawing/2014/main" id="{40A51F15-0332-42BF-8E0F-7D87C9562DF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2" name="正方形/長方形 271">
          <a:extLst>
            <a:ext uri="{FF2B5EF4-FFF2-40B4-BE49-F238E27FC236}">
              <a16:creationId xmlns:a16="http://schemas.microsoft.com/office/drawing/2014/main" id="{79F7A100-BA56-4A53-9DAD-AC16E50DB7EF}"/>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3" name="正方形/長方形 272">
          <a:extLst>
            <a:ext uri="{FF2B5EF4-FFF2-40B4-BE49-F238E27FC236}">
              <a16:creationId xmlns:a16="http://schemas.microsoft.com/office/drawing/2014/main" id="{3F818D70-44F0-4F1A-8BE3-BF05E4D205D5}"/>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4" name="正方形/長方形 273">
          <a:extLst>
            <a:ext uri="{FF2B5EF4-FFF2-40B4-BE49-F238E27FC236}">
              <a16:creationId xmlns:a16="http://schemas.microsoft.com/office/drawing/2014/main" id="{5008FF68-B0EC-4C38-A677-272B79115A3C}"/>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5" name="正方形/長方形 274">
          <a:extLst>
            <a:ext uri="{FF2B5EF4-FFF2-40B4-BE49-F238E27FC236}">
              <a16:creationId xmlns:a16="http://schemas.microsoft.com/office/drawing/2014/main" id="{465E335B-4442-4DC6-AD91-FC5E4896376C}"/>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6" name="正方形/長方形 275">
          <a:extLst>
            <a:ext uri="{FF2B5EF4-FFF2-40B4-BE49-F238E27FC236}">
              <a16:creationId xmlns:a16="http://schemas.microsoft.com/office/drawing/2014/main" id="{30DD8786-56A7-4345-BDCA-C316AB655879}"/>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7" name="正方形/長方形 276">
          <a:extLst>
            <a:ext uri="{FF2B5EF4-FFF2-40B4-BE49-F238E27FC236}">
              <a16:creationId xmlns:a16="http://schemas.microsoft.com/office/drawing/2014/main" id="{82DACDD8-1C8E-4957-9B2F-3BFB17A94C32}"/>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8" name="正方形/長方形 277">
          <a:extLst>
            <a:ext uri="{FF2B5EF4-FFF2-40B4-BE49-F238E27FC236}">
              <a16:creationId xmlns:a16="http://schemas.microsoft.com/office/drawing/2014/main" id="{E3990038-2A43-4DA4-A75F-6289BBB65234}"/>
            </a:ext>
          </a:extLst>
        </xdr:cNvPr>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79" name="正方形/長方形 278">
          <a:extLst>
            <a:ext uri="{FF2B5EF4-FFF2-40B4-BE49-F238E27FC236}">
              <a16:creationId xmlns:a16="http://schemas.microsoft.com/office/drawing/2014/main" id="{EE092413-9853-4DD8-879D-44BC1C6FB7DF}"/>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0" name="正方形/長方形 279">
          <a:extLst>
            <a:ext uri="{FF2B5EF4-FFF2-40B4-BE49-F238E27FC236}">
              <a16:creationId xmlns:a16="http://schemas.microsoft.com/office/drawing/2014/main" id="{A7E8C7D6-8916-451B-B527-A2C630CF03B2}"/>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1" name="正方形/長方形 280">
          <a:extLst>
            <a:ext uri="{FF2B5EF4-FFF2-40B4-BE49-F238E27FC236}">
              <a16:creationId xmlns:a16="http://schemas.microsoft.com/office/drawing/2014/main" id="{AFE42FA3-A5D6-4C91-91B6-A84F7005792B}"/>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2" name="正方形/長方形 281">
          <a:extLst>
            <a:ext uri="{FF2B5EF4-FFF2-40B4-BE49-F238E27FC236}">
              <a16:creationId xmlns:a16="http://schemas.microsoft.com/office/drawing/2014/main" id="{089AB657-A3FE-4279-A138-8F1F731CB10A}"/>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3" name="正方形/長方形 282">
          <a:extLst>
            <a:ext uri="{FF2B5EF4-FFF2-40B4-BE49-F238E27FC236}">
              <a16:creationId xmlns:a16="http://schemas.microsoft.com/office/drawing/2014/main" id="{52ADF63B-3A92-49A0-A8FD-E812B1454412}"/>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4" name="正方形/長方形 283">
          <a:extLst>
            <a:ext uri="{FF2B5EF4-FFF2-40B4-BE49-F238E27FC236}">
              <a16:creationId xmlns:a16="http://schemas.microsoft.com/office/drawing/2014/main" id="{00BB18B3-137F-46CD-983D-FFF6889BD50F}"/>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5" name="正方形/長方形 284">
          <a:extLst>
            <a:ext uri="{FF2B5EF4-FFF2-40B4-BE49-F238E27FC236}">
              <a16:creationId xmlns:a16="http://schemas.microsoft.com/office/drawing/2014/main" id="{B72EC562-536F-42FF-AD5A-6C057152DD86}"/>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6" name="正方形/長方形 285">
          <a:extLst>
            <a:ext uri="{FF2B5EF4-FFF2-40B4-BE49-F238E27FC236}">
              <a16:creationId xmlns:a16="http://schemas.microsoft.com/office/drawing/2014/main" id="{21935E17-5A75-4993-ABB7-1B88811113C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7" name="正方形/長方形 286">
          <a:extLst>
            <a:ext uri="{FF2B5EF4-FFF2-40B4-BE49-F238E27FC236}">
              <a16:creationId xmlns:a16="http://schemas.microsoft.com/office/drawing/2014/main" id="{E7EE2D22-3592-4D40-91E5-ADCDB5F4117C}"/>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88" name="正方形/長方形 287">
          <a:extLst>
            <a:ext uri="{FF2B5EF4-FFF2-40B4-BE49-F238E27FC236}">
              <a16:creationId xmlns:a16="http://schemas.microsoft.com/office/drawing/2014/main" id="{3FF6C650-02B3-4F18-A863-10C447766DE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89" name="正方形/長方形 288">
          <a:extLst>
            <a:ext uri="{FF2B5EF4-FFF2-40B4-BE49-F238E27FC236}">
              <a16:creationId xmlns:a16="http://schemas.microsoft.com/office/drawing/2014/main" id="{C68747BB-B80C-40E9-87DC-4105334DF855}"/>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90" name="正方形/長方形 289">
          <a:extLst>
            <a:ext uri="{FF2B5EF4-FFF2-40B4-BE49-F238E27FC236}">
              <a16:creationId xmlns:a16="http://schemas.microsoft.com/office/drawing/2014/main" id="{B1F14CA9-75EB-4DCB-9653-4CD9338611FA}"/>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91" name="正方形/長方形 290">
          <a:extLst>
            <a:ext uri="{FF2B5EF4-FFF2-40B4-BE49-F238E27FC236}">
              <a16:creationId xmlns:a16="http://schemas.microsoft.com/office/drawing/2014/main" id="{B39B559A-022D-4447-A5DE-C4A400FBDCD9}"/>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2" name="正方形/長方形 291">
          <a:extLst>
            <a:ext uri="{FF2B5EF4-FFF2-40B4-BE49-F238E27FC236}">
              <a16:creationId xmlns:a16="http://schemas.microsoft.com/office/drawing/2014/main" id="{A5D9DED6-0400-4A84-A16B-59C6EC67157B}"/>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3" name="正方形/長方形 292">
          <a:extLst>
            <a:ext uri="{FF2B5EF4-FFF2-40B4-BE49-F238E27FC236}">
              <a16:creationId xmlns:a16="http://schemas.microsoft.com/office/drawing/2014/main" id="{EB084917-FB48-499F-A9B5-04FF8AA817AE}"/>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4" name="正方形/長方形 293">
          <a:extLst>
            <a:ext uri="{FF2B5EF4-FFF2-40B4-BE49-F238E27FC236}">
              <a16:creationId xmlns:a16="http://schemas.microsoft.com/office/drawing/2014/main" id="{00F618CE-F0FC-4FA4-BB19-4B92CB175DE9}"/>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5" name="正方形/長方形 294">
          <a:extLst>
            <a:ext uri="{FF2B5EF4-FFF2-40B4-BE49-F238E27FC236}">
              <a16:creationId xmlns:a16="http://schemas.microsoft.com/office/drawing/2014/main" id="{C10A841B-06C8-4119-9B25-FC2CF86D31E6}"/>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6" name="正方形/長方形 295">
          <a:extLst>
            <a:ext uri="{FF2B5EF4-FFF2-40B4-BE49-F238E27FC236}">
              <a16:creationId xmlns:a16="http://schemas.microsoft.com/office/drawing/2014/main" id="{485AFEDF-685A-4207-91E8-0B82930319C9}"/>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7" name="正方形/長方形 296">
          <a:extLst>
            <a:ext uri="{FF2B5EF4-FFF2-40B4-BE49-F238E27FC236}">
              <a16:creationId xmlns:a16="http://schemas.microsoft.com/office/drawing/2014/main" id="{75155C97-EBA1-4F07-93EB-55EF97E0AFF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98" name="正方形/長方形 297">
          <a:extLst>
            <a:ext uri="{FF2B5EF4-FFF2-40B4-BE49-F238E27FC236}">
              <a16:creationId xmlns:a16="http://schemas.microsoft.com/office/drawing/2014/main" id="{607F3F67-1CB1-40A9-8891-944DF383254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99" name="正方形/長方形 298">
          <a:extLst>
            <a:ext uri="{FF2B5EF4-FFF2-40B4-BE49-F238E27FC236}">
              <a16:creationId xmlns:a16="http://schemas.microsoft.com/office/drawing/2014/main" id="{18B9E1E4-86B5-4C7A-9138-C8712B9192CA}"/>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00" name="正方形/長方形 299">
          <a:extLst>
            <a:ext uri="{FF2B5EF4-FFF2-40B4-BE49-F238E27FC236}">
              <a16:creationId xmlns:a16="http://schemas.microsoft.com/office/drawing/2014/main" id="{9D622D6D-DFBC-4B3F-BC29-A07DFC5D448A}"/>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01" name="正方形/長方形 300">
          <a:extLst>
            <a:ext uri="{FF2B5EF4-FFF2-40B4-BE49-F238E27FC236}">
              <a16:creationId xmlns:a16="http://schemas.microsoft.com/office/drawing/2014/main" id="{FE563567-E309-44DD-9F55-DF02D22B7F14}"/>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2" name="正方形/長方形 301">
          <a:extLst>
            <a:ext uri="{FF2B5EF4-FFF2-40B4-BE49-F238E27FC236}">
              <a16:creationId xmlns:a16="http://schemas.microsoft.com/office/drawing/2014/main" id="{1C1DF21A-0277-4135-A9E5-9FFFC1B5E555}"/>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03" name="テキスト ボックス 302">
          <a:extLst>
            <a:ext uri="{FF2B5EF4-FFF2-40B4-BE49-F238E27FC236}">
              <a16:creationId xmlns:a16="http://schemas.microsoft.com/office/drawing/2014/main" id="{D9A23488-BA63-4771-9602-8AC1EE3CCA56}"/>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4" name="直線コネクタ 303">
          <a:extLst>
            <a:ext uri="{FF2B5EF4-FFF2-40B4-BE49-F238E27FC236}">
              <a16:creationId xmlns:a16="http://schemas.microsoft.com/office/drawing/2014/main" id="{0FF2649B-B395-4513-941C-D6291AAA17BE}"/>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05" name="テキスト ボックス 304">
          <a:extLst>
            <a:ext uri="{FF2B5EF4-FFF2-40B4-BE49-F238E27FC236}">
              <a16:creationId xmlns:a16="http://schemas.microsoft.com/office/drawing/2014/main" id="{0DBCF430-C07F-477A-B8E8-655791042AC6}"/>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06" name="直線コネクタ 305">
          <a:extLst>
            <a:ext uri="{FF2B5EF4-FFF2-40B4-BE49-F238E27FC236}">
              <a16:creationId xmlns:a16="http://schemas.microsoft.com/office/drawing/2014/main" id="{53E62C54-15F1-44D7-B547-6D8296DE0A17}"/>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07" name="テキスト ボックス 306">
          <a:extLst>
            <a:ext uri="{FF2B5EF4-FFF2-40B4-BE49-F238E27FC236}">
              <a16:creationId xmlns:a16="http://schemas.microsoft.com/office/drawing/2014/main" id="{F868B1B8-5592-4999-B8A9-B623A9264956}"/>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08" name="直線コネクタ 307">
          <a:extLst>
            <a:ext uri="{FF2B5EF4-FFF2-40B4-BE49-F238E27FC236}">
              <a16:creationId xmlns:a16="http://schemas.microsoft.com/office/drawing/2014/main" id="{70227ABB-41E3-45E7-9F53-B7D5B4F3D002}"/>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09" name="テキスト ボックス 308">
          <a:extLst>
            <a:ext uri="{FF2B5EF4-FFF2-40B4-BE49-F238E27FC236}">
              <a16:creationId xmlns:a16="http://schemas.microsoft.com/office/drawing/2014/main" id="{7692A60B-E04E-44FF-ACA1-2E8C3D3C576A}"/>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10" name="直線コネクタ 309">
          <a:extLst>
            <a:ext uri="{FF2B5EF4-FFF2-40B4-BE49-F238E27FC236}">
              <a16:creationId xmlns:a16="http://schemas.microsoft.com/office/drawing/2014/main" id="{0D009E11-5762-4A46-B924-20895309900A}"/>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11" name="テキスト ボックス 310">
          <a:extLst>
            <a:ext uri="{FF2B5EF4-FFF2-40B4-BE49-F238E27FC236}">
              <a16:creationId xmlns:a16="http://schemas.microsoft.com/office/drawing/2014/main" id="{A107096C-8281-4693-891C-D95B306920A5}"/>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12" name="直線コネクタ 311">
          <a:extLst>
            <a:ext uri="{FF2B5EF4-FFF2-40B4-BE49-F238E27FC236}">
              <a16:creationId xmlns:a16="http://schemas.microsoft.com/office/drawing/2014/main" id="{2F5C970F-EA5B-4682-8ABA-5AB9CB810BE9}"/>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13" name="テキスト ボックス 312">
          <a:extLst>
            <a:ext uri="{FF2B5EF4-FFF2-40B4-BE49-F238E27FC236}">
              <a16:creationId xmlns:a16="http://schemas.microsoft.com/office/drawing/2014/main" id="{6BBFC88A-F5CF-4B00-BA3E-58AF05606F62}"/>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14" name="直線コネクタ 313">
          <a:extLst>
            <a:ext uri="{FF2B5EF4-FFF2-40B4-BE49-F238E27FC236}">
              <a16:creationId xmlns:a16="http://schemas.microsoft.com/office/drawing/2014/main" id="{F9F24C78-7241-4190-8B86-5BAFAD48A73F}"/>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315" name="テキスト ボックス 314">
          <a:extLst>
            <a:ext uri="{FF2B5EF4-FFF2-40B4-BE49-F238E27FC236}">
              <a16:creationId xmlns:a16="http://schemas.microsoft.com/office/drawing/2014/main" id="{36313CBA-F78B-485A-99B4-9DBEDCFD6DEA}"/>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16" name="直線コネクタ 315">
          <a:extLst>
            <a:ext uri="{FF2B5EF4-FFF2-40B4-BE49-F238E27FC236}">
              <a16:creationId xmlns:a16="http://schemas.microsoft.com/office/drawing/2014/main" id="{CA2F50B4-9C48-45DE-A536-84248DF7852F}"/>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317" name="テキスト ボックス 316">
          <a:extLst>
            <a:ext uri="{FF2B5EF4-FFF2-40B4-BE49-F238E27FC236}">
              <a16:creationId xmlns:a16="http://schemas.microsoft.com/office/drawing/2014/main" id="{8292CCEE-0DCA-4C74-BB1B-06EC567F9DC5}"/>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18" name="【認定こども園・幼稚園・保育所】&#10;有形固定資産減価償却率グラフ枠">
          <a:extLst>
            <a:ext uri="{FF2B5EF4-FFF2-40B4-BE49-F238E27FC236}">
              <a16:creationId xmlns:a16="http://schemas.microsoft.com/office/drawing/2014/main" id="{9AED9B13-DD5C-4133-8ECE-DF0A961CCCA9}"/>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108585</xdr:rowOff>
    </xdr:from>
    <xdr:to>
      <xdr:col>85</xdr:col>
      <xdr:colOff>126364</xdr:colOff>
      <xdr:row>41</xdr:row>
      <xdr:rowOff>3810</xdr:rowOff>
    </xdr:to>
    <xdr:cxnSp macro="">
      <xdr:nvCxnSpPr>
        <xdr:cNvPr id="319" name="直線コネクタ 318">
          <a:extLst>
            <a:ext uri="{FF2B5EF4-FFF2-40B4-BE49-F238E27FC236}">
              <a16:creationId xmlns:a16="http://schemas.microsoft.com/office/drawing/2014/main" id="{F9698F6B-84C7-4819-A07B-B3E7CD8C44AD}"/>
            </a:ext>
          </a:extLst>
        </xdr:cNvPr>
        <xdr:cNvCxnSpPr/>
      </xdr:nvCxnSpPr>
      <xdr:spPr>
        <a:xfrm flipV="1">
          <a:off x="16318864" y="5766435"/>
          <a:ext cx="0" cy="12668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7637</xdr:rowOff>
    </xdr:from>
    <xdr:ext cx="405111" cy="259045"/>
    <xdr:sp macro="" textlink="">
      <xdr:nvSpPr>
        <xdr:cNvPr id="320" name="【認定こども園・幼稚園・保育所】&#10;有形固定資産減価償却率最小値テキスト">
          <a:extLst>
            <a:ext uri="{FF2B5EF4-FFF2-40B4-BE49-F238E27FC236}">
              <a16:creationId xmlns:a16="http://schemas.microsoft.com/office/drawing/2014/main" id="{544D009A-F8F5-44E5-802B-0B86EF2F05DF}"/>
            </a:ext>
          </a:extLst>
        </xdr:cNvPr>
        <xdr:cNvSpPr txBox="1"/>
      </xdr:nvSpPr>
      <xdr:spPr>
        <a:xfrm>
          <a:off x="16357600" y="7037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3810</xdr:rowOff>
    </xdr:from>
    <xdr:to>
      <xdr:col>86</xdr:col>
      <xdr:colOff>25400</xdr:colOff>
      <xdr:row>41</xdr:row>
      <xdr:rowOff>3810</xdr:rowOff>
    </xdr:to>
    <xdr:cxnSp macro="">
      <xdr:nvCxnSpPr>
        <xdr:cNvPr id="321" name="直線コネクタ 320">
          <a:extLst>
            <a:ext uri="{FF2B5EF4-FFF2-40B4-BE49-F238E27FC236}">
              <a16:creationId xmlns:a16="http://schemas.microsoft.com/office/drawing/2014/main" id="{F64B3287-BCE4-4726-95E6-3BE15EBD18D4}"/>
            </a:ext>
          </a:extLst>
        </xdr:cNvPr>
        <xdr:cNvCxnSpPr/>
      </xdr:nvCxnSpPr>
      <xdr:spPr>
        <a:xfrm>
          <a:off x="16230600" y="7033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55262</xdr:rowOff>
    </xdr:from>
    <xdr:ext cx="405111" cy="259045"/>
    <xdr:sp macro="" textlink="">
      <xdr:nvSpPr>
        <xdr:cNvPr id="322" name="【認定こども園・幼稚園・保育所】&#10;有形固定資産減価償却率最大値テキスト">
          <a:extLst>
            <a:ext uri="{FF2B5EF4-FFF2-40B4-BE49-F238E27FC236}">
              <a16:creationId xmlns:a16="http://schemas.microsoft.com/office/drawing/2014/main" id="{D77D6038-5A7B-400C-8965-019CE856DCCC}"/>
            </a:ext>
          </a:extLst>
        </xdr:cNvPr>
        <xdr:cNvSpPr txBox="1"/>
      </xdr:nvSpPr>
      <xdr:spPr>
        <a:xfrm>
          <a:off x="16357600" y="5541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108585</xdr:rowOff>
    </xdr:from>
    <xdr:to>
      <xdr:col>86</xdr:col>
      <xdr:colOff>25400</xdr:colOff>
      <xdr:row>33</xdr:row>
      <xdr:rowOff>108585</xdr:rowOff>
    </xdr:to>
    <xdr:cxnSp macro="">
      <xdr:nvCxnSpPr>
        <xdr:cNvPr id="323" name="直線コネクタ 322">
          <a:extLst>
            <a:ext uri="{FF2B5EF4-FFF2-40B4-BE49-F238E27FC236}">
              <a16:creationId xmlns:a16="http://schemas.microsoft.com/office/drawing/2014/main" id="{E1568DE3-92FD-4985-9F60-E09440B45656}"/>
            </a:ext>
          </a:extLst>
        </xdr:cNvPr>
        <xdr:cNvCxnSpPr/>
      </xdr:nvCxnSpPr>
      <xdr:spPr>
        <a:xfrm>
          <a:off x="16230600" y="5766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149242</xdr:rowOff>
    </xdr:from>
    <xdr:ext cx="405111" cy="259045"/>
    <xdr:sp macro="" textlink="">
      <xdr:nvSpPr>
        <xdr:cNvPr id="324" name="【認定こども園・幼稚園・保育所】&#10;有形固定資産減価償却率平均値テキスト">
          <a:extLst>
            <a:ext uri="{FF2B5EF4-FFF2-40B4-BE49-F238E27FC236}">
              <a16:creationId xmlns:a16="http://schemas.microsoft.com/office/drawing/2014/main" id="{EA6FBC51-521B-4988-8670-5A5DB36822E9}"/>
            </a:ext>
          </a:extLst>
        </xdr:cNvPr>
        <xdr:cNvSpPr txBox="1"/>
      </xdr:nvSpPr>
      <xdr:spPr>
        <a:xfrm>
          <a:off x="16357600" y="61499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126365</xdr:rowOff>
    </xdr:from>
    <xdr:to>
      <xdr:col>85</xdr:col>
      <xdr:colOff>177800</xdr:colOff>
      <xdr:row>37</xdr:row>
      <xdr:rowOff>56515</xdr:rowOff>
    </xdr:to>
    <xdr:sp macro="" textlink="">
      <xdr:nvSpPr>
        <xdr:cNvPr id="325" name="フローチャート: 判断 324">
          <a:extLst>
            <a:ext uri="{FF2B5EF4-FFF2-40B4-BE49-F238E27FC236}">
              <a16:creationId xmlns:a16="http://schemas.microsoft.com/office/drawing/2014/main" id="{6B709DE2-A61F-4A8B-91B3-B98F3182E61B}"/>
            </a:ext>
          </a:extLst>
        </xdr:cNvPr>
        <xdr:cNvSpPr/>
      </xdr:nvSpPr>
      <xdr:spPr>
        <a:xfrm>
          <a:off x="16268700" y="6298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105410</xdr:rowOff>
    </xdr:from>
    <xdr:to>
      <xdr:col>81</xdr:col>
      <xdr:colOff>101600</xdr:colOff>
      <xdr:row>37</xdr:row>
      <xdr:rowOff>35560</xdr:rowOff>
    </xdr:to>
    <xdr:sp macro="" textlink="">
      <xdr:nvSpPr>
        <xdr:cNvPr id="326" name="フローチャート: 判断 325">
          <a:extLst>
            <a:ext uri="{FF2B5EF4-FFF2-40B4-BE49-F238E27FC236}">
              <a16:creationId xmlns:a16="http://schemas.microsoft.com/office/drawing/2014/main" id="{0FF78244-A8EC-485A-AF10-9C0A786A4E68}"/>
            </a:ext>
          </a:extLst>
        </xdr:cNvPr>
        <xdr:cNvSpPr/>
      </xdr:nvSpPr>
      <xdr:spPr>
        <a:xfrm>
          <a:off x="15430500" y="6277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93980</xdr:rowOff>
    </xdr:from>
    <xdr:to>
      <xdr:col>76</xdr:col>
      <xdr:colOff>165100</xdr:colOff>
      <xdr:row>37</xdr:row>
      <xdr:rowOff>24130</xdr:rowOff>
    </xdr:to>
    <xdr:sp macro="" textlink="">
      <xdr:nvSpPr>
        <xdr:cNvPr id="327" name="フローチャート: 判断 326">
          <a:extLst>
            <a:ext uri="{FF2B5EF4-FFF2-40B4-BE49-F238E27FC236}">
              <a16:creationId xmlns:a16="http://schemas.microsoft.com/office/drawing/2014/main" id="{9E14F707-B9A9-4377-83BC-24C2215B66A6}"/>
            </a:ext>
          </a:extLst>
        </xdr:cNvPr>
        <xdr:cNvSpPr/>
      </xdr:nvSpPr>
      <xdr:spPr>
        <a:xfrm>
          <a:off x="14541500" y="626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90170</xdr:rowOff>
    </xdr:from>
    <xdr:to>
      <xdr:col>72</xdr:col>
      <xdr:colOff>38100</xdr:colOff>
      <xdr:row>37</xdr:row>
      <xdr:rowOff>20320</xdr:rowOff>
    </xdr:to>
    <xdr:sp macro="" textlink="">
      <xdr:nvSpPr>
        <xdr:cNvPr id="328" name="フローチャート: 判断 327">
          <a:extLst>
            <a:ext uri="{FF2B5EF4-FFF2-40B4-BE49-F238E27FC236}">
              <a16:creationId xmlns:a16="http://schemas.microsoft.com/office/drawing/2014/main" id="{3147131F-C793-4339-950F-55176C670E5F}"/>
            </a:ext>
          </a:extLst>
        </xdr:cNvPr>
        <xdr:cNvSpPr/>
      </xdr:nvSpPr>
      <xdr:spPr>
        <a:xfrm>
          <a:off x="13652500" y="626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99695</xdr:rowOff>
    </xdr:from>
    <xdr:to>
      <xdr:col>67</xdr:col>
      <xdr:colOff>101600</xdr:colOff>
      <xdr:row>37</xdr:row>
      <xdr:rowOff>29845</xdr:rowOff>
    </xdr:to>
    <xdr:sp macro="" textlink="">
      <xdr:nvSpPr>
        <xdr:cNvPr id="329" name="フローチャート: 判断 328">
          <a:extLst>
            <a:ext uri="{FF2B5EF4-FFF2-40B4-BE49-F238E27FC236}">
              <a16:creationId xmlns:a16="http://schemas.microsoft.com/office/drawing/2014/main" id="{C74A237B-CFAA-4FE9-97E7-92379AD19F9F}"/>
            </a:ext>
          </a:extLst>
        </xdr:cNvPr>
        <xdr:cNvSpPr/>
      </xdr:nvSpPr>
      <xdr:spPr>
        <a:xfrm>
          <a:off x="12763500" y="627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30" name="テキスト ボックス 329">
          <a:extLst>
            <a:ext uri="{FF2B5EF4-FFF2-40B4-BE49-F238E27FC236}">
              <a16:creationId xmlns:a16="http://schemas.microsoft.com/office/drawing/2014/main" id="{18EFC200-A9E2-4B31-A51C-5E7D05C60B37}"/>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31" name="テキスト ボックス 330">
          <a:extLst>
            <a:ext uri="{FF2B5EF4-FFF2-40B4-BE49-F238E27FC236}">
              <a16:creationId xmlns:a16="http://schemas.microsoft.com/office/drawing/2014/main" id="{497392DC-C515-4C6D-ABDA-9DFD5E90B226}"/>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32" name="テキスト ボックス 331">
          <a:extLst>
            <a:ext uri="{FF2B5EF4-FFF2-40B4-BE49-F238E27FC236}">
              <a16:creationId xmlns:a16="http://schemas.microsoft.com/office/drawing/2014/main" id="{0ACA55C5-2829-4386-B800-7D627DB62972}"/>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33" name="テキスト ボックス 332">
          <a:extLst>
            <a:ext uri="{FF2B5EF4-FFF2-40B4-BE49-F238E27FC236}">
              <a16:creationId xmlns:a16="http://schemas.microsoft.com/office/drawing/2014/main" id="{B3AFA833-E30C-4D98-BAF9-5551BDC7E515}"/>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4" name="テキスト ボックス 333">
          <a:extLst>
            <a:ext uri="{FF2B5EF4-FFF2-40B4-BE49-F238E27FC236}">
              <a16:creationId xmlns:a16="http://schemas.microsoft.com/office/drawing/2014/main" id="{2F8074A2-5A8E-4254-B7AC-E6D4FE78F23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10160</xdr:rowOff>
    </xdr:from>
    <xdr:to>
      <xdr:col>85</xdr:col>
      <xdr:colOff>177800</xdr:colOff>
      <xdr:row>40</xdr:row>
      <xdr:rowOff>111760</xdr:rowOff>
    </xdr:to>
    <xdr:sp macro="" textlink="">
      <xdr:nvSpPr>
        <xdr:cNvPr id="335" name="楕円 334">
          <a:extLst>
            <a:ext uri="{FF2B5EF4-FFF2-40B4-BE49-F238E27FC236}">
              <a16:creationId xmlns:a16="http://schemas.microsoft.com/office/drawing/2014/main" id="{ED096663-8BF3-4F24-A0A8-88649AFBA76B}"/>
            </a:ext>
          </a:extLst>
        </xdr:cNvPr>
        <xdr:cNvSpPr/>
      </xdr:nvSpPr>
      <xdr:spPr>
        <a:xfrm>
          <a:off x="16268700" y="6868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96537</xdr:rowOff>
    </xdr:from>
    <xdr:ext cx="405111" cy="259045"/>
    <xdr:sp macro="" textlink="">
      <xdr:nvSpPr>
        <xdr:cNvPr id="336" name="【認定こども園・幼稚園・保育所】&#10;有形固定資産減価償却率該当値テキスト">
          <a:extLst>
            <a:ext uri="{FF2B5EF4-FFF2-40B4-BE49-F238E27FC236}">
              <a16:creationId xmlns:a16="http://schemas.microsoft.com/office/drawing/2014/main" id="{1401E46C-A6D6-41E8-8D90-C3CE59AFE0A5}"/>
            </a:ext>
          </a:extLst>
        </xdr:cNvPr>
        <xdr:cNvSpPr txBox="1"/>
      </xdr:nvSpPr>
      <xdr:spPr>
        <a:xfrm>
          <a:off x="16357600" y="6783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168275</xdr:rowOff>
    </xdr:from>
    <xdr:to>
      <xdr:col>81</xdr:col>
      <xdr:colOff>101600</xdr:colOff>
      <xdr:row>40</xdr:row>
      <xdr:rowOff>98425</xdr:rowOff>
    </xdr:to>
    <xdr:sp macro="" textlink="">
      <xdr:nvSpPr>
        <xdr:cNvPr id="337" name="楕円 336">
          <a:extLst>
            <a:ext uri="{FF2B5EF4-FFF2-40B4-BE49-F238E27FC236}">
              <a16:creationId xmlns:a16="http://schemas.microsoft.com/office/drawing/2014/main" id="{8DD7DA9A-F83D-4972-9BB9-F704B05B8950}"/>
            </a:ext>
          </a:extLst>
        </xdr:cNvPr>
        <xdr:cNvSpPr/>
      </xdr:nvSpPr>
      <xdr:spPr>
        <a:xfrm>
          <a:off x="15430500" y="6854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47625</xdr:rowOff>
    </xdr:from>
    <xdr:to>
      <xdr:col>85</xdr:col>
      <xdr:colOff>127000</xdr:colOff>
      <xdr:row>40</xdr:row>
      <xdr:rowOff>60960</xdr:rowOff>
    </xdr:to>
    <xdr:cxnSp macro="">
      <xdr:nvCxnSpPr>
        <xdr:cNvPr id="338" name="直線コネクタ 337">
          <a:extLst>
            <a:ext uri="{FF2B5EF4-FFF2-40B4-BE49-F238E27FC236}">
              <a16:creationId xmlns:a16="http://schemas.microsoft.com/office/drawing/2014/main" id="{1B5A198F-AE8A-495D-8C1A-D3CF748C6944}"/>
            </a:ext>
          </a:extLst>
        </xdr:cNvPr>
        <xdr:cNvCxnSpPr/>
      </xdr:nvCxnSpPr>
      <xdr:spPr>
        <a:xfrm>
          <a:off x="15481300" y="6905625"/>
          <a:ext cx="8382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141605</xdr:rowOff>
    </xdr:from>
    <xdr:to>
      <xdr:col>76</xdr:col>
      <xdr:colOff>165100</xdr:colOff>
      <xdr:row>40</xdr:row>
      <xdr:rowOff>71755</xdr:rowOff>
    </xdr:to>
    <xdr:sp macro="" textlink="">
      <xdr:nvSpPr>
        <xdr:cNvPr id="339" name="楕円 338">
          <a:extLst>
            <a:ext uri="{FF2B5EF4-FFF2-40B4-BE49-F238E27FC236}">
              <a16:creationId xmlns:a16="http://schemas.microsoft.com/office/drawing/2014/main" id="{F1E8DEEF-DBA1-442B-AE4F-B420A60433B4}"/>
            </a:ext>
          </a:extLst>
        </xdr:cNvPr>
        <xdr:cNvSpPr/>
      </xdr:nvSpPr>
      <xdr:spPr>
        <a:xfrm>
          <a:off x="14541500" y="6828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20955</xdr:rowOff>
    </xdr:from>
    <xdr:to>
      <xdr:col>81</xdr:col>
      <xdr:colOff>50800</xdr:colOff>
      <xdr:row>40</xdr:row>
      <xdr:rowOff>47625</xdr:rowOff>
    </xdr:to>
    <xdr:cxnSp macro="">
      <xdr:nvCxnSpPr>
        <xdr:cNvPr id="340" name="直線コネクタ 339">
          <a:extLst>
            <a:ext uri="{FF2B5EF4-FFF2-40B4-BE49-F238E27FC236}">
              <a16:creationId xmlns:a16="http://schemas.microsoft.com/office/drawing/2014/main" id="{31CA0AC5-9399-45EB-A143-1C7D1CC8676C}"/>
            </a:ext>
          </a:extLst>
        </xdr:cNvPr>
        <xdr:cNvCxnSpPr/>
      </xdr:nvCxnSpPr>
      <xdr:spPr>
        <a:xfrm>
          <a:off x="14592300" y="6878955"/>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116840</xdr:rowOff>
    </xdr:from>
    <xdr:to>
      <xdr:col>72</xdr:col>
      <xdr:colOff>38100</xdr:colOff>
      <xdr:row>40</xdr:row>
      <xdr:rowOff>46990</xdr:rowOff>
    </xdr:to>
    <xdr:sp macro="" textlink="">
      <xdr:nvSpPr>
        <xdr:cNvPr id="341" name="楕円 340">
          <a:extLst>
            <a:ext uri="{FF2B5EF4-FFF2-40B4-BE49-F238E27FC236}">
              <a16:creationId xmlns:a16="http://schemas.microsoft.com/office/drawing/2014/main" id="{091C91A9-75DF-4F2D-B456-624857442CDD}"/>
            </a:ext>
          </a:extLst>
        </xdr:cNvPr>
        <xdr:cNvSpPr/>
      </xdr:nvSpPr>
      <xdr:spPr>
        <a:xfrm>
          <a:off x="13652500" y="6803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167640</xdr:rowOff>
    </xdr:from>
    <xdr:to>
      <xdr:col>76</xdr:col>
      <xdr:colOff>114300</xdr:colOff>
      <xdr:row>40</xdr:row>
      <xdr:rowOff>20955</xdr:rowOff>
    </xdr:to>
    <xdr:cxnSp macro="">
      <xdr:nvCxnSpPr>
        <xdr:cNvPr id="342" name="直線コネクタ 341">
          <a:extLst>
            <a:ext uri="{FF2B5EF4-FFF2-40B4-BE49-F238E27FC236}">
              <a16:creationId xmlns:a16="http://schemas.microsoft.com/office/drawing/2014/main" id="{3B550ECB-8223-474A-81FD-80E4534764AC}"/>
            </a:ext>
          </a:extLst>
        </xdr:cNvPr>
        <xdr:cNvCxnSpPr/>
      </xdr:nvCxnSpPr>
      <xdr:spPr>
        <a:xfrm>
          <a:off x="13703300" y="6854190"/>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84455</xdr:rowOff>
    </xdr:from>
    <xdr:to>
      <xdr:col>67</xdr:col>
      <xdr:colOff>101600</xdr:colOff>
      <xdr:row>40</xdr:row>
      <xdr:rowOff>14605</xdr:rowOff>
    </xdr:to>
    <xdr:sp macro="" textlink="">
      <xdr:nvSpPr>
        <xdr:cNvPr id="343" name="楕円 342">
          <a:extLst>
            <a:ext uri="{FF2B5EF4-FFF2-40B4-BE49-F238E27FC236}">
              <a16:creationId xmlns:a16="http://schemas.microsoft.com/office/drawing/2014/main" id="{22BA9B80-E51C-47B4-B626-565AA2843C09}"/>
            </a:ext>
          </a:extLst>
        </xdr:cNvPr>
        <xdr:cNvSpPr/>
      </xdr:nvSpPr>
      <xdr:spPr>
        <a:xfrm>
          <a:off x="12763500" y="6771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135255</xdr:rowOff>
    </xdr:from>
    <xdr:to>
      <xdr:col>71</xdr:col>
      <xdr:colOff>177800</xdr:colOff>
      <xdr:row>39</xdr:row>
      <xdr:rowOff>167640</xdr:rowOff>
    </xdr:to>
    <xdr:cxnSp macro="">
      <xdr:nvCxnSpPr>
        <xdr:cNvPr id="344" name="直線コネクタ 343">
          <a:extLst>
            <a:ext uri="{FF2B5EF4-FFF2-40B4-BE49-F238E27FC236}">
              <a16:creationId xmlns:a16="http://schemas.microsoft.com/office/drawing/2014/main" id="{EACCCB0A-31F0-4B3B-90E0-68F68F28610A}"/>
            </a:ext>
          </a:extLst>
        </xdr:cNvPr>
        <xdr:cNvCxnSpPr/>
      </xdr:nvCxnSpPr>
      <xdr:spPr>
        <a:xfrm>
          <a:off x="12814300" y="682180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52087</xdr:rowOff>
    </xdr:from>
    <xdr:ext cx="405111" cy="259045"/>
    <xdr:sp macro="" textlink="">
      <xdr:nvSpPr>
        <xdr:cNvPr id="345" name="n_1aveValue【認定こども園・幼稚園・保育所】&#10;有形固定資産減価償却率">
          <a:extLst>
            <a:ext uri="{FF2B5EF4-FFF2-40B4-BE49-F238E27FC236}">
              <a16:creationId xmlns:a16="http://schemas.microsoft.com/office/drawing/2014/main" id="{20A729F1-8F9B-4B91-967A-1A3EDED6509C}"/>
            </a:ext>
          </a:extLst>
        </xdr:cNvPr>
        <xdr:cNvSpPr txBox="1"/>
      </xdr:nvSpPr>
      <xdr:spPr>
        <a:xfrm>
          <a:off x="15266044" y="6052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40657</xdr:rowOff>
    </xdr:from>
    <xdr:ext cx="405111" cy="259045"/>
    <xdr:sp macro="" textlink="">
      <xdr:nvSpPr>
        <xdr:cNvPr id="346" name="n_2aveValue【認定こども園・幼稚園・保育所】&#10;有形固定資産減価償却率">
          <a:extLst>
            <a:ext uri="{FF2B5EF4-FFF2-40B4-BE49-F238E27FC236}">
              <a16:creationId xmlns:a16="http://schemas.microsoft.com/office/drawing/2014/main" id="{7A1B85DE-08C7-435F-99AA-2D705C003404}"/>
            </a:ext>
          </a:extLst>
        </xdr:cNvPr>
        <xdr:cNvSpPr txBox="1"/>
      </xdr:nvSpPr>
      <xdr:spPr>
        <a:xfrm>
          <a:off x="14389744" y="604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36847</xdr:rowOff>
    </xdr:from>
    <xdr:ext cx="405111" cy="259045"/>
    <xdr:sp macro="" textlink="">
      <xdr:nvSpPr>
        <xdr:cNvPr id="347" name="n_3aveValue【認定こども園・幼稚園・保育所】&#10;有形固定資産減価償却率">
          <a:extLst>
            <a:ext uri="{FF2B5EF4-FFF2-40B4-BE49-F238E27FC236}">
              <a16:creationId xmlns:a16="http://schemas.microsoft.com/office/drawing/2014/main" id="{FE0D74CC-81BE-42D4-98EF-BEA7E92FC0FA}"/>
            </a:ext>
          </a:extLst>
        </xdr:cNvPr>
        <xdr:cNvSpPr txBox="1"/>
      </xdr:nvSpPr>
      <xdr:spPr>
        <a:xfrm>
          <a:off x="13500744" y="6037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46372</xdr:rowOff>
    </xdr:from>
    <xdr:ext cx="405111" cy="259045"/>
    <xdr:sp macro="" textlink="">
      <xdr:nvSpPr>
        <xdr:cNvPr id="348" name="n_4aveValue【認定こども園・幼稚園・保育所】&#10;有形固定資産減価償却率">
          <a:extLst>
            <a:ext uri="{FF2B5EF4-FFF2-40B4-BE49-F238E27FC236}">
              <a16:creationId xmlns:a16="http://schemas.microsoft.com/office/drawing/2014/main" id="{9044E116-F1C6-4271-B2BB-BC799B4B844F}"/>
            </a:ext>
          </a:extLst>
        </xdr:cNvPr>
        <xdr:cNvSpPr txBox="1"/>
      </xdr:nvSpPr>
      <xdr:spPr>
        <a:xfrm>
          <a:off x="12611744" y="6047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89552</xdr:rowOff>
    </xdr:from>
    <xdr:ext cx="405111" cy="259045"/>
    <xdr:sp macro="" textlink="">
      <xdr:nvSpPr>
        <xdr:cNvPr id="349" name="n_1mainValue【認定こども園・幼稚園・保育所】&#10;有形固定資産減価償却率">
          <a:extLst>
            <a:ext uri="{FF2B5EF4-FFF2-40B4-BE49-F238E27FC236}">
              <a16:creationId xmlns:a16="http://schemas.microsoft.com/office/drawing/2014/main" id="{18C91620-6649-4FAF-B3E6-7F8FF32F953D}"/>
            </a:ext>
          </a:extLst>
        </xdr:cNvPr>
        <xdr:cNvSpPr txBox="1"/>
      </xdr:nvSpPr>
      <xdr:spPr>
        <a:xfrm>
          <a:off x="15266044" y="6947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62882</xdr:rowOff>
    </xdr:from>
    <xdr:ext cx="405111" cy="259045"/>
    <xdr:sp macro="" textlink="">
      <xdr:nvSpPr>
        <xdr:cNvPr id="350" name="n_2mainValue【認定こども園・幼稚園・保育所】&#10;有形固定資産減価償却率">
          <a:extLst>
            <a:ext uri="{FF2B5EF4-FFF2-40B4-BE49-F238E27FC236}">
              <a16:creationId xmlns:a16="http://schemas.microsoft.com/office/drawing/2014/main" id="{4436CE98-A98A-4FC3-AE8C-C36E51A3211F}"/>
            </a:ext>
          </a:extLst>
        </xdr:cNvPr>
        <xdr:cNvSpPr txBox="1"/>
      </xdr:nvSpPr>
      <xdr:spPr>
        <a:xfrm>
          <a:off x="14389744" y="6920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38117</xdr:rowOff>
    </xdr:from>
    <xdr:ext cx="405111" cy="259045"/>
    <xdr:sp macro="" textlink="">
      <xdr:nvSpPr>
        <xdr:cNvPr id="351" name="n_3mainValue【認定こども園・幼稚園・保育所】&#10;有形固定資産減価償却率">
          <a:extLst>
            <a:ext uri="{FF2B5EF4-FFF2-40B4-BE49-F238E27FC236}">
              <a16:creationId xmlns:a16="http://schemas.microsoft.com/office/drawing/2014/main" id="{B09B8F0E-7EC6-4B99-902D-75B66435DC4A}"/>
            </a:ext>
          </a:extLst>
        </xdr:cNvPr>
        <xdr:cNvSpPr txBox="1"/>
      </xdr:nvSpPr>
      <xdr:spPr>
        <a:xfrm>
          <a:off x="13500744" y="6896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5732</xdr:rowOff>
    </xdr:from>
    <xdr:ext cx="405111" cy="259045"/>
    <xdr:sp macro="" textlink="">
      <xdr:nvSpPr>
        <xdr:cNvPr id="352" name="n_4mainValue【認定こども園・幼稚園・保育所】&#10;有形固定資産減価償却率">
          <a:extLst>
            <a:ext uri="{FF2B5EF4-FFF2-40B4-BE49-F238E27FC236}">
              <a16:creationId xmlns:a16="http://schemas.microsoft.com/office/drawing/2014/main" id="{4D2213A8-0E5A-4715-B119-063ED5D06502}"/>
            </a:ext>
          </a:extLst>
        </xdr:cNvPr>
        <xdr:cNvSpPr txBox="1"/>
      </xdr:nvSpPr>
      <xdr:spPr>
        <a:xfrm>
          <a:off x="12611744" y="6863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53" name="正方形/長方形 352">
          <a:extLst>
            <a:ext uri="{FF2B5EF4-FFF2-40B4-BE49-F238E27FC236}">
              <a16:creationId xmlns:a16="http://schemas.microsoft.com/office/drawing/2014/main" id="{1FADAABC-7513-402E-8AA5-AEC47FED50CC}"/>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4" name="正方形/長方形 353">
          <a:extLst>
            <a:ext uri="{FF2B5EF4-FFF2-40B4-BE49-F238E27FC236}">
              <a16:creationId xmlns:a16="http://schemas.microsoft.com/office/drawing/2014/main" id="{65525948-4638-4094-9B5A-9FA29ACD766E}"/>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5" name="正方形/長方形 354">
          <a:extLst>
            <a:ext uri="{FF2B5EF4-FFF2-40B4-BE49-F238E27FC236}">
              <a16:creationId xmlns:a16="http://schemas.microsoft.com/office/drawing/2014/main" id="{71604B37-7836-4ADA-AD03-89B17BDD7AB9}"/>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56" name="正方形/長方形 355">
          <a:extLst>
            <a:ext uri="{FF2B5EF4-FFF2-40B4-BE49-F238E27FC236}">
              <a16:creationId xmlns:a16="http://schemas.microsoft.com/office/drawing/2014/main" id="{1BA15D35-4B1A-4C55-B44D-7F129FB3E1C9}"/>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57" name="正方形/長方形 356">
          <a:extLst>
            <a:ext uri="{FF2B5EF4-FFF2-40B4-BE49-F238E27FC236}">
              <a16:creationId xmlns:a16="http://schemas.microsoft.com/office/drawing/2014/main" id="{274D0D0C-4D63-4923-9195-B3AE43B2BD0B}"/>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58" name="正方形/長方形 357">
          <a:extLst>
            <a:ext uri="{FF2B5EF4-FFF2-40B4-BE49-F238E27FC236}">
              <a16:creationId xmlns:a16="http://schemas.microsoft.com/office/drawing/2014/main" id="{A6DBADBB-42C6-402A-BB06-DAE77F6B5C1E}"/>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59" name="正方形/長方形 358">
          <a:extLst>
            <a:ext uri="{FF2B5EF4-FFF2-40B4-BE49-F238E27FC236}">
              <a16:creationId xmlns:a16="http://schemas.microsoft.com/office/drawing/2014/main" id="{DE8CAE3E-4286-459C-AE41-DC246AC42577}"/>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60" name="正方形/長方形 359">
          <a:extLst>
            <a:ext uri="{FF2B5EF4-FFF2-40B4-BE49-F238E27FC236}">
              <a16:creationId xmlns:a16="http://schemas.microsoft.com/office/drawing/2014/main" id="{B27DD36F-49A9-4B12-9D2C-5162D5C8FCF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61" name="テキスト ボックス 360">
          <a:extLst>
            <a:ext uri="{FF2B5EF4-FFF2-40B4-BE49-F238E27FC236}">
              <a16:creationId xmlns:a16="http://schemas.microsoft.com/office/drawing/2014/main" id="{A7EC684A-32E1-4D8D-99BB-EFB8FEC1F2F6}"/>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62" name="直線コネクタ 361">
          <a:extLst>
            <a:ext uri="{FF2B5EF4-FFF2-40B4-BE49-F238E27FC236}">
              <a16:creationId xmlns:a16="http://schemas.microsoft.com/office/drawing/2014/main" id="{07B565C6-07C9-4BA2-8A1E-7D67085FA6AA}"/>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363" name="直線コネクタ 362">
          <a:extLst>
            <a:ext uri="{FF2B5EF4-FFF2-40B4-BE49-F238E27FC236}">
              <a16:creationId xmlns:a16="http://schemas.microsoft.com/office/drawing/2014/main" id="{0AA90FE5-FAF4-413B-8BD9-64A64DCF6EA5}"/>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364" name="テキスト ボックス 363">
          <a:extLst>
            <a:ext uri="{FF2B5EF4-FFF2-40B4-BE49-F238E27FC236}">
              <a16:creationId xmlns:a16="http://schemas.microsoft.com/office/drawing/2014/main" id="{7D5E639A-CC67-453A-BA5A-7C504373E4B2}"/>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365" name="直線コネクタ 364">
          <a:extLst>
            <a:ext uri="{FF2B5EF4-FFF2-40B4-BE49-F238E27FC236}">
              <a16:creationId xmlns:a16="http://schemas.microsoft.com/office/drawing/2014/main" id="{6CDBECBC-CF7E-4BE3-B0E1-9AF10B467357}"/>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366" name="テキスト ボックス 365">
          <a:extLst>
            <a:ext uri="{FF2B5EF4-FFF2-40B4-BE49-F238E27FC236}">
              <a16:creationId xmlns:a16="http://schemas.microsoft.com/office/drawing/2014/main" id="{A90E0F84-ACE2-4354-92E0-6DF84B53EDE0}"/>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367" name="直線コネクタ 366">
          <a:extLst>
            <a:ext uri="{FF2B5EF4-FFF2-40B4-BE49-F238E27FC236}">
              <a16:creationId xmlns:a16="http://schemas.microsoft.com/office/drawing/2014/main" id="{3BDEA592-9CA0-4BFE-9C4C-B92313933AB5}"/>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368" name="テキスト ボックス 367">
          <a:extLst>
            <a:ext uri="{FF2B5EF4-FFF2-40B4-BE49-F238E27FC236}">
              <a16:creationId xmlns:a16="http://schemas.microsoft.com/office/drawing/2014/main" id="{EF53702D-574B-4F36-81BA-DAF51CC66D38}"/>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369" name="直線コネクタ 368">
          <a:extLst>
            <a:ext uri="{FF2B5EF4-FFF2-40B4-BE49-F238E27FC236}">
              <a16:creationId xmlns:a16="http://schemas.microsoft.com/office/drawing/2014/main" id="{F8BBD38C-00B3-41E1-A8E9-C86000E77AF9}"/>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370" name="テキスト ボックス 369">
          <a:extLst>
            <a:ext uri="{FF2B5EF4-FFF2-40B4-BE49-F238E27FC236}">
              <a16:creationId xmlns:a16="http://schemas.microsoft.com/office/drawing/2014/main" id="{8CC8F074-E3B6-44E7-AF08-A89AC1443DB1}"/>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371" name="直線コネクタ 370">
          <a:extLst>
            <a:ext uri="{FF2B5EF4-FFF2-40B4-BE49-F238E27FC236}">
              <a16:creationId xmlns:a16="http://schemas.microsoft.com/office/drawing/2014/main" id="{30824D34-F53C-4B08-9717-13EE64DE9EA2}"/>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372" name="テキスト ボックス 371">
          <a:extLst>
            <a:ext uri="{FF2B5EF4-FFF2-40B4-BE49-F238E27FC236}">
              <a16:creationId xmlns:a16="http://schemas.microsoft.com/office/drawing/2014/main" id="{A93CCC1F-EC5B-436D-ABD8-674B72C81AEA}"/>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73" name="直線コネクタ 372">
          <a:extLst>
            <a:ext uri="{FF2B5EF4-FFF2-40B4-BE49-F238E27FC236}">
              <a16:creationId xmlns:a16="http://schemas.microsoft.com/office/drawing/2014/main" id="{133F1E6F-3ECF-4E95-845C-4B9D0365CBA1}"/>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74" name="テキスト ボックス 373">
          <a:extLst>
            <a:ext uri="{FF2B5EF4-FFF2-40B4-BE49-F238E27FC236}">
              <a16:creationId xmlns:a16="http://schemas.microsoft.com/office/drawing/2014/main" id="{FA951225-B3B4-461D-919E-E00EAF1207DB}"/>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75" name="【認定こども園・幼稚園・保育所】&#10;一人当たり面積グラフ枠">
          <a:extLst>
            <a:ext uri="{FF2B5EF4-FFF2-40B4-BE49-F238E27FC236}">
              <a16:creationId xmlns:a16="http://schemas.microsoft.com/office/drawing/2014/main" id="{B96BA6FB-78D3-4776-9736-B7FBD73854AC}"/>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99060</xdr:rowOff>
    </xdr:from>
    <xdr:to>
      <xdr:col>116</xdr:col>
      <xdr:colOff>62864</xdr:colOff>
      <xdr:row>42</xdr:row>
      <xdr:rowOff>0</xdr:rowOff>
    </xdr:to>
    <xdr:cxnSp macro="">
      <xdr:nvCxnSpPr>
        <xdr:cNvPr id="376" name="直線コネクタ 375">
          <a:extLst>
            <a:ext uri="{FF2B5EF4-FFF2-40B4-BE49-F238E27FC236}">
              <a16:creationId xmlns:a16="http://schemas.microsoft.com/office/drawing/2014/main" id="{90B48C59-544B-46D7-9CB6-2460C8831379}"/>
            </a:ext>
          </a:extLst>
        </xdr:cNvPr>
        <xdr:cNvCxnSpPr/>
      </xdr:nvCxnSpPr>
      <xdr:spPr>
        <a:xfrm flipV="1">
          <a:off x="22160864" y="5928360"/>
          <a:ext cx="0" cy="1272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3827</xdr:rowOff>
    </xdr:from>
    <xdr:ext cx="469744" cy="259045"/>
    <xdr:sp macro="" textlink="">
      <xdr:nvSpPr>
        <xdr:cNvPr id="377" name="【認定こども園・幼稚園・保育所】&#10;一人当たり面積最小値テキスト">
          <a:extLst>
            <a:ext uri="{FF2B5EF4-FFF2-40B4-BE49-F238E27FC236}">
              <a16:creationId xmlns:a16="http://schemas.microsoft.com/office/drawing/2014/main" id="{26DD0B5A-DCD5-47F5-99BD-476EA6619B44}"/>
            </a:ext>
          </a:extLst>
        </xdr:cNvPr>
        <xdr:cNvSpPr txBox="1"/>
      </xdr:nvSpPr>
      <xdr:spPr>
        <a:xfrm>
          <a:off x="22199600" y="720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0</xdr:rowOff>
    </xdr:from>
    <xdr:to>
      <xdr:col>116</xdr:col>
      <xdr:colOff>152400</xdr:colOff>
      <xdr:row>42</xdr:row>
      <xdr:rowOff>0</xdr:rowOff>
    </xdr:to>
    <xdr:cxnSp macro="">
      <xdr:nvCxnSpPr>
        <xdr:cNvPr id="378" name="直線コネクタ 377">
          <a:extLst>
            <a:ext uri="{FF2B5EF4-FFF2-40B4-BE49-F238E27FC236}">
              <a16:creationId xmlns:a16="http://schemas.microsoft.com/office/drawing/2014/main" id="{0050B7D2-70C4-4E42-855F-404A08CEFDD3}"/>
            </a:ext>
          </a:extLst>
        </xdr:cNvPr>
        <xdr:cNvCxnSpPr/>
      </xdr:nvCxnSpPr>
      <xdr:spPr>
        <a:xfrm>
          <a:off x="22072600" y="720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45737</xdr:rowOff>
    </xdr:from>
    <xdr:ext cx="469744" cy="259045"/>
    <xdr:sp macro="" textlink="">
      <xdr:nvSpPr>
        <xdr:cNvPr id="379" name="【認定こども園・幼稚園・保育所】&#10;一人当たり面積最大値テキスト">
          <a:extLst>
            <a:ext uri="{FF2B5EF4-FFF2-40B4-BE49-F238E27FC236}">
              <a16:creationId xmlns:a16="http://schemas.microsoft.com/office/drawing/2014/main" id="{88D0E771-B8C9-4674-B8DC-F2B22C05F37F}"/>
            </a:ext>
          </a:extLst>
        </xdr:cNvPr>
        <xdr:cNvSpPr txBox="1"/>
      </xdr:nvSpPr>
      <xdr:spPr>
        <a:xfrm>
          <a:off x="22199600" y="5703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99060</xdr:rowOff>
    </xdr:from>
    <xdr:to>
      <xdr:col>116</xdr:col>
      <xdr:colOff>152400</xdr:colOff>
      <xdr:row>34</xdr:row>
      <xdr:rowOff>99060</xdr:rowOff>
    </xdr:to>
    <xdr:cxnSp macro="">
      <xdr:nvCxnSpPr>
        <xdr:cNvPr id="380" name="直線コネクタ 379">
          <a:extLst>
            <a:ext uri="{FF2B5EF4-FFF2-40B4-BE49-F238E27FC236}">
              <a16:creationId xmlns:a16="http://schemas.microsoft.com/office/drawing/2014/main" id="{80C576F3-46C6-4B0B-A2BD-03F8A8BC163B}"/>
            </a:ext>
          </a:extLst>
        </xdr:cNvPr>
        <xdr:cNvCxnSpPr/>
      </xdr:nvCxnSpPr>
      <xdr:spPr>
        <a:xfrm>
          <a:off x="22072600" y="5928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52087</xdr:rowOff>
    </xdr:from>
    <xdr:ext cx="469744" cy="259045"/>
    <xdr:sp macro="" textlink="">
      <xdr:nvSpPr>
        <xdr:cNvPr id="381" name="【認定こども園・幼稚園・保育所】&#10;一人当たり面積平均値テキスト">
          <a:extLst>
            <a:ext uri="{FF2B5EF4-FFF2-40B4-BE49-F238E27FC236}">
              <a16:creationId xmlns:a16="http://schemas.microsoft.com/office/drawing/2014/main" id="{209269D7-C37D-4EA4-8E33-EE4020DC60AC}"/>
            </a:ext>
          </a:extLst>
        </xdr:cNvPr>
        <xdr:cNvSpPr txBox="1"/>
      </xdr:nvSpPr>
      <xdr:spPr>
        <a:xfrm>
          <a:off x="22199600" y="65671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29210</xdr:rowOff>
    </xdr:from>
    <xdr:to>
      <xdr:col>116</xdr:col>
      <xdr:colOff>114300</xdr:colOff>
      <xdr:row>39</xdr:row>
      <xdr:rowOff>130810</xdr:rowOff>
    </xdr:to>
    <xdr:sp macro="" textlink="">
      <xdr:nvSpPr>
        <xdr:cNvPr id="382" name="フローチャート: 判断 381">
          <a:extLst>
            <a:ext uri="{FF2B5EF4-FFF2-40B4-BE49-F238E27FC236}">
              <a16:creationId xmlns:a16="http://schemas.microsoft.com/office/drawing/2014/main" id="{EC6A89BB-1C4F-416F-B8B2-5304B4188B95}"/>
            </a:ext>
          </a:extLst>
        </xdr:cNvPr>
        <xdr:cNvSpPr/>
      </xdr:nvSpPr>
      <xdr:spPr>
        <a:xfrm>
          <a:off x="22110700" y="6715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29210</xdr:rowOff>
    </xdr:from>
    <xdr:to>
      <xdr:col>112</xdr:col>
      <xdr:colOff>38100</xdr:colOff>
      <xdr:row>39</xdr:row>
      <xdr:rowOff>130810</xdr:rowOff>
    </xdr:to>
    <xdr:sp macro="" textlink="">
      <xdr:nvSpPr>
        <xdr:cNvPr id="383" name="フローチャート: 判断 382">
          <a:extLst>
            <a:ext uri="{FF2B5EF4-FFF2-40B4-BE49-F238E27FC236}">
              <a16:creationId xmlns:a16="http://schemas.microsoft.com/office/drawing/2014/main" id="{290402E2-4746-4245-A6A0-87A33B1317E4}"/>
            </a:ext>
          </a:extLst>
        </xdr:cNvPr>
        <xdr:cNvSpPr/>
      </xdr:nvSpPr>
      <xdr:spPr>
        <a:xfrm>
          <a:off x="21272500" y="6715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29210</xdr:rowOff>
    </xdr:from>
    <xdr:to>
      <xdr:col>107</xdr:col>
      <xdr:colOff>101600</xdr:colOff>
      <xdr:row>39</xdr:row>
      <xdr:rowOff>130810</xdr:rowOff>
    </xdr:to>
    <xdr:sp macro="" textlink="">
      <xdr:nvSpPr>
        <xdr:cNvPr id="384" name="フローチャート: 判断 383">
          <a:extLst>
            <a:ext uri="{FF2B5EF4-FFF2-40B4-BE49-F238E27FC236}">
              <a16:creationId xmlns:a16="http://schemas.microsoft.com/office/drawing/2014/main" id="{BF63A62C-B879-42FA-9531-5937983DC37B}"/>
            </a:ext>
          </a:extLst>
        </xdr:cNvPr>
        <xdr:cNvSpPr/>
      </xdr:nvSpPr>
      <xdr:spPr>
        <a:xfrm>
          <a:off x="20383500" y="6715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37</xdr:row>
      <xdr:rowOff>113030</xdr:rowOff>
    </xdr:from>
    <xdr:to>
      <xdr:col>102</xdr:col>
      <xdr:colOff>165100</xdr:colOff>
      <xdr:row>38</xdr:row>
      <xdr:rowOff>43180</xdr:rowOff>
    </xdr:to>
    <xdr:sp macro="" textlink="">
      <xdr:nvSpPr>
        <xdr:cNvPr id="385" name="フローチャート: 判断 384">
          <a:extLst>
            <a:ext uri="{FF2B5EF4-FFF2-40B4-BE49-F238E27FC236}">
              <a16:creationId xmlns:a16="http://schemas.microsoft.com/office/drawing/2014/main" id="{65263756-24E2-4BD4-BF83-C04AB7EC9193}"/>
            </a:ext>
          </a:extLst>
        </xdr:cNvPr>
        <xdr:cNvSpPr/>
      </xdr:nvSpPr>
      <xdr:spPr>
        <a:xfrm>
          <a:off x="19494500" y="645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37</xdr:row>
      <xdr:rowOff>135890</xdr:rowOff>
    </xdr:from>
    <xdr:to>
      <xdr:col>98</xdr:col>
      <xdr:colOff>38100</xdr:colOff>
      <xdr:row>38</xdr:row>
      <xdr:rowOff>66040</xdr:rowOff>
    </xdr:to>
    <xdr:sp macro="" textlink="">
      <xdr:nvSpPr>
        <xdr:cNvPr id="386" name="フローチャート: 判断 385">
          <a:extLst>
            <a:ext uri="{FF2B5EF4-FFF2-40B4-BE49-F238E27FC236}">
              <a16:creationId xmlns:a16="http://schemas.microsoft.com/office/drawing/2014/main" id="{8A01632B-39C8-43E9-953B-FCE752BA5AE9}"/>
            </a:ext>
          </a:extLst>
        </xdr:cNvPr>
        <xdr:cNvSpPr/>
      </xdr:nvSpPr>
      <xdr:spPr>
        <a:xfrm>
          <a:off x="18605500" y="647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87" name="テキスト ボックス 386">
          <a:extLst>
            <a:ext uri="{FF2B5EF4-FFF2-40B4-BE49-F238E27FC236}">
              <a16:creationId xmlns:a16="http://schemas.microsoft.com/office/drawing/2014/main" id="{E9023013-9564-49AC-866D-81DE0BE9B64C}"/>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88" name="テキスト ボックス 387">
          <a:extLst>
            <a:ext uri="{FF2B5EF4-FFF2-40B4-BE49-F238E27FC236}">
              <a16:creationId xmlns:a16="http://schemas.microsoft.com/office/drawing/2014/main" id="{0BFA0A23-FC35-4D43-A91E-11F408C98E0D}"/>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89" name="テキスト ボックス 388">
          <a:extLst>
            <a:ext uri="{FF2B5EF4-FFF2-40B4-BE49-F238E27FC236}">
              <a16:creationId xmlns:a16="http://schemas.microsoft.com/office/drawing/2014/main" id="{24BE194E-0EC8-4463-9935-6AFF662043A5}"/>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90" name="テキスト ボックス 389">
          <a:extLst>
            <a:ext uri="{FF2B5EF4-FFF2-40B4-BE49-F238E27FC236}">
              <a16:creationId xmlns:a16="http://schemas.microsoft.com/office/drawing/2014/main" id="{77F3D15C-4480-4D9F-A08B-08FBD0D144AD}"/>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91" name="テキスト ボックス 390">
          <a:extLst>
            <a:ext uri="{FF2B5EF4-FFF2-40B4-BE49-F238E27FC236}">
              <a16:creationId xmlns:a16="http://schemas.microsoft.com/office/drawing/2014/main" id="{7C060D06-0D04-4915-B790-ABE3BBC4DD92}"/>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139700</xdr:rowOff>
    </xdr:from>
    <xdr:to>
      <xdr:col>116</xdr:col>
      <xdr:colOff>114300</xdr:colOff>
      <xdr:row>41</xdr:row>
      <xdr:rowOff>69850</xdr:rowOff>
    </xdr:to>
    <xdr:sp macro="" textlink="">
      <xdr:nvSpPr>
        <xdr:cNvPr id="392" name="楕円 391">
          <a:extLst>
            <a:ext uri="{FF2B5EF4-FFF2-40B4-BE49-F238E27FC236}">
              <a16:creationId xmlns:a16="http://schemas.microsoft.com/office/drawing/2014/main" id="{65CFA64B-2C2F-41F9-B5C3-62CCF9E39807}"/>
            </a:ext>
          </a:extLst>
        </xdr:cNvPr>
        <xdr:cNvSpPr/>
      </xdr:nvSpPr>
      <xdr:spPr>
        <a:xfrm>
          <a:off x="22110700" y="699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118127</xdr:rowOff>
    </xdr:from>
    <xdr:ext cx="469744" cy="259045"/>
    <xdr:sp macro="" textlink="">
      <xdr:nvSpPr>
        <xdr:cNvPr id="393" name="【認定こども園・幼稚園・保育所】&#10;一人当たり面積該当値テキスト">
          <a:extLst>
            <a:ext uri="{FF2B5EF4-FFF2-40B4-BE49-F238E27FC236}">
              <a16:creationId xmlns:a16="http://schemas.microsoft.com/office/drawing/2014/main" id="{A436C541-EA0F-4133-ABEB-BB5C4E63763C}"/>
            </a:ext>
          </a:extLst>
        </xdr:cNvPr>
        <xdr:cNvSpPr txBox="1"/>
      </xdr:nvSpPr>
      <xdr:spPr>
        <a:xfrm>
          <a:off x="22199600" y="697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139700</xdr:rowOff>
    </xdr:from>
    <xdr:to>
      <xdr:col>112</xdr:col>
      <xdr:colOff>38100</xdr:colOff>
      <xdr:row>41</xdr:row>
      <xdr:rowOff>69850</xdr:rowOff>
    </xdr:to>
    <xdr:sp macro="" textlink="">
      <xdr:nvSpPr>
        <xdr:cNvPr id="394" name="楕円 393">
          <a:extLst>
            <a:ext uri="{FF2B5EF4-FFF2-40B4-BE49-F238E27FC236}">
              <a16:creationId xmlns:a16="http://schemas.microsoft.com/office/drawing/2014/main" id="{F5B1390F-1833-49E6-8868-720F5B75D649}"/>
            </a:ext>
          </a:extLst>
        </xdr:cNvPr>
        <xdr:cNvSpPr/>
      </xdr:nvSpPr>
      <xdr:spPr>
        <a:xfrm>
          <a:off x="21272500" y="699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19050</xdr:rowOff>
    </xdr:from>
    <xdr:to>
      <xdr:col>116</xdr:col>
      <xdr:colOff>63500</xdr:colOff>
      <xdr:row>41</xdr:row>
      <xdr:rowOff>19050</xdr:rowOff>
    </xdr:to>
    <xdr:cxnSp macro="">
      <xdr:nvCxnSpPr>
        <xdr:cNvPr id="395" name="直線コネクタ 394">
          <a:extLst>
            <a:ext uri="{FF2B5EF4-FFF2-40B4-BE49-F238E27FC236}">
              <a16:creationId xmlns:a16="http://schemas.microsoft.com/office/drawing/2014/main" id="{6452D5B4-AB7C-40A2-87CE-DB8044A594DC}"/>
            </a:ext>
          </a:extLst>
        </xdr:cNvPr>
        <xdr:cNvCxnSpPr/>
      </xdr:nvCxnSpPr>
      <xdr:spPr>
        <a:xfrm>
          <a:off x="21323300" y="7048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139700</xdr:rowOff>
    </xdr:from>
    <xdr:to>
      <xdr:col>107</xdr:col>
      <xdr:colOff>101600</xdr:colOff>
      <xdr:row>41</xdr:row>
      <xdr:rowOff>69850</xdr:rowOff>
    </xdr:to>
    <xdr:sp macro="" textlink="">
      <xdr:nvSpPr>
        <xdr:cNvPr id="396" name="楕円 395">
          <a:extLst>
            <a:ext uri="{FF2B5EF4-FFF2-40B4-BE49-F238E27FC236}">
              <a16:creationId xmlns:a16="http://schemas.microsoft.com/office/drawing/2014/main" id="{4F9124C7-64AB-4460-B4F0-D0335D72A389}"/>
            </a:ext>
          </a:extLst>
        </xdr:cNvPr>
        <xdr:cNvSpPr/>
      </xdr:nvSpPr>
      <xdr:spPr>
        <a:xfrm>
          <a:off x="20383500" y="699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19050</xdr:rowOff>
    </xdr:from>
    <xdr:to>
      <xdr:col>111</xdr:col>
      <xdr:colOff>177800</xdr:colOff>
      <xdr:row>41</xdr:row>
      <xdr:rowOff>19050</xdr:rowOff>
    </xdr:to>
    <xdr:cxnSp macro="">
      <xdr:nvCxnSpPr>
        <xdr:cNvPr id="397" name="直線コネクタ 396">
          <a:extLst>
            <a:ext uri="{FF2B5EF4-FFF2-40B4-BE49-F238E27FC236}">
              <a16:creationId xmlns:a16="http://schemas.microsoft.com/office/drawing/2014/main" id="{5B71A084-4922-45DD-A56E-968D53ED51A5}"/>
            </a:ext>
          </a:extLst>
        </xdr:cNvPr>
        <xdr:cNvCxnSpPr/>
      </xdr:nvCxnSpPr>
      <xdr:spPr>
        <a:xfrm>
          <a:off x="20434300" y="704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139700</xdr:rowOff>
    </xdr:from>
    <xdr:to>
      <xdr:col>102</xdr:col>
      <xdr:colOff>165100</xdr:colOff>
      <xdr:row>41</xdr:row>
      <xdr:rowOff>69850</xdr:rowOff>
    </xdr:to>
    <xdr:sp macro="" textlink="">
      <xdr:nvSpPr>
        <xdr:cNvPr id="398" name="楕円 397">
          <a:extLst>
            <a:ext uri="{FF2B5EF4-FFF2-40B4-BE49-F238E27FC236}">
              <a16:creationId xmlns:a16="http://schemas.microsoft.com/office/drawing/2014/main" id="{74AEDA72-DC58-4C1C-9EF3-E82DB2A3BA89}"/>
            </a:ext>
          </a:extLst>
        </xdr:cNvPr>
        <xdr:cNvSpPr/>
      </xdr:nvSpPr>
      <xdr:spPr>
        <a:xfrm>
          <a:off x="19494500" y="699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19050</xdr:rowOff>
    </xdr:from>
    <xdr:to>
      <xdr:col>107</xdr:col>
      <xdr:colOff>50800</xdr:colOff>
      <xdr:row>41</xdr:row>
      <xdr:rowOff>19050</xdr:rowOff>
    </xdr:to>
    <xdr:cxnSp macro="">
      <xdr:nvCxnSpPr>
        <xdr:cNvPr id="399" name="直線コネクタ 398">
          <a:extLst>
            <a:ext uri="{FF2B5EF4-FFF2-40B4-BE49-F238E27FC236}">
              <a16:creationId xmlns:a16="http://schemas.microsoft.com/office/drawing/2014/main" id="{F1E9AD1C-9751-49DC-B845-31A979F7FEBB}"/>
            </a:ext>
          </a:extLst>
        </xdr:cNvPr>
        <xdr:cNvCxnSpPr/>
      </xdr:nvCxnSpPr>
      <xdr:spPr>
        <a:xfrm>
          <a:off x="19545300" y="704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139700</xdr:rowOff>
    </xdr:from>
    <xdr:to>
      <xdr:col>98</xdr:col>
      <xdr:colOff>38100</xdr:colOff>
      <xdr:row>41</xdr:row>
      <xdr:rowOff>69850</xdr:rowOff>
    </xdr:to>
    <xdr:sp macro="" textlink="">
      <xdr:nvSpPr>
        <xdr:cNvPr id="400" name="楕円 399">
          <a:extLst>
            <a:ext uri="{FF2B5EF4-FFF2-40B4-BE49-F238E27FC236}">
              <a16:creationId xmlns:a16="http://schemas.microsoft.com/office/drawing/2014/main" id="{1590706F-2131-4D49-9A57-37F38CC99573}"/>
            </a:ext>
          </a:extLst>
        </xdr:cNvPr>
        <xdr:cNvSpPr/>
      </xdr:nvSpPr>
      <xdr:spPr>
        <a:xfrm>
          <a:off x="18605500" y="699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19050</xdr:rowOff>
    </xdr:from>
    <xdr:to>
      <xdr:col>102</xdr:col>
      <xdr:colOff>114300</xdr:colOff>
      <xdr:row>41</xdr:row>
      <xdr:rowOff>19050</xdr:rowOff>
    </xdr:to>
    <xdr:cxnSp macro="">
      <xdr:nvCxnSpPr>
        <xdr:cNvPr id="401" name="直線コネクタ 400">
          <a:extLst>
            <a:ext uri="{FF2B5EF4-FFF2-40B4-BE49-F238E27FC236}">
              <a16:creationId xmlns:a16="http://schemas.microsoft.com/office/drawing/2014/main" id="{D5057CD4-2041-420E-A84C-9E16D60C1D17}"/>
            </a:ext>
          </a:extLst>
        </xdr:cNvPr>
        <xdr:cNvCxnSpPr/>
      </xdr:nvCxnSpPr>
      <xdr:spPr>
        <a:xfrm>
          <a:off x="18656300" y="704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147337</xdr:rowOff>
    </xdr:from>
    <xdr:ext cx="469744" cy="259045"/>
    <xdr:sp macro="" textlink="">
      <xdr:nvSpPr>
        <xdr:cNvPr id="402" name="n_1aveValue【認定こども園・幼稚園・保育所】&#10;一人当たり面積">
          <a:extLst>
            <a:ext uri="{FF2B5EF4-FFF2-40B4-BE49-F238E27FC236}">
              <a16:creationId xmlns:a16="http://schemas.microsoft.com/office/drawing/2014/main" id="{EE1B189E-A52B-4909-8C42-8CC54551C242}"/>
            </a:ext>
          </a:extLst>
        </xdr:cNvPr>
        <xdr:cNvSpPr txBox="1"/>
      </xdr:nvSpPr>
      <xdr:spPr>
        <a:xfrm>
          <a:off x="21075727" y="6490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147337</xdr:rowOff>
    </xdr:from>
    <xdr:ext cx="469744" cy="259045"/>
    <xdr:sp macro="" textlink="">
      <xdr:nvSpPr>
        <xdr:cNvPr id="403" name="n_2aveValue【認定こども園・幼稚園・保育所】&#10;一人当たり面積">
          <a:extLst>
            <a:ext uri="{FF2B5EF4-FFF2-40B4-BE49-F238E27FC236}">
              <a16:creationId xmlns:a16="http://schemas.microsoft.com/office/drawing/2014/main" id="{B8A3B027-B05D-414A-81BD-DC5F8810D801}"/>
            </a:ext>
          </a:extLst>
        </xdr:cNvPr>
        <xdr:cNvSpPr txBox="1"/>
      </xdr:nvSpPr>
      <xdr:spPr>
        <a:xfrm>
          <a:off x="20199427" y="6490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36</xdr:row>
      <xdr:rowOff>59707</xdr:rowOff>
    </xdr:from>
    <xdr:ext cx="469744" cy="259045"/>
    <xdr:sp macro="" textlink="">
      <xdr:nvSpPr>
        <xdr:cNvPr id="404" name="n_3aveValue【認定こども園・幼稚園・保育所】&#10;一人当たり面積">
          <a:extLst>
            <a:ext uri="{FF2B5EF4-FFF2-40B4-BE49-F238E27FC236}">
              <a16:creationId xmlns:a16="http://schemas.microsoft.com/office/drawing/2014/main" id="{3D2E3121-F028-4DCA-82E8-2C50B6EEB8FB}"/>
            </a:ext>
          </a:extLst>
        </xdr:cNvPr>
        <xdr:cNvSpPr txBox="1"/>
      </xdr:nvSpPr>
      <xdr:spPr>
        <a:xfrm>
          <a:off x="19310427" y="6231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36</xdr:row>
      <xdr:rowOff>82567</xdr:rowOff>
    </xdr:from>
    <xdr:ext cx="469744" cy="259045"/>
    <xdr:sp macro="" textlink="">
      <xdr:nvSpPr>
        <xdr:cNvPr id="405" name="n_4aveValue【認定こども園・幼稚園・保育所】&#10;一人当たり面積">
          <a:extLst>
            <a:ext uri="{FF2B5EF4-FFF2-40B4-BE49-F238E27FC236}">
              <a16:creationId xmlns:a16="http://schemas.microsoft.com/office/drawing/2014/main" id="{2DAF8CD5-B8B4-480A-A257-64C03ECF78A2}"/>
            </a:ext>
          </a:extLst>
        </xdr:cNvPr>
        <xdr:cNvSpPr txBox="1"/>
      </xdr:nvSpPr>
      <xdr:spPr>
        <a:xfrm>
          <a:off x="18421427" y="6254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60977</xdr:rowOff>
    </xdr:from>
    <xdr:ext cx="469744" cy="259045"/>
    <xdr:sp macro="" textlink="">
      <xdr:nvSpPr>
        <xdr:cNvPr id="406" name="n_1mainValue【認定こども園・幼稚園・保育所】&#10;一人当たり面積">
          <a:extLst>
            <a:ext uri="{FF2B5EF4-FFF2-40B4-BE49-F238E27FC236}">
              <a16:creationId xmlns:a16="http://schemas.microsoft.com/office/drawing/2014/main" id="{BCA0F4FD-E570-4BD6-B1AD-461C76832F01}"/>
            </a:ext>
          </a:extLst>
        </xdr:cNvPr>
        <xdr:cNvSpPr txBox="1"/>
      </xdr:nvSpPr>
      <xdr:spPr>
        <a:xfrm>
          <a:off x="21075727" y="709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60977</xdr:rowOff>
    </xdr:from>
    <xdr:ext cx="469744" cy="259045"/>
    <xdr:sp macro="" textlink="">
      <xdr:nvSpPr>
        <xdr:cNvPr id="407" name="n_2mainValue【認定こども園・幼稚園・保育所】&#10;一人当たり面積">
          <a:extLst>
            <a:ext uri="{FF2B5EF4-FFF2-40B4-BE49-F238E27FC236}">
              <a16:creationId xmlns:a16="http://schemas.microsoft.com/office/drawing/2014/main" id="{AED2A21D-07CB-4CCD-AC80-D948B403B2C4}"/>
            </a:ext>
          </a:extLst>
        </xdr:cNvPr>
        <xdr:cNvSpPr txBox="1"/>
      </xdr:nvSpPr>
      <xdr:spPr>
        <a:xfrm>
          <a:off x="20199427" y="709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60977</xdr:rowOff>
    </xdr:from>
    <xdr:ext cx="469744" cy="259045"/>
    <xdr:sp macro="" textlink="">
      <xdr:nvSpPr>
        <xdr:cNvPr id="408" name="n_3mainValue【認定こども園・幼稚園・保育所】&#10;一人当たり面積">
          <a:extLst>
            <a:ext uri="{FF2B5EF4-FFF2-40B4-BE49-F238E27FC236}">
              <a16:creationId xmlns:a16="http://schemas.microsoft.com/office/drawing/2014/main" id="{F8AC3111-5E91-4208-8F11-A5E8E7834712}"/>
            </a:ext>
          </a:extLst>
        </xdr:cNvPr>
        <xdr:cNvSpPr txBox="1"/>
      </xdr:nvSpPr>
      <xdr:spPr>
        <a:xfrm>
          <a:off x="19310427" y="709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60977</xdr:rowOff>
    </xdr:from>
    <xdr:ext cx="469744" cy="259045"/>
    <xdr:sp macro="" textlink="">
      <xdr:nvSpPr>
        <xdr:cNvPr id="409" name="n_4mainValue【認定こども園・幼稚園・保育所】&#10;一人当たり面積">
          <a:extLst>
            <a:ext uri="{FF2B5EF4-FFF2-40B4-BE49-F238E27FC236}">
              <a16:creationId xmlns:a16="http://schemas.microsoft.com/office/drawing/2014/main" id="{ABADB2DB-DF08-4D46-9141-DA311D5D7043}"/>
            </a:ext>
          </a:extLst>
        </xdr:cNvPr>
        <xdr:cNvSpPr txBox="1"/>
      </xdr:nvSpPr>
      <xdr:spPr>
        <a:xfrm>
          <a:off x="18421427" y="709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10" name="正方形/長方形 409">
          <a:extLst>
            <a:ext uri="{FF2B5EF4-FFF2-40B4-BE49-F238E27FC236}">
              <a16:creationId xmlns:a16="http://schemas.microsoft.com/office/drawing/2014/main" id="{940555E0-BCA7-41AC-BE36-47C2B9A387CF}"/>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1" name="正方形/長方形 410">
          <a:extLst>
            <a:ext uri="{FF2B5EF4-FFF2-40B4-BE49-F238E27FC236}">
              <a16:creationId xmlns:a16="http://schemas.microsoft.com/office/drawing/2014/main" id="{C97841D8-7260-45BD-B416-B89AFBDAE68A}"/>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2" name="正方形/長方形 411">
          <a:extLst>
            <a:ext uri="{FF2B5EF4-FFF2-40B4-BE49-F238E27FC236}">
              <a16:creationId xmlns:a16="http://schemas.microsoft.com/office/drawing/2014/main" id="{B3F16785-2426-44EA-AAE7-EE65AEB93743}"/>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3" name="正方形/長方形 412">
          <a:extLst>
            <a:ext uri="{FF2B5EF4-FFF2-40B4-BE49-F238E27FC236}">
              <a16:creationId xmlns:a16="http://schemas.microsoft.com/office/drawing/2014/main" id="{36D31F6B-CCDE-46FB-9016-61A8CC5C0B0B}"/>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4" name="正方形/長方形 413">
          <a:extLst>
            <a:ext uri="{FF2B5EF4-FFF2-40B4-BE49-F238E27FC236}">
              <a16:creationId xmlns:a16="http://schemas.microsoft.com/office/drawing/2014/main" id="{8628BB2C-9C4C-4173-B71F-53980BA009D6}"/>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5" name="正方形/長方形 414">
          <a:extLst>
            <a:ext uri="{FF2B5EF4-FFF2-40B4-BE49-F238E27FC236}">
              <a16:creationId xmlns:a16="http://schemas.microsoft.com/office/drawing/2014/main" id="{0ECF7A31-20B1-4F30-948F-C9351605FA7A}"/>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6" name="正方形/長方形 415">
          <a:extLst>
            <a:ext uri="{FF2B5EF4-FFF2-40B4-BE49-F238E27FC236}">
              <a16:creationId xmlns:a16="http://schemas.microsoft.com/office/drawing/2014/main" id="{23CDB137-0091-4FE0-959B-9A3F7444980E}"/>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7" name="正方形/長方形 416">
          <a:extLst>
            <a:ext uri="{FF2B5EF4-FFF2-40B4-BE49-F238E27FC236}">
              <a16:creationId xmlns:a16="http://schemas.microsoft.com/office/drawing/2014/main" id="{2FCFF183-BF6E-48CC-9E78-71D8A148CF31}"/>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8" name="テキスト ボックス 417">
          <a:extLst>
            <a:ext uri="{FF2B5EF4-FFF2-40B4-BE49-F238E27FC236}">
              <a16:creationId xmlns:a16="http://schemas.microsoft.com/office/drawing/2014/main" id="{965566C7-0EEF-4CEA-B348-624BCFBB9C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19" name="直線コネクタ 418">
          <a:extLst>
            <a:ext uri="{FF2B5EF4-FFF2-40B4-BE49-F238E27FC236}">
              <a16:creationId xmlns:a16="http://schemas.microsoft.com/office/drawing/2014/main" id="{6CA2CE9A-1888-4AB7-AF95-1B1D806059C5}"/>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20" name="テキスト ボックス 419">
          <a:extLst>
            <a:ext uri="{FF2B5EF4-FFF2-40B4-BE49-F238E27FC236}">
              <a16:creationId xmlns:a16="http://schemas.microsoft.com/office/drawing/2014/main" id="{491DEDA1-FBE6-4111-BA63-67013061D6AA}"/>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65</xdr:row>
      <xdr:rowOff>0</xdr:rowOff>
    </xdr:from>
    <xdr:to>
      <xdr:col>89</xdr:col>
      <xdr:colOff>177800</xdr:colOff>
      <xdr:row>65</xdr:row>
      <xdr:rowOff>0</xdr:rowOff>
    </xdr:to>
    <xdr:cxnSp macro="">
      <xdr:nvCxnSpPr>
        <xdr:cNvPr id="421" name="直線コネクタ 420">
          <a:extLst>
            <a:ext uri="{FF2B5EF4-FFF2-40B4-BE49-F238E27FC236}">
              <a16:creationId xmlns:a16="http://schemas.microsoft.com/office/drawing/2014/main" id="{98635677-A344-45ED-B5B5-D5AFC4822FB0}"/>
            </a:ext>
          </a:extLst>
        </xdr:cNvPr>
        <xdr:cNvCxnSpPr/>
      </xdr:nvCxnSpPr>
      <xdr:spPr>
        <a:xfrm>
          <a:off x="12446000" y="1114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64</xdr:row>
      <xdr:rowOff>29227</xdr:rowOff>
    </xdr:from>
    <xdr:ext cx="403059" cy="259045"/>
    <xdr:sp macro="" textlink="">
      <xdr:nvSpPr>
        <xdr:cNvPr id="422" name="テキスト ボックス 421">
          <a:extLst>
            <a:ext uri="{FF2B5EF4-FFF2-40B4-BE49-F238E27FC236}">
              <a16:creationId xmlns:a16="http://schemas.microsoft.com/office/drawing/2014/main" id="{CAF17849-B1E4-493C-970C-19EC7157CD81}"/>
            </a:ext>
          </a:extLst>
        </xdr:cNvPr>
        <xdr:cNvSpPr txBox="1"/>
      </xdr:nvSpPr>
      <xdr:spPr>
        <a:xfrm>
          <a:off x="12042941" y="11002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63</xdr:row>
      <xdr:rowOff>57150</xdr:rowOff>
    </xdr:to>
    <xdr:cxnSp macro="">
      <xdr:nvCxnSpPr>
        <xdr:cNvPr id="423" name="直線コネクタ 422">
          <a:extLst>
            <a:ext uri="{FF2B5EF4-FFF2-40B4-BE49-F238E27FC236}">
              <a16:creationId xmlns:a16="http://schemas.microsoft.com/office/drawing/2014/main" id="{7263F8AE-9718-40D9-A8F9-B8AC60B69362}"/>
            </a:ext>
          </a:extLst>
        </xdr:cNvPr>
        <xdr:cNvCxnSpPr/>
      </xdr:nvCxnSpPr>
      <xdr:spPr>
        <a:xfrm>
          <a:off x="12446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86377</xdr:rowOff>
    </xdr:from>
    <xdr:ext cx="403059" cy="259045"/>
    <xdr:sp macro="" textlink="">
      <xdr:nvSpPr>
        <xdr:cNvPr id="424" name="テキスト ボックス 423">
          <a:extLst>
            <a:ext uri="{FF2B5EF4-FFF2-40B4-BE49-F238E27FC236}">
              <a16:creationId xmlns:a16="http://schemas.microsoft.com/office/drawing/2014/main" id="{85978ED7-5F89-4EF2-AB41-D40DE089052D}"/>
            </a:ext>
          </a:extLst>
        </xdr:cNvPr>
        <xdr:cNvSpPr txBox="1"/>
      </xdr:nvSpPr>
      <xdr:spPr>
        <a:xfrm>
          <a:off x="12042941" y="1071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114300</xdr:rowOff>
    </xdr:from>
    <xdr:to>
      <xdr:col>89</xdr:col>
      <xdr:colOff>177800</xdr:colOff>
      <xdr:row>61</xdr:row>
      <xdr:rowOff>114300</xdr:rowOff>
    </xdr:to>
    <xdr:cxnSp macro="">
      <xdr:nvCxnSpPr>
        <xdr:cNvPr id="425" name="直線コネクタ 424">
          <a:extLst>
            <a:ext uri="{FF2B5EF4-FFF2-40B4-BE49-F238E27FC236}">
              <a16:creationId xmlns:a16="http://schemas.microsoft.com/office/drawing/2014/main" id="{FD9ED1A5-56A2-4245-83DA-D77BE5A9A7FD}"/>
            </a:ext>
          </a:extLst>
        </xdr:cNvPr>
        <xdr:cNvCxnSpPr/>
      </xdr:nvCxnSpPr>
      <xdr:spPr>
        <a:xfrm>
          <a:off x="12446000" y="1057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143527</xdr:rowOff>
    </xdr:from>
    <xdr:ext cx="403059" cy="259045"/>
    <xdr:sp macro="" textlink="">
      <xdr:nvSpPr>
        <xdr:cNvPr id="426" name="テキスト ボックス 425">
          <a:extLst>
            <a:ext uri="{FF2B5EF4-FFF2-40B4-BE49-F238E27FC236}">
              <a16:creationId xmlns:a16="http://schemas.microsoft.com/office/drawing/2014/main" id="{48E999C1-D891-4665-B59F-250FF1074135}"/>
            </a:ext>
          </a:extLst>
        </xdr:cNvPr>
        <xdr:cNvSpPr txBox="1"/>
      </xdr:nvSpPr>
      <xdr:spPr>
        <a:xfrm>
          <a:off x="12042941" y="10430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27" name="直線コネクタ 426">
          <a:extLst>
            <a:ext uri="{FF2B5EF4-FFF2-40B4-BE49-F238E27FC236}">
              <a16:creationId xmlns:a16="http://schemas.microsoft.com/office/drawing/2014/main" id="{59FDB767-2FFF-442B-90AD-BC114EA00069}"/>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28" name="テキスト ボックス 427">
          <a:extLst>
            <a:ext uri="{FF2B5EF4-FFF2-40B4-BE49-F238E27FC236}">
              <a16:creationId xmlns:a16="http://schemas.microsoft.com/office/drawing/2014/main" id="{DE76EEAB-719A-4E25-9D4C-CAF3D0FEDA5E}"/>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57150</xdr:rowOff>
    </xdr:from>
    <xdr:to>
      <xdr:col>89</xdr:col>
      <xdr:colOff>177800</xdr:colOff>
      <xdr:row>58</xdr:row>
      <xdr:rowOff>57150</xdr:rowOff>
    </xdr:to>
    <xdr:cxnSp macro="">
      <xdr:nvCxnSpPr>
        <xdr:cNvPr id="429" name="直線コネクタ 428">
          <a:extLst>
            <a:ext uri="{FF2B5EF4-FFF2-40B4-BE49-F238E27FC236}">
              <a16:creationId xmlns:a16="http://schemas.microsoft.com/office/drawing/2014/main" id="{1B4AF64C-A2A0-438A-BB07-9056BC0BD6E6}"/>
            </a:ext>
          </a:extLst>
        </xdr:cNvPr>
        <xdr:cNvCxnSpPr/>
      </xdr:nvCxnSpPr>
      <xdr:spPr>
        <a:xfrm>
          <a:off x="12446000" y="1000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86377</xdr:rowOff>
    </xdr:from>
    <xdr:ext cx="403059" cy="259045"/>
    <xdr:sp macro="" textlink="">
      <xdr:nvSpPr>
        <xdr:cNvPr id="430" name="テキスト ボックス 429">
          <a:extLst>
            <a:ext uri="{FF2B5EF4-FFF2-40B4-BE49-F238E27FC236}">
              <a16:creationId xmlns:a16="http://schemas.microsoft.com/office/drawing/2014/main" id="{1F629356-6886-4400-8506-FAF427FE5D7C}"/>
            </a:ext>
          </a:extLst>
        </xdr:cNvPr>
        <xdr:cNvSpPr txBox="1"/>
      </xdr:nvSpPr>
      <xdr:spPr>
        <a:xfrm>
          <a:off x="12042941" y="9859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114300</xdr:rowOff>
    </xdr:from>
    <xdr:to>
      <xdr:col>89</xdr:col>
      <xdr:colOff>177800</xdr:colOff>
      <xdr:row>56</xdr:row>
      <xdr:rowOff>114300</xdr:rowOff>
    </xdr:to>
    <xdr:cxnSp macro="">
      <xdr:nvCxnSpPr>
        <xdr:cNvPr id="431" name="直線コネクタ 430">
          <a:extLst>
            <a:ext uri="{FF2B5EF4-FFF2-40B4-BE49-F238E27FC236}">
              <a16:creationId xmlns:a16="http://schemas.microsoft.com/office/drawing/2014/main" id="{5F847D96-AB96-4797-B621-B5890DAC109A}"/>
            </a:ext>
          </a:extLst>
        </xdr:cNvPr>
        <xdr:cNvCxnSpPr/>
      </xdr:nvCxnSpPr>
      <xdr:spPr>
        <a:xfrm>
          <a:off x="12446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143527</xdr:rowOff>
    </xdr:from>
    <xdr:ext cx="403059" cy="259045"/>
    <xdr:sp macro="" textlink="">
      <xdr:nvSpPr>
        <xdr:cNvPr id="432" name="テキスト ボックス 431">
          <a:extLst>
            <a:ext uri="{FF2B5EF4-FFF2-40B4-BE49-F238E27FC236}">
              <a16:creationId xmlns:a16="http://schemas.microsoft.com/office/drawing/2014/main" id="{713EF9F8-2C7B-4E23-8FCD-133404547EFE}"/>
            </a:ext>
          </a:extLst>
        </xdr:cNvPr>
        <xdr:cNvSpPr txBox="1"/>
      </xdr:nvSpPr>
      <xdr:spPr>
        <a:xfrm>
          <a:off x="12042941" y="957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0</xdr:rowOff>
    </xdr:from>
    <xdr:to>
      <xdr:col>89</xdr:col>
      <xdr:colOff>177800</xdr:colOff>
      <xdr:row>55</xdr:row>
      <xdr:rowOff>0</xdr:rowOff>
    </xdr:to>
    <xdr:cxnSp macro="">
      <xdr:nvCxnSpPr>
        <xdr:cNvPr id="433" name="直線コネクタ 432">
          <a:extLst>
            <a:ext uri="{FF2B5EF4-FFF2-40B4-BE49-F238E27FC236}">
              <a16:creationId xmlns:a16="http://schemas.microsoft.com/office/drawing/2014/main" id="{4AF8CF78-4756-4703-ABDA-A533F5282A18}"/>
            </a:ext>
          </a:extLst>
        </xdr:cNvPr>
        <xdr:cNvCxnSpPr/>
      </xdr:nvCxnSpPr>
      <xdr:spPr>
        <a:xfrm>
          <a:off x="12446000" y="942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29227</xdr:rowOff>
    </xdr:from>
    <xdr:ext cx="403059" cy="259045"/>
    <xdr:sp macro="" textlink="">
      <xdr:nvSpPr>
        <xdr:cNvPr id="434" name="テキスト ボックス 433">
          <a:extLst>
            <a:ext uri="{FF2B5EF4-FFF2-40B4-BE49-F238E27FC236}">
              <a16:creationId xmlns:a16="http://schemas.microsoft.com/office/drawing/2014/main" id="{23182D11-A963-4414-8499-1B7F9FEA7E1A}"/>
            </a:ext>
          </a:extLst>
        </xdr:cNvPr>
        <xdr:cNvSpPr txBox="1"/>
      </xdr:nvSpPr>
      <xdr:spPr>
        <a:xfrm>
          <a:off x="12042941" y="9287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35" name="直線コネクタ 434">
          <a:extLst>
            <a:ext uri="{FF2B5EF4-FFF2-40B4-BE49-F238E27FC236}">
              <a16:creationId xmlns:a16="http://schemas.microsoft.com/office/drawing/2014/main" id="{7A3A01D2-8568-4744-B387-C6F8AE29BFA6}"/>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436" name="テキスト ボックス 435">
          <a:extLst>
            <a:ext uri="{FF2B5EF4-FFF2-40B4-BE49-F238E27FC236}">
              <a16:creationId xmlns:a16="http://schemas.microsoft.com/office/drawing/2014/main" id="{CE3C2872-84D0-494F-84B1-0FB74D9696AA}"/>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37" name="【学校施設】&#10;有形固定資産減価償却率グラフ枠">
          <a:extLst>
            <a:ext uri="{FF2B5EF4-FFF2-40B4-BE49-F238E27FC236}">
              <a16:creationId xmlns:a16="http://schemas.microsoft.com/office/drawing/2014/main" id="{E89CEE87-4D54-4AED-9F4C-9C6BD4618215}"/>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14288</xdr:rowOff>
    </xdr:from>
    <xdr:to>
      <xdr:col>85</xdr:col>
      <xdr:colOff>126364</xdr:colOff>
      <xdr:row>63</xdr:row>
      <xdr:rowOff>168593</xdr:rowOff>
    </xdr:to>
    <xdr:cxnSp macro="">
      <xdr:nvCxnSpPr>
        <xdr:cNvPr id="438" name="直線コネクタ 437">
          <a:extLst>
            <a:ext uri="{FF2B5EF4-FFF2-40B4-BE49-F238E27FC236}">
              <a16:creationId xmlns:a16="http://schemas.microsoft.com/office/drawing/2014/main" id="{61C05133-D876-45FA-999E-72ACA6C7A8A8}"/>
            </a:ext>
          </a:extLst>
        </xdr:cNvPr>
        <xdr:cNvCxnSpPr/>
      </xdr:nvCxnSpPr>
      <xdr:spPr>
        <a:xfrm flipV="1">
          <a:off x="16318864" y="9615488"/>
          <a:ext cx="0" cy="13544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970</xdr:rowOff>
    </xdr:from>
    <xdr:ext cx="405111" cy="259045"/>
    <xdr:sp macro="" textlink="">
      <xdr:nvSpPr>
        <xdr:cNvPr id="439" name="【学校施設】&#10;有形固定資産減価償却率最小値テキスト">
          <a:extLst>
            <a:ext uri="{FF2B5EF4-FFF2-40B4-BE49-F238E27FC236}">
              <a16:creationId xmlns:a16="http://schemas.microsoft.com/office/drawing/2014/main" id="{BEFA620A-6013-4068-A59F-EDB6E7357317}"/>
            </a:ext>
          </a:extLst>
        </xdr:cNvPr>
        <xdr:cNvSpPr txBox="1"/>
      </xdr:nvSpPr>
      <xdr:spPr>
        <a:xfrm>
          <a:off x="16357600" y="10973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168593</xdr:rowOff>
    </xdr:from>
    <xdr:to>
      <xdr:col>86</xdr:col>
      <xdr:colOff>25400</xdr:colOff>
      <xdr:row>63</xdr:row>
      <xdr:rowOff>168593</xdr:rowOff>
    </xdr:to>
    <xdr:cxnSp macro="">
      <xdr:nvCxnSpPr>
        <xdr:cNvPr id="440" name="直線コネクタ 439">
          <a:extLst>
            <a:ext uri="{FF2B5EF4-FFF2-40B4-BE49-F238E27FC236}">
              <a16:creationId xmlns:a16="http://schemas.microsoft.com/office/drawing/2014/main" id="{E8B6EB33-B27C-4E00-99F6-24EF9B126F1B}"/>
            </a:ext>
          </a:extLst>
        </xdr:cNvPr>
        <xdr:cNvCxnSpPr/>
      </xdr:nvCxnSpPr>
      <xdr:spPr>
        <a:xfrm>
          <a:off x="16230600" y="10969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132415</xdr:rowOff>
    </xdr:from>
    <xdr:ext cx="405111" cy="259045"/>
    <xdr:sp macro="" textlink="">
      <xdr:nvSpPr>
        <xdr:cNvPr id="441" name="【学校施設】&#10;有形固定資産減価償却率最大値テキスト">
          <a:extLst>
            <a:ext uri="{FF2B5EF4-FFF2-40B4-BE49-F238E27FC236}">
              <a16:creationId xmlns:a16="http://schemas.microsoft.com/office/drawing/2014/main" id="{95F1316A-6253-4E12-9887-C39FA13B78F4}"/>
            </a:ext>
          </a:extLst>
        </xdr:cNvPr>
        <xdr:cNvSpPr txBox="1"/>
      </xdr:nvSpPr>
      <xdr:spPr>
        <a:xfrm>
          <a:off x="16357600" y="93907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14288</xdr:rowOff>
    </xdr:from>
    <xdr:to>
      <xdr:col>86</xdr:col>
      <xdr:colOff>25400</xdr:colOff>
      <xdr:row>56</xdr:row>
      <xdr:rowOff>14288</xdr:rowOff>
    </xdr:to>
    <xdr:cxnSp macro="">
      <xdr:nvCxnSpPr>
        <xdr:cNvPr id="442" name="直線コネクタ 441">
          <a:extLst>
            <a:ext uri="{FF2B5EF4-FFF2-40B4-BE49-F238E27FC236}">
              <a16:creationId xmlns:a16="http://schemas.microsoft.com/office/drawing/2014/main" id="{083E2356-46FA-4BF2-B11D-012440DBA6DF}"/>
            </a:ext>
          </a:extLst>
        </xdr:cNvPr>
        <xdr:cNvCxnSpPr/>
      </xdr:nvCxnSpPr>
      <xdr:spPr>
        <a:xfrm>
          <a:off x="16230600" y="9615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90505</xdr:rowOff>
    </xdr:from>
    <xdr:ext cx="405111" cy="259045"/>
    <xdr:sp macro="" textlink="">
      <xdr:nvSpPr>
        <xdr:cNvPr id="443" name="【学校施設】&#10;有形固定資産減価償却率平均値テキスト">
          <a:extLst>
            <a:ext uri="{FF2B5EF4-FFF2-40B4-BE49-F238E27FC236}">
              <a16:creationId xmlns:a16="http://schemas.microsoft.com/office/drawing/2014/main" id="{B9ED7F15-1D7E-4434-A27D-A5D0E1393090}"/>
            </a:ext>
          </a:extLst>
        </xdr:cNvPr>
        <xdr:cNvSpPr txBox="1"/>
      </xdr:nvSpPr>
      <xdr:spPr>
        <a:xfrm>
          <a:off x="16357600" y="1037750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112078</xdr:rowOff>
    </xdr:from>
    <xdr:to>
      <xdr:col>85</xdr:col>
      <xdr:colOff>177800</xdr:colOff>
      <xdr:row>61</xdr:row>
      <xdr:rowOff>42228</xdr:rowOff>
    </xdr:to>
    <xdr:sp macro="" textlink="">
      <xdr:nvSpPr>
        <xdr:cNvPr id="444" name="フローチャート: 判断 443">
          <a:extLst>
            <a:ext uri="{FF2B5EF4-FFF2-40B4-BE49-F238E27FC236}">
              <a16:creationId xmlns:a16="http://schemas.microsoft.com/office/drawing/2014/main" id="{64F7470C-6969-4D81-814A-1F4482CD64E0}"/>
            </a:ext>
          </a:extLst>
        </xdr:cNvPr>
        <xdr:cNvSpPr/>
      </xdr:nvSpPr>
      <xdr:spPr>
        <a:xfrm>
          <a:off x="16268700" y="10399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94932</xdr:rowOff>
    </xdr:from>
    <xdr:to>
      <xdr:col>81</xdr:col>
      <xdr:colOff>101600</xdr:colOff>
      <xdr:row>61</xdr:row>
      <xdr:rowOff>25082</xdr:rowOff>
    </xdr:to>
    <xdr:sp macro="" textlink="">
      <xdr:nvSpPr>
        <xdr:cNvPr id="445" name="フローチャート: 判断 444">
          <a:extLst>
            <a:ext uri="{FF2B5EF4-FFF2-40B4-BE49-F238E27FC236}">
              <a16:creationId xmlns:a16="http://schemas.microsoft.com/office/drawing/2014/main" id="{C3554B63-4341-4C88-BEB4-A9B085495783}"/>
            </a:ext>
          </a:extLst>
        </xdr:cNvPr>
        <xdr:cNvSpPr/>
      </xdr:nvSpPr>
      <xdr:spPr>
        <a:xfrm>
          <a:off x="15430500" y="10381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69215</xdr:rowOff>
    </xdr:from>
    <xdr:to>
      <xdr:col>76</xdr:col>
      <xdr:colOff>165100</xdr:colOff>
      <xdr:row>60</xdr:row>
      <xdr:rowOff>170815</xdr:rowOff>
    </xdr:to>
    <xdr:sp macro="" textlink="">
      <xdr:nvSpPr>
        <xdr:cNvPr id="446" name="フローチャート: 判断 445">
          <a:extLst>
            <a:ext uri="{FF2B5EF4-FFF2-40B4-BE49-F238E27FC236}">
              <a16:creationId xmlns:a16="http://schemas.microsoft.com/office/drawing/2014/main" id="{442FF75A-2A8A-4FF4-AEB2-8D2260FCBE8F}"/>
            </a:ext>
          </a:extLst>
        </xdr:cNvPr>
        <xdr:cNvSpPr/>
      </xdr:nvSpPr>
      <xdr:spPr>
        <a:xfrm>
          <a:off x="14541500" y="1035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32068</xdr:rowOff>
    </xdr:from>
    <xdr:to>
      <xdr:col>72</xdr:col>
      <xdr:colOff>38100</xdr:colOff>
      <xdr:row>59</xdr:row>
      <xdr:rowOff>133668</xdr:rowOff>
    </xdr:to>
    <xdr:sp macro="" textlink="">
      <xdr:nvSpPr>
        <xdr:cNvPr id="447" name="フローチャート: 判断 446">
          <a:extLst>
            <a:ext uri="{FF2B5EF4-FFF2-40B4-BE49-F238E27FC236}">
              <a16:creationId xmlns:a16="http://schemas.microsoft.com/office/drawing/2014/main" id="{878F62E3-BF33-459B-9C08-290F99BDC3CF}"/>
            </a:ext>
          </a:extLst>
        </xdr:cNvPr>
        <xdr:cNvSpPr/>
      </xdr:nvSpPr>
      <xdr:spPr>
        <a:xfrm>
          <a:off x="13652500" y="10147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37782</xdr:rowOff>
    </xdr:from>
    <xdr:to>
      <xdr:col>67</xdr:col>
      <xdr:colOff>101600</xdr:colOff>
      <xdr:row>59</xdr:row>
      <xdr:rowOff>139382</xdr:rowOff>
    </xdr:to>
    <xdr:sp macro="" textlink="">
      <xdr:nvSpPr>
        <xdr:cNvPr id="448" name="フローチャート: 判断 447">
          <a:extLst>
            <a:ext uri="{FF2B5EF4-FFF2-40B4-BE49-F238E27FC236}">
              <a16:creationId xmlns:a16="http://schemas.microsoft.com/office/drawing/2014/main" id="{38E6F702-9598-46C7-A00D-8C6F069F4840}"/>
            </a:ext>
          </a:extLst>
        </xdr:cNvPr>
        <xdr:cNvSpPr/>
      </xdr:nvSpPr>
      <xdr:spPr>
        <a:xfrm>
          <a:off x="12763500" y="10153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9" name="テキスト ボックス 448">
          <a:extLst>
            <a:ext uri="{FF2B5EF4-FFF2-40B4-BE49-F238E27FC236}">
              <a16:creationId xmlns:a16="http://schemas.microsoft.com/office/drawing/2014/main" id="{EA8B9AF1-D6E6-4374-82F9-FD95315D71CC}"/>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50" name="テキスト ボックス 449">
          <a:extLst>
            <a:ext uri="{FF2B5EF4-FFF2-40B4-BE49-F238E27FC236}">
              <a16:creationId xmlns:a16="http://schemas.microsoft.com/office/drawing/2014/main" id="{AA01553B-6B1A-4831-B4CF-9A4E1638C1F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51" name="テキスト ボックス 450">
          <a:extLst>
            <a:ext uri="{FF2B5EF4-FFF2-40B4-BE49-F238E27FC236}">
              <a16:creationId xmlns:a16="http://schemas.microsoft.com/office/drawing/2014/main" id="{ABB39B38-B336-45CE-AB2E-B6FF2307D0E2}"/>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52" name="テキスト ボックス 451">
          <a:extLst>
            <a:ext uri="{FF2B5EF4-FFF2-40B4-BE49-F238E27FC236}">
              <a16:creationId xmlns:a16="http://schemas.microsoft.com/office/drawing/2014/main" id="{FAE0FB51-4756-48E4-938D-4F7024282561}"/>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53" name="テキスト ボックス 452">
          <a:extLst>
            <a:ext uri="{FF2B5EF4-FFF2-40B4-BE49-F238E27FC236}">
              <a16:creationId xmlns:a16="http://schemas.microsoft.com/office/drawing/2014/main" id="{07D3DD02-44D5-4265-A291-6D194F1FC1E1}"/>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49213</xdr:rowOff>
    </xdr:from>
    <xdr:to>
      <xdr:col>85</xdr:col>
      <xdr:colOff>177800</xdr:colOff>
      <xdr:row>60</xdr:row>
      <xdr:rowOff>150813</xdr:rowOff>
    </xdr:to>
    <xdr:sp macro="" textlink="">
      <xdr:nvSpPr>
        <xdr:cNvPr id="454" name="楕円 453">
          <a:extLst>
            <a:ext uri="{FF2B5EF4-FFF2-40B4-BE49-F238E27FC236}">
              <a16:creationId xmlns:a16="http://schemas.microsoft.com/office/drawing/2014/main" id="{24DC56D5-92CB-44DB-8C5C-7AFA87ED6F49}"/>
            </a:ext>
          </a:extLst>
        </xdr:cNvPr>
        <xdr:cNvSpPr/>
      </xdr:nvSpPr>
      <xdr:spPr>
        <a:xfrm>
          <a:off x="16268700" y="10336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72090</xdr:rowOff>
    </xdr:from>
    <xdr:ext cx="405111" cy="259045"/>
    <xdr:sp macro="" textlink="">
      <xdr:nvSpPr>
        <xdr:cNvPr id="455" name="【学校施設】&#10;有形固定資産減価償却率該当値テキスト">
          <a:extLst>
            <a:ext uri="{FF2B5EF4-FFF2-40B4-BE49-F238E27FC236}">
              <a16:creationId xmlns:a16="http://schemas.microsoft.com/office/drawing/2014/main" id="{7E408E03-61DE-4432-AB9E-714EFA23C93F}"/>
            </a:ext>
          </a:extLst>
        </xdr:cNvPr>
        <xdr:cNvSpPr txBox="1"/>
      </xdr:nvSpPr>
      <xdr:spPr>
        <a:xfrm>
          <a:off x="16357600" y="10187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117793</xdr:rowOff>
    </xdr:from>
    <xdr:to>
      <xdr:col>81</xdr:col>
      <xdr:colOff>101600</xdr:colOff>
      <xdr:row>61</xdr:row>
      <xdr:rowOff>47943</xdr:rowOff>
    </xdr:to>
    <xdr:sp macro="" textlink="">
      <xdr:nvSpPr>
        <xdr:cNvPr id="456" name="楕円 455">
          <a:extLst>
            <a:ext uri="{FF2B5EF4-FFF2-40B4-BE49-F238E27FC236}">
              <a16:creationId xmlns:a16="http://schemas.microsoft.com/office/drawing/2014/main" id="{8A463778-83E1-4A21-BDA9-7A292A2BF138}"/>
            </a:ext>
          </a:extLst>
        </xdr:cNvPr>
        <xdr:cNvSpPr/>
      </xdr:nvSpPr>
      <xdr:spPr>
        <a:xfrm>
          <a:off x="15430500" y="10404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100013</xdr:rowOff>
    </xdr:from>
    <xdr:to>
      <xdr:col>85</xdr:col>
      <xdr:colOff>127000</xdr:colOff>
      <xdr:row>60</xdr:row>
      <xdr:rowOff>168593</xdr:rowOff>
    </xdr:to>
    <xdr:cxnSp macro="">
      <xdr:nvCxnSpPr>
        <xdr:cNvPr id="457" name="直線コネクタ 456">
          <a:extLst>
            <a:ext uri="{FF2B5EF4-FFF2-40B4-BE49-F238E27FC236}">
              <a16:creationId xmlns:a16="http://schemas.microsoft.com/office/drawing/2014/main" id="{1B9E2E9B-D6FF-4D62-A57F-6C3270C9022F}"/>
            </a:ext>
          </a:extLst>
        </xdr:cNvPr>
        <xdr:cNvCxnSpPr/>
      </xdr:nvCxnSpPr>
      <xdr:spPr>
        <a:xfrm flipV="1">
          <a:off x="15481300" y="10387013"/>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140653</xdr:rowOff>
    </xdr:from>
    <xdr:to>
      <xdr:col>76</xdr:col>
      <xdr:colOff>165100</xdr:colOff>
      <xdr:row>61</xdr:row>
      <xdr:rowOff>70803</xdr:rowOff>
    </xdr:to>
    <xdr:sp macro="" textlink="">
      <xdr:nvSpPr>
        <xdr:cNvPr id="458" name="楕円 457">
          <a:extLst>
            <a:ext uri="{FF2B5EF4-FFF2-40B4-BE49-F238E27FC236}">
              <a16:creationId xmlns:a16="http://schemas.microsoft.com/office/drawing/2014/main" id="{DE247E3A-070A-4E0F-8FFF-5CC828F98D11}"/>
            </a:ext>
          </a:extLst>
        </xdr:cNvPr>
        <xdr:cNvSpPr/>
      </xdr:nvSpPr>
      <xdr:spPr>
        <a:xfrm>
          <a:off x="14541500" y="10427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168593</xdr:rowOff>
    </xdr:from>
    <xdr:to>
      <xdr:col>81</xdr:col>
      <xdr:colOff>50800</xdr:colOff>
      <xdr:row>61</xdr:row>
      <xdr:rowOff>20003</xdr:rowOff>
    </xdr:to>
    <xdr:cxnSp macro="">
      <xdr:nvCxnSpPr>
        <xdr:cNvPr id="459" name="直線コネクタ 458">
          <a:extLst>
            <a:ext uri="{FF2B5EF4-FFF2-40B4-BE49-F238E27FC236}">
              <a16:creationId xmlns:a16="http://schemas.microsoft.com/office/drawing/2014/main" id="{08E57D86-0B7B-439E-9B10-70991F29E657}"/>
            </a:ext>
          </a:extLst>
        </xdr:cNvPr>
        <xdr:cNvCxnSpPr/>
      </xdr:nvCxnSpPr>
      <xdr:spPr>
        <a:xfrm flipV="1">
          <a:off x="14592300" y="10455593"/>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169228</xdr:rowOff>
    </xdr:from>
    <xdr:to>
      <xdr:col>72</xdr:col>
      <xdr:colOff>38100</xdr:colOff>
      <xdr:row>61</xdr:row>
      <xdr:rowOff>99378</xdr:rowOff>
    </xdr:to>
    <xdr:sp macro="" textlink="">
      <xdr:nvSpPr>
        <xdr:cNvPr id="460" name="楕円 459">
          <a:extLst>
            <a:ext uri="{FF2B5EF4-FFF2-40B4-BE49-F238E27FC236}">
              <a16:creationId xmlns:a16="http://schemas.microsoft.com/office/drawing/2014/main" id="{A6F8DB07-0164-4432-85E0-DC47C2D2642F}"/>
            </a:ext>
          </a:extLst>
        </xdr:cNvPr>
        <xdr:cNvSpPr/>
      </xdr:nvSpPr>
      <xdr:spPr>
        <a:xfrm>
          <a:off x="13652500" y="10456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20003</xdr:rowOff>
    </xdr:from>
    <xdr:to>
      <xdr:col>76</xdr:col>
      <xdr:colOff>114300</xdr:colOff>
      <xdr:row>61</xdr:row>
      <xdr:rowOff>48578</xdr:rowOff>
    </xdr:to>
    <xdr:cxnSp macro="">
      <xdr:nvCxnSpPr>
        <xdr:cNvPr id="461" name="直線コネクタ 460">
          <a:extLst>
            <a:ext uri="{FF2B5EF4-FFF2-40B4-BE49-F238E27FC236}">
              <a16:creationId xmlns:a16="http://schemas.microsoft.com/office/drawing/2014/main" id="{5EAB5226-61B6-476A-8BFE-95D78EB3DC14}"/>
            </a:ext>
          </a:extLst>
        </xdr:cNvPr>
        <xdr:cNvCxnSpPr/>
      </xdr:nvCxnSpPr>
      <xdr:spPr>
        <a:xfrm flipV="1">
          <a:off x="13703300" y="10478453"/>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17780</xdr:rowOff>
    </xdr:from>
    <xdr:to>
      <xdr:col>67</xdr:col>
      <xdr:colOff>101600</xdr:colOff>
      <xdr:row>61</xdr:row>
      <xdr:rowOff>119380</xdr:rowOff>
    </xdr:to>
    <xdr:sp macro="" textlink="">
      <xdr:nvSpPr>
        <xdr:cNvPr id="462" name="楕円 461">
          <a:extLst>
            <a:ext uri="{FF2B5EF4-FFF2-40B4-BE49-F238E27FC236}">
              <a16:creationId xmlns:a16="http://schemas.microsoft.com/office/drawing/2014/main" id="{DE4CC92E-5D65-4EA6-94BE-B9BD54611C48}"/>
            </a:ext>
          </a:extLst>
        </xdr:cNvPr>
        <xdr:cNvSpPr/>
      </xdr:nvSpPr>
      <xdr:spPr>
        <a:xfrm>
          <a:off x="12763500" y="1047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48578</xdr:rowOff>
    </xdr:from>
    <xdr:to>
      <xdr:col>71</xdr:col>
      <xdr:colOff>177800</xdr:colOff>
      <xdr:row>61</xdr:row>
      <xdr:rowOff>68580</xdr:rowOff>
    </xdr:to>
    <xdr:cxnSp macro="">
      <xdr:nvCxnSpPr>
        <xdr:cNvPr id="463" name="直線コネクタ 462">
          <a:extLst>
            <a:ext uri="{FF2B5EF4-FFF2-40B4-BE49-F238E27FC236}">
              <a16:creationId xmlns:a16="http://schemas.microsoft.com/office/drawing/2014/main" id="{62B194B2-AD8E-4C7F-9DAC-1CF1C67EFED4}"/>
            </a:ext>
          </a:extLst>
        </xdr:cNvPr>
        <xdr:cNvCxnSpPr/>
      </xdr:nvCxnSpPr>
      <xdr:spPr>
        <a:xfrm flipV="1">
          <a:off x="12814300" y="10507028"/>
          <a:ext cx="889000" cy="20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41609</xdr:rowOff>
    </xdr:from>
    <xdr:ext cx="405111" cy="259045"/>
    <xdr:sp macro="" textlink="">
      <xdr:nvSpPr>
        <xdr:cNvPr id="464" name="n_1aveValue【学校施設】&#10;有形固定資産減価償却率">
          <a:extLst>
            <a:ext uri="{FF2B5EF4-FFF2-40B4-BE49-F238E27FC236}">
              <a16:creationId xmlns:a16="http://schemas.microsoft.com/office/drawing/2014/main" id="{3F3729AE-D701-49A8-BA54-8437BD3AA055}"/>
            </a:ext>
          </a:extLst>
        </xdr:cNvPr>
        <xdr:cNvSpPr txBox="1"/>
      </xdr:nvSpPr>
      <xdr:spPr>
        <a:xfrm>
          <a:off x="15266044" y="101571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15892</xdr:rowOff>
    </xdr:from>
    <xdr:ext cx="405111" cy="259045"/>
    <xdr:sp macro="" textlink="">
      <xdr:nvSpPr>
        <xdr:cNvPr id="465" name="n_2aveValue【学校施設】&#10;有形固定資産減価償却率">
          <a:extLst>
            <a:ext uri="{FF2B5EF4-FFF2-40B4-BE49-F238E27FC236}">
              <a16:creationId xmlns:a16="http://schemas.microsoft.com/office/drawing/2014/main" id="{9DE3D238-C42E-49B4-AE5C-DADFF0A98978}"/>
            </a:ext>
          </a:extLst>
        </xdr:cNvPr>
        <xdr:cNvSpPr txBox="1"/>
      </xdr:nvSpPr>
      <xdr:spPr>
        <a:xfrm>
          <a:off x="14389744" y="10131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150195</xdr:rowOff>
    </xdr:from>
    <xdr:ext cx="405111" cy="259045"/>
    <xdr:sp macro="" textlink="">
      <xdr:nvSpPr>
        <xdr:cNvPr id="466" name="n_3aveValue【学校施設】&#10;有形固定資産減価償却率">
          <a:extLst>
            <a:ext uri="{FF2B5EF4-FFF2-40B4-BE49-F238E27FC236}">
              <a16:creationId xmlns:a16="http://schemas.microsoft.com/office/drawing/2014/main" id="{2581A2D2-8659-4BBC-820C-2B1E4E715AAF}"/>
            </a:ext>
          </a:extLst>
        </xdr:cNvPr>
        <xdr:cNvSpPr txBox="1"/>
      </xdr:nvSpPr>
      <xdr:spPr>
        <a:xfrm>
          <a:off x="13500744" y="99228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155909</xdr:rowOff>
    </xdr:from>
    <xdr:ext cx="405111" cy="259045"/>
    <xdr:sp macro="" textlink="">
      <xdr:nvSpPr>
        <xdr:cNvPr id="467" name="n_4aveValue【学校施設】&#10;有形固定資産減価償却率">
          <a:extLst>
            <a:ext uri="{FF2B5EF4-FFF2-40B4-BE49-F238E27FC236}">
              <a16:creationId xmlns:a16="http://schemas.microsoft.com/office/drawing/2014/main" id="{59542163-CAB2-497F-8787-AC88220F5BBD}"/>
            </a:ext>
          </a:extLst>
        </xdr:cNvPr>
        <xdr:cNvSpPr txBox="1"/>
      </xdr:nvSpPr>
      <xdr:spPr>
        <a:xfrm>
          <a:off x="12611744" y="99285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39070</xdr:rowOff>
    </xdr:from>
    <xdr:ext cx="405111" cy="259045"/>
    <xdr:sp macro="" textlink="">
      <xdr:nvSpPr>
        <xdr:cNvPr id="468" name="n_1mainValue【学校施設】&#10;有形固定資産減価償却率">
          <a:extLst>
            <a:ext uri="{FF2B5EF4-FFF2-40B4-BE49-F238E27FC236}">
              <a16:creationId xmlns:a16="http://schemas.microsoft.com/office/drawing/2014/main" id="{C5BCD5AE-8366-4D3A-8C2C-CE5D5A785F04}"/>
            </a:ext>
          </a:extLst>
        </xdr:cNvPr>
        <xdr:cNvSpPr txBox="1"/>
      </xdr:nvSpPr>
      <xdr:spPr>
        <a:xfrm>
          <a:off x="15266044" y="104975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61930</xdr:rowOff>
    </xdr:from>
    <xdr:ext cx="405111" cy="259045"/>
    <xdr:sp macro="" textlink="">
      <xdr:nvSpPr>
        <xdr:cNvPr id="469" name="n_2mainValue【学校施設】&#10;有形固定資産減価償却率">
          <a:extLst>
            <a:ext uri="{FF2B5EF4-FFF2-40B4-BE49-F238E27FC236}">
              <a16:creationId xmlns:a16="http://schemas.microsoft.com/office/drawing/2014/main" id="{FA1BF9BD-EB42-4476-9816-9788C2A945F5}"/>
            </a:ext>
          </a:extLst>
        </xdr:cNvPr>
        <xdr:cNvSpPr txBox="1"/>
      </xdr:nvSpPr>
      <xdr:spPr>
        <a:xfrm>
          <a:off x="14389744" y="105203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90505</xdr:rowOff>
    </xdr:from>
    <xdr:ext cx="405111" cy="259045"/>
    <xdr:sp macro="" textlink="">
      <xdr:nvSpPr>
        <xdr:cNvPr id="470" name="n_3mainValue【学校施設】&#10;有形固定資産減価償却率">
          <a:extLst>
            <a:ext uri="{FF2B5EF4-FFF2-40B4-BE49-F238E27FC236}">
              <a16:creationId xmlns:a16="http://schemas.microsoft.com/office/drawing/2014/main" id="{F62F7E5B-9409-4F63-8EEA-A7ADE13E3A0B}"/>
            </a:ext>
          </a:extLst>
        </xdr:cNvPr>
        <xdr:cNvSpPr txBox="1"/>
      </xdr:nvSpPr>
      <xdr:spPr>
        <a:xfrm>
          <a:off x="13500744" y="105489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110507</xdr:rowOff>
    </xdr:from>
    <xdr:ext cx="405111" cy="259045"/>
    <xdr:sp macro="" textlink="">
      <xdr:nvSpPr>
        <xdr:cNvPr id="471" name="n_4mainValue【学校施設】&#10;有形固定資産減価償却率">
          <a:extLst>
            <a:ext uri="{FF2B5EF4-FFF2-40B4-BE49-F238E27FC236}">
              <a16:creationId xmlns:a16="http://schemas.microsoft.com/office/drawing/2014/main" id="{B4EC7C0E-5269-4F91-94C4-5130AD9AFB89}"/>
            </a:ext>
          </a:extLst>
        </xdr:cNvPr>
        <xdr:cNvSpPr txBox="1"/>
      </xdr:nvSpPr>
      <xdr:spPr>
        <a:xfrm>
          <a:off x="12611744" y="10568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72" name="正方形/長方形 471">
          <a:extLst>
            <a:ext uri="{FF2B5EF4-FFF2-40B4-BE49-F238E27FC236}">
              <a16:creationId xmlns:a16="http://schemas.microsoft.com/office/drawing/2014/main" id="{871BCE2F-3630-423A-8272-944BC4A29B8A}"/>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73" name="正方形/長方形 472">
          <a:extLst>
            <a:ext uri="{FF2B5EF4-FFF2-40B4-BE49-F238E27FC236}">
              <a16:creationId xmlns:a16="http://schemas.microsoft.com/office/drawing/2014/main" id="{F610E614-9A5A-4934-BF3E-1704C906B319}"/>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74" name="正方形/長方形 473">
          <a:extLst>
            <a:ext uri="{FF2B5EF4-FFF2-40B4-BE49-F238E27FC236}">
              <a16:creationId xmlns:a16="http://schemas.microsoft.com/office/drawing/2014/main" id="{9E3CB178-48D0-4267-9CA2-7DBE801B76BE}"/>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5" name="正方形/長方形 474">
          <a:extLst>
            <a:ext uri="{FF2B5EF4-FFF2-40B4-BE49-F238E27FC236}">
              <a16:creationId xmlns:a16="http://schemas.microsoft.com/office/drawing/2014/main" id="{420039EE-71EE-4FE1-AF5A-939D55D18056}"/>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6" name="正方形/長方形 475">
          <a:extLst>
            <a:ext uri="{FF2B5EF4-FFF2-40B4-BE49-F238E27FC236}">
              <a16:creationId xmlns:a16="http://schemas.microsoft.com/office/drawing/2014/main" id="{6C4FF215-A417-4648-A583-39BD84E665C4}"/>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7" name="正方形/長方形 476">
          <a:extLst>
            <a:ext uri="{FF2B5EF4-FFF2-40B4-BE49-F238E27FC236}">
              <a16:creationId xmlns:a16="http://schemas.microsoft.com/office/drawing/2014/main" id="{FF91D75C-274A-4B6D-91F3-9918126337A2}"/>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8" name="正方形/長方形 477">
          <a:extLst>
            <a:ext uri="{FF2B5EF4-FFF2-40B4-BE49-F238E27FC236}">
              <a16:creationId xmlns:a16="http://schemas.microsoft.com/office/drawing/2014/main" id="{80BF8786-297F-40D5-A784-B09FE7399E4A}"/>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9" name="正方形/長方形 478">
          <a:extLst>
            <a:ext uri="{FF2B5EF4-FFF2-40B4-BE49-F238E27FC236}">
              <a16:creationId xmlns:a16="http://schemas.microsoft.com/office/drawing/2014/main" id="{A210E6BD-873A-451B-A608-9B223EBF3532}"/>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80" name="テキスト ボックス 479">
          <a:extLst>
            <a:ext uri="{FF2B5EF4-FFF2-40B4-BE49-F238E27FC236}">
              <a16:creationId xmlns:a16="http://schemas.microsoft.com/office/drawing/2014/main" id="{16E5BE75-09F8-4F70-9F06-41167786AA92}"/>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81" name="直線コネクタ 480">
          <a:extLst>
            <a:ext uri="{FF2B5EF4-FFF2-40B4-BE49-F238E27FC236}">
              <a16:creationId xmlns:a16="http://schemas.microsoft.com/office/drawing/2014/main" id="{C1D66C99-AB34-4109-8B25-A19C2C89FFDE}"/>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82" name="テキスト ボックス 481">
          <a:extLst>
            <a:ext uri="{FF2B5EF4-FFF2-40B4-BE49-F238E27FC236}">
              <a16:creationId xmlns:a16="http://schemas.microsoft.com/office/drawing/2014/main" id="{D36E0C54-DB66-456C-AE25-BDE468EA58F7}"/>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483" name="直線コネクタ 482">
          <a:extLst>
            <a:ext uri="{FF2B5EF4-FFF2-40B4-BE49-F238E27FC236}">
              <a16:creationId xmlns:a16="http://schemas.microsoft.com/office/drawing/2014/main" id="{885DEBBF-465D-4E4A-AF35-5BBF3889E3C0}"/>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484" name="テキスト ボックス 483">
          <a:extLst>
            <a:ext uri="{FF2B5EF4-FFF2-40B4-BE49-F238E27FC236}">
              <a16:creationId xmlns:a16="http://schemas.microsoft.com/office/drawing/2014/main" id="{A0250BCA-40F1-49EB-B0B5-F1578F848CCD}"/>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485" name="直線コネクタ 484">
          <a:extLst>
            <a:ext uri="{FF2B5EF4-FFF2-40B4-BE49-F238E27FC236}">
              <a16:creationId xmlns:a16="http://schemas.microsoft.com/office/drawing/2014/main" id="{A2092F6B-6C34-42BA-ABFF-54B6AB4EAFF4}"/>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486" name="テキスト ボックス 485">
          <a:extLst>
            <a:ext uri="{FF2B5EF4-FFF2-40B4-BE49-F238E27FC236}">
              <a16:creationId xmlns:a16="http://schemas.microsoft.com/office/drawing/2014/main" id="{141BB232-5CFB-425A-A86C-FFAF6ECABC40}"/>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487" name="直線コネクタ 486">
          <a:extLst>
            <a:ext uri="{FF2B5EF4-FFF2-40B4-BE49-F238E27FC236}">
              <a16:creationId xmlns:a16="http://schemas.microsoft.com/office/drawing/2014/main" id="{F8D992AE-66F0-400D-9FB7-511D5D93D960}"/>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488" name="テキスト ボックス 487">
          <a:extLst>
            <a:ext uri="{FF2B5EF4-FFF2-40B4-BE49-F238E27FC236}">
              <a16:creationId xmlns:a16="http://schemas.microsoft.com/office/drawing/2014/main" id="{1CBA9492-AA11-4CF3-B2D9-97E27866F3EE}"/>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489" name="直線コネクタ 488">
          <a:extLst>
            <a:ext uri="{FF2B5EF4-FFF2-40B4-BE49-F238E27FC236}">
              <a16:creationId xmlns:a16="http://schemas.microsoft.com/office/drawing/2014/main" id="{DF76F9E4-2601-406B-A8EE-FD952B1F8F97}"/>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490" name="テキスト ボックス 489">
          <a:extLst>
            <a:ext uri="{FF2B5EF4-FFF2-40B4-BE49-F238E27FC236}">
              <a16:creationId xmlns:a16="http://schemas.microsoft.com/office/drawing/2014/main" id="{5EC818AC-2CE7-4792-AFFF-25C16EAB76C7}"/>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491" name="直線コネクタ 490">
          <a:extLst>
            <a:ext uri="{FF2B5EF4-FFF2-40B4-BE49-F238E27FC236}">
              <a16:creationId xmlns:a16="http://schemas.microsoft.com/office/drawing/2014/main" id="{8DC4668C-6D6E-4BC1-A570-A63D007BB627}"/>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492" name="テキスト ボックス 491">
          <a:extLst>
            <a:ext uri="{FF2B5EF4-FFF2-40B4-BE49-F238E27FC236}">
              <a16:creationId xmlns:a16="http://schemas.microsoft.com/office/drawing/2014/main" id="{F9253D69-D970-48A8-AC62-D73E1B5EC82B}"/>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493" name="直線コネクタ 492">
          <a:extLst>
            <a:ext uri="{FF2B5EF4-FFF2-40B4-BE49-F238E27FC236}">
              <a16:creationId xmlns:a16="http://schemas.microsoft.com/office/drawing/2014/main" id="{8C0A5448-7A8E-4914-92ED-1F8CD03599F2}"/>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494" name="テキスト ボックス 493">
          <a:extLst>
            <a:ext uri="{FF2B5EF4-FFF2-40B4-BE49-F238E27FC236}">
              <a16:creationId xmlns:a16="http://schemas.microsoft.com/office/drawing/2014/main" id="{5662E819-8C57-4EE9-9834-78C23262CF9F}"/>
            </a:ext>
          </a:extLst>
        </xdr:cNvPr>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95" name="直線コネクタ 494">
          <a:extLst>
            <a:ext uri="{FF2B5EF4-FFF2-40B4-BE49-F238E27FC236}">
              <a16:creationId xmlns:a16="http://schemas.microsoft.com/office/drawing/2014/main" id="{8D1FFF5D-433D-4FAE-9598-5A98FE16D006}"/>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96" name="テキスト ボックス 495">
          <a:extLst>
            <a:ext uri="{FF2B5EF4-FFF2-40B4-BE49-F238E27FC236}">
              <a16:creationId xmlns:a16="http://schemas.microsoft.com/office/drawing/2014/main" id="{0BCBC631-E1D2-492D-8899-28443254C257}"/>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97" name="【学校施設】&#10;一人当たり面積グラフ枠">
          <a:extLst>
            <a:ext uri="{FF2B5EF4-FFF2-40B4-BE49-F238E27FC236}">
              <a16:creationId xmlns:a16="http://schemas.microsoft.com/office/drawing/2014/main" id="{05544617-5C66-4060-B50C-C0A6451BE79F}"/>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114844</xdr:rowOff>
    </xdr:from>
    <xdr:to>
      <xdr:col>116</xdr:col>
      <xdr:colOff>62864</xdr:colOff>
      <xdr:row>64</xdr:row>
      <xdr:rowOff>53340</xdr:rowOff>
    </xdr:to>
    <xdr:cxnSp macro="">
      <xdr:nvCxnSpPr>
        <xdr:cNvPr id="498" name="直線コネクタ 497">
          <a:extLst>
            <a:ext uri="{FF2B5EF4-FFF2-40B4-BE49-F238E27FC236}">
              <a16:creationId xmlns:a16="http://schemas.microsoft.com/office/drawing/2014/main" id="{FC40F805-7BF1-47F0-A9DA-86B5C0F1C7BF}"/>
            </a:ext>
          </a:extLst>
        </xdr:cNvPr>
        <xdr:cNvCxnSpPr/>
      </xdr:nvCxnSpPr>
      <xdr:spPr>
        <a:xfrm flipV="1">
          <a:off x="22160864" y="9544594"/>
          <a:ext cx="0" cy="14815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57167</xdr:rowOff>
    </xdr:from>
    <xdr:ext cx="469744" cy="259045"/>
    <xdr:sp macro="" textlink="">
      <xdr:nvSpPr>
        <xdr:cNvPr id="499" name="【学校施設】&#10;一人当たり面積最小値テキスト">
          <a:extLst>
            <a:ext uri="{FF2B5EF4-FFF2-40B4-BE49-F238E27FC236}">
              <a16:creationId xmlns:a16="http://schemas.microsoft.com/office/drawing/2014/main" id="{4DACE8B8-28A9-4C88-BCEE-C710BBE570BA}"/>
            </a:ext>
          </a:extLst>
        </xdr:cNvPr>
        <xdr:cNvSpPr txBox="1"/>
      </xdr:nvSpPr>
      <xdr:spPr>
        <a:xfrm>
          <a:off x="22199600" y="11029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53340</xdr:rowOff>
    </xdr:from>
    <xdr:to>
      <xdr:col>116</xdr:col>
      <xdr:colOff>152400</xdr:colOff>
      <xdr:row>64</xdr:row>
      <xdr:rowOff>53340</xdr:rowOff>
    </xdr:to>
    <xdr:cxnSp macro="">
      <xdr:nvCxnSpPr>
        <xdr:cNvPr id="500" name="直線コネクタ 499">
          <a:extLst>
            <a:ext uri="{FF2B5EF4-FFF2-40B4-BE49-F238E27FC236}">
              <a16:creationId xmlns:a16="http://schemas.microsoft.com/office/drawing/2014/main" id="{DC6B6156-DE52-4B30-BB0B-0A0D5B3AE70F}"/>
            </a:ext>
          </a:extLst>
        </xdr:cNvPr>
        <xdr:cNvCxnSpPr/>
      </xdr:nvCxnSpPr>
      <xdr:spPr>
        <a:xfrm>
          <a:off x="22072600" y="11026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61521</xdr:rowOff>
    </xdr:from>
    <xdr:ext cx="469744" cy="259045"/>
    <xdr:sp macro="" textlink="">
      <xdr:nvSpPr>
        <xdr:cNvPr id="501" name="【学校施設】&#10;一人当たり面積最大値テキスト">
          <a:extLst>
            <a:ext uri="{FF2B5EF4-FFF2-40B4-BE49-F238E27FC236}">
              <a16:creationId xmlns:a16="http://schemas.microsoft.com/office/drawing/2014/main" id="{A2F6220F-1AF4-420B-B767-16E7223089DA}"/>
            </a:ext>
          </a:extLst>
        </xdr:cNvPr>
        <xdr:cNvSpPr txBox="1"/>
      </xdr:nvSpPr>
      <xdr:spPr>
        <a:xfrm>
          <a:off x="22199600" y="9319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114844</xdr:rowOff>
    </xdr:from>
    <xdr:to>
      <xdr:col>116</xdr:col>
      <xdr:colOff>152400</xdr:colOff>
      <xdr:row>55</xdr:row>
      <xdr:rowOff>114844</xdr:rowOff>
    </xdr:to>
    <xdr:cxnSp macro="">
      <xdr:nvCxnSpPr>
        <xdr:cNvPr id="502" name="直線コネクタ 501">
          <a:extLst>
            <a:ext uri="{FF2B5EF4-FFF2-40B4-BE49-F238E27FC236}">
              <a16:creationId xmlns:a16="http://schemas.microsoft.com/office/drawing/2014/main" id="{DB33C297-DBE6-46A2-B63F-1D518023BBDF}"/>
            </a:ext>
          </a:extLst>
        </xdr:cNvPr>
        <xdr:cNvCxnSpPr/>
      </xdr:nvCxnSpPr>
      <xdr:spPr>
        <a:xfrm>
          <a:off x="22072600" y="9544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10177</xdr:rowOff>
    </xdr:from>
    <xdr:ext cx="469744" cy="259045"/>
    <xdr:sp macro="" textlink="">
      <xdr:nvSpPr>
        <xdr:cNvPr id="503" name="【学校施設】&#10;一人当たり面積平均値テキスト">
          <a:extLst>
            <a:ext uri="{FF2B5EF4-FFF2-40B4-BE49-F238E27FC236}">
              <a16:creationId xmlns:a16="http://schemas.microsoft.com/office/drawing/2014/main" id="{B1E27F16-2017-4CE5-BABA-757B7C4625FA}"/>
            </a:ext>
          </a:extLst>
        </xdr:cNvPr>
        <xdr:cNvSpPr txBox="1"/>
      </xdr:nvSpPr>
      <xdr:spPr>
        <a:xfrm>
          <a:off x="22199600" y="101257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158750</xdr:rowOff>
    </xdr:from>
    <xdr:to>
      <xdr:col>116</xdr:col>
      <xdr:colOff>114300</xdr:colOff>
      <xdr:row>60</xdr:row>
      <xdr:rowOff>88900</xdr:rowOff>
    </xdr:to>
    <xdr:sp macro="" textlink="">
      <xdr:nvSpPr>
        <xdr:cNvPr id="504" name="フローチャート: 判断 503">
          <a:extLst>
            <a:ext uri="{FF2B5EF4-FFF2-40B4-BE49-F238E27FC236}">
              <a16:creationId xmlns:a16="http://schemas.microsoft.com/office/drawing/2014/main" id="{9A384151-2D0A-42FA-8BA0-152B6CE04BB8}"/>
            </a:ext>
          </a:extLst>
        </xdr:cNvPr>
        <xdr:cNvSpPr/>
      </xdr:nvSpPr>
      <xdr:spPr>
        <a:xfrm>
          <a:off x="22110700" y="1027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59</xdr:row>
      <xdr:rowOff>165281</xdr:rowOff>
    </xdr:from>
    <xdr:to>
      <xdr:col>112</xdr:col>
      <xdr:colOff>38100</xdr:colOff>
      <xdr:row>60</xdr:row>
      <xdr:rowOff>95431</xdr:rowOff>
    </xdr:to>
    <xdr:sp macro="" textlink="">
      <xdr:nvSpPr>
        <xdr:cNvPr id="505" name="フローチャート: 判断 504">
          <a:extLst>
            <a:ext uri="{FF2B5EF4-FFF2-40B4-BE49-F238E27FC236}">
              <a16:creationId xmlns:a16="http://schemas.microsoft.com/office/drawing/2014/main" id="{31FF7787-6C74-4371-B871-CDDC5823D41B}"/>
            </a:ext>
          </a:extLst>
        </xdr:cNvPr>
        <xdr:cNvSpPr/>
      </xdr:nvSpPr>
      <xdr:spPr>
        <a:xfrm>
          <a:off x="21272500" y="10280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59</xdr:row>
      <xdr:rowOff>163104</xdr:rowOff>
    </xdr:from>
    <xdr:to>
      <xdr:col>107</xdr:col>
      <xdr:colOff>101600</xdr:colOff>
      <xdr:row>60</xdr:row>
      <xdr:rowOff>93254</xdr:rowOff>
    </xdr:to>
    <xdr:sp macro="" textlink="">
      <xdr:nvSpPr>
        <xdr:cNvPr id="506" name="フローチャート: 判断 505">
          <a:extLst>
            <a:ext uri="{FF2B5EF4-FFF2-40B4-BE49-F238E27FC236}">
              <a16:creationId xmlns:a16="http://schemas.microsoft.com/office/drawing/2014/main" id="{2B320CDE-EFF4-4D6A-9C91-6228C556FDAB}"/>
            </a:ext>
          </a:extLst>
        </xdr:cNvPr>
        <xdr:cNvSpPr/>
      </xdr:nvSpPr>
      <xdr:spPr>
        <a:xfrm>
          <a:off x="20383500" y="10278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58</xdr:row>
      <xdr:rowOff>74385</xdr:rowOff>
    </xdr:from>
    <xdr:to>
      <xdr:col>102</xdr:col>
      <xdr:colOff>165100</xdr:colOff>
      <xdr:row>59</xdr:row>
      <xdr:rowOff>4535</xdr:rowOff>
    </xdr:to>
    <xdr:sp macro="" textlink="">
      <xdr:nvSpPr>
        <xdr:cNvPr id="507" name="フローチャート: 判断 506">
          <a:extLst>
            <a:ext uri="{FF2B5EF4-FFF2-40B4-BE49-F238E27FC236}">
              <a16:creationId xmlns:a16="http://schemas.microsoft.com/office/drawing/2014/main" id="{A40EB553-8194-4845-910C-049E33FDDA2D}"/>
            </a:ext>
          </a:extLst>
        </xdr:cNvPr>
        <xdr:cNvSpPr/>
      </xdr:nvSpPr>
      <xdr:spPr>
        <a:xfrm>
          <a:off x="19494500" y="10018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58</xdr:row>
      <xdr:rowOff>22134</xdr:rowOff>
    </xdr:from>
    <xdr:to>
      <xdr:col>98</xdr:col>
      <xdr:colOff>38100</xdr:colOff>
      <xdr:row>58</xdr:row>
      <xdr:rowOff>123734</xdr:rowOff>
    </xdr:to>
    <xdr:sp macro="" textlink="">
      <xdr:nvSpPr>
        <xdr:cNvPr id="508" name="フローチャート: 判断 507">
          <a:extLst>
            <a:ext uri="{FF2B5EF4-FFF2-40B4-BE49-F238E27FC236}">
              <a16:creationId xmlns:a16="http://schemas.microsoft.com/office/drawing/2014/main" id="{39B0815A-6A33-4E06-80B6-4F1FDB848B07}"/>
            </a:ext>
          </a:extLst>
        </xdr:cNvPr>
        <xdr:cNvSpPr/>
      </xdr:nvSpPr>
      <xdr:spPr>
        <a:xfrm>
          <a:off x="18605500" y="9966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9" name="テキスト ボックス 508">
          <a:extLst>
            <a:ext uri="{FF2B5EF4-FFF2-40B4-BE49-F238E27FC236}">
              <a16:creationId xmlns:a16="http://schemas.microsoft.com/office/drawing/2014/main" id="{38AB7946-FC00-4EDA-B046-81B016336DF8}"/>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10" name="テキスト ボックス 509">
          <a:extLst>
            <a:ext uri="{FF2B5EF4-FFF2-40B4-BE49-F238E27FC236}">
              <a16:creationId xmlns:a16="http://schemas.microsoft.com/office/drawing/2014/main" id="{A24A10F8-418D-4170-B23A-DCA2023312C6}"/>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11" name="テキスト ボックス 510">
          <a:extLst>
            <a:ext uri="{FF2B5EF4-FFF2-40B4-BE49-F238E27FC236}">
              <a16:creationId xmlns:a16="http://schemas.microsoft.com/office/drawing/2014/main" id="{8366F57A-E3C3-4B29-81F3-4F434A4D841C}"/>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12" name="テキスト ボックス 511">
          <a:extLst>
            <a:ext uri="{FF2B5EF4-FFF2-40B4-BE49-F238E27FC236}">
              <a16:creationId xmlns:a16="http://schemas.microsoft.com/office/drawing/2014/main" id="{1CCB121F-D457-496E-8E1E-1228E52E405C}"/>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13" name="テキスト ボックス 512">
          <a:extLst>
            <a:ext uri="{FF2B5EF4-FFF2-40B4-BE49-F238E27FC236}">
              <a16:creationId xmlns:a16="http://schemas.microsoft.com/office/drawing/2014/main" id="{4FE2DB43-8256-4FB5-B2E5-3F967C0D51CD}"/>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128270</xdr:rowOff>
    </xdr:from>
    <xdr:to>
      <xdr:col>116</xdr:col>
      <xdr:colOff>114300</xdr:colOff>
      <xdr:row>62</xdr:row>
      <xdr:rowOff>58420</xdr:rowOff>
    </xdr:to>
    <xdr:sp macro="" textlink="">
      <xdr:nvSpPr>
        <xdr:cNvPr id="514" name="楕円 513">
          <a:extLst>
            <a:ext uri="{FF2B5EF4-FFF2-40B4-BE49-F238E27FC236}">
              <a16:creationId xmlns:a16="http://schemas.microsoft.com/office/drawing/2014/main" id="{6406DDA7-E376-49FC-A5BA-FCE1BBC0EC7B}"/>
            </a:ext>
          </a:extLst>
        </xdr:cNvPr>
        <xdr:cNvSpPr/>
      </xdr:nvSpPr>
      <xdr:spPr>
        <a:xfrm>
          <a:off x="22110700" y="10586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106697</xdr:rowOff>
    </xdr:from>
    <xdr:ext cx="469744" cy="259045"/>
    <xdr:sp macro="" textlink="">
      <xdr:nvSpPr>
        <xdr:cNvPr id="515" name="【学校施設】&#10;一人当たり面積該当値テキスト">
          <a:extLst>
            <a:ext uri="{FF2B5EF4-FFF2-40B4-BE49-F238E27FC236}">
              <a16:creationId xmlns:a16="http://schemas.microsoft.com/office/drawing/2014/main" id="{8C0DA8EB-5677-434F-8574-F056C00F100E}"/>
            </a:ext>
          </a:extLst>
        </xdr:cNvPr>
        <xdr:cNvSpPr txBox="1"/>
      </xdr:nvSpPr>
      <xdr:spPr>
        <a:xfrm>
          <a:off x="22199600" y="10565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72753</xdr:rowOff>
    </xdr:from>
    <xdr:to>
      <xdr:col>112</xdr:col>
      <xdr:colOff>38100</xdr:colOff>
      <xdr:row>62</xdr:row>
      <xdr:rowOff>2903</xdr:rowOff>
    </xdr:to>
    <xdr:sp macro="" textlink="">
      <xdr:nvSpPr>
        <xdr:cNvPr id="516" name="楕円 515">
          <a:extLst>
            <a:ext uri="{FF2B5EF4-FFF2-40B4-BE49-F238E27FC236}">
              <a16:creationId xmlns:a16="http://schemas.microsoft.com/office/drawing/2014/main" id="{E6AE3717-2307-419B-B0CA-6C0CAC6922EC}"/>
            </a:ext>
          </a:extLst>
        </xdr:cNvPr>
        <xdr:cNvSpPr/>
      </xdr:nvSpPr>
      <xdr:spPr>
        <a:xfrm>
          <a:off x="21272500" y="10531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123553</xdr:rowOff>
    </xdr:from>
    <xdr:to>
      <xdr:col>116</xdr:col>
      <xdr:colOff>63500</xdr:colOff>
      <xdr:row>62</xdr:row>
      <xdr:rowOff>7620</xdr:rowOff>
    </xdr:to>
    <xdr:cxnSp macro="">
      <xdr:nvCxnSpPr>
        <xdr:cNvPr id="517" name="直線コネクタ 516">
          <a:extLst>
            <a:ext uri="{FF2B5EF4-FFF2-40B4-BE49-F238E27FC236}">
              <a16:creationId xmlns:a16="http://schemas.microsoft.com/office/drawing/2014/main" id="{B37684C1-C894-4F6E-B93D-03E2DF91B58E}"/>
            </a:ext>
          </a:extLst>
        </xdr:cNvPr>
        <xdr:cNvCxnSpPr/>
      </xdr:nvCxnSpPr>
      <xdr:spPr>
        <a:xfrm>
          <a:off x="21323300" y="10582003"/>
          <a:ext cx="8382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68399</xdr:rowOff>
    </xdr:from>
    <xdr:to>
      <xdr:col>107</xdr:col>
      <xdr:colOff>101600</xdr:colOff>
      <xdr:row>61</xdr:row>
      <xdr:rowOff>169999</xdr:rowOff>
    </xdr:to>
    <xdr:sp macro="" textlink="">
      <xdr:nvSpPr>
        <xdr:cNvPr id="518" name="楕円 517">
          <a:extLst>
            <a:ext uri="{FF2B5EF4-FFF2-40B4-BE49-F238E27FC236}">
              <a16:creationId xmlns:a16="http://schemas.microsoft.com/office/drawing/2014/main" id="{F2E9FF3B-6342-4A31-9DD3-7893C2D1AC95}"/>
            </a:ext>
          </a:extLst>
        </xdr:cNvPr>
        <xdr:cNvSpPr/>
      </xdr:nvSpPr>
      <xdr:spPr>
        <a:xfrm>
          <a:off x="20383500" y="10526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119199</xdr:rowOff>
    </xdr:from>
    <xdr:to>
      <xdr:col>111</xdr:col>
      <xdr:colOff>177800</xdr:colOff>
      <xdr:row>61</xdr:row>
      <xdr:rowOff>123553</xdr:rowOff>
    </xdr:to>
    <xdr:cxnSp macro="">
      <xdr:nvCxnSpPr>
        <xdr:cNvPr id="519" name="直線コネクタ 518">
          <a:extLst>
            <a:ext uri="{FF2B5EF4-FFF2-40B4-BE49-F238E27FC236}">
              <a16:creationId xmlns:a16="http://schemas.microsoft.com/office/drawing/2014/main" id="{4A472EE1-E15E-46D8-B561-6482FF9677A7}"/>
            </a:ext>
          </a:extLst>
        </xdr:cNvPr>
        <xdr:cNvCxnSpPr/>
      </xdr:nvCxnSpPr>
      <xdr:spPr>
        <a:xfrm>
          <a:off x="20434300" y="10577649"/>
          <a:ext cx="889000" cy="4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66222</xdr:rowOff>
    </xdr:from>
    <xdr:to>
      <xdr:col>102</xdr:col>
      <xdr:colOff>165100</xdr:colOff>
      <xdr:row>61</xdr:row>
      <xdr:rowOff>167822</xdr:rowOff>
    </xdr:to>
    <xdr:sp macro="" textlink="">
      <xdr:nvSpPr>
        <xdr:cNvPr id="520" name="楕円 519">
          <a:extLst>
            <a:ext uri="{FF2B5EF4-FFF2-40B4-BE49-F238E27FC236}">
              <a16:creationId xmlns:a16="http://schemas.microsoft.com/office/drawing/2014/main" id="{BA9C6417-3DF4-4489-98DD-F89394356615}"/>
            </a:ext>
          </a:extLst>
        </xdr:cNvPr>
        <xdr:cNvSpPr/>
      </xdr:nvSpPr>
      <xdr:spPr>
        <a:xfrm>
          <a:off x="19494500" y="10524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117022</xdr:rowOff>
    </xdr:from>
    <xdr:to>
      <xdr:col>107</xdr:col>
      <xdr:colOff>50800</xdr:colOff>
      <xdr:row>61</xdr:row>
      <xdr:rowOff>119199</xdr:rowOff>
    </xdr:to>
    <xdr:cxnSp macro="">
      <xdr:nvCxnSpPr>
        <xdr:cNvPr id="521" name="直線コネクタ 520">
          <a:extLst>
            <a:ext uri="{FF2B5EF4-FFF2-40B4-BE49-F238E27FC236}">
              <a16:creationId xmlns:a16="http://schemas.microsoft.com/office/drawing/2014/main" id="{A3C6DA56-276E-4160-88A4-76A9C99D188E}"/>
            </a:ext>
          </a:extLst>
        </xdr:cNvPr>
        <xdr:cNvCxnSpPr/>
      </xdr:nvCxnSpPr>
      <xdr:spPr>
        <a:xfrm>
          <a:off x="19545300" y="10575472"/>
          <a:ext cx="889000" cy="2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60778</xdr:rowOff>
    </xdr:from>
    <xdr:to>
      <xdr:col>98</xdr:col>
      <xdr:colOff>38100</xdr:colOff>
      <xdr:row>61</xdr:row>
      <xdr:rowOff>162378</xdr:rowOff>
    </xdr:to>
    <xdr:sp macro="" textlink="">
      <xdr:nvSpPr>
        <xdr:cNvPr id="522" name="楕円 521">
          <a:extLst>
            <a:ext uri="{FF2B5EF4-FFF2-40B4-BE49-F238E27FC236}">
              <a16:creationId xmlns:a16="http://schemas.microsoft.com/office/drawing/2014/main" id="{FC877806-E09C-42F2-9A37-E49E23AFD2C8}"/>
            </a:ext>
          </a:extLst>
        </xdr:cNvPr>
        <xdr:cNvSpPr/>
      </xdr:nvSpPr>
      <xdr:spPr>
        <a:xfrm>
          <a:off x="18605500" y="10519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111578</xdr:rowOff>
    </xdr:from>
    <xdr:to>
      <xdr:col>102</xdr:col>
      <xdr:colOff>114300</xdr:colOff>
      <xdr:row>61</xdr:row>
      <xdr:rowOff>117022</xdr:rowOff>
    </xdr:to>
    <xdr:cxnSp macro="">
      <xdr:nvCxnSpPr>
        <xdr:cNvPr id="523" name="直線コネクタ 522">
          <a:extLst>
            <a:ext uri="{FF2B5EF4-FFF2-40B4-BE49-F238E27FC236}">
              <a16:creationId xmlns:a16="http://schemas.microsoft.com/office/drawing/2014/main" id="{8E989ADA-B7C5-4C24-98FC-3823343B1157}"/>
            </a:ext>
          </a:extLst>
        </xdr:cNvPr>
        <xdr:cNvCxnSpPr/>
      </xdr:nvCxnSpPr>
      <xdr:spPr>
        <a:xfrm>
          <a:off x="18656300" y="10570028"/>
          <a:ext cx="889000" cy="5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58</xdr:row>
      <xdr:rowOff>111958</xdr:rowOff>
    </xdr:from>
    <xdr:ext cx="469744" cy="259045"/>
    <xdr:sp macro="" textlink="">
      <xdr:nvSpPr>
        <xdr:cNvPr id="524" name="n_1aveValue【学校施設】&#10;一人当たり面積">
          <a:extLst>
            <a:ext uri="{FF2B5EF4-FFF2-40B4-BE49-F238E27FC236}">
              <a16:creationId xmlns:a16="http://schemas.microsoft.com/office/drawing/2014/main" id="{9F8A2BF3-6E21-4E36-BD5E-4BF60CC30A27}"/>
            </a:ext>
          </a:extLst>
        </xdr:cNvPr>
        <xdr:cNvSpPr txBox="1"/>
      </xdr:nvSpPr>
      <xdr:spPr>
        <a:xfrm>
          <a:off x="21075727" y="10056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109781</xdr:rowOff>
    </xdr:from>
    <xdr:ext cx="469744" cy="259045"/>
    <xdr:sp macro="" textlink="">
      <xdr:nvSpPr>
        <xdr:cNvPr id="525" name="n_2aveValue【学校施設】&#10;一人当たり面積">
          <a:extLst>
            <a:ext uri="{FF2B5EF4-FFF2-40B4-BE49-F238E27FC236}">
              <a16:creationId xmlns:a16="http://schemas.microsoft.com/office/drawing/2014/main" id="{4C73F74F-4B1F-41AF-9D83-FD6172A843C4}"/>
            </a:ext>
          </a:extLst>
        </xdr:cNvPr>
        <xdr:cNvSpPr txBox="1"/>
      </xdr:nvSpPr>
      <xdr:spPr>
        <a:xfrm>
          <a:off x="20199427" y="10053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57</xdr:row>
      <xdr:rowOff>21062</xdr:rowOff>
    </xdr:from>
    <xdr:ext cx="469744" cy="259045"/>
    <xdr:sp macro="" textlink="">
      <xdr:nvSpPr>
        <xdr:cNvPr id="526" name="n_3aveValue【学校施設】&#10;一人当たり面積">
          <a:extLst>
            <a:ext uri="{FF2B5EF4-FFF2-40B4-BE49-F238E27FC236}">
              <a16:creationId xmlns:a16="http://schemas.microsoft.com/office/drawing/2014/main" id="{A926DFC1-2079-4CDD-8461-71C7C3FF5A9D}"/>
            </a:ext>
          </a:extLst>
        </xdr:cNvPr>
        <xdr:cNvSpPr txBox="1"/>
      </xdr:nvSpPr>
      <xdr:spPr>
        <a:xfrm>
          <a:off x="19310427" y="9793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56</xdr:row>
      <xdr:rowOff>140261</xdr:rowOff>
    </xdr:from>
    <xdr:ext cx="469744" cy="259045"/>
    <xdr:sp macro="" textlink="">
      <xdr:nvSpPr>
        <xdr:cNvPr id="527" name="n_4aveValue【学校施設】&#10;一人当たり面積">
          <a:extLst>
            <a:ext uri="{FF2B5EF4-FFF2-40B4-BE49-F238E27FC236}">
              <a16:creationId xmlns:a16="http://schemas.microsoft.com/office/drawing/2014/main" id="{4D96EAAF-14DE-4F9B-8760-447347EAC1C4}"/>
            </a:ext>
          </a:extLst>
        </xdr:cNvPr>
        <xdr:cNvSpPr txBox="1"/>
      </xdr:nvSpPr>
      <xdr:spPr>
        <a:xfrm>
          <a:off x="18421427" y="9741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165480</xdr:rowOff>
    </xdr:from>
    <xdr:ext cx="469744" cy="259045"/>
    <xdr:sp macro="" textlink="">
      <xdr:nvSpPr>
        <xdr:cNvPr id="528" name="n_1mainValue【学校施設】&#10;一人当たり面積">
          <a:extLst>
            <a:ext uri="{FF2B5EF4-FFF2-40B4-BE49-F238E27FC236}">
              <a16:creationId xmlns:a16="http://schemas.microsoft.com/office/drawing/2014/main" id="{3EA46364-CE7B-41B2-8BC5-B0F129CCC3E0}"/>
            </a:ext>
          </a:extLst>
        </xdr:cNvPr>
        <xdr:cNvSpPr txBox="1"/>
      </xdr:nvSpPr>
      <xdr:spPr>
        <a:xfrm>
          <a:off x="21075727" y="10623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161126</xdr:rowOff>
    </xdr:from>
    <xdr:ext cx="469744" cy="259045"/>
    <xdr:sp macro="" textlink="">
      <xdr:nvSpPr>
        <xdr:cNvPr id="529" name="n_2mainValue【学校施設】&#10;一人当たり面積">
          <a:extLst>
            <a:ext uri="{FF2B5EF4-FFF2-40B4-BE49-F238E27FC236}">
              <a16:creationId xmlns:a16="http://schemas.microsoft.com/office/drawing/2014/main" id="{85CC160F-80A4-4F25-8255-A4E60BA0730F}"/>
            </a:ext>
          </a:extLst>
        </xdr:cNvPr>
        <xdr:cNvSpPr txBox="1"/>
      </xdr:nvSpPr>
      <xdr:spPr>
        <a:xfrm>
          <a:off x="20199427" y="10619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158949</xdr:rowOff>
    </xdr:from>
    <xdr:ext cx="469744" cy="259045"/>
    <xdr:sp macro="" textlink="">
      <xdr:nvSpPr>
        <xdr:cNvPr id="530" name="n_3mainValue【学校施設】&#10;一人当たり面積">
          <a:extLst>
            <a:ext uri="{FF2B5EF4-FFF2-40B4-BE49-F238E27FC236}">
              <a16:creationId xmlns:a16="http://schemas.microsoft.com/office/drawing/2014/main" id="{10EB98BD-7356-4C0C-AA78-641F2DF3D16C}"/>
            </a:ext>
          </a:extLst>
        </xdr:cNvPr>
        <xdr:cNvSpPr txBox="1"/>
      </xdr:nvSpPr>
      <xdr:spPr>
        <a:xfrm>
          <a:off x="19310427" y="10617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153505</xdr:rowOff>
    </xdr:from>
    <xdr:ext cx="469744" cy="259045"/>
    <xdr:sp macro="" textlink="">
      <xdr:nvSpPr>
        <xdr:cNvPr id="531" name="n_4mainValue【学校施設】&#10;一人当たり面積">
          <a:extLst>
            <a:ext uri="{FF2B5EF4-FFF2-40B4-BE49-F238E27FC236}">
              <a16:creationId xmlns:a16="http://schemas.microsoft.com/office/drawing/2014/main" id="{9DF87669-4420-4D67-978D-461E9DB455DF}"/>
            </a:ext>
          </a:extLst>
        </xdr:cNvPr>
        <xdr:cNvSpPr txBox="1"/>
      </xdr:nvSpPr>
      <xdr:spPr>
        <a:xfrm>
          <a:off x="18421427" y="10611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32" name="正方形/長方形 531">
          <a:extLst>
            <a:ext uri="{FF2B5EF4-FFF2-40B4-BE49-F238E27FC236}">
              <a16:creationId xmlns:a16="http://schemas.microsoft.com/office/drawing/2014/main" id="{AAFBF3C9-1EAC-4215-A074-1BF2011A5B75}"/>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33" name="正方形/長方形 532">
          <a:extLst>
            <a:ext uri="{FF2B5EF4-FFF2-40B4-BE49-F238E27FC236}">
              <a16:creationId xmlns:a16="http://schemas.microsoft.com/office/drawing/2014/main" id="{54203E9D-15D1-47EB-BD42-0E62AE31876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34" name="正方形/長方形 533">
          <a:extLst>
            <a:ext uri="{FF2B5EF4-FFF2-40B4-BE49-F238E27FC236}">
              <a16:creationId xmlns:a16="http://schemas.microsoft.com/office/drawing/2014/main" id="{420E6087-B438-4B16-942F-BB730C8BE986}"/>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35" name="正方形/長方形 534">
          <a:extLst>
            <a:ext uri="{FF2B5EF4-FFF2-40B4-BE49-F238E27FC236}">
              <a16:creationId xmlns:a16="http://schemas.microsoft.com/office/drawing/2014/main" id="{8F807F46-C7F5-4055-883D-2C989C65AD8E}"/>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36" name="正方形/長方形 535">
          <a:extLst>
            <a:ext uri="{FF2B5EF4-FFF2-40B4-BE49-F238E27FC236}">
              <a16:creationId xmlns:a16="http://schemas.microsoft.com/office/drawing/2014/main" id="{BF988E0A-734A-4FF0-B7BE-165EC263D2CE}"/>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7" name="正方形/長方形 536">
          <a:extLst>
            <a:ext uri="{FF2B5EF4-FFF2-40B4-BE49-F238E27FC236}">
              <a16:creationId xmlns:a16="http://schemas.microsoft.com/office/drawing/2014/main" id="{C6067F50-CC05-4F30-B00B-87B674561C2D}"/>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8" name="正方形/長方形 537">
          <a:extLst>
            <a:ext uri="{FF2B5EF4-FFF2-40B4-BE49-F238E27FC236}">
              <a16:creationId xmlns:a16="http://schemas.microsoft.com/office/drawing/2014/main" id="{894135D5-9933-411F-9838-A236E89B1F07}"/>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9" name="正方形/長方形 538">
          <a:extLst>
            <a:ext uri="{FF2B5EF4-FFF2-40B4-BE49-F238E27FC236}">
              <a16:creationId xmlns:a16="http://schemas.microsoft.com/office/drawing/2014/main" id="{FEB78A46-09B6-44F8-A4ED-3003FB368EEC}"/>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40" name="テキスト ボックス 539">
          <a:extLst>
            <a:ext uri="{FF2B5EF4-FFF2-40B4-BE49-F238E27FC236}">
              <a16:creationId xmlns:a16="http://schemas.microsoft.com/office/drawing/2014/main" id="{ACF7A560-3CB2-45D6-9EDA-7955E3F4763E}"/>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41" name="直線コネクタ 540">
          <a:extLst>
            <a:ext uri="{FF2B5EF4-FFF2-40B4-BE49-F238E27FC236}">
              <a16:creationId xmlns:a16="http://schemas.microsoft.com/office/drawing/2014/main" id="{4CC83D15-6659-4658-8A38-2BD4CF532936}"/>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42" name="テキスト ボックス 541">
          <a:extLst>
            <a:ext uri="{FF2B5EF4-FFF2-40B4-BE49-F238E27FC236}">
              <a16:creationId xmlns:a16="http://schemas.microsoft.com/office/drawing/2014/main" id="{61269D6D-3326-436A-9CBB-BD15D30F672C}"/>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43" name="直線コネクタ 542">
          <a:extLst>
            <a:ext uri="{FF2B5EF4-FFF2-40B4-BE49-F238E27FC236}">
              <a16:creationId xmlns:a16="http://schemas.microsoft.com/office/drawing/2014/main" id="{6F315AD2-C396-42B6-A92D-A99B0BEA3382}"/>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544" name="テキスト ボックス 543">
          <a:extLst>
            <a:ext uri="{FF2B5EF4-FFF2-40B4-BE49-F238E27FC236}">
              <a16:creationId xmlns:a16="http://schemas.microsoft.com/office/drawing/2014/main" id="{CB3E615B-F0BB-47FB-909D-4443D4E3DD4A}"/>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45" name="直線コネクタ 544">
          <a:extLst>
            <a:ext uri="{FF2B5EF4-FFF2-40B4-BE49-F238E27FC236}">
              <a16:creationId xmlns:a16="http://schemas.microsoft.com/office/drawing/2014/main" id="{E18D400A-7653-4B68-9FBF-8F1E1DC8C7B9}"/>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46" name="テキスト ボックス 545">
          <a:extLst>
            <a:ext uri="{FF2B5EF4-FFF2-40B4-BE49-F238E27FC236}">
              <a16:creationId xmlns:a16="http://schemas.microsoft.com/office/drawing/2014/main" id="{DEC6A383-08F1-43E7-A6CE-F875CD125293}"/>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47" name="直線コネクタ 546">
          <a:extLst>
            <a:ext uri="{FF2B5EF4-FFF2-40B4-BE49-F238E27FC236}">
              <a16:creationId xmlns:a16="http://schemas.microsoft.com/office/drawing/2014/main" id="{0574F0D4-A52E-439A-8E06-2CE94ED6D70E}"/>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48" name="テキスト ボックス 547">
          <a:extLst>
            <a:ext uri="{FF2B5EF4-FFF2-40B4-BE49-F238E27FC236}">
              <a16:creationId xmlns:a16="http://schemas.microsoft.com/office/drawing/2014/main" id="{31B4A9D5-5900-4C1D-B444-695921A8945D}"/>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49" name="直線コネクタ 548">
          <a:extLst>
            <a:ext uri="{FF2B5EF4-FFF2-40B4-BE49-F238E27FC236}">
              <a16:creationId xmlns:a16="http://schemas.microsoft.com/office/drawing/2014/main" id="{F081038A-2F0E-4DE2-A2C6-88DB17A47F75}"/>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50" name="テキスト ボックス 549">
          <a:extLst>
            <a:ext uri="{FF2B5EF4-FFF2-40B4-BE49-F238E27FC236}">
              <a16:creationId xmlns:a16="http://schemas.microsoft.com/office/drawing/2014/main" id="{EED56E43-F326-4290-AF4D-8C6393935570}"/>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51" name="直線コネクタ 550">
          <a:extLst>
            <a:ext uri="{FF2B5EF4-FFF2-40B4-BE49-F238E27FC236}">
              <a16:creationId xmlns:a16="http://schemas.microsoft.com/office/drawing/2014/main" id="{D0975EE9-776C-4491-BB15-AEF04EB983DC}"/>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552" name="テキスト ボックス 551">
          <a:extLst>
            <a:ext uri="{FF2B5EF4-FFF2-40B4-BE49-F238E27FC236}">
              <a16:creationId xmlns:a16="http://schemas.microsoft.com/office/drawing/2014/main" id="{A44B32D8-39F9-4C64-A6DD-D859B3053F2D}"/>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53" name="直線コネクタ 552">
          <a:extLst>
            <a:ext uri="{FF2B5EF4-FFF2-40B4-BE49-F238E27FC236}">
              <a16:creationId xmlns:a16="http://schemas.microsoft.com/office/drawing/2014/main" id="{2D8443E0-B606-4302-A0B4-8AEC63165E8B}"/>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554" name="テキスト ボックス 553">
          <a:extLst>
            <a:ext uri="{FF2B5EF4-FFF2-40B4-BE49-F238E27FC236}">
              <a16:creationId xmlns:a16="http://schemas.microsoft.com/office/drawing/2014/main" id="{68F0659E-1CAD-4553-8AC8-7214B6B7B809}"/>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55" name="【児童館】&#10;有形固定資産減価償却率グラフ枠">
          <a:extLst>
            <a:ext uri="{FF2B5EF4-FFF2-40B4-BE49-F238E27FC236}">
              <a16:creationId xmlns:a16="http://schemas.microsoft.com/office/drawing/2014/main" id="{1FA928AC-EA2C-4CC9-9ABC-3E3CF2AC0D31}"/>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110489</xdr:rowOff>
    </xdr:from>
    <xdr:to>
      <xdr:col>85</xdr:col>
      <xdr:colOff>126364</xdr:colOff>
      <xdr:row>86</xdr:row>
      <xdr:rowOff>114300</xdr:rowOff>
    </xdr:to>
    <xdr:cxnSp macro="">
      <xdr:nvCxnSpPr>
        <xdr:cNvPr id="556" name="直線コネクタ 555">
          <a:extLst>
            <a:ext uri="{FF2B5EF4-FFF2-40B4-BE49-F238E27FC236}">
              <a16:creationId xmlns:a16="http://schemas.microsoft.com/office/drawing/2014/main" id="{5811A5AF-AAB5-4EE6-969F-D822687CE30C}"/>
            </a:ext>
          </a:extLst>
        </xdr:cNvPr>
        <xdr:cNvCxnSpPr/>
      </xdr:nvCxnSpPr>
      <xdr:spPr>
        <a:xfrm flipV="1">
          <a:off x="16318864" y="13483589"/>
          <a:ext cx="0" cy="13754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557" name="【児童館】&#10;有形固定資産減価償却率最小値テキスト">
          <a:extLst>
            <a:ext uri="{FF2B5EF4-FFF2-40B4-BE49-F238E27FC236}">
              <a16:creationId xmlns:a16="http://schemas.microsoft.com/office/drawing/2014/main" id="{9F1997F6-E972-4FBC-9BD5-6C8102839E1F}"/>
            </a:ext>
          </a:extLst>
        </xdr:cNvPr>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558" name="直線コネクタ 557">
          <a:extLst>
            <a:ext uri="{FF2B5EF4-FFF2-40B4-BE49-F238E27FC236}">
              <a16:creationId xmlns:a16="http://schemas.microsoft.com/office/drawing/2014/main" id="{92DB704B-915D-4822-AEA6-73DD9CBD2699}"/>
            </a:ext>
          </a:extLst>
        </xdr:cNvPr>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57166</xdr:rowOff>
    </xdr:from>
    <xdr:ext cx="405111" cy="259045"/>
    <xdr:sp macro="" textlink="">
      <xdr:nvSpPr>
        <xdr:cNvPr id="559" name="【児童館】&#10;有形固定資産減価償却率最大値テキスト">
          <a:extLst>
            <a:ext uri="{FF2B5EF4-FFF2-40B4-BE49-F238E27FC236}">
              <a16:creationId xmlns:a16="http://schemas.microsoft.com/office/drawing/2014/main" id="{28233451-74DF-499E-AB6F-8F90ABD6A0D8}"/>
            </a:ext>
          </a:extLst>
        </xdr:cNvPr>
        <xdr:cNvSpPr txBox="1"/>
      </xdr:nvSpPr>
      <xdr:spPr>
        <a:xfrm>
          <a:off x="16357600" y="13258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110489</xdr:rowOff>
    </xdr:from>
    <xdr:to>
      <xdr:col>86</xdr:col>
      <xdr:colOff>25400</xdr:colOff>
      <xdr:row>78</xdr:row>
      <xdr:rowOff>110489</xdr:rowOff>
    </xdr:to>
    <xdr:cxnSp macro="">
      <xdr:nvCxnSpPr>
        <xdr:cNvPr id="560" name="直線コネクタ 559">
          <a:extLst>
            <a:ext uri="{FF2B5EF4-FFF2-40B4-BE49-F238E27FC236}">
              <a16:creationId xmlns:a16="http://schemas.microsoft.com/office/drawing/2014/main" id="{17A71F87-1179-40E2-B4AD-234733CB6B17}"/>
            </a:ext>
          </a:extLst>
        </xdr:cNvPr>
        <xdr:cNvCxnSpPr/>
      </xdr:nvCxnSpPr>
      <xdr:spPr>
        <a:xfrm>
          <a:off x="16230600" y="13483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38116</xdr:rowOff>
    </xdr:from>
    <xdr:ext cx="405111" cy="259045"/>
    <xdr:sp macro="" textlink="">
      <xdr:nvSpPr>
        <xdr:cNvPr id="561" name="【児童館】&#10;有形固定資産減価償却率平均値テキスト">
          <a:extLst>
            <a:ext uri="{FF2B5EF4-FFF2-40B4-BE49-F238E27FC236}">
              <a16:creationId xmlns:a16="http://schemas.microsoft.com/office/drawing/2014/main" id="{B3505453-072C-4C6C-B3C6-4955C5D551D6}"/>
            </a:ext>
          </a:extLst>
        </xdr:cNvPr>
        <xdr:cNvSpPr txBox="1"/>
      </xdr:nvSpPr>
      <xdr:spPr>
        <a:xfrm>
          <a:off x="16357600" y="139255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59689</xdr:rowOff>
    </xdr:from>
    <xdr:to>
      <xdr:col>85</xdr:col>
      <xdr:colOff>177800</xdr:colOff>
      <xdr:row>81</xdr:row>
      <xdr:rowOff>161289</xdr:rowOff>
    </xdr:to>
    <xdr:sp macro="" textlink="">
      <xdr:nvSpPr>
        <xdr:cNvPr id="562" name="フローチャート: 判断 561">
          <a:extLst>
            <a:ext uri="{FF2B5EF4-FFF2-40B4-BE49-F238E27FC236}">
              <a16:creationId xmlns:a16="http://schemas.microsoft.com/office/drawing/2014/main" id="{E77B2A2F-57DE-4D8A-B628-E602D8654167}"/>
            </a:ext>
          </a:extLst>
        </xdr:cNvPr>
        <xdr:cNvSpPr/>
      </xdr:nvSpPr>
      <xdr:spPr>
        <a:xfrm>
          <a:off x="16268700" y="13947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65405</xdr:rowOff>
    </xdr:from>
    <xdr:to>
      <xdr:col>81</xdr:col>
      <xdr:colOff>101600</xdr:colOff>
      <xdr:row>81</xdr:row>
      <xdr:rowOff>167005</xdr:rowOff>
    </xdr:to>
    <xdr:sp macro="" textlink="">
      <xdr:nvSpPr>
        <xdr:cNvPr id="563" name="フローチャート: 判断 562">
          <a:extLst>
            <a:ext uri="{FF2B5EF4-FFF2-40B4-BE49-F238E27FC236}">
              <a16:creationId xmlns:a16="http://schemas.microsoft.com/office/drawing/2014/main" id="{574A3066-5ED1-45EE-88D6-72BCF6326863}"/>
            </a:ext>
          </a:extLst>
        </xdr:cNvPr>
        <xdr:cNvSpPr/>
      </xdr:nvSpPr>
      <xdr:spPr>
        <a:xfrm>
          <a:off x="15430500" y="13952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34925</xdr:rowOff>
    </xdr:from>
    <xdr:to>
      <xdr:col>76</xdr:col>
      <xdr:colOff>165100</xdr:colOff>
      <xdr:row>81</xdr:row>
      <xdr:rowOff>136525</xdr:rowOff>
    </xdr:to>
    <xdr:sp macro="" textlink="">
      <xdr:nvSpPr>
        <xdr:cNvPr id="564" name="フローチャート: 判断 563">
          <a:extLst>
            <a:ext uri="{FF2B5EF4-FFF2-40B4-BE49-F238E27FC236}">
              <a16:creationId xmlns:a16="http://schemas.microsoft.com/office/drawing/2014/main" id="{02AEE117-5801-41A7-A98D-3D3040CF3DA5}"/>
            </a:ext>
          </a:extLst>
        </xdr:cNvPr>
        <xdr:cNvSpPr/>
      </xdr:nvSpPr>
      <xdr:spPr>
        <a:xfrm>
          <a:off x="14541500" y="13922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80</xdr:row>
      <xdr:rowOff>48261</xdr:rowOff>
    </xdr:from>
    <xdr:to>
      <xdr:col>72</xdr:col>
      <xdr:colOff>38100</xdr:colOff>
      <xdr:row>80</xdr:row>
      <xdr:rowOff>149861</xdr:rowOff>
    </xdr:to>
    <xdr:sp macro="" textlink="">
      <xdr:nvSpPr>
        <xdr:cNvPr id="565" name="フローチャート: 判断 564">
          <a:extLst>
            <a:ext uri="{FF2B5EF4-FFF2-40B4-BE49-F238E27FC236}">
              <a16:creationId xmlns:a16="http://schemas.microsoft.com/office/drawing/2014/main" id="{ADBC6AE8-6BB1-498F-B8E9-6D07A067C828}"/>
            </a:ext>
          </a:extLst>
        </xdr:cNvPr>
        <xdr:cNvSpPr/>
      </xdr:nvSpPr>
      <xdr:spPr>
        <a:xfrm>
          <a:off x="13652500" y="13764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80</xdr:row>
      <xdr:rowOff>76836</xdr:rowOff>
    </xdr:from>
    <xdr:to>
      <xdr:col>67</xdr:col>
      <xdr:colOff>101600</xdr:colOff>
      <xdr:row>81</xdr:row>
      <xdr:rowOff>6986</xdr:rowOff>
    </xdr:to>
    <xdr:sp macro="" textlink="">
      <xdr:nvSpPr>
        <xdr:cNvPr id="566" name="フローチャート: 判断 565">
          <a:extLst>
            <a:ext uri="{FF2B5EF4-FFF2-40B4-BE49-F238E27FC236}">
              <a16:creationId xmlns:a16="http://schemas.microsoft.com/office/drawing/2014/main" id="{8A02ECBB-4E30-4C54-8632-2BEC344CDA1B}"/>
            </a:ext>
          </a:extLst>
        </xdr:cNvPr>
        <xdr:cNvSpPr/>
      </xdr:nvSpPr>
      <xdr:spPr>
        <a:xfrm>
          <a:off x="12763500" y="13792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67" name="テキスト ボックス 566">
          <a:extLst>
            <a:ext uri="{FF2B5EF4-FFF2-40B4-BE49-F238E27FC236}">
              <a16:creationId xmlns:a16="http://schemas.microsoft.com/office/drawing/2014/main" id="{4EE072F2-21B1-4844-9B45-5BD3A0333A54}"/>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68" name="テキスト ボックス 567">
          <a:extLst>
            <a:ext uri="{FF2B5EF4-FFF2-40B4-BE49-F238E27FC236}">
              <a16:creationId xmlns:a16="http://schemas.microsoft.com/office/drawing/2014/main" id="{BEF8E25D-5BD1-451F-AEAF-C6C84405F002}"/>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69" name="テキスト ボックス 568">
          <a:extLst>
            <a:ext uri="{FF2B5EF4-FFF2-40B4-BE49-F238E27FC236}">
              <a16:creationId xmlns:a16="http://schemas.microsoft.com/office/drawing/2014/main" id="{EF11E604-2669-41EC-9FE5-0090446BD6A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70" name="テキスト ボックス 569">
          <a:extLst>
            <a:ext uri="{FF2B5EF4-FFF2-40B4-BE49-F238E27FC236}">
              <a16:creationId xmlns:a16="http://schemas.microsoft.com/office/drawing/2014/main" id="{D9C5A36B-1804-4D87-9341-E5C652371471}"/>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71" name="テキスト ボックス 570">
          <a:extLst>
            <a:ext uri="{FF2B5EF4-FFF2-40B4-BE49-F238E27FC236}">
              <a16:creationId xmlns:a16="http://schemas.microsoft.com/office/drawing/2014/main" id="{A11F272C-CEC0-4C68-B1B0-0AF7236F6232}"/>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52070</xdr:rowOff>
    </xdr:from>
    <xdr:to>
      <xdr:col>85</xdr:col>
      <xdr:colOff>177800</xdr:colOff>
      <xdr:row>79</xdr:row>
      <xdr:rowOff>153670</xdr:rowOff>
    </xdr:to>
    <xdr:sp macro="" textlink="">
      <xdr:nvSpPr>
        <xdr:cNvPr id="572" name="楕円 571">
          <a:extLst>
            <a:ext uri="{FF2B5EF4-FFF2-40B4-BE49-F238E27FC236}">
              <a16:creationId xmlns:a16="http://schemas.microsoft.com/office/drawing/2014/main" id="{70A58908-595B-49C9-B5DF-644CCE0613A5}"/>
            </a:ext>
          </a:extLst>
        </xdr:cNvPr>
        <xdr:cNvSpPr/>
      </xdr:nvSpPr>
      <xdr:spPr>
        <a:xfrm>
          <a:off x="16268700" y="13596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74947</xdr:rowOff>
    </xdr:from>
    <xdr:ext cx="405111" cy="259045"/>
    <xdr:sp macro="" textlink="">
      <xdr:nvSpPr>
        <xdr:cNvPr id="573" name="【児童館】&#10;有形固定資産減価償却率該当値テキスト">
          <a:extLst>
            <a:ext uri="{FF2B5EF4-FFF2-40B4-BE49-F238E27FC236}">
              <a16:creationId xmlns:a16="http://schemas.microsoft.com/office/drawing/2014/main" id="{F524FABA-2960-4460-A811-CE09C1F49439}"/>
            </a:ext>
          </a:extLst>
        </xdr:cNvPr>
        <xdr:cNvSpPr txBox="1"/>
      </xdr:nvSpPr>
      <xdr:spPr>
        <a:xfrm>
          <a:off x="16357600" y="13448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10161</xdr:rowOff>
    </xdr:from>
    <xdr:to>
      <xdr:col>81</xdr:col>
      <xdr:colOff>101600</xdr:colOff>
      <xdr:row>79</xdr:row>
      <xdr:rowOff>111761</xdr:rowOff>
    </xdr:to>
    <xdr:sp macro="" textlink="">
      <xdr:nvSpPr>
        <xdr:cNvPr id="574" name="楕円 573">
          <a:extLst>
            <a:ext uri="{FF2B5EF4-FFF2-40B4-BE49-F238E27FC236}">
              <a16:creationId xmlns:a16="http://schemas.microsoft.com/office/drawing/2014/main" id="{7A3EB110-983B-4A65-90CC-615030B87916}"/>
            </a:ext>
          </a:extLst>
        </xdr:cNvPr>
        <xdr:cNvSpPr/>
      </xdr:nvSpPr>
      <xdr:spPr>
        <a:xfrm>
          <a:off x="15430500" y="13554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60961</xdr:rowOff>
    </xdr:from>
    <xdr:to>
      <xdr:col>85</xdr:col>
      <xdr:colOff>127000</xdr:colOff>
      <xdr:row>79</xdr:row>
      <xdr:rowOff>102870</xdr:rowOff>
    </xdr:to>
    <xdr:cxnSp macro="">
      <xdr:nvCxnSpPr>
        <xdr:cNvPr id="575" name="直線コネクタ 574">
          <a:extLst>
            <a:ext uri="{FF2B5EF4-FFF2-40B4-BE49-F238E27FC236}">
              <a16:creationId xmlns:a16="http://schemas.microsoft.com/office/drawing/2014/main" id="{C33B7824-1EB6-4EBE-981C-E14F50884821}"/>
            </a:ext>
          </a:extLst>
        </xdr:cNvPr>
        <xdr:cNvCxnSpPr/>
      </xdr:nvCxnSpPr>
      <xdr:spPr>
        <a:xfrm>
          <a:off x="15481300" y="13605511"/>
          <a:ext cx="8382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141605</xdr:rowOff>
    </xdr:from>
    <xdr:to>
      <xdr:col>76</xdr:col>
      <xdr:colOff>165100</xdr:colOff>
      <xdr:row>80</xdr:row>
      <xdr:rowOff>71755</xdr:rowOff>
    </xdr:to>
    <xdr:sp macro="" textlink="">
      <xdr:nvSpPr>
        <xdr:cNvPr id="576" name="楕円 575">
          <a:extLst>
            <a:ext uri="{FF2B5EF4-FFF2-40B4-BE49-F238E27FC236}">
              <a16:creationId xmlns:a16="http://schemas.microsoft.com/office/drawing/2014/main" id="{87D45EE5-41B9-431D-870C-9008DF84460C}"/>
            </a:ext>
          </a:extLst>
        </xdr:cNvPr>
        <xdr:cNvSpPr/>
      </xdr:nvSpPr>
      <xdr:spPr>
        <a:xfrm>
          <a:off x="14541500" y="13686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60961</xdr:rowOff>
    </xdr:from>
    <xdr:to>
      <xdr:col>81</xdr:col>
      <xdr:colOff>50800</xdr:colOff>
      <xdr:row>80</xdr:row>
      <xdr:rowOff>20955</xdr:rowOff>
    </xdr:to>
    <xdr:cxnSp macro="">
      <xdr:nvCxnSpPr>
        <xdr:cNvPr id="577" name="直線コネクタ 576">
          <a:extLst>
            <a:ext uri="{FF2B5EF4-FFF2-40B4-BE49-F238E27FC236}">
              <a16:creationId xmlns:a16="http://schemas.microsoft.com/office/drawing/2014/main" id="{9C623102-1403-4336-AA60-50C5C287F995}"/>
            </a:ext>
          </a:extLst>
        </xdr:cNvPr>
        <xdr:cNvCxnSpPr/>
      </xdr:nvCxnSpPr>
      <xdr:spPr>
        <a:xfrm flipV="1">
          <a:off x="14592300" y="13605511"/>
          <a:ext cx="889000" cy="131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101600</xdr:rowOff>
    </xdr:from>
    <xdr:to>
      <xdr:col>72</xdr:col>
      <xdr:colOff>38100</xdr:colOff>
      <xdr:row>80</xdr:row>
      <xdr:rowOff>31750</xdr:rowOff>
    </xdr:to>
    <xdr:sp macro="" textlink="">
      <xdr:nvSpPr>
        <xdr:cNvPr id="578" name="楕円 577">
          <a:extLst>
            <a:ext uri="{FF2B5EF4-FFF2-40B4-BE49-F238E27FC236}">
              <a16:creationId xmlns:a16="http://schemas.microsoft.com/office/drawing/2014/main" id="{A1EF823B-452B-4335-883E-FB96BBBB4CFA}"/>
            </a:ext>
          </a:extLst>
        </xdr:cNvPr>
        <xdr:cNvSpPr/>
      </xdr:nvSpPr>
      <xdr:spPr>
        <a:xfrm>
          <a:off x="13652500" y="1364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79</xdr:row>
      <xdr:rowOff>152400</xdr:rowOff>
    </xdr:from>
    <xdr:to>
      <xdr:col>76</xdr:col>
      <xdr:colOff>114300</xdr:colOff>
      <xdr:row>80</xdr:row>
      <xdr:rowOff>20955</xdr:rowOff>
    </xdr:to>
    <xdr:cxnSp macro="">
      <xdr:nvCxnSpPr>
        <xdr:cNvPr id="579" name="直線コネクタ 578">
          <a:extLst>
            <a:ext uri="{FF2B5EF4-FFF2-40B4-BE49-F238E27FC236}">
              <a16:creationId xmlns:a16="http://schemas.microsoft.com/office/drawing/2014/main" id="{4615A6D5-BE95-4D72-A115-43CA1EA34856}"/>
            </a:ext>
          </a:extLst>
        </xdr:cNvPr>
        <xdr:cNvCxnSpPr/>
      </xdr:nvCxnSpPr>
      <xdr:spPr>
        <a:xfrm>
          <a:off x="13703300" y="1369695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79</xdr:row>
      <xdr:rowOff>53975</xdr:rowOff>
    </xdr:from>
    <xdr:to>
      <xdr:col>67</xdr:col>
      <xdr:colOff>101600</xdr:colOff>
      <xdr:row>79</xdr:row>
      <xdr:rowOff>155575</xdr:rowOff>
    </xdr:to>
    <xdr:sp macro="" textlink="">
      <xdr:nvSpPr>
        <xdr:cNvPr id="580" name="楕円 579">
          <a:extLst>
            <a:ext uri="{FF2B5EF4-FFF2-40B4-BE49-F238E27FC236}">
              <a16:creationId xmlns:a16="http://schemas.microsoft.com/office/drawing/2014/main" id="{EFFAB84D-89CA-45A1-A4E5-68EF6B441A97}"/>
            </a:ext>
          </a:extLst>
        </xdr:cNvPr>
        <xdr:cNvSpPr/>
      </xdr:nvSpPr>
      <xdr:spPr>
        <a:xfrm>
          <a:off x="12763500" y="13598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79</xdr:row>
      <xdr:rowOff>104775</xdr:rowOff>
    </xdr:from>
    <xdr:to>
      <xdr:col>71</xdr:col>
      <xdr:colOff>177800</xdr:colOff>
      <xdr:row>79</xdr:row>
      <xdr:rowOff>152400</xdr:rowOff>
    </xdr:to>
    <xdr:cxnSp macro="">
      <xdr:nvCxnSpPr>
        <xdr:cNvPr id="581" name="直線コネクタ 580">
          <a:extLst>
            <a:ext uri="{FF2B5EF4-FFF2-40B4-BE49-F238E27FC236}">
              <a16:creationId xmlns:a16="http://schemas.microsoft.com/office/drawing/2014/main" id="{0A683740-41D3-4AF3-910D-E40115ECAF39}"/>
            </a:ext>
          </a:extLst>
        </xdr:cNvPr>
        <xdr:cNvCxnSpPr/>
      </xdr:nvCxnSpPr>
      <xdr:spPr>
        <a:xfrm>
          <a:off x="12814300" y="1364932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158132</xdr:rowOff>
    </xdr:from>
    <xdr:ext cx="405111" cy="259045"/>
    <xdr:sp macro="" textlink="">
      <xdr:nvSpPr>
        <xdr:cNvPr id="582" name="n_1aveValue【児童館】&#10;有形固定資産減価償却率">
          <a:extLst>
            <a:ext uri="{FF2B5EF4-FFF2-40B4-BE49-F238E27FC236}">
              <a16:creationId xmlns:a16="http://schemas.microsoft.com/office/drawing/2014/main" id="{A1E35A71-6711-4DA0-8B3D-CB42DD0A8049}"/>
            </a:ext>
          </a:extLst>
        </xdr:cNvPr>
        <xdr:cNvSpPr txBox="1"/>
      </xdr:nvSpPr>
      <xdr:spPr>
        <a:xfrm>
          <a:off x="15266044" y="14045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127652</xdr:rowOff>
    </xdr:from>
    <xdr:ext cx="405111" cy="259045"/>
    <xdr:sp macro="" textlink="">
      <xdr:nvSpPr>
        <xdr:cNvPr id="583" name="n_2aveValue【児童館】&#10;有形固定資産減価償却率">
          <a:extLst>
            <a:ext uri="{FF2B5EF4-FFF2-40B4-BE49-F238E27FC236}">
              <a16:creationId xmlns:a16="http://schemas.microsoft.com/office/drawing/2014/main" id="{C68CD7EE-1BDE-4989-BE91-088A3C742511}"/>
            </a:ext>
          </a:extLst>
        </xdr:cNvPr>
        <xdr:cNvSpPr txBox="1"/>
      </xdr:nvSpPr>
      <xdr:spPr>
        <a:xfrm>
          <a:off x="14389744" y="14015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140988</xdr:rowOff>
    </xdr:from>
    <xdr:ext cx="405111" cy="259045"/>
    <xdr:sp macro="" textlink="">
      <xdr:nvSpPr>
        <xdr:cNvPr id="584" name="n_3aveValue【児童館】&#10;有形固定資産減価償却率">
          <a:extLst>
            <a:ext uri="{FF2B5EF4-FFF2-40B4-BE49-F238E27FC236}">
              <a16:creationId xmlns:a16="http://schemas.microsoft.com/office/drawing/2014/main" id="{82C2C55D-2752-4207-B05B-30F918890F82}"/>
            </a:ext>
          </a:extLst>
        </xdr:cNvPr>
        <xdr:cNvSpPr txBox="1"/>
      </xdr:nvSpPr>
      <xdr:spPr>
        <a:xfrm>
          <a:off x="13500744" y="13856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169563</xdr:rowOff>
    </xdr:from>
    <xdr:ext cx="405111" cy="259045"/>
    <xdr:sp macro="" textlink="">
      <xdr:nvSpPr>
        <xdr:cNvPr id="585" name="n_4aveValue【児童館】&#10;有形固定資産減価償却率">
          <a:extLst>
            <a:ext uri="{FF2B5EF4-FFF2-40B4-BE49-F238E27FC236}">
              <a16:creationId xmlns:a16="http://schemas.microsoft.com/office/drawing/2014/main" id="{686AD135-F099-40A8-9445-6B6838829B6D}"/>
            </a:ext>
          </a:extLst>
        </xdr:cNvPr>
        <xdr:cNvSpPr txBox="1"/>
      </xdr:nvSpPr>
      <xdr:spPr>
        <a:xfrm>
          <a:off x="12611744" y="13885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77</xdr:row>
      <xdr:rowOff>128288</xdr:rowOff>
    </xdr:from>
    <xdr:ext cx="405111" cy="259045"/>
    <xdr:sp macro="" textlink="">
      <xdr:nvSpPr>
        <xdr:cNvPr id="586" name="n_1mainValue【児童館】&#10;有形固定資産減価償却率">
          <a:extLst>
            <a:ext uri="{FF2B5EF4-FFF2-40B4-BE49-F238E27FC236}">
              <a16:creationId xmlns:a16="http://schemas.microsoft.com/office/drawing/2014/main" id="{1A7276EE-9571-4BE7-9A8A-3489805893FC}"/>
            </a:ext>
          </a:extLst>
        </xdr:cNvPr>
        <xdr:cNvSpPr txBox="1"/>
      </xdr:nvSpPr>
      <xdr:spPr>
        <a:xfrm>
          <a:off x="15266044" y="13329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88282</xdr:rowOff>
    </xdr:from>
    <xdr:ext cx="405111" cy="259045"/>
    <xdr:sp macro="" textlink="">
      <xdr:nvSpPr>
        <xdr:cNvPr id="587" name="n_2mainValue【児童館】&#10;有形固定資産減価償却率">
          <a:extLst>
            <a:ext uri="{FF2B5EF4-FFF2-40B4-BE49-F238E27FC236}">
              <a16:creationId xmlns:a16="http://schemas.microsoft.com/office/drawing/2014/main" id="{C3272EA9-07E5-4813-A4B8-E9BB0DF69CAA}"/>
            </a:ext>
          </a:extLst>
        </xdr:cNvPr>
        <xdr:cNvSpPr txBox="1"/>
      </xdr:nvSpPr>
      <xdr:spPr>
        <a:xfrm>
          <a:off x="14389744" y="13461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48277</xdr:rowOff>
    </xdr:from>
    <xdr:ext cx="405111" cy="259045"/>
    <xdr:sp macro="" textlink="">
      <xdr:nvSpPr>
        <xdr:cNvPr id="588" name="n_3mainValue【児童館】&#10;有形固定資産減価償却率">
          <a:extLst>
            <a:ext uri="{FF2B5EF4-FFF2-40B4-BE49-F238E27FC236}">
              <a16:creationId xmlns:a16="http://schemas.microsoft.com/office/drawing/2014/main" id="{7145E649-163B-42FB-B935-953984CCF95E}"/>
            </a:ext>
          </a:extLst>
        </xdr:cNvPr>
        <xdr:cNvSpPr txBox="1"/>
      </xdr:nvSpPr>
      <xdr:spPr>
        <a:xfrm>
          <a:off x="13500744" y="13421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652</xdr:rowOff>
    </xdr:from>
    <xdr:ext cx="405111" cy="259045"/>
    <xdr:sp macro="" textlink="">
      <xdr:nvSpPr>
        <xdr:cNvPr id="589" name="n_4mainValue【児童館】&#10;有形固定資産減価償却率">
          <a:extLst>
            <a:ext uri="{FF2B5EF4-FFF2-40B4-BE49-F238E27FC236}">
              <a16:creationId xmlns:a16="http://schemas.microsoft.com/office/drawing/2014/main" id="{9698B1E7-E4F5-4258-87E7-41A48A06F0C6}"/>
            </a:ext>
          </a:extLst>
        </xdr:cNvPr>
        <xdr:cNvSpPr txBox="1"/>
      </xdr:nvSpPr>
      <xdr:spPr>
        <a:xfrm>
          <a:off x="12611744" y="13373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90" name="正方形/長方形 589">
          <a:extLst>
            <a:ext uri="{FF2B5EF4-FFF2-40B4-BE49-F238E27FC236}">
              <a16:creationId xmlns:a16="http://schemas.microsoft.com/office/drawing/2014/main" id="{F8E03661-0DFE-4381-AFA6-8E5757481A77}"/>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91" name="正方形/長方形 590">
          <a:extLst>
            <a:ext uri="{FF2B5EF4-FFF2-40B4-BE49-F238E27FC236}">
              <a16:creationId xmlns:a16="http://schemas.microsoft.com/office/drawing/2014/main" id="{0FDAB4D0-E977-4E5F-91E9-7814D9DC048B}"/>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92" name="正方形/長方形 591">
          <a:extLst>
            <a:ext uri="{FF2B5EF4-FFF2-40B4-BE49-F238E27FC236}">
              <a16:creationId xmlns:a16="http://schemas.microsoft.com/office/drawing/2014/main" id="{D8F045CD-CC8A-481C-9F19-710458833023}"/>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93" name="正方形/長方形 592">
          <a:extLst>
            <a:ext uri="{FF2B5EF4-FFF2-40B4-BE49-F238E27FC236}">
              <a16:creationId xmlns:a16="http://schemas.microsoft.com/office/drawing/2014/main" id="{9236A1EA-915F-4CE9-8AC9-AF836E29C4BA}"/>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94" name="正方形/長方形 593">
          <a:extLst>
            <a:ext uri="{FF2B5EF4-FFF2-40B4-BE49-F238E27FC236}">
              <a16:creationId xmlns:a16="http://schemas.microsoft.com/office/drawing/2014/main" id="{B0B16895-8FA0-4F1A-A029-9013BF7D9459}"/>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95" name="正方形/長方形 594">
          <a:extLst>
            <a:ext uri="{FF2B5EF4-FFF2-40B4-BE49-F238E27FC236}">
              <a16:creationId xmlns:a16="http://schemas.microsoft.com/office/drawing/2014/main" id="{7C6AB220-C940-4F76-8AC9-145C507EE5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96" name="正方形/長方形 595">
          <a:extLst>
            <a:ext uri="{FF2B5EF4-FFF2-40B4-BE49-F238E27FC236}">
              <a16:creationId xmlns:a16="http://schemas.microsoft.com/office/drawing/2014/main" id="{AE8A6C73-D14B-4D57-9416-F0B7B124B176}"/>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97" name="正方形/長方形 596">
          <a:extLst>
            <a:ext uri="{FF2B5EF4-FFF2-40B4-BE49-F238E27FC236}">
              <a16:creationId xmlns:a16="http://schemas.microsoft.com/office/drawing/2014/main" id="{7B836779-07E2-474D-885F-3319E67051E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98" name="テキスト ボックス 597">
          <a:extLst>
            <a:ext uri="{FF2B5EF4-FFF2-40B4-BE49-F238E27FC236}">
              <a16:creationId xmlns:a16="http://schemas.microsoft.com/office/drawing/2014/main" id="{D745EC1F-6553-4ECB-A2B9-89ECBF6C2EF9}"/>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99" name="直線コネクタ 598">
          <a:extLst>
            <a:ext uri="{FF2B5EF4-FFF2-40B4-BE49-F238E27FC236}">
              <a16:creationId xmlns:a16="http://schemas.microsoft.com/office/drawing/2014/main" id="{B31E61D5-521B-4416-B23D-826E493EED9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00" name="直線コネクタ 599">
          <a:extLst>
            <a:ext uri="{FF2B5EF4-FFF2-40B4-BE49-F238E27FC236}">
              <a16:creationId xmlns:a16="http://schemas.microsoft.com/office/drawing/2014/main" id="{36C34D08-07F3-46FB-A08A-84051478DABF}"/>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01" name="テキスト ボックス 600">
          <a:extLst>
            <a:ext uri="{FF2B5EF4-FFF2-40B4-BE49-F238E27FC236}">
              <a16:creationId xmlns:a16="http://schemas.microsoft.com/office/drawing/2014/main" id="{F4923A42-C756-4F95-B4DD-3DA40E535352}"/>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02" name="直線コネクタ 601">
          <a:extLst>
            <a:ext uri="{FF2B5EF4-FFF2-40B4-BE49-F238E27FC236}">
              <a16:creationId xmlns:a16="http://schemas.microsoft.com/office/drawing/2014/main" id="{F37A809B-5091-45B0-B558-25DB2EF2FE0B}"/>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03" name="テキスト ボックス 602">
          <a:extLst>
            <a:ext uri="{FF2B5EF4-FFF2-40B4-BE49-F238E27FC236}">
              <a16:creationId xmlns:a16="http://schemas.microsoft.com/office/drawing/2014/main" id="{D3A2373D-8481-4298-8910-2FF3FA0F469D}"/>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04" name="直線コネクタ 603">
          <a:extLst>
            <a:ext uri="{FF2B5EF4-FFF2-40B4-BE49-F238E27FC236}">
              <a16:creationId xmlns:a16="http://schemas.microsoft.com/office/drawing/2014/main" id="{139CB9A1-9692-45D2-9E10-2A3ACECC3088}"/>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05" name="テキスト ボックス 604">
          <a:extLst>
            <a:ext uri="{FF2B5EF4-FFF2-40B4-BE49-F238E27FC236}">
              <a16:creationId xmlns:a16="http://schemas.microsoft.com/office/drawing/2014/main" id="{F9F75194-79DE-433F-8AA8-F03B39555A3A}"/>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06" name="直線コネクタ 605">
          <a:extLst>
            <a:ext uri="{FF2B5EF4-FFF2-40B4-BE49-F238E27FC236}">
              <a16:creationId xmlns:a16="http://schemas.microsoft.com/office/drawing/2014/main" id="{3F1357D3-F71B-4830-9F0F-97FDBFBEA1CF}"/>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07" name="テキスト ボックス 606">
          <a:extLst>
            <a:ext uri="{FF2B5EF4-FFF2-40B4-BE49-F238E27FC236}">
              <a16:creationId xmlns:a16="http://schemas.microsoft.com/office/drawing/2014/main" id="{8E7A19F5-8A0C-41F7-951C-3548F58F0A0C}"/>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08" name="直線コネクタ 607">
          <a:extLst>
            <a:ext uri="{FF2B5EF4-FFF2-40B4-BE49-F238E27FC236}">
              <a16:creationId xmlns:a16="http://schemas.microsoft.com/office/drawing/2014/main" id="{3B1B6E19-820C-4516-9E2D-C0D4CA36BD41}"/>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09" name="テキスト ボックス 608">
          <a:extLst>
            <a:ext uri="{FF2B5EF4-FFF2-40B4-BE49-F238E27FC236}">
              <a16:creationId xmlns:a16="http://schemas.microsoft.com/office/drawing/2014/main" id="{1216D87F-EFC2-4B1D-806E-D4AD28A46DB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10" name="【児童館】&#10;一人当たり面積グラフ枠">
          <a:extLst>
            <a:ext uri="{FF2B5EF4-FFF2-40B4-BE49-F238E27FC236}">
              <a16:creationId xmlns:a16="http://schemas.microsoft.com/office/drawing/2014/main" id="{F7898A4F-A607-45A3-A112-B3F3F8D9D376}"/>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95250</xdr:rowOff>
    </xdr:from>
    <xdr:to>
      <xdr:col>116</xdr:col>
      <xdr:colOff>62864</xdr:colOff>
      <xdr:row>85</xdr:row>
      <xdr:rowOff>140970</xdr:rowOff>
    </xdr:to>
    <xdr:cxnSp macro="">
      <xdr:nvCxnSpPr>
        <xdr:cNvPr id="611" name="直線コネクタ 610">
          <a:extLst>
            <a:ext uri="{FF2B5EF4-FFF2-40B4-BE49-F238E27FC236}">
              <a16:creationId xmlns:a16="http://schemas.microsoft.com/office/drawing/2014/main" id="{993E240A-C82D-410A-B876-E24A881D5373}"/>
            </a:ext>
          </a:extLst>
        </xdr:cNvPr>
        <xdr:cNvCxnSpPr/>
      </xdr:nvCxnSpPr>
      <xdr:spPr>
        <a:xfrm flipV="1">
          <a:off x="22160864" y="1329690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144797</xdr:rowOff>
    </xdr:from>
    <xdr:ext cx="469744" cy="259045"/>
    <xdr:sp macro="" textlink="">
      <xdr:nvSpPr>
        <xdr:cNvPr id="612" name="【児童館】&#10;一人当たり面積最小値テキスト">
          <a:extLst>
            <a:ext uri="{FF2B5EF4-FFF2-40B4-BE49-F238E27FC236}">
              <a16:creationId xmlns:a16="http://schemas.microsoft.com/office/drawing/2014/main" id="{2F87FBFF-27C4-4F7A-BF33-509893C24213}"/>
            </a:ext>
          </a:extLst>
        </xdr:cNvPr>
        <xdr:cNvSpPr txBox="1"/>
      </xdr:nvSpPr>
      <xdr:spPr>
        <a:xfrm>
          <a:off x="22199600" y="1471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140970</xdr:rowOff>
    </xdr:from>
    <xdr:to>
      <xdr:col>116</xdr:col>
      <xdr:colOff>152400</xdr:colOff>
      <xdr:row>85</xdr:row>
      <xdr:rowOff>140970</xdr:rowOff>
    </xdr:to>
    <xdr:cxnSp macro="">
      <xdr:nvCxnSpPr>
        <xdr:cNvPr id="613" name="直線コネクタ 612">
          <a:extLst>
            <a:ext uri="{FF2B5EF4-FFF2-40B4-BE49-F238E27FC236}">
              <a16:creationId xmlns:a16="http://schemas.microsoft.com/office/drawing/2014/main" id="{179CD6BF-1E86-4D7A-BA7D-A1B86CF87C48}"/>
            </a:ext>
          </a:extLst>
        </xdr:cNvPr>
        <xdr:cNvCxnSpPr/>
      </xdr:nvCxnSpPr>
      <xdr:spPr>
        <a:xfrm>
          <a:off x="22072600" y="1471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41927</xdr:rowOff>
    </xdr:from>
    <xdr:ext cx="469744" cy="259045"/>
    <xdr:sp macro="" textlink="">
      <xdr:nvSpPr>
        <xdr:cNvPr id="614" name="【児童館】&#10;一人当たり面積最大値テキスト">
          <a:extLst>
            <a:ext uri="{FF2B5EF4-FFF2-40B4-BE49-F238E27FC236}">
              <a16:creationId xmlns:a16="http://schemas.microsoft.com/office/drawing/2014/main" id="{55C30414-82DC-4FC7-BFDC-A38C6983C6AD}"/>
            </a:ext>
          </a:extLst>
        </xdr:cNvPr>
        <xdr:cNvSpPr txBox="1"/>
      </xdr:nvSpPr>
      <xdr:spPr>
        <a:xfrm>
          <a:off x="22199600" y="1307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95250</xdr:rowOff>
    </xdr:from>
    <xdr:to>
      <xdr:col>116</xdr:col>
      <xdr:colOff>152400</xdr:colOff>
      <xdr:row>77</xdr:row>
      <xdr:rowOff>95250</xdr:rowOff>
    </xdr:to>
    <xdr:cxnSp macro="">
      <xdr:nvCxnSpPr>
        <xdr:cNvPr id="615" name="直線コネクタ 614">
          <a:extLst>
            <a:ext uri="{FF2B5EF4-FFF2-40B4-BE49-F238E27FC236}">
              <a16:creationId xmlns:a16="http://schemas.microsoft.com/office/drawing/2014/main" id="{86752926-81DA-408C-BD92-B7D96B66C34F}"/>
            </a:ext>
          </a:extLst>
        </xdr:cNvPr>
        <xdr:cNvCxnSpPr/>
      </xdr:nvCxnSpPr>
      <xdr:spPr>
        <a:xfrm>
          <a:off x="22072600" y="1329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90188</xdr:rowOff>
    </xdr:from>
    <xdr:ext cx="469744" cy="259045"/>
    <xdr:sp macro="" textlink="">
      <xdr:nvSpPr>
        <xdr:cNvPr id="616" name="【児童館】&#10;一人当たり面積平均値テキスト">
          <a:extLst>
            <a:ext uri="{FF2B5EF4-FFF2-40B4-BE49-F238E27FC236}">
              <a16:creationId xmlns:a16="http://schemas.microsoft.com/office/drawing/2014/main" id="{F56A269D-CEAA-4EF1-AA6D-C33E51C2B7C4}"/>
            </a:ext>
          </a:extLst>
        </xdr:cNvPr>
        <xdr:cNvSpPr txBox="1"/>
      </xdr:nvSpPr>
      <xdr:spPr>
        <a:xfrm>
          <a:off x="22199600" y="141490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67311</xdr:rowOff>
    </xdr:from>
    <xdr:to>
      <xdr:col>116</xdr:col>
      <xdr:colOff>114300</xdr:colOff>
      <xdr:row>83</xdr:row>
      <xdr:rowOff>168911</xdr:rowOff>
    </xdr:to>
    <xdr:sp macro="" textlink="">
      <xdr:nvSpPr>
        <xdr:cNvPr id="617" name="フローチャート: 判断 616">
          <a:extLst>
            <a:ext uri="{FF2B5EF4-FFF2-40B4-BE49-F238E27FC236}">
              <a16:creationId xmlns:a16="http://schemas.microsoft.com/office/drawing/2014/main" id="{3478613E-5740-4C47-AFE0-E44AE51EAB8A}"/>
            </a:ext>
          </a:extLst>
        </xdr:cNvPr>
        <xdr:cNvSpPr/>
      </xdr:nvSpPr>
      <xdr:spPr>
        <a:xfrm>
          <a:off x="22110700" y="1429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90170</xdr:rowOff>
    </xdr:from>
    <xdr:to>
      <xdr:col>112</xdr:col>
      <xdr:colOff>38100</xdr:colOff>
      <xdr:row>84</xdr:row>
      <xdr:rowOff>20320</xdr:rowOff>
    </xdr:to>
    <xdr:sp macro="" textlink="">
      <xdr:nvSpPr>
        <xdr:cNvPr id="618" name="フローチャート: 判断 617">
          <a:extLst>
            <a:ext uri="{FF2B5EF4-FFF2-40B4-BE49-F238E27FC236}">
              <a16:creationId xmlns:a16="http://schemas.microsoft.com/office/drawing/2014/main" id="{D4279E8A-B8E2-4C60-93B6-2F3AC13C64FB}"/>
            </a:ext>
          </a:extLst>
        </xdr:cNvPr>
        <xdr:cNvSpPr/>
      </xdr:nvSpPr>
      <xdr:spPr>
        <a:xfrm>
          <a:off x="21272500" y="1432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90170</xdr:rowOff>
    </xdr:from>
    <xdr:to>
      <xdr:col>107</xdr:col>
      <xdr:colOff>101600</xdr:colOff>
      <xdr:row>84</xdr:row>
      <xdr:rowOff>20320</xdr:rowOff>
    </xdr:to>
    <xdr:sp macro="" textlink="">
      <xdr:nvSpPr>
        <xdr:cNvPr id="619" name="フローチャート: 判断 618">
          <a:extLst>
            <a:ext uri="{FF2B5EF4-FFF2-40B4-BE49-F238E27FC236}">
              <a16:creationId xmlns:a16="http://schemas.microsoft.com/office/drawing/2014/main" id="{98D69C8D-F5F0-465B-985A-B4B11B8B86D7}"/>
            </a:ext>
          </a:extLst>
        </xdr:cNvPr>
        <xdr:cNvSpPr/>
      </xdr:nvSpPr>
      <xdr:spPr>
        <a:xfrm>
          <a:off x="20383500" y="1432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170180</xdr:rowOff>
    </xdr:from>
    <xdr:to>
      <xdr:col>102</xdr:col>
      <xdr:colOff>165100</xdr:colOff>
      <xdr:row>83</xdr:row>
      <xdr:rowOff>100330</xdr:rowOff>
    </xdr:to>
    <xdr:sp macro="" textlink="">
      <xdr:nvSpPr>
        <xdr:cNvPr id="620" name="フローチャート: 判断 619">
          <a:extLst>
            <a:ext uri="{FF2B5EF4-FFF2-40B4-BE49-F238E27FC236}">
              <a16:creationId xmlns:a16="http://schemas.microsoft.com/office/drawing/2014/main" id="{2B4D4FB0-49B3-4148-9887-4DF72EBD451C}"/>
            </a:ext>
          </a:extLst>
        </xdr:cNvPr>
        <xdr:cNvSpPr/>
      </xdr:nvSpPr>
      <xdr:spPr>
        <a:xfrm>
          <a:off x="19494500" y="1422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44450</xdr:rowOff>
    </xdr:from>
    <xdr:to>
      <xdr:col>98</xdr:col>
      <xdr:colOff>38100</xdr:colOff>
      <xdr:row>83</xdr:row>
      <xdr:rowOff>146050</xdr:rowOff>
    </xdr:to>
    <xdr:sp macro="" textlink="">
      <xdr:nvSpPr>
        <xdr:cNvPr id="621" name="フローチャート: 判断 620">
          <a:extLst>
            <a:ext uri="{FF2B5EF4-FFF2-40B4-BE49-F238E27FC236}">
              <a16:creationId xmlns:a16="http://schemas.microsoft.com/office/drawing/2014/main" id="{5C2E9999-56A7-411B-8303-DDC89A55D5C0}"/>
            </a:ext>
          </a:extLst>
        </xdr:cNvPr>
        <xdr:cNvSpPr/>
      </xdr:nvSpPr>
      <xdr:spPr>
        <a:xfrm>
          <a:off x="18605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22" name="テキスト ボックス 621">
          <a:extLst>
            <a:ext uri="{FF2B5EF4-FFF2-40B4-BE49-F238E27FC236}">
              <a16:creationId xmlns:a16="http://schemas.microsoft.com/office/drawing/2014/main" id="{452912F9-E648-444B-9B79-495D2C6CA963}"/>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23" name="テキスト ボックス 622">
          <a:extLst>
            <a:ext uri="{FF2B5EF4-FFF2-40B4-BE49-F238E27FC236}">
              <a16:creationId xmlns:a16="http://schemas.microsoft.com/office/drawing/2014/main" id="{A4FB4EDD-FB57-477C-9275-88EEC1655ACC}"/>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24" name="テキスト ボックス 623">
          <a:extLst>
            <a:ext uri="{FF2B5EF4-FFF2-40B4-BE49-F238E27FC236}">
              <a16:creationId xmlns:a16="http://schemas.microsoft.com/office/drawing/2014/main" id="{CD3210D7-6F74-4CF6-BA1D-4B0225241944}"/>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25" name="テキスト ボックス 624">
          <a:extLst>
            <a:ext uri="{FF2B5EF4-FFF2-40B4-BE49-F238E27FC236}">
              <a16:creationId xmlns:a16="http://schemas.microsoft.com/office/drawing/2014/main" id="{C46042EC-72ED-40B4-A46E-B02B1201D577}"/>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26" name="テキスト ボックス 625">
          <a:extLst>
            <a:ext uri="{FF2B5EF4-FFF2-40B4-BE49-F238E27FC236}">
              <a16:creationId xmlns:a16="http://schemas.microsoft.com/office/drawing/2014/main" id="{C0806257-67B0-4084-87E4-FB241541EC3B}"/>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147320</xdr:rowOff>
    </xdr:from>
    <xdr:to>
      <xdr:col>116</xdr:col>
      <xdr:colOff>114300</xdr:colOff>
      <xdr:row>85</xdr:row>
      <xdr:rowOff>77470</xdr:rowOff>
    </xdr:to>
    <xdr:sp macro="" textlink="">
      <xdr:nvSpPr>
        <xdr:cNvPr id="627" name="楕円 626">
          <a:extLst>
            <a:ext uri="{FF2B5EF4-FFF2-40B4-BE49-F238E27FC236}">
              <a16:creationId xmlns:a16="http://schemas.microsoft.com/office/drawing/2014/main" id="{8025D853-398F-4830-A26A-F5C9434B3E18}"/>
            </a:ext>
          </a:extLst>
        </xdr:cNvPr>
        <xdr:cNvSpPr/>
      </xdr:nvSpPr>
      <xdr:spPr>
        <a:xfrm>
          <a:off x="22110700" y="1454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62247</xdr:rowOff>
    </xdr:from>
    <xdr:ext cx="469744" cy="259045"/>
    <xdr:sp macro="" textlink="">
      <xdr:nvSpPr>
        <xdr:cNvPr id="628" name="【児童館】&#10;一人当たり面積該当値テキスト">
          <a:extLst>
            <a:ext uri="{FF2B5EF4-FFF2-40B4-BE49-F238E27FC236}">
              <a16:creationId xmlns:a16="http://schemas.microsoft.com/office/drawing/2014/main" id="{00FFE4CE-4DAA-4931-A366-264D6A8F960E}"/>
            </a:ext>
          </a:extLst>
        </xdr:cNvPr>
        <xdr:cNvSpPr txBox="1"/>
      </xdr:nvSpPr>
      <xdr:spPr>
        <a:xfrm>
          <a:off x="22199600" y="14464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147320</xdr:rowOff>
    </xdr:from>
    <xdr:to>
      <xdr:col>112</xdr:col>
      <xdr:colOff>38100</xdr:colOff>
      <xdr:row>85</xdr:row>
      <xdr:rowOff>77470</xdr:rowOff>
    </xdr:to>
    <xdr:sp macro="" textlink="">
      <xdr:nvSpPr>
        <xdr:cNvPr id="629" name="楕円 628">
          <a:extLst>
            <a:ext uri="{FF2B5EF4-FFF2-40B4-BE49-F238E27FC236}">
              <a16:creationId xmlns:a16="http://schemas.microsoft.com/office/drawing/2014/main" id="{8EC1F54F-380F-4E44-B99E-FB0382286E97}"/>
            </a:ext>
          </a:extLst>
        </xdr:cNvPr>
        <xdr:cNvSpPr/>
      </xdr:nvSpPr>
      <xdr:spPr>
        <a:xfrm>
          <a:off x="21272500" y="1454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26670</xdr:rowOff>
    </xdr:from>
    <xdr:to>
      <xdr:col>116</xdr:col>
      <xdr:colOff>63500</xdr:colOff>
      <xdr:row>85</xdr:row>
      <xdr:rowOff>26670</xdr:rowOff>
    </xdr:to>
    <xdr:cxnSp macro="">
      <xdr:nvCxnSpPr>
        <xdr:cNvPr id="630" name="直線コネクタ 629">
          <a:extLst>
            <a:ext uri="{FF2B5EF4-FFF2-40B4-BE49-F238E27FC236}">
              <a16:creationId xmlns:a16="http://schemas.microsoft.com/office/drawing/2014/main" id="{DC799F40-C4EF-4DCA-8F47-0A641729A82B}"/>
            </a:ext>
          </a:extLst>
        </xdr:cNvPr>
        <xdr:cNvCxnSpPr/>
      </xdr:nvCxnSpPr>
      <xdr:spPr>
        <a:xfrm>
          <a:off x="21323300" y="145999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147320</xdr:rowOff>
    </xdr:from>
    <xdr:to>
      <xdr:col>107</xdr:col>
      <xdr:colOff>101600</xdr:colOff>
      <xdr:row>85</xdr:row>
      <xdr:rowOff>77470</xdr:rowOff>
    </xdr:to>
    <xdr:sp macro="" textlink="">
      <xdr:nvSpPr>
        <xdr:cNvPr id="631" name="楕円 630">
          <a:extLst>
            <a:ext uri="{FF2B5EF4-FFF2-40B4-BE49-F238E27FC236}">
              <a16:creationId xmlns:a16="http://schemas.microsoft.com/office/drawing/2014/main" id="{8DADEDB7-5B44-454C-A81F-EBF38B57DC87}"/>
            </a:ext>
          </a:extLst>
        </xdr:cNvPr>
        <xdr:cNvSpPr/>
      </xdr:nvSpPr>
      <xdr:spPr>
        <a:xfrm>
          <a:off x="20383500" y="1454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26670</xdr:rowOff>
    </xdr:from>
    <xdr:to>
      <xdr:col>111</xdr:col>
      <xdr:colOff>177800</xdr:colOff>
      <xdr:row>85</xdr:row>
      <xdr:rowOff>26670</xdr:rowOff>
    </xdr:to>
    <xdr:cxnSp macro="">
      <xdr:nvCxnSpPr>
        <xdr:cNvPr id="632" name="直線コネクタ 631">
          <a:extLst>
            <a:ext uri="{FF2B5EF4-FFF2-40B4-BE49-F238E27FC236}">
              <a16:creationId xmlns:a16="http://schemas.microsoft.com/office/drawing/2014/main" id="{5DDB93EE-E265-46FF-A3BB-21DD7BAECDE9}"/>
            </a:ext>
          </a:extLst>
        </xdr:cNvPr>
        <xdr:cNvCxnSpPr/>
      </xdr:nvCxnSpPr>
      <xdr:spPr>
        <a:xfrm>
          <a:off x="20434300" y="145999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147320</xdr:rowOff>
    </xdr:from>
    <xdr:to>
      <xdr:col>102</xdr:col>
      <xdr:colOff>165100</xdr:colOff>
      <xdr:row>85</xdr:row>
      <xdr:rowOff>77470</xdr:rowOff>
    </xdr:to>
    <xdr:sp macro="" textlink="">
      <xdr:nvSpPr>
        <xdr:cNvPr id="633" name="楕円 632">
          <a:extLst>
            <a:ext uri="{FF2B5EF4-FFF2-40B4-BE49-F238E27FC236}">
              <a16:creationId xmlns:a16="http://schemas.microsoft.com/office/drawing/2014/main" id="{B800C711-A359-4A84-B4B7-F842E8D6A9AA}"/>
            </a:ext>
          </a:extLst>
        </xdr:cNvPr>
        <xdr:cNvSpPr/>
      </xdr:nvSpPr>
      <xdr:spPr>
        <a:xfrm>
          <a:off x="19494500" y="1454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26670</xdr:rowOff>
    </xdr:from>
    <xdr:to>
      <xdr:col>107</xdr:col>
      <xdr:colOff>50800</xdr:colOff>
      <xdr:row>85</xdr:row>
      <xdr:rowOff>26670</xdr:rowOff>
    </xdr:to>
    <xdr:cxnSp macro="">
      <xdr:nvCxnSpPr>
        <xdr:cNvPr id="634" name="直線コネクタ 633">
          <a:extLst>
            <a:ext uri="{FF2B5EF4-FFF2-40B4-BE49-F238E27FC236}">
              <a16:creationId xmlns:a16="http://schemas.microsoft.com/office/drawing/2014/main" id="{DD1BB7C2-B5BC-407A-8F67-135DDDEF4C1C}"/>
            </a:ext>
          </a:extLst>
        </xdr:cNvPr>
        <xdr:cNvCxnSpPr/>
      </xdr:nvCxnSpPr>
      <xdr:spPr>
        <a:xfrm>
          <a:off x="19545300" y="145999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147320</xdr:rowOff>
    </xdr:from>
    <xdr:to>
      <xdr:col>98</xdr:col>
      <xdr:colOff>38100</xdr:colOff>
      <xdr:row>85</xdr:row>
      <xdr:rowOff>77470</xdr:rowOff>
    </xdr:to>
    <xdr:sp macro="" textlink="">
      <xdr:nvSpPr>
        <xdr:cNvPr id="635" name="楕円 634">
          <a:extLst>
            <a:ext uri="{FF2B5EF4-FFF2-40B4-BE49-F238E27FC236}">
              <a16:creationId xmlns:a16="http://schemas.microsoft.com/office/drawing/2014/main" id="{3C53503C-933A-4435-8967-74C7E7B6E0E5}"/>
            </a:ext>
          </a:extLst>
        </xdr:cNvPr>
        <xdr:cNvSpPr/>
      </xdr:nvSpPr>
      <xdr:spPr>
        <a:xfrm>
          <a:off x="18605500" y="1454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26670</xdr:rowOff>
    </xdr:from>
    <xdr:to>
      <xdr:col>102</xdr:col>
      <xdr:colOff>114300</xdr:colOff>
      <xdr:row>85</xdr:row>
      <xdr:rowOff>26670</xdr:rowOff>
    </xdr:to>
    <xdr:cxnSp macro="">
      <xdr:nvCxnSpPr>
        <xdr:cNvPr id="636" name="直線コネクタ 635">
          <a:extLst>
            <a:ext uri="{FF2B5EF4-FFF2-40B4-BE49-F238E27FC236}">
              <a16:creationId xmlns:a16="http://schemas.microsoft.com/office/drawing/2014/main" id="{52661380-0C83-4C51-AD00-68DD5B73A176}"/>
            </a:ext>
          </a:extLst>
        </xdr:cNvPr>
        <xdr:cNvCxnSpPr/>
      </xdr:nvCxnSpPr>
      <xdr:spPr>
        <a:xfrm>
          <a:off x="18656300" y="145999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36847</xdr:rowOff>
    </xdr:from>
    <xdr:ext cx="469744" cy="259045"/>
    <xdr:sp macro="" textlink="">
      <xdr:nvSpPr>
        <xdr:cNvPr id="637" name="n_1aveValue【児童館】&#10;一人当たり面積">
          <a:extLst>
            <a:ext uri="{FF2B5EF4-FFF2-40B4-BE49-F238E27FC236}">
              <a16:creationId xmlns:a16="http://schemas.microsoft.com/office/drawing/2014/main" id="{E959D47C-0D03-4EE0-AA73-93BDAACF56F6}"/>
            </a:ext>
          </a:extLst>
        </xdr:cNvPr>
        <xdr:cNvSpPr txBox="1"/>
      </xdr:nvSpPr>
      <xdr:spPr>
        <a:xfrm>
          <a:off x="21075727" y="1409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36847</xdr:rowOff>
    </xdr:from>
    <xdr:ext cx="469744" cy="259045"/>
    <xdr:sp macro="" textlink="">
      <xdr:nvSpPr>
        <xdr:cNvPr id="638" name="n_2aveValue【児童館】&#10;一人当たり面積">
          <a:extLst>
            <a:ext uri="{FF2B5EF4-FFF2-40B4-BE49-F238E27FC236}">
              <a16:creationId xmlns:a16="http://schemas.microsoft.com/office/drawing/2014/main" id="{7DF5B8D3-B31A-4F61-82A7-F45DFD62C153}"/>
            </a:ext>
          </a:extLst>
        </xdr:cNvPr>
        <xdr:cNvSpPr txBox="1"/>
      </xdr:nvSpPr>
      <xdr:spPr>
        <a:xfrm>
          <a:off x="20199427" y="1409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116857</xdr:rowOff>
    </xdr:from>
    <xdr:ext cx="469744" cy="259045"/>
    <xdr:sp macro="" textlink="">
      <xdr:nvSpPr>
        <xdr:cNvPr id="639" name="n_3aveValue【児童館】&#10;一人当たり面積">
          <a:extLst>
            <a:ext uri="{FF2B5EF4-FFF2-40B4-BE49-F238E27FC236}">
              <a16:creationId xmlns:a16="http://schemas.microsoft.com/office/drawing/2014/main" id="{F0090E6F-4D60-4F92-9D10-E5D8A06FC17C}"/>
            </a:ext>
          </a:extLst>
        </xdr:cNvPr>
        <xdr:cNvSpPr txBox="1"/>
      </xdr:nvSpPr>
      <xdr:spPr>
        <a:xfrm>
          <a:off x="19310427" y="1400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162577</xdr:rowOff>
    </xdr:from>
    <xdr:ext cx="469744" cy="259045"/>
    <xdr:sp macro="" textlink="">
      <xdr:nvSpPr>
        <xdr:cNvPr id="640" name="n_4aveValue【児童館】&#10;一人当たり面積">
          <a:extLst>
            <a:ext uri="{FF2B5EF4-FFF2-40B4-BE49-F238E27FC236}">
              <a16:creationId xmlns:a16="http://schemas.microsoft.com/office/drawing/2014/main" id="{BA6F6E11-005A-4D1F-9F54-61C3431BAEF0}"/>
            </a:ext>
          </a:extLst>
        </xdr:cNvPr>
        <xdr:cNvSpPr txBox="1"/>
      </xdr:nvSpPr>
      <xdr:spPr>
        <a:xfrm>
          <a:off x="18421427" y="1405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68597</xdr:rowOff>
    </xdr:from>
    <xdr:ext cx="469744" cy="259045"/>
    <xdr:sp macro="" textlink="">
      <xdr:nvSpPr>
        <xdr:cNvPr id="641" name="n_1mainValue【児童館】&#10;一人当たり面積">
          <a:extLst>
            <a:ext uri="{FF2B5EF4-FFF2-40B4-BE49-F238E27FC236}">
              <a16:creationId xmlns:a16="http://schemas.microsoft.com/office/drawing/2014/main" id="{B65EA8D6-8FA7-4798-9804-196552CE18C6}"/>
            </a:ext>
          </a:extLst>
        </xdr:cNvPr>
        <xdr:cNvSpPr txBox="1"/>
      </xdr:nvSpPr>
      <xdr:spPr>
        <a:xfrm>
          <a:off x="21075727" y="1464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68597</xdr:rowOff>
    </xdr:from>
    <xdr:ext cx="469744" cy="259045"/>
    <xdr:sp macro="" textlink="">
      <xdr:nvSpPr>
        <xdr:cNvPr id="642" name="n_2mainValue【児童館】&#10;一人当たり面積">
          <a:extLst>
            <a:ext uri="{FF2B5EF4-FFF2-40B4-BE49-F238E27FC236}">
              <a16:creationId xmlns:a16="http://schemas.microsoft.com/office/drawing/2014/main" id="{57879339-9AC2-4497-AD21-BD417E2F59E2}"/>
            </a:ext>
          </a:extLst>
        </xdr:cNvPr>
        <xdr:cNvSpPr txBox="1"/>
      </xdr:nvSpPr>
      <xdr:spPr>
        <a:xfrm>
          <a:off x="20199427" y="1464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68597</xdr:rowOff>
    </xdr:from>
    <xdr:ext cx="469744" cy="259045"/>
    <xdr:sp macro="" textlink="">
      <xdr:nvSpPr>
        <xdr:cNvPr id="643" name="n_3mainValue【児童館】&#10;一人当たり面積">
          <a:extLst>
            <a:ext uri="{FF2B5EF4-FFF2-40B4-BE49-F238E27FC236}">
              <a16:creationId xmlns:a16="http://schemas.microsoft.com/office/drawing/2014/main" id="{0D287C5B-3612-4E31-B068-F9D03AFF4889}"/>
            </a:ext>
          </a:extLst>
        </xdr:cNvPr>
        <xdr:cNvSpPr txBox="1"/>
      </xdr:nvSpPr>
      <xdr:spPr>
        <a:xfrm>
          <a:off x="19310427" y="1464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68597</xdr:rowOff>
    </xdr:from>
    <xdr:ext cx="469744" cy="259045"/>
    <xdr:sp macro="" textlink="">
      <xdr:nvSpPr>
        <xdr:cNvPr id="644" name="n_4mainValue【児童館】&#10;一人当たり面積">
          <a:extLst>
            <a:ext uri="{FF2B5EF4-FFF2-40B4-BE49-F238E27FC236}">
              <a16:creationId xmlns:a16="http://schemas.microsoft.com/office/drawing/2014/main" id="{7557E06A-63D6-4236-8CB3-AC096B67E0D3}"/>
            </a:ext>
          </a:extLst>
        </xdr:cNvPr>
        <xdr:cNvSpPr txBox="1"/>
      </xdr:nvSpPr>
      <xdr:spPr>
        <a:xfrm>
          <a:off x="18421427" y="1464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45" name="正方形/長方形 644">
          <a:extLst>
            <a:ext uri="{FF2B5EF4-FFF2-40B4-BE49-F238E27FC236}">
              <a16:creationId xmlns:a16="http://schemas.microsoft.com/office/drawing/2014/main" id="{5F4EC88D-0011-48D5-924D-95E4C36FFE8C}"/>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6" name="正方形/長方形 645">
          <a:extLst>
            <a:ext uri="{FF2B5EF4-FFF2-40B4-BE49-F238E27FC236}">
              <a16:creationId xmlns:a16="http://schemas.microsoft.com/office/drawing/2014/main" id="{D2C2B7BB-EBD2-43DB-91E4-67D1838793B3}"/>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7" name="正方形/長方形 646">
          <a:extLst>
            <a:ext uri="{FF2B5EF4-FFF2-40B4-BE49-F238E27FC236}">
              <a16:creationId xmlns:a16="http://schemas.microsoft.com/office/drawing/2014/main" id="{CB899D57-2276-464D-8D93-68BCA788276A}"/>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8" name="正方形/長方形 647">
          <a:extLst>
            <a:ext uri="{FF2B5EF4-FFF2-40B4-BE49-F238E27FC236}">
              <a16:creationId xmlns:a16="http://schemas.microsoft.com/office/drawing/2014/main" id="{621E6DBC-27F5-4F08-A272-83F55D3D58C4}"/>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9" name="正方形/長方形 648">
          <a:extLst>
            <a:ext uri="{FF2B5EF4-FFF2-40B4-BE49-F238E27FC236}">
              <a16:creationId xmlns:a16="http://schemas.microsoft.com/office/drawing/2014/main" id="{46EAF2BF-C7C2-4345-93EA-22355CB97AB3}"/>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50" name="正方形/長方形 649">
          <a:extLst>
            <a:ext uri="{FF2B5EF4-FFF2-40B4-BE49-F238E27FC236}">
              <a16:creationId xmlns:a16="http://schemas.microsoft.com/office/drawing/2014/main" id="{A277449E-F5C5-4B46-BA24-0406C053F8FC}"/>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51" name="正方形/長方形 650">
          <a:extLst>
            <a:ext uri="{FF2B5EF4-FFF2-40B4-BE49-F238E27FC236}">
              <a16:creationId xmlns:a16="http://schemas.microsoft.com/office/drawing/2014/main" id="{72C18388-9C45-4774-9F8B-1A0E1EBEDA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2" name="正方形/長方形 651">
          <a:extLst>
            <a:ext uri="{FF2B5EF4-FFF2-40B4-BE49-F238E27FC236}">
              <a16:creationId xmlns:a16="http://schemas.microsoft.com/office/drawing/2014/main" id="{A648398B-F275-410B-8A1C-811DC6DFAE12}"/>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53" name="テキスト ボックス 652">
          <a:extLst>
            <a:ext uri="{FF2B5EF4-FFF2-40B4-BE49-F238E27FC236}">
              <a16:creationId xmlns:a16="http://schemas.microsoft.com/office/drawing/2014/main" id="{7ACC686D-E964-44DC-94CF-9353ECFA4579}"/>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4" name="直線コネクタ 653">
          <a:extLst>
            <a:ext uri="{FF2B5EF4-FFF2-40B4-BE49-F238E27FC236}">
              <a16:creationId xmlns:a16="http://schemas.microsoft.com/office/drawing/2014/main" id="{EA43D7BE-4E77-495A-91B8-DEB7CC77C18F}"/>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5" name="テキスト ボックス 654">
          <a:extLst>
            <a:ext uri="{FF2B5EF4-FFF2-40B4-BE49-F238E27FC236}">
              <a16:creationId xmlns:a16="http://schemas.microsoft.com/office/drawing/2014/main" id="{EDFFAB76-B178-4AEE-ABB3-892EB7E5D7EA}"/>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56" name="直線コネクタ 655">
          <a:extLst>
            <a:ext uri="{FF2B5EF4-FFF2-40B4-BE49-F238E27FC236}">
              <a16:creationId xmlns:a16="http://schemas.microsoft.com/office/drawing/2014/main" id="{3959CFAC-2A02-47C7-A648-8459E7420040}"/>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657" name="テキスト ボックス 656">
          <a:extLst>
            <a:ext uri="{FF2B5EF4-FFF2-40B4-BE49-F238E27FC236}">
              <a16:creationId xmlns:a16="http://schemas.microsoft.com/office/drawing/2014/main" id="{B1251CF7-7735-4B2A-B933-F83B669266CE}"/>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58" name="直線コネクタ 657">
          <a:extLst>
            <a:ext uri="{FF2B5EF4-FFF2-40B4-BE49-F238E27FC236}">
              <a16:creationId xmlns:a16="http://schemas.microsoft.com/office/drawing/2014/main" id="{717B6A5A-C270-49B0-910B-63B1A839C892}"/>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59" name="テキスト ボックス 658">
          <a:extLst>
            <a:ext uri="{FF2B5EF4-FFF2-40B4-BE49-F238E27FC236}">
              <a16:creationId xmlns:a16="http://schemas.microsoft.com/office/drawing/2014/main" id="{55D85647-7D51-4498-BD0E-A59F82C1CE9A}"/>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60" name="直線コネクタ 659">
          <a:extLst>
            <a:ext uri="{FF2B5EF4-FFF2-40B4-BE49-F238E27FC236}">
              <a16:creationId xmlns:a16="http://schemas.microsoft.com/office/drawing/2014/main" id="{FF2BEB2D-8B13-4198-8723-832FC249172C}"/>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61" name="テキスト ボックス 660">
          <a:extLst>
            <a:ext uri="{FF2B5EF4-FFF2-40B4-BE49-F238E27FC236}">
              <a16:creationId xmlns:a16="http://schemas.microsoft.com/office/drawing/2014/main" id="{53F7F008-B453-4975-BE44-FADEC7644963}"/>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62" name="直線コネクタ 661">
          <a:extLst>
            <a:ext uri="{FF2B5EF4-FFF2-40B4-BE49-F238E27FC236}">
              <a16:creationId xmlns:a16="http://schemas.microsoft.com/office/drawing/2014/main" id="{7A895D1C-7FE3-408B-864F-4663A3C077F3}"/>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63" name="テキスト ボックス 662">
          <a:extLst>
            <a:ext uri="{FF2B5EF4-FFF2-40B4-BE49-F238E27FC236}">
              <a16:creationId xmlns:a16="http://schemas.microsoft.com/office/drawing/2014/main" id="{267F0D49-944E-46DE-BF3D-18F869F429A8}"/>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64" name="直線コネクタ 663">
          <a:extLst>
            <a:ext uri="{FF2B5EF4-FFF2-40B4-BE49-F238E27FC236}">
              <a16:creationId xmlns:a16="http://schemas.microsoft.com/office/drawing/2014/main" id="{0133A3B0-6DE9-433B-A577-7806538691A9}"/>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665" name="テキスト ボックス 664">
          <a:extLst>
            <a:ext uri="{FF2B5EF4-FFF2-40B4-BE49-F238E27FC236}">
              <a16:creationId xmlns:a16="http://schemas.microsoft.com/office/drawing/2014/main" id="{8D05A4D0-19B1-4DE3-A785-83BDE1A7A480}"/>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6" name="直線コネクタ 665">
          <a:extLst>
            <a:ext uri="{FF2B5EF4-FFF2-40B4-BE49-F238E27FC236}">
              <a16:creationId xmlns:a16="http://schemas.microsoft.com/office/drawing/2014/main" id="{0A644854-2C4F-4A24-817C-0AF53685E6C5}"/>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667" name="テキスト ボックス 666">
          <a:extLst>
            <a:ext uri="{FF2B5EF4-FFF2-40B4-BE49-F238E27FC236}">
              <a16:creationId xmlns:a16="http://schemas.microsoft.com/office/drawing/2014/main" id="{D8F0CCBF-2C9E-42B0-BAE0-3A2D9E6D18E0}"/>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68" name="【公民館】&#10;有形固定資産減価償却率グラフ枠">
          <a:extLst>
            <a:ext uri="{FF2B5EF4-FFF2-40B4-BE49-F238E27FC236}">
              <a16:creationId xmlns:a16="http://schemas.microsoft.com/office/drawing/2014/main" id="{43EAAE6B-C233-47E5-B570-D161320E9C61}"/>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108</xdr:row>
      <xdr:rowOff>45720</xdr:rowOff>
    </xdr:to>
    <xdr:cxnSp macro="">
      <xdr:nvCxnSpPr>
        <xdr:cNvPr id="669" name="直線コネクタ 668">
          <a:extLst>
            <a:ext uri="{FF2B5EF4-FFF2-40B4-BE49-F238E27FC236}">
              <a16:creationId xmlns:a16="http://schemas.microsoft.com/office/drawing/2014/main" id="{9D0BC5A1-829A-498F-9A72-F5A1AC1718B6}"/>
            </a:ext>
          </a:extLst>
        </xdr:cNvPr>
        <xdr:cNvCxnSpPr/>
      </xdr:nvCxnSpPr>
      <xdr:spPr>
        <a:xfrm flipV="1">
          <a:off x="16318864" y="1714500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49547</xdr:rowOff>
    </xdr:from>
    <xdr:ext cx="405111" cy="259045"/>
    <xdr:sp macro="" textlink="">
      <xdr:nvSpPr>
        <xdr:cNvPr id="670" name="【公民館】&#10;有形固定資産減価償却率最小値テキスト">
          <a:extLst>
            <a:ext uri="{FF2B5EF4-FFF2-40B4-BE49-F238E27FC236}">
              <a16:creationId xmlns:a16="http://schemas.microsoft.com/office/drawing/2014/main" id="{C1CE02CA-3D3D-417E-AD4D-DC7A4CC14B0D}"/>
            </a:ext>
          </a:extLst>
        </xdr:cNvPr>
        <xdr:cNvSpPr txBox="1"/>
      </xdr:nvSpPr>
      <xdr:spPr>
        <a:xfrm>
          <a:off x="16357600" y="18566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45720</xdr:rowOff>
    </xdr:from>
    <xdr:to>
      <xdr:col>86</xdr:col>
      <xdr:colOff>25400</xdr:colOff>
      <xdr:row>108</xdr:row>
      <xdr:rowOff>45720</xdr:rowOff>
    </xdr:to>
    <xdr:cxnSp macro="">
      <xdr:nvCxnSpPr>
        <xdr:cNvPr id="671" name="直線コネクタ 670">
          <a:extLst>
            <a:ext uri="{FF2B5EF4-FFF2-40B4-BE49-F238E27FC236}">
              <a16:creationId xmlns:a16="http://schemas.microsoft.com/office/drawing/2014/main" id="{80CA4A0B-59A7-464B-AD45-FC15224806AE}"/>
            </a:ext>
          </a:extLst>
        </xdr:cNvPr>
        <xdr:cNvCxnSpPr/>
      </xdr:nvCxnSpPr>
      <xdr:spPr>
        <a:xfrm>
          <a:off x="16230600" y="18562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405111" cy="259045"/>
    <xdr:sp macro="" textlink="">
      <xdr:nvSpPr>
        <xdr:cNvPr id="672" name="【公民館】&#10;有形固定資産減価償却率最大値テキスト">
          <a:extLst>
            <a:ext uri="{FF2B5EF4-FFF2-40B4-BE49-F238E27FC236}">
              <a16:creationId xmlns:a16="http://schemas.microsoft.com/office/drawing/2014/main" id="{F975573E-DF42-4FA7-A1F4-7957414181BF}"/>
            </a:ext>
          </a:extLst>
        </xdr:cNvPr>
        <xdr:cNvSpPr txBox="1"/>
      </xdr:nvSpPr>
      <xdr:spPr>
        <a:xfrm>
          <a:off x="16357600" y="16920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673" name="直線コネクタ 672">
          <a:extLst>
            <a:ext uri="{FF2B5EF4-FFF2-40B4-BE49-F238E27FC236}">
              <a16:creationId xmlns:a16="http://schemas.microsoft.com/office/drawing/2014/main" id="{2BD7B094-AFEB-4A31-A332-AD9A9A8CC8F5}"/>
            </a:ext>
          </a:extLst>
        </xdr:cNvPr>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93997</xdr:rowOff>
    </xdr:from>
    <xdr:ext cx="405111" cy="259045"/>
    <xdr:sp macro="" textlink="">
      <xdr:nvSpPr>
        <xdr:cNvPr id="674" name="【公民館】&#10;有形固定資産減価償却率平均値テキスト">
          <a:extLst>
            <a:ext uri="{FF2B5EF4-FFF2-40B4-BE49-F238E27FC236}">
              <a16:creationId xmlns:a16="http://schemas.microsoft.com/office/drawing/2014/main" id="{5604A1A4-C8E3-472F-A035-5C214C1F7060}"/>
            </a:ext>
          </a:extLst>
        </xdr:cNvPr>
        <xdr:cNvSpPr txBox="1"/>
      </xdr:nvSpPr>
      <xdr:spPr>
        <a:xfrm>
          <a:off x="16357600" y="177533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71120</xdr:rowOff>
    </xdr:from>
    <xdr:to>
      <xdr:col>85</xdr:col>
      <xdr:colOff>177800</xdr:colOff>
      <xdr:row>105</xdr:row>
      <xdr:rowOff>1270</xdr:rowOff>
    </xdr:to>
    <xdr:sp macro="" textlink="">
      <xdr:nvSpPr>
        <xdr:cNvPr id="675" name="フローチャート: 判断 674">
          <a:extLst>
            <a:ext uri="{FF2B5EF4-FFF2-40B4-BE49-F238E27FC236}">
              <a16:creationId xmlns:a16="http://schemas.microsoft.com/office/drawing/2014/main" id="{2A959AC2-46B2-4A71-BCD8-A51E33401DB1}"/>
            </a:ext>
          </a:extLst>
        </xdr:cNvPr>
        <xdr:cNvSpPr/>
      </xdr:nvSpPr>
      <xdr:spPr>
        <a:xfrm>
          <a:off x="16268700" y="1790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55880</xdr:rowOff>
    </xdr:from>
    <xdr:to>
      <xdr:col>81</xdr:col>
      <xdr:colOff>101600</xdr:colOff>
      <xdr:row>104</xdr:row>
      <xdr:rowOff>157480</xdr:rowOff>
    </xdr:to>
    <xdr:sp macro="" textlink="">
      <xdr:nvSpPr>
        <xdr:cNvPr id="676" name="フローチャート: 判断 675">
          <a:extLst>
            <a:ext uri="{FF2B5EF4-FFF2-40B4-BE49-F238E27FC236}">
              <a16:creationId xmlns:a16="http://schemas.microsoft.com/office/drawing/2014/main" id="{C892F18D-4424-4692-ACF9-2DC3FE7F6B9B}"/>
            </a:ext>
          </a:extLst>
        </xdr:cNvPr>
        <xdr:cNvSpPr/>
      </xdr:nvSpPr>
      <xdr:spPr>
        <a:xfrm>
          <a:off x="15430500" y="1788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13970</xdr:rowOff>
    </xdr:from>
    <xdr:to>
      <xdr:col>76</xdr:col>
      <xdr:colOff>165100</xdr:colOff>
      <xdr:row>104</xdr:row>
      <xdr:rowOff>115570</xdr:rowOff>
    </xdr:to>
    <xdr:sp macro="" textlink="">
      <xdr:nvSpPr>
        <xdr:cNvPr id="677" name="フローチャート: 判断 676">
          <a:extLst>
            <a:ext uri="{FF2B5EF4-FFF2-40B4-BE49-F238E27FC236}">
              <a16:creationId xmlns:a16="http://schemas.microsoft.com/office/drawing/2014/main" id="{34E4979A-2A56-4056-9922-AEC64628F62A}"/>
            </a:ext>
          </a:extLst>
        </xdr:cNvPr>
        <xdr:cNvSpPr/>
      </xdr:nvSpPr>
      <xdr:spPr>
        <a:xfrm>
          <a:off x="14541500" y="1784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4445</xdr:rowOff>
    </xdr:from>
    <xdr:to>
      <xdr:col>72</xdr:col>
      <xdr:colOff>38100</xdr:colOff>
      <xdr:row>104</xdr:row>
      <xdr:rowOff>106045</xdr:rowOff>
    </xdr:to>
    <xdr:sp macro="" textlink="">
      <xdr:nvSpPr>
        <xdr:cNvPr id="678" name="フローチャート: 判断 677">
          <a:extLst>
            <a:ext uri="{FF2B5EF4-FFF2-40B4-BE49-F238E27FC236}">
              <a16:creationId xmlns:a16="http://schemas.microsoft.com/office/drawing/2014/main" id="{85BC74B6-9EC0-465C-B34D-A82036968CFF}"/>
            </a:ext>
          </a:extLst>
        </xdr:cNvPr>
        <xdr:cNvSpPr/>
      </xdr:nvSpPr>
      <xdr:spPr>
        <a:xfrm>
          <a:off x="13652500" y="1783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111125</xdr:rowOff>
    </xdr:from>
    <xdr:to>
      <xdr:col>67</xdr:col>
      <xdr:colOff>101600</xdr:colOff>
      <xdr:row>104</xdr:row>
      <xdr:rowOff>41275</xdr:rowOff>
    </xdr:to>
    <xdr:sp macro="" textlink="">
      <xdr:nvSpPr>
        <xdr:cNvPr id="679" name="フローチャート: 判断 678">
          <a:extLst>
            <a:ext uri="{FF2B5EF4-FFF2-40B4-BE49-F238E27FC236}">
              <a16:creationId xmlns:a16="http://schemas.microsoft.com/office/drawing/2014/main" id="{C02F6DF0-E4AA-4A9D-8DE8-7901FA9F424E}"/>
            </a:ext>
          </a:extLst>
        </xdr:cNvPr>
        <xdr:cNvSpPr/>
      </xdr:nvSpPr>
      <xdr:spPr>
        <a:xfrm>
          <a:off x="12763500" y="1777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80" name="テキスト ボックス 679">
          <a:extLst>
            <a:ext uri="{FF2B5EF4-FFF2-40B4-BE49-F238E27FC236}">
              <a16:creationId xmlns:a16="http://schemas.microsoft.com/office/drawing/2014/main" id="{CC4BC132-ADE6-4FD4-8BA2-BF183CDFBE87}"/>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81" name="テキスト ボックス 680">
          <a:extLst>
            <a:ext uri="{FF2B5EF4-FFF2-40B4-BE49-F238E27FC236}">
              <a16:creationId xmlns:a16="http://schemas.microsoft.com/office/drawing/2014/main" id="{39141E4D-D419-4552-B6B6-94B8609EDD51}"/>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82" name="テキスト ボックス 681">
          <a:extLst>
            <a:ext uri="{FF2B5EF4-FFF2-40B4-BE49-F238E27FC236}">
              <a16:creationId xmlns:a16="http://schemas.microsoft.com/office/drawing/2014/main" id="{5BE0DEB5-4023-42F3-9E12-93AE021C193F}"/>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3" name="テキスト ボックス 682">
          <a:extLst>
            <a:ext uri="{FF2B5EF4-FFF2-40B4-BE49-F238E27FC236}">
              <a16:creationId xmlns:a16="http://schemas.microsoft.com/office/drawing/2014/main" id="{E3F59268-CF42-4568-85FB-E9BE141C5D02}"/>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4" name="テキスト ボックス 683">
          <a:extLst>
            <a:ext uri="{FF2B5EF4-FFF2-40B4-BE49-F238E27FC236}">
              <a16:creationId xmlns:a16="http://schemas.microsoft.com/office/drawing/2014/main" id="{6859327E-0861-4C36-97DB-D6291C577F21}"/>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101600</xdr:rowOff>
    </xdr:from>
    <xdr:to>
      <xdr:col>85</xdr:col>
      <xdr:colOff>177800</xdr:colOff>
      <xdr:row>105</xdr:row>
      <xdr:rowOff>31750</xdr:rowOff>
    </xdr:to>
    <xdr:sp macro="" textlink="">
      <xdr:nvSpPr>
        <xdr:cNvPr id="685" name="楕円 684">
          <a:extLst>
            <a:ext uri="{FF2B5EF4-FFF2-40B4-BE49-F238E27FC236}">
              <a16:creationId xmlns:a16="http://schemas.microsoft.com/office/drawing/2014/main" id="{C2742F28-FB24-4CDF-AA35-B0E462FD8910}"/>
            </a:ext>
          </a:extLst>
        </xdr:cNvPr>
        <xdr:cNvSpPr/>
      </xdr:nvSpPr>
      <xdr:spPr>
        <a:xfrm>
          <a:off x="16268700" y="1793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80027</xdr:rowOff>
    </xdr:from>
    <xdr:ext cx="405111" cy="259045"/>
    <xdr:sp macro="" textlink="">
      <xdr:nvSpPr>
        <xdr:cNvPr id="686" name="【公民館】&#10;有形固定資産減価償却率該当値テキスト">
          <a:extLst>
            <a:ext uri="{FF2B5EF4-FFF2-40B4-BE49-F238E27FC236}">
              <a16:creationId xmlns:a16="http://schemas.microsoft.com/office/drawing/2014/main" id="{CE24109A-3742-4FCB-BCCE-9AD963297959}"/>
            </a:ext>
          </a:extLst>
        </xdr:cNvPr>
        <xdr:cNvSpPr txBox="1"/>
      </xdr:nvSpPr>
      <xdr:spPr>
        <a:xfrm>
          <a:off x="16357600" y="17910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71120</xdr:rowOff>
    </xdr:from>
    <xdr:to>
      <xdr:col>81</xdr:col>
      <xdr:colOff>101600</xdr:colOff>
      <xdr:row>104</xdr:row>
      <xdr:rowOff>1270</xdr:rowOff>
    </xdr:to>
    <xdr:sp macro="" textlink="">
      <xdr:nvSpPr>
        <xdr:cNvPr id="687" name="楕円 686">
          <a:extLst>
            <a:ext uri="{FF2B5EF4-FFF2-40B4-BE49-F238E27FC236}">
              <a16:creationId xmlns:a16="http://schemas.microsoft.com/office/drawing/2014/main" id="{D0816016-F30B-43D0-B117-941E43E7A20E}"/>
            </a:ext>
          </a:extLst>
        </xdr:cNvPr>
        <xdr:cNvSpPr/>
      </xdr:nvSpPr>
      <xdr:spPr>
        <a:xfrm>
          <a:off x="15430500" y="1773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121920</xdr:rowOff>
    </xdr:from>
    <xdr:to>
      <xdr:col>85</xdr:col>
      <xdr:colOff>127000</xdr:colOff>
      <xdr:row>104</xdr:row>
      <xdr:rowOff>152400</xdr:rowOff>
    </xdr:to>
    <xdr:cxnSp macro="">
      <xdr:nvCxnSpPr>
        <xdr:cNvPr id="688" name="直線コネクタ 687">
          <a:extLst>
            <a:ext uri="{FF2B5EF4-FFF2-40B4-BE49-F238E27FC236}">
              <a16:creationId xmlns:a16="http://schemas.microsoft.com/office/drawing/2014/main" id="{9B74B334-98EB-4EC1-9DA9-43B46CB4F636}"/>
            </a:ext>
          </a:extLst>
        </xdr:cNvPr>
        <xdr:cNvCxnSpPr/>
      </xdr:nvCxnSpPr>
      <xdr:spPr>
        <a:xfrm>
          <a:off x="15481300" y="17781270"/>
          <a:ext cx="838200" cy="201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34925</xdr:rowOff>
    </xdr:from>
    <xdr:to>
      <xdr:col>76</xdr:col>
      <xdr:colOff>165100</xdr:colOff>
      <xdr:row>103</xdr:row>
      <xdr:rowOff>136525</xdr:rowOff>
    </xdr:to>
    <xdr:sp macro="" textlink="">
      <xdr:nvSpPr>
        <xdr:cNvPr id="689" name="楕円 688">
          <a:extLst>
            <a:ext uri="{FF2B5EF4-FFF2-40B4-BE49-F238E27FC236}">
              <a16:creationId xmlns:a16="http://schemas.microsoft.com/office/drawing/2014/main" id="{3D7BBF9D-3809-49B3-A16A-7C05C7567E89}"/>
            </a:ext>
          </a:extLst>
        </xdr:cNvPr>
        <xdr:cNvSpPr/>
      </xdr:nvSpPr>
      <xdr:spPr>
        <a:xfrm>
          <a:off x="14541500" y="17694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85725</xdr:rowOff>
    </xdr:from>
    <xdr:to>
      <xdr:col>81</xdr:col>
      <xdr:colOff>50800</xdr:colOff>
      <xdr:row>103</xdr:row>
      <xdr:rowOff>121920</xdr:rowOff>
    </xdr:to>
    <xdr:cxnSp macro="">
      <xdr:nvCxnSpPr>
        <xdr:cNvPr id="690" name="直線コネクタ 689">
          <a:extLst>
            <a:ext uri="{FF2B5EF4-FFF2-40B4-BE49-F238E27FC236}">
              <a16:creationId xmlns:a16="http://schemas.microsoft.com/office/drawing/2014/main" id="{517CDE24-C62F-4BED-87FC-CF0C845D7DD9}"/>
            </a:ext>
          </a:extLst>
        </xdr:cNvPr>
        <xdr:cNvCxnSpPr/>
      </xdr:nvCxnSpPr>
      <xdr:spPr>
        <a:xfrm>
          <a:off x="14592300" y="1774507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17780</xdr:rowOff>
    </xdr:from>
    <xdr:to>
      <xdr:col>72</xdr:col>
      <xdr:colOff>38100</xdr:colOff>
      <xdr:row>103</xdr:row>
      <xdr:rowOff>119380</xdr:rowOff>
    </xdr:to>
    <xdr:sp macro="" textlink="">
      <xdr:nvSpPr>
        <xdr:cNvPr id="691" name="楕円 690">
          <a:extLst>
            <a:ext uri="{FF2B5EF4-FFF2-40B4-BE49-F238E27FC236}">
              <a16:creationId xmlns:a16="http://schemas.microsoft.com/office/drawing/2014/main" id="{D7BD59BD-E294-4AF1-8097-44C1603162F8}"/>
            </a:ext>
          </a:extLst>
        </xdr:cNvPr>
        <xdr:cNvSpPr/>
      </xdr:nvSpPr>
      <xdr:spPr>
        <a:xfrm>
          <a:off x="13652500" y="17677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68580</xdr:rowOff>
    </xdr:from>
    <xdr:to>
      <xdr:col>76</xdr:col>
      <xdr:colOff>114300</xdr:colOff>
      <xdr:row>103</xdr:row>
      <xdr:rowOff>85725</xdr:rowOff>
    </xdr:to>
    <xdr:cxnSp macro="">
      <xdr:nvCxnSpPr>
        <xdr:cNvPr id="692" name="直線コネクタ 691">
          <a:extLst>
            <a:ext uri="{FF2B5EF4-FFF2-40B4-BE49-F238E27FC236}">
              <a16:creationId xmlns:a16="http://schemas.microsoft.com/office/drawing/2014/main" id="{B7307CB5-C322-4157-AC7E-7FEBE811EA7E}"/>
            </a:ext>
          </a:extLst>
        </xdr:cNvPr>
        <xdr:cNvCxnSpPr/>
      </xdr:nvCxnSpPr>
      <xdr:spPr>
        <a:xfrm>
          <a:off x="13703300" y="17727930"/>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59689</xdr:rowOff>
    </xdr:from>
    <xdr:to>
      <xdr:col>67</xdr:col>
      <xdr:colOff>101600</xdr:colOff>
      <xdr:row>105</xdr:row>
      <xdr:rowOff>161289</xdr:rowOff>
    </xdr:to>
    <xdr:sp macro="" textlink="">
      <xdr:nvSpPr>
        <xdr:cNvPr id="693" name="楕円 692">
          <a:extLst>
            <a:ext uri="{FF2B5EF4-FFF2-40B4-BE49-F238E27FC236}">
              <a16:creationId xmlns:a16="http://schemas.microsoft.com/office/drawing/2014/main" id="{A9D4014E-B3B2-4FB5-9BAC-89C5DA8F219E}"/>
            </a:ext>
          </a:extLst>
        </xdr:cNvPr>
        <xdr:cNvSpPr/>
      </xdr:nvSpPr>
      <xdr:spPr>
        <a:xfrm>
          <a:off x="12763500" y="18061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68580</xdr:rowOff>
    </xdr:from>
    <xdr:to>
      <xdr:col>71</xdr:col>
      <xdr:colOff>177800</xdr:colOff>
      <xdr:row>105</xdr:row>
      <xdr:rowOff>110489</xdr:rowOff>
    </xdr:to>
    <xdr:cxnSp macro="">
      <xdr:nvCxnSpPr>
        <xdr:cNvPr id="694" name="直線コネクタ 693">
          <a:extLst>
            <a:ext uri="{FF2B5EF4-FFF2-40B4-BE49-F238E27FC236}">
              <a16:creationId xmlns:a16="http://schemas.microsoft.com/office/drawing/2014/main" id="{D35AAB4F-A6A8-47BC-A88C-DDED2FC5F78C}"/>
            </a:ext>
          </a:extLst>
        </xdr:cNvPr>
        <xdr:cNvCxnSpPr/>
      </xdr:nvCxnSpPr>
      <xdr:spPr>
        <a:xfrm flipV="1">
          <a:off x="12814300" y="17727930"/>
          <a:ext cx="889000" cy="384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148607</xdr:rowOff>
    </xdr:from>
    <xdr:ext cx="405111" cy="259045"/>
    <xdr:sp macro="" textlink="">
      <xdr:nvSpPr>
        <xdr:cNvPr id="695" name="n_1aveValue【公民館】&#10;有形固定資産減価償却率">
          <a:extLst>
            <a:ext uri="{FF2B5EF4-FFF2-40B4-BE49-F238E27FC236}">
              <a16:creationId xmlns:a16="http://schemas.microsoft.com/office/drawing/2014/main" id="{BCD2D889-883B-4E3F-A738-CCDB926AEE39}"/>
            </a:ext>
          </a:extLst>
        </xdr:cNvPr>
        <xdr:cNvSpPr txBox="1"/>
      </xdr:nvSpPr>
      <xdr:spPr>
        <a:xfrm>
          <a:off x="15266044" y="1797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106697</xdr:rowOff>
    </xdr:from>
    <xdr:ext cx="405111" cy="259045"/>
    <xdr:sp macro="" textlink="">
      <xdr:nvSpPr>
        <xdr:cNvPr id="696" name="n_2aveValue【公民館】&#10;有形固定資産減価償却率">
          <a:extLst>
            <a:ext uri="{FF2B5EF4-FFF2-40B4-BE49-F238E27FC236}">
              <a16:creationId xmlns:a16="http://schemas.microsoft.com/office/drawing/2014/main" id="{F67CB977-4AD2-4820-A3CD-AFC59CE9E1A7}"/>
            </a:ext>
          </a:extLst>
        </xdr:cNvPr>
        <xdr:cNvSpPr txBox="1"/>
      </xdr:nvSpPr>
      <xdr:spPr>
        <a:xfrm>
          <a:off x="14389744" y="17937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97172</xdr:rowOff>
    </xdr:from>
    <xdr:ext cx="405111" cy="259045"/>
    <xdr:sp macro="" textlink="">
      <xdr:nvSpPr>
        <xdr:cNvPr id="697" name="n_3aveValue【公民館】&#10;有形固定資産減価償却率">
          <a:extLst>
            <a:ext uri="{FF2B5EF4-FFF2-40B4-BE49-F238E27FC236}">
              <a16:creationId xmlns:a16="http://schemas.microsoft.com/office/drawing/2014/main" id="{0588D04D-9EA6-4C99-A111-61937C6ADE24}"/>
            </a:ext>
          </a:extLst>
        </xdr:cNvPr>
        <xdr:cNvSpPr txBox="1"/>
      </xdr:nvSpPr>
      <xdr:spPr>
        <a:xfrm>
          <a:off x="13500744" y="17927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57802</xdr:rowOff>
    </xdr:from>
    <xdr:ext cx="405111" cy="259045"/>
    <xdr:sp macro="" textlink="">
      <xdr:nvSpPr>
        <xdr:cNvPr id="698" name="n_4aveValue【公民館】&#10;有形固定資産減価償却率">
          <a:extLst>
            <a:ext uri="{FF2B5EF4-FFF2-40B4-BE49-F238E27FC236}">
              <a16:creationId xmlns:a16="http://schemas.microsoft.com/office/drawing/2014/main" id="{3F4D804C-DC35-483F-AE3B-3B2B9A5DDD68}"/>
            </a:ext>
          </a:extLst>
        </xdr:cNvPr>
        <xdr:cNvSpPr txBox="1"/>
      </xdr:nvSpPr>
      <xdr:spPr>
        <a:xfrm>
          <a:off x="12611744" y="17545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17797</xdr:rowOff>
    </xdr:from>
    <xdr:ext cx="405111" cy="259045"/>
    <xdr:sp macro="" textlink="">
      <xdr:nvSpPr>
        <xdr:cNvPr id="699" name="n_1mainValue【公民館】&#10;有形固定資産減価償却率">
          <a:extLst>
            <a:ext uri="{FF2B5EF4-FFF2-40B4-BE49-F238E27FC236}">
              <a16:creationId xmlns:a16="http://schemas.microsoft.com/office/drawing/2014/main" id="{3F880BBD-B1BD-433C-B534-B83211833277}"/>
            </a:ext>
          </a:extLst>
        </xdr:cNvPr>
        <xdr:cNvSpPr txBox="1"/>
      </xdr:nvSpPr>
      <xdr:spPr>
        <a:xfrm>
          <a:off x="15266044" y="1750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153052</xdr:rowOff>
    </xdr:from>
    <xdr:ext cx="405111" cy="259045"/>
    <xdr:sp macro="" textlink="">
      <xdr:nvSpPr>
        <xdr:cNvPr id="700" name="n_2mainValue【公民館】&#10;有形固定資産減価償却率">
          <a:extLst>
            <a:ext uri="{FF2B5EF4-FFF2-40B4-BE49-F238E27FC236}">
              <a16:creationId xmlns:a16="http://schemas.microsoft.com/office/drawing/2014/main" id="{D8CF16AD-DE51-446A-B732-76A3C7D4F43D}"/>
            </a:ext>
          </a:extLst>
        </xdr:cNvPr>
        <xdr:cNvSpPr txBox="1"/>
      </xdr:nvSpPr>
      <xdr:spPr>
        <a:xfrm>
          <a:off x="14389744" y="17469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135907</xdr:rowOff>
    </xdr:from>
    <xdr:ext cx="405111" cy="259045"/>
    <xdr:sp macro="" textlink="">
      <xdr:nvSpPr>
        <xdr:cNvPr id="701" name="n_3mainValue【公民館】&#10;有形固定資産減価償却率">
          <a:extLst>
            <a:ext uri="{FF2B5EF4-FFF2-40B4-BE49-F238E27FC236}">
              <a16:creationId xmlns:a16="http://schemas.microsoft.com/office/drawing/2014/main" id="{98DE6EA3-E55E-485C-B212-FE703D348AF6}"/>
            </a:ext>
          </a:extLst>
        </xdr:cNvPr>
        <xdr:cNvSpPr txBox="1"/>
      </xdr:nvSpPr>
      <xdr:spPr>
        <a:xfrm>
          <a:off x="13500744" y="1745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152416</xdr:rowOff>
    </xdr:from>
    <xdr:ext cx="405111" cy="259045"/>
    <xdr:sp macro="" textlink="">
      <xdr:nvSpPr>
        <xdr:cNvPr id="702" name="n_4mainValue【公民館】&#10;有形固定資産減価償却率">
          <a:extLst>
            <a:ext uri="{FF2B5EF4-FFF2-40B4-BE49-F238E27FC236}">
              <a16:creationId xmlns:a16="http://schemas.microsoft.com/office/drawing/2014/main" id="{0AC18D14-136D-4F00-ACC2-7E4857266265}"/>
            </a:ext>
          </a:extLst>
        </xdr:cNvPr>
        <xdr:cNvSpPr txBox="1"/>
      </xdr:nvSpPr>
      <xdr:spPr>
        <a:xfrm>
          <a:off x="12611744" y="18154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03" name="正方形/長方形 702">
          <a:extLst>
            <a:ext uri="{FF2B5EF4-FFF2-40B4-BE49-F238E27FC236}">
              <a16:creationId xmlns:a16="http://schemas.microsoft.com/office/drawing/2014/main" id="{11D641C9-A925-4F53-AC21-F9F74721E5E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4" name="正方形/長方形 703">
          <a:extLst>
            <a:ext uri="{FF2B5EF4-FFF2-40B4-BE49-F238E27FC236}">
              <a16:creationId xmlns:a16="http://schemas.microsoft.com/office/drawing/2014/main" id="{7F02BC8F-0153-4867-A657-A7BDB2B6F861}"/>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5" name="正方形/長方形 704">
          <a:extLst>
            <a:ext uri="{FF2B5EF4-FFF2-40B4-BE49-F238E27FC236}">
              <a16:creationId xmlns:a16="http://schemas.microsoft.com/office/drawing/2014/main" id="{056E08E3-9737-4EF1-A6AE-374207866AD3}"/>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6" name="正方形/長方形 705">
          <a:extLst>
            <a:ext uri="{FF2B5EF4-FFF2-40B4-BE49-F238E27FC236}">
              <a16:creationId xmlns:a16="http://schemas.microsoft.com/office/drawing/2014/main" id="{F724622D-DACE-4C64-9FA7-C25E13C2911C}"/>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7" name="正方形/長方形 706">
          <a:extLst>
            <a:ext uri="{FF2B5EF4-FFF2-40B4-BE49-F238E27FC236}">
              <a16:creationId xmlns:a16="http://schemas.microsoft.com/office/drawing/2014/main" id="{660C621F-B57E-4968-8AC1-7AFAB3D47DB5}"/>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8" name="正方形/長方形 707">
          <a:extLst>
            <a:ext uri="{FF2B5EF4-FFF2-40B4-BE49-F238E27FC236}">
              <a16:creationId xmlns:a16="http://schemas.microsoft.com/office/drawing/2014/main" id="{0DB4B83A-362B-40AC-86E2-86BD4F593B95}"/>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9" name="正方形/長方形 708">
          <a:extLst>
            <a:ext uri="{FF2B5EF4-FFF2-40B4-BE49-F238E27FC236}">
              <a16:creationId xmlns:a16="http://schemas.microsoft.com/office/drawing/2014/main" id="{D4D7675C-76B0-4A9E-BDFD-97943928A11B}"/>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10" name="正方形/長方形 709">
          <a:extLst>
            <a:ext uri="{FF2B5EF4-FFF2-40B4-BE49-F238E27FC236}">
              <a16:creationId xmlns:a16="http://schemas.microsoft.com/office/drawing/2014/main" id="{DF9EFA92-B468-49A5-A14E-9DC6CB31E1BF}"/>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11" name="テキスト ボックス 710">
          <a:extLst>
            <a:ext uri="{FF2B5EF4-FFF2-40B4-BE49-F238E27FC236}">
              <a16:creationId xmlns:a16="http://schemas.microsoft.com/office/drawing/2014/main" id="{9DBA01B5-97D0-4CA2-B560-3BFB3E55E27C}"/>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12" name="直線コネクタ 711">
          <a:extLst>
            <a:ext uri="{FF2B5EF4-FFF2-40B4-BE49-F238E27FC236}">
              <a16:creationId xmlns:a16="http://schemas.microsoft.com/office/drawing/2014/main" id="{DA3EDD8B-D748-46BC-84C5-8035F2DB70EC}"/>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13" name="直線コネクタ 712">
          <a:extLst>
            <a:ext uri="{FF2B5EF4-FFF2-40B4-BE49-F238E27FC236}">
              <a16:creationId xmlns:a16="http://schemas.microsoft.com/office/drawing/2014/main" id="{4339A9EE-E3D9-4DFE-BEBD-44600FBDC2BD}"/>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14" name="テキスト ボックス 713">
          <a:extLst>
            <a:ext uri="{FF2B5EF4-FFF2-40B4-BE49-F238E27FC236}">
              <a16:creationId xmlns:a16="http://schemas.microsoft.com/office/drawing/2014/main" id="{6E787878-D45F-43F4-B927-F01855D560F6}"/>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15" name="直線コネクタ 714">
          <a:extLst>
            <a:ext uri="{FF2B5EF4-FFF2-40B4-BE49-F238E27FC236}">
              <a16:creationId xmlns:a16="http://schemas.microsoft.com/office/drawing/2014/main" id="{8E9029C5-8F7F-46F5-AAA3-BF5005327580}"/>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16" name="テキスト ボックス 715">
          <a:extLst>
            <a:ext uri="{FF2B5EF4-FFF2-40B4-BE49-F238E27FC236}">
              <a16:creationId xmlns:a16="http://schemas.microsoft.com/office/drawing/2014/main" id="{E7847151-BE7D-4E20-8F47-D95ED71624D4}"/>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17" name="直線コネクタ 716">
          <a:extLst>
            <a:ext uri="{FF2B5EF4-FFF2-40B4-BE49-F238E27FC236}">
              <a16:creationId xmlns:a16="http://schemas.microsoft.com/office/drawing/2014/main" id="{726FC56D-95DC-4D92-9FAE-739286883356}"/>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18" name="テキスト ボックス 717">
          <a:extLst>
            <a:ext uri="{FF2B5EF4-FFF2-40B4-BE49-F238E27FC236}">
              <a16:creationId xmlns:a16="http://schemas.microsoft.com/office/drawing/2014/main" id="{1F3999F0-0AC3-4C80-82E2-E1C949E0C159}"/>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19" name="直線コネクタ 718">
          <a:extLst>
            <a:ext uri="{FF2B5EF4-FFF2-40B4-BE49-F238E27FC236}">
              <a16:creationId xmlns:a16="http://schemas.microsoft.com/office/drawing/2014/main" id="{B83F3CFC-AB6A-4A62-A20C-41D7225CF7E3}"/>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20" name="テキスト ボックス 719">
          <a:extLst>
            <a:ext uri="{FF2B5EF4-FFF2-40B4-BE49-F238E27FC236}">
              <a16:creationId xmlns:a16="http://schemas.microsoft.com/office/drawing/2014/main" id="{8C939BBD-3017-4BF3-A9DF-FC98E9A3B77E}"/>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21" name="直線コネクタ 720">
          <a:extLst>
            <a:ext uri="{FF2B5EF4-FFF2-40B4-BE49-F238E27FC236}">
              <a16:creationId xmlns:a16="http://schemas.microsoft.com/office/drawing/2014/main" id="{386D54B3-2E03-41DC-81EB-6B6ED3732CFF}"/>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22" name="テキスト ボックス 721">
          <a:extLst>
            <a:ext uri="{FF2B5EF4-FFF2-40B4-BE49-F238E27FC236}">
              <a16:creationId xmlns:a16="http://schemas.microsoft.com/office/drawing/2014/main" id="{CA634B95-5117-49A3-A778-16ADC7068A23}"/>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3" name="直線コネクタ 722">
          <a:extLst>
            <a:ext uri="{FF2B5EF4-FFF2-40B4-BE49-F238E27FC236}">
              <a16:creationId xmlns:a16="http://schemas.microsoft.com/office/drawing/2014/main" id="{03F537FB-BBB3-49B7-A38C-F507DE79571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4" name="テキスト ボックス 723">
          <a:extLst>
            <a:ext uri="{FF2B5EF4-FFF2-40B4-BE49-F238E27FC236}">
              <a16:creationId xmlns:a16="http://schemas.microsoft.com/office/drawing/2014/main" id="{09D9DAF3-53CD-404B-8BCE-F81D67F19279}"/>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5" name="【公民館】&#10;一人当たり面積グラフ枠">
          <a:extLst>
            <a:ext uri="{FF2B5EF4-FFF2-40B4-BE49-F238E27FC236}">
              <a16:creationId xmlns:a16="http://schemas.microsoft.com/office/drawing/2014/main" id="{3182C97F-4CE7-4819-836B-879D89E9A963}"/>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87630</xdr:rowOff>
    </xdr:from>
    <xdr:to>
      <xdr:col>116</xdr:col>
      <xdr:colOff>62864</xdr:colOff>
      <xdr:row>108</xdr:row>
      <xdr:rowOff>114300</xdr:rowOff>
    </xdr:to>
    <xdr:cxnSp macro="">
      <xdr:nvCxnSpPr>
        <xdr:cNvPr id="726" name="直線コネクタ 725">
          <a:extLst>
            <a:ext uri="{FF2B5EF4-FFF2-40B4-BE49-F238E27FC236}">
              <a16:creationId xmlns:a16="http://schemas.microsoft.com/office/drawing/2014/main" id="{E40F2729-56AD-4B15-BCAF-19F014888CDF}"/>
            </a:ext>
          </a:extLst>
        </xdr:cNvPr>
        <xdr:cNvCxnSpPr/>
      </xdr:nvCxnSpPr>
      <xdr:spPr>
        <a:xfrm flipV="1">
          <a:off x="22160864" y="17404080"/>
          <a:ext cx="0" cy="1226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118127</xdr:rowOff>
    </xdr:from>
    <xdr:ext cx="469744" cy="259045"/>
    <xdr:sp macro="" textlink="">
      <xdr:nvSpPr>
        <xdr:cNvPr id="727" name="【公民館】&#10;一人当たり面積最小値テキスト">
          <a:extLst>
            <a:ext uri="{FF2B5EF4-FFF2-40B4-BE49-F238E27FC236}">
              <a16:creationId xmlns:a16="http://schemas.microsoft.com/office/drawing/2014/main" id="{D9056C60-22B0-4A14-BFD0-9C9C5D162EB0}"/>
            </a:ext>
          </a:extLst>
        </xdr:cNvPr>
        <xdr:cNvSpPr txBox="1"/>
      </xdr:nvSpPr>
      <xdr:spPr>
        <a:xfrm>
          <a:off x="22199600" y="1863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114300</xdr:rowOff>
    </xdr:from>
    <xdr:to>
      <xdr:col>116</xdr:col>
      <xdr:colOff>152400</xdr:colOff>
      <xdr:row>108</xdr:row>
      <xdr:rowOff>114300</xdr:rowOff>
    </xdr:to>
    <xdr:cxnSp macro="">
      <xdr:nvCxnSpPr>
        <xdr:cNvPr id="728" name="直線コネクタ 727">
          <a:extLst>
            <a:ext uri="{FF2B5EF4-FFF2-40B4-BE49-F238E27FC236}">
              <a16:creationId xmlns:a16="http://schemas.microsoft.com/office/drawing/2014/main" id="{23113233-D5FB-458C-9D68-3B3E64AE848D}"/>
            </a:ext>
          </a:extLst>
        </xdr:cNvPr>
        <xdr:cNvCxnSpPr/>
      </xdr:nvCxnSpPr>
      <xdr:spPr>
        <a:xfrm>
          <a:off x="22072600" y="1863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34307</xdr:rowOff>
    </xdr:from>
    <xdr:ext cx="469744" cy="259045"/>
    <xdr:sp macro="" textlink="">
      <xdr:nvSpPr>
        <xdr:cNvPr id="729" name="【公民館】&#10;一人当たり面積最大値テキスト">
          <a:extLst>
            <a:ext uri="{FF2B5EF4-FFF2-40B4-BE49-F238E27FC236}">
              <a16:creationId xmlns:a16="http://schemas.microsoft.com/office/drawing/2014/main" id="{C2B24CAE-1779-42CE-A538-CD9AB1E546B5}"/>
            </a:ext>
          </a:extLst>
        </xdr:cNvPr>
        <xdr:cNvSpPr txBox="1"/>
      </xdr:nvSpPr>
      <xdr:spPr>
        <a:xfrm>
          <a:off x="22199600" y="17179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87630</xdr:rowOff>
    </xdr:from>
    <xdr:to>
      <xdr:col>116</xdr:col>
      <xdr:colOff>152400</xdr:colOff>
      <xdr:row>101</xdr:row>
      <xdr:rowOff>87630</xdr:rowOff>
    </xdr:to>
    <xdr:cxnSp macro="">
      <xdr:nvCxnSpPr>
        <xdr:cNvPr id="730" name="直線コネクタ 729">
          <a:extLst>
            <a:ext uri="{FF2B5EF4-FFF2-40B4-BE49-F238E27FC236}">
              <a16:creationId xmlns:a16="http://schemas.microsoft.com/office/drawing/2014/main" id="{47CCE33A-56FC-4008-9EF7-8E671C98AE65}"/>
            </a:ext>
          </a:extLst>
        </xdr:cNvPr>
        <xdr:cNvCxnSpPr/>
      </xdr:nvCxnSpPr>
      <xdr:spPr>
        <a:xfrm>
          <a:off x="22072600" y="1740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143527</xdr:rowOff>
    </xdr:from>
    <xdr:ext cx="469744" cy="259045"/>
    <xdr:sp macro="" textlink="">
      <xdr:nvSpPr>
        <xdr:cNvPr id="731" name="【公民館】&#10;一人当たり面積平均値テキスト">
          <a:extLst>
            <a:ext uri="{FF2B5EF4-FFF2-40B4-BE49-F238E27FC236}">
              <a16:creationId xmlns:a16="http://schemas.microsoft.com/office/drawing/2014/main" id="{596B56EA-04C6-4789-BF32-24D3AA94EC4B}"/>
            </a:ext>
          </a:extLst>
        </xdr:cNvPr>
        <xdr:cNvSpPr txBox="1"/>
      </xdr:nvSpPr>
      <xdr:spPr>
        <a:xfrm>
          <a:off x="22199600" y="179743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120650</xdr:rowOff>
    </xdr:from>
    <xdr:to>
      <xdr:col>116</xdr:col>
      <xdr:colOff>114300</xdr:colOff>
      <xdr:row>106</xdr:row>
      <xdr:rowOff>50800</xdr:rowOff>
    </xdr:to>
    <xdr:sp macro="" textlink="">
      <xdr:nvSpPr>
        <xdr:cNvPr id="732" name="フローチャート: 判断 731">
          <a:extLst>
            <a:ext uri="{FF2B5EF4-FFF2-40B4-BE49-F238E27FC236}">
              <a16:creationId xmlns:a16="http://schemas.microsoft.com/office/drawing/2014/main" id="{EE30D92E-7642-4279-AEC1-A33004AB7FAB}"/>
            </a:ext>
          </a:extLst>
        </xdr:cNvPr>
        <xdr:cNvSpPr/>
      </xdr:nvSpPr>
      <xdr:spPr>
        <a:xfrm>
          <a:off x="22110700" y="1812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113030</xdr:rowOff>
    </xdr:from>
    <xdr:to>
      <xdr:col>112</xdr:col>
      <xdr:colOff>38100</xdr:colOff>
      <xdr:row>106</xdr:row>
      <xdr:rowOff>43180</xdr:rowOff>
    </xdr:to>
    <xdr:sp macro="" textlink="">
      <xdr:nvSpPr>
        <xdr:cNvPr id="733" name="フローチャート: 判断 732">
          <a:extLst>
            <a:ext uri="{FF2B5EF4-FFF2-40B4-BE49-F238E27FC236}">
              <a16:creationId xmlns:a16="http://schemas.microsoft.com/office/drawing/2014/main" id="{25D43D42-9850-4E8B-9487-549D1DED48ED}"/>
            </a:ext>
          </a:extLst>
        </xdr:cNvPr>
        <xdr:cNvSpPr/>
      </xdr:nvSpPr>
      <xdr:spPr>
        <a:xfrm>
          <a:off x="21272500" y="1811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97789</xdr:rowOff>
    </xdr:from>
    <xdr:to>
      <xdr:col>107</xdr:col>
      <xdr:colOff>101600</xdr:colOff>
      <xdr:row>106</xdr:row>
      <xdr:rowOff>27939</xdr:rowOff>
    </xdr:to>
    <xdr:sp macro="" textlink="">
      <xdr:nvSpPr>
        <xdr:cNvPr id="734" name="フローチャート: 判断 733">
          <a:extLst>
            <a:ext uri="{FF2B5EF4-FFF2-40B4-BE49-F238E27FC236}">
              <a16:creationId xmlns:a16="http://schemas.microsoft.com/office/drawing/2014/main" id="{53DA2898-75A3-47F1-A695-85A484F651B4}"/>
            </a:ext>
          </a:extLst>
        </xdr:cNvPr>
        <xdr:cNvSpPr/>
      </xdr:nvSpPr>
      <xdr:spPr>
        <a:xfrm>
          <a:off x="20383500" y="18100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93980</xdr:rowOff>
    </xdr:from>
    <xdr:to>
      <xdr:col>102</xdr:col>
      <xdr:colOff>165100</xdr:colOff>
      <xdr:row>105</xdr:row>
      <xdr:rowOff>24130</xdr:rowOff>
    </xdr:to>
    <xdr:sp macro="" textlink="">
      <xdr:nvSpPr>
        <xdr:cNvPr id="735" name="フローチャート: 判断 734">
          <a:extLst>
            <a:ext uri="{FF2B5EF4-FFF2-40B4-BE49-F238E27FC236}">
              <a16:creationId xmlns:a16="http://schemas.microsoft.com/office/drawing/2014/main" id="{D8404852-F194-4A50-B541-7C416A08F86B}"/>
            </a:ext>
          </a:extLst>
        </xdr:cNvPr>
        <xdr:cNvSpPr/>
      </xdr:nvSpPr>
      <xdr:spPr>
        <a:xfrm>
          <a:off x="19494500" y="1792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103</xdr:row>
      <xdr:rowOff>158750</xdr:rowOff>
    </xdr:from>
    <xdr:to>
      <xdr:col>98</xdr:col>
      <xdr:colOff>38100</xdr:colOff>
      <xdr:row>104</xdr:row>
      <xdr:rowOff>88900</xdr:rowOff>
    </xdr:to>
    <xdr:sp macro="" textlink="">
      <xdr:nvSpPr>
        <xdr:cNvPr id="736" name="フローチャート: 判断 735">
          <a:extLst>
            <a:ext uri="{FF2B5EF4-FFF2-40B4-BE49-F238E27FC236}">
              <a16:creationId xmlns:a16="http://schemas.microsoft.com/office/drawing/2014/main" id="{444CEE8F-BBC4-454A-BF06-F857CF62A0C6}"/>
            </a:ext>
          </a:extLst>
        </xdr:cNvPr>
        <xdr:cNvSpPr/>
      </xdr:nvSpPr>
      <xdr:spPr>
        <a:xfrm>
          <a:off x="18605500" y="1781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7" name="テキスト ボックス 736">
          <a:extLst>
            <a:ext uri="{FF2B5EF4-FFF2-40B4-BE49-F238E27FC236}">
              <a16:creationId xmlns:a16="http://schemas.microsoft.com/office/drawing/2014/main" id="{FEE78A49-4CA2-4678-A498-A18F11B724AF}"/>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8" name="テキスト ボックス 737">
          <a:extLst>
            <a:ext uri="{FF2B5EF4-FFF2-40B4-BE49-F238E27FC236}">
              <a16:creationId xmlns:a16="http://schemas.microsoft.com/office/drawing/2014/main" id="{0E3ED039-6ADD-4DC5-9C88-37F38F7EB979}"/>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9" name="テキスト ボックス 738">
          <a:extLst>
            <a:ext uri="{FF2B5EF4-FFF2-40B4-BE49-F238E27FC236}">
              <a16:creationId xmlns:a16="http://schemas.microsoft.com/office/drawing/2014/main" id="{3AA944B8-C3A7-4C1F-BED7-796497E116B3}"/>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40" name="テキスト ボックス 739">
          <a:extLst>
            <a:ext uri="{FF2B5EF4-FFF2-40B4-BE49-F238E27FC236}">
              <a16:creationId xmlns:a16="http://schemas.microsoft.com/office/drawing/2014/main" id="{10748C37-E696-4C52-9C2F-D70254E13731}"/>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41" name="テキスト ボックス 740">
          <a:extLst>
            <a:ext uri="{FF2B5EF4-FFF2-40B4-BE49-F238E27FC236}">
              <a16:creationId xmlns:a16="http://schemas.microsoft.com/office/drawing/2014/main" id="{43C6861F-6375-47A5-9821-1D74366755A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67311</xdr:rowOff>
    </xdr:from>
    <xdr:to>
      <xdr:col>116</xdr:col>
      <xdr:colOff>114300</xdr:colOff>
      <xdr:row>107</xdr:row>
      <xdr:rowOff>168911</xdr:rowOff>
    </xdr:to>
    <xdr:sp macro="" textlink="">
      <xdr:nvSpPr>
        <xdr:cNvPr id="742" name="楕円 741">
          <a:extLst>
            <a:ext uri="{FF2B5EF4-FFF2-40B4-BE49-F238E27FC236}">
              <a16:creationId xmlns:a16="http://schemas.microsoft.com/office/drawing/2014/main" id="{E1141C18-27ED-41BA-A71E-F591F3AB1AF1}"/>
            </a:ext>
          </a:extLst>
        </xdr:cNvPr>
        <xdr:cNvSpPr/>
      </xdr:nvSpPr>
      <xdr:spPr>
        <a:xfrm>
          <a:off x="22110700" y="18412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45738</xdr:rowOff>
    </xdr:from>
    <xdr:ext cx="469744" cy="259045"/>
    <xdr:sp macro="" textlink="">
      <xdr:nvSpPr>
        <xdr:cNvPr id="743" name="【公民館】&#10;一人当たり面積該当値テキスト">
          <a:extLst>
            <a:ext uri="{FF2B5EF4-FFF2-40B4-BE49-F238E27FC236}">
              <a16:creationId xmlns:a16="http://schemas.microsoft.com/office/drawing/2014/main" id="{66F8ABAC-D882-4E97-AAE6-BDCA2BE5A0CA}"/>
            </a:ext>
          </a:extLst>
        </xdr:cNvPr>
        <xdr:cNvSpPr txBox="1"/>
      </xdr:nvSpPr>
      <xdr:spPr>
        <a:xfrm>
          <a:off x="22199600" y="18390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67311</xdr:rowOff>
    </xdr:from>
    <xdr:to>
      <xdr:col>112</xdr:col>
      <xdr:colOff>38100</xdr:colOff>
      <xdr:row>107</xdr:row>
      <xdr:rowOff>168911</xdr:rowOff>
    </xdr:to>
    <xdr:sp macro="" textlink="">
      <xdr:nvSpPr>
        <xdr:cNvPr id="744" name="楕円 743">
          <a:extLst>
            <a:ext uri="{FF2B5EF4-FFF2-40B4-BE49-F238E27FC236}">
              <a16:creationId xmlns:a16="http://schemas.microsoft.com/office/drawing/2014/main" id="{979EA05C-71B3-4756-9C86-841C447CC8BE}"/>
            </a:ext>
          </a:extLst>
        </xdr:cNvPr>
        <xdr:cNvSpPr/>
      </xdr:nvSpPr>
      <xdr:spPr>
        <a:xfrm>
          <a:off x="21272500" y="18412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118111</xdr:rowOff>
    </xdr:from>
    <xdr:to>
      <xdr:col>116</xdr:col>
      <xdr:colOff>63500</xdr:colOff>
      <xdr:row>107</xdr:row>
      <xdr:rowOff>118111</xdr:rowOff>
    </xdr:to>
    <xdr:cxnSp macro="">
      <xdr:nvCxnSpPr>
        <xdr:cNvPr id="745" name="直線コネクタ 744">
          <a:extLst>
            <a:ext uri="{FF2B5EF4-FFF2-40B4-BE49-F238E27FC236}">
              <a16:creationId xmlns:a16="http://schemas.microsoft.com/office/drawing/2014/main" id="{8B2CD5E0-537D-40C1-BFD9-203A79AD70C1}"/>
            </a:ext>
          </a:extLst>
        </xdr:cNvPr>
        <xdr:cNvCxnSpPr/>
      </xdr:nvCxnSpPr>
      <xdr:spPr>
        <a:xfrm>
          <a:off x="21323300" y="1846326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67311</xdr:rowOff>
    </xdr:from>
    <xdr:to>
      <xdr:col>107</xdr:col>
      <xdr:colOff>101600</xdr:colOff>
      <xdr:row>107</xdr:row>
      <xdr:rowOff>168911</xdr:rowOff>
    </xdr:to>
    <xdr:sp macro="" textlink="">
      <xdr:nvSpPr>
        <xdr:cNvPr id="746" name="楕円 745">
          <a:extLst>
            <a:ext uri="{FF2B5EF4-FFF2-40B4-BE49-F238E27FC236}">
              <a16:creationId xmlns:a16="http://schemas.microsoft.com/office/drawing/2014/main" id="{2AB65C2E-A0E2-49A2-BAD1-70C05F6473DE}"/>
            </a:ext>
          </a:extLst>
        </xdr:cNvPr>
        <xdr:cNvSpPr/>
      </xdr:nvSpPr>
      <xdr:spPr>
        <a:xfrm>
          <a:off x="20383500" y="18412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118111</xdr:rowOff>
    </xdr:from>
    <xdr:to>
      <xdr:col>111</xdr:col>
      <xdr:colOff>177800</xdr:colOff>
      <xdr:row>107</xdr:row>
      <xdr:rowOff>118111</xdr:rowOff>
    </xdr:to>
    <xdr:cxnSp macro="">
      <xdr:nvCxnSpPr>
        <xdr:cNvPr id="747" name="直線コネクタ 746">
          <a:extLst>
            <a:ext uri="{FF2B5EF4-FFF2-40B4-BE49-F238E27FC236}">
              <a16:creationId xmlns:a16="http://schemas.microsoft.com/office/drawing/2014/main" id="{6D7013F8-EF1F-48CB-8F7B-A09748EC382F}"/>
            </a:ext>
          </a:extLst>
        </xdr:cNvPr>
        <xdr:cNvCxnSpPr/>
      </xdr:nvCxnSpPr>
      <xdr:spPr>
        <a:xfrm>
          <a:off x="20434300" y="184632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67311</xdr:rowOff>
    </xdr:from>
    <xdr:to>
      <xdr:col>102</xdr:col>
      <xdr:colOff>165100</xdr:colOff>
      <xdr:row>107</xdr:row>
      <xdr:rowOff>168911</xdr:rowOff>
    </xdr:to>
    <xdr:sp macro="" textlink="">
      <xdr:nvSpPr>
        <xdr:cNvPr id="748" name="楕円 747">
          <a:extLst>
            <a:ext uri="{FF2B5EF4-FFF2-40B4-BE49-F238E27FC236}">
              <a16:creationId xmlns:a16="http://schemas.microsoft.com/office/drawing/2014/main" id="{36D2F8D9-0A31-4C1C-A84C-D48C0D87DACF}"/>
            </a:ext>
          </a:extLst>
        </xdr:cNvPr>
        <xdr:cNvSpPr/>
      </xdr:nvSpPr>
      <xdr:spPr>
        <a:xfrm>
          <a:off x="19494500" y="18412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118111</xdr:rowOff>
    </xdr:from>
    <xdr:to>
      <xdr:col>107</xdr:col>
      <xdr:colOff>50800</xdr:colOff>
      <xdr:row>107</xdr:row>
      <xdr:rowOff>118111</xdr:rowOff>
    </xdr:to>
    <xdr:cxnSp macro="">
      <xdr:nvCxnSpPr>
        <xdr:cNvPr id="749" name="直線コネクタ 748">
          <a:extLst>
            <a:ext uri="{FF2B5EF4-FFF2-40B4-BE49-F238E27FC236}">
              <a16:creationId xmlns:a16="http://schemas.microsoft.com/office/drawing/2014/main" id="{AE52BB80-3745-4FEB-8FA8-3936C9A30F3C}"/>
            </a:ext>
          </a:extLst>
        </xdr:cNvPr>
        <xdr:cNvCxnSpPr/>
      </xdr:nvCxnSpPr>
      <xdr:spPr>
        <a:xfrm>
          <a:off x="19545300" y="184632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67311</xdr:rowOff>
    </xdr:from>
    <xdr:to>
      <xdr:col>98</xdr:col>
      <xdr:colOff>38100</xdr:colOff>
      <xdr:row>107</xdr:row>
      <xdr:rowOff>168911</xdr:rowOff>
    </xdr:to>
    <xdr:sp macro="" textlink="">
      <xdr:nvSpPr>
        <xdr:cNvPr id="750" name="楕円 749">
          <a:extLst>
            <a:ext uri="{FF2B5EF4-FFF2-40B4-BE49-F238E27FC236}">
              <a16:creationId xmlns:a16="http://schemas.microsoft.com/office/drawing/2014/main" id="{E69784F3-F073-4BC4-ACFC-F49BC205C33F}"/>
            </a:ext>
          </a:extLst>
        </xdr:cNvPr>
        <xdr:cNvSpPr/>
      </xdr:nvSpPr>
      <xdr:spPr>
        <a:xfrm>
          <a:off x="18605500" y="18412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118111</xdr:rowOff>
    </xdr:from>
    <xdr:to>
      <xdr:col>102</xdr:col>
      <xdr:colOff>114300</xdr:colOff>
      <xdr:row>107</xdr:row>
      <xdr:rowOff>118111</xdr:rowOff>
    </xdr:to>
    <xdr:cxnSp macro="">
      <xdr:nvCxnSpPr>
        <xdr:cNvPr id="751" name="直線コネクタ 750">
          <a:extLst>
            <a:ext uri="{FF2B5EF4-FFF2-40B4-BE49-F238E27FC236}">
              <a16:creationId xmlns:a16="http://schemas.microsoft.com/office/drawing/2014/main" id="{629E544A-6671-4F1B-B884-05A3CA3CB178}"/>
            </a:ext>
          </a:extLst>
        </xdr:cNvPr>
        <xdr:cNvCxnSpPr/>
      </xdr:nvCxnSpPr>
      <xdr:spPr>
        <a:xfrm>
          <a:off x="18656300" y="184632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59707</xdr:rowOff>
    </xdr:from>
    <xdr:ext cx="469744" cy="259045"/>
    <xdr:sp macro="" textlink="">
      <xdr:nvSpPr>
        <xdr:cNvPr id="752" name="n_1aveValue【公民館】&#10;一人当たり面積">
          <a:extLst>
            <a:ext uri="{FF2B5EF4-FFF2-40B4-BE49-F238E27FC236}">
              <a16:creationId xmlns:a16="http://schemas.microsoft.com/office/drawing/2014/main" id="{972BE47E-4129-4618-B71A-92B5B86BA646}"/>
            </a:ext>
          </a:extLst>
        </xdr:cNvPr>
        <xdr:cNvSpPr txBox="1"/>
      </xdr:nvSpPr>
      <xdr:spPr>
        <a:xfrm>
          <a:off x="21075727" y="17890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44466</xdr:rowOff>
    </xdr:from>
    <xdr:ext cx="469744" cy="259045"/>
    <xdr:sp macro="" textlink="">
      <xdr:nvSpPr>
        <xdr:cNvPr id="753" name="n_2aveValue【公民館】&#10;一人当たり面積">
          <a:extLst>
            <a:ext uri="{FF2B5EF4-FFF2-40B4-BE49-F238E27FC236}">
              <a16:creationId xmlns:a16="http://schemas.microsoft.com/office/drawing/2014/main" id="{5F69FDFB-F8F8-4998-BD09-06AE93864C28}"/>
            </a:ext>
          </a:extLst>
        </xdr:cNvPr>
        <xdr:cNvSpPr txBox="1"/>
      </xdr:nvSpPr>
      <xdr:spPr>
        <a:xfrm>
          <a:off x="20199427" y="17875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40657</xdr:rowOff>
    </xdr:from>
    <xdr:ext cx="469744" cy="259045"/>
    <xdr:sp macro="" textlink="">
      <xdr:nvSpPr>
        <xdr:cNvPr id="754" name="n_3aveValue【公民館】&#10;一人当たり面積">
          <a:extLst>
            <a:ext uri="{FF2B5EF4-FFF2-40B4-BE49-F238E27FC236}">
              <a16:creationId xmlns:a16="http://schemas.microsoft.com/office/drawing/2014/main" id="{CFDAF7E3-79A0-4C4D-8A53-679E7A3254B7}"/>
            </a:ext>
          </a:extLst>
        </xdr:cNvPr>
        <xdr:cNvSpPr txBox="1"/>
      </xdr:nvSpPr>
      <xdr:spPr>
        <a:xfrm>
          <a:off x="19310427" y="17700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102</xdr:row>
      <xdr:rowOff>105427</xdr:rowOff>
    </xdr:from>
    <xdr:ext cx="469744" cy="259045"/>
    <xdr:sp macro="" textlink="">
      <xdr:nvSpPr>
        <xdr:cNvPr id="755" name="n_4aveValue【公民館】&#10;一人当たり面積">
          <a:extLst>
            <a:ext uri="{FF2B5EF4-FFF2-40B4-BE49-F238E27FC236}">
              <a16:creationId xmlns:a16="http://schemas.microsoft.com/office/drawing/2014/main" id="{65B84673-9764-4305-90D6-0526C45C3D6A}"/>
            </a:ext>
          </a:extLst>
        </xdr:cNvPr>
        <xdr:cNvSpPr txBox="1"/>
      </xdr:nvSpPr>
      <xdr:spPr>
        <a:xfrm>
          <a:off x="18421427" y="17593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160038</xdr:rowOff>
    </xdr:from>
    <xdr:ext cx="469744" cy="259045"/>
    <xdr:sp macro="" textlink="">
      <xdr:nvSpPr>
        <xdr:cNvPr id="756" name="n_1mainValue【公民館】&#10;一人当たり面積">
          <a:extLst>
            <a:ext uri="{FF2B5EF4-FFF2-40B4-BE49-F238E27FC236}">
              <a16:creationId xmlns:a16="http://schemas.microsoft.com/office/drawing/2014/main" id="{2D196C33-E9FF-4F01-8D67-8503CA5DA775}"/>
            </a:ext>
          </a:extLst>
        </xdr:cNvPr>
        <xdr:cNvSpPr txBox="1"/>
      </xdr:nvSpPr>
      <xdr:spPr>
        <a:xfrm>
          <a:off x="21075727" y="18505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160038</xdr:rowOff>
    </xdr:from>
    <xdr:ext cx="469744" cy="259045"/>
    <xdr:sp macro="" textlink="">
      <xdr:nvSpPr>
        <xdr:cNvPr id="757" name="n_2mainValue【公民館】&#10;一人当たり面積">
          <a:extLst>
            <a:ext uri="{FF2B5EF4-FFF2-40B4-BE49-F238E27FC236}">
              <a16:creationId xmlns:a16="http://schemas.microsoft.com/office/drawing/2014/main" id="{3AC9D7D8-8038-4395-ABF0-76926FDD1C0D}"/>
            </a:ext>
          </a:extLst>
        </xdr:cNvPr>
        <xdr:cNvSpPr txBox="1"/>
      </xdr:nvSpPr>
      <xdr:spPr>
        <a:xfrm>
          <a:off x="20199427" y="18505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160038</xdr:rowOff>
    </xdr:from>
    <xdr:ext cx="469744" cy="259045"/>
    <xdr:sp macro="" textlink="">
      <xdr:nvSpPr>
        <xdr:cNvPr id="758" name="n_3mainValue【公民館】&#10;一人当たり面積">
          <a:extLst>
            <a:ext uri="{FF2B5EF4-FFF2-40B4-BE49-F238E27FC236}">
              <a16:creationId xmlns:a16="http://schemas.microsoft.com/office/drawing/2014/main" id="{7F24842A-FAAA-450A-B28E-6C22D8F0969F}"/>
            </a:ext>
          </a:extLst>
        </xdr:cNvPr>
        <xdr:cNvSpPr txBox="1"/>
      </xdr:nvSpPr>
      <xdr:spPr>
        <a:xfrm>
          <a:off x="19310427" y="18505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160038</xdr:rowOff>
    </xdr:from>
    <xdr:ext cx="469744" cy="259045"/>
    <xdr:sp macro="" textlink="">
      <xdr:nvSpPr>
        <xdr:cNvPr id="759" name="n_4mainValue【公民館】&#10;一人当たり面積">
          <a:extLst>
            <a:ext uri="{FF2B5EF4-FFF2-40B4-BE49-F238E27FC236}">
              <a16:creationId xmlns:a16="http://schemas.microsoft.com/office/drawing/2014/main" id="{5E1220BE-06FE-4BB7-9A28-3084C4EA28CA}"/>
            </a:ext>
          </a:extLst>
        </xdr:cNvPr>
        <xdr:cNvSpPr txBox="1"/>
      </xdr:nvSpPr>
      <xdr:spPr>
        <a:xfrm>
          <a:off x="18421427" y="18505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60" name="正方形/長方形 759">
          <a:extLst>
            <a:ext uri="{FF2B5EF4-FFF2-40B4-BE49-F238E27FC236}">
              <a16:creationId xmlns:a16="http://schemas.microsoft.com/office/drawing/2014/main" id="{F28D14E5-E6D6-4B8E-A0CD-10AB3AB5A4F8}"/>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61" name="正方形/長方形 760">
          <a:extLst>
            <a:ext uri="{FF2B5EF4-FFF2-40B4-BE49-F238E27FC236}">
              <a16:creationId xmlns:a16="http://schemas.microsoft.com/office/drawing/2014/main" id="{007F216F-602C-45AD-89F4-7D2EA24A561F}"/>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62" name="テキスト ボックス 761">
          <a:extLst>
            <a:ext uri="{FF2B5EF4-FFF2-40B4-BE49-F238E27FC236}">
              <a16:creationId xmlns:a16="http://schemas.microsoft.com/office/drawing/2014/main" id="{D2119655-34F2-4BF1-81BC-BCE3FC757B07}"/>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類似団体内の平均値と比較して、有形固定資産減価償却率が特に高くなっている施設は、道路</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79%</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、保育所</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83.2%</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であり、特に保育所の有形固定資産減価償却率が平均値の</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53.3%</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より</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29.9%</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高くなっている。</a:t>
          </a:r>
          <a:endParaRPr lang="ja-JP" altLang="ja-JP" sz="1400">
            <a:effectLst/>
            <a:latin typeface="ＭＳ Ｐゴシック" panose="020B0600070205080204" pitchFamily="50" charset="-128"/>
            <a:ea typeface="ＭＳ Ｐゴシック" panose="020B0600070205080204" pitchFamily="50" charset="-128"/>
          </a:endParaRPr>
        </a:p>
        <a:p>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また、一人当たりの面積は類似団体と比較し、平均値より低くなっていることから、類似団体内で建物の経過期間が長く、施設保有数が少ないことが分かる。なお、施設に関しては施設保全計画に基づき、適切に維持管理を行っているため、使用する上での問題はない。</a:t>
          </a:r>
          <a:endParaRPr lang="ja-JP" altLang="ja-JP" sz="1400">
            <a:effectLst/>
            <a:latin typeface="ＭＳ Ｐゴシック" panose="020B0600070205080204" pitchFamily="50" charset="-128"/>
            <a:ea typeface="ＭＳ Ｐゴシック" panose="020B0600070205080204" pitchFamily="50" charset="-128"/>
          </a:endParaRPr>
        </a:p>
        <a:p>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令和</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月に富士見市公共施設等総合管理方針を改定し、インフラ施設を除いた全ての公共建築物において、富士見市公共施設個別施設計画を策定した。</a:t>
          </a:r>
          <a:endParaRPr lang="ja-JP" altLang="ja-JP" sz="1400">
            <a:effectLst/>
            <a:latin typeface="ＭＳ Ｐゴシック" panose="020B0600070205080204" pitchFamily="50" charset="-128"/>
            <a:ea typeface="ＭＳ Ｐゴシック" panose="020B0600070205080204" pitchFamily="50" charset="-128"/>
          </a:endParaRPr>
        </a:p>
        <a:p>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令和</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月には富士見市公共施設個別施設計画第</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期実行計画を策定し、富士見市公共施設個別施設計画で定めた対策内容と実施時期について、</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10</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年間のスケジュールを定めた。</a:t>
          </a:r>
          <a:endParaRPr lang="ja-JP" altLang="ja-JP" sz="1400">
            <a:effectLst/>
            <a:latin typeface="ＭＳ Ｐゴシック" panose="020B0600070205080204" pitchFamily="50" charset="-128"/>
            <a:ea typeface="ＭＳ Ｐゴシック" panose="020B0600070205080204" pitchFamily="50" charset="-128"/>
          </a:endParaRPr>
        </a:p>
        <a:p>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今後も計画に基づいて、公共施設マネジメントの目的である、安全な施設の提供と経営的視点の確保、市民サービスの向上を達成し、財政負担の軽減を図りながら、改修、修繕、更新等を実施する。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64A32FF5-37C2-4DF9-83DF-0D54004736A7}"/>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3119E16C-1B2E-43FD-9AA0-26B314E82145}"/>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490321B3-58EF-44EB-A821-3647E7563C98}"/>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9E3E9A8E-1E48-4870-9782-906BAE46A75A}"/>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埼玉県富士見市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6398CA05-1405-459F-AE1F-C1636DD71C0D}"/>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21F4AAB4-7C7C-4749-9985-854187F28842}"/>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564B64FA-C105-4DF9-A82A-79E315C8AFEA}"/>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570B59D1-97B8-4EAC-95EA-37C0377290E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24B6F4E6-9885-442E-8B8B-C100582D4BDC}"/>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76F5E37B-1DF3-44D7-8220-9BECC8CBE38D}"/>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113,145
109,937
19.77
40,961,534
39,717,445
785,362
22,405,999
24,045,676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CC73A4AC-33F6-43A5-B3B5-4247176FEDA2}"/>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B18919AE-1C7C-4E3A-B1C9-D18C68D202E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CCD9CC85-0C2C-45A4-A343-F8816950E116}"/>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4FC34960-3CFA-4ED4-86C5-71D34D84F5CC}"/>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FFE5B7B9-481B-4057-86DB-5E05B100D30D}"/>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AACEE6B6-91A7-4705-A391-344028A23068}"/>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165F68CF-7566-40B3-AC7A-438285C6A88C}"/>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E9E5B1C9-FD9C-4DF3-BA1C-2256FC0C9791}"/>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4FF17343-60D7-45BF-9269-BA6AE381129C}"/>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DFD83F85-0D76-481E-AF16-A789A9B5C815}"/>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E98EE375-07A5-4F50-8BDF-CE83AD175C97}"/>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32D4006F-120E-4666-B54B-A51D9C978242}"/>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5576B868-ECEC-40EF-BEE9-AD4CCC8CBD44}"/>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8B7CB842-A9CF-40FE-84CF-67F14241202E}"/>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254B3BF0-5011-47C3-8510-EB53CDD3A64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C577EAF7-51AD-4E7D-AABB-280E4B04FAA8}"/>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2164AFE4-DB1D-47B0-B08E-51951F298BC6}"/>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501C3ABC-05F7-49E9-9E03-83FA99D016AE}"/>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D5E622FB-4291-44DC-A9B9-A3DAC0F1E70D}"/>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C9BB751E-43C3-49FC-BB46-131FC0D9D9FF}"/>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603B9E6A-B2F2-40E3-8C01-C757B830227A}"/>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A797E8D1-B755-451E-B24F-5D61ED1C586E}"/>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36416269-0810-4798-A0E1-274800A1D2BD}"/>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A289FB05-0E4D-4FFC-82F5-A10BFAF8FF31}"/>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EB8DBD4D-AFC4-4159-AE08-32D458F00D98}"/>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5A8910CC-B738-44FC-BEB8-A8C8E67D5E98}"/>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C20913A7-415E-468C-9027-FEB9F4861808}"/>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BD6C45E0-E13C-4B6F-A60D-A39D1F7FECC3}"/>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6383CF35-8254-4E0D-897A-4272906C7F42}"/>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25A0BAFC-EC7D-4AC7-8615-729D2E28C108}"/>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1D5C8484-09CE-4EDA-9D89-4D478E6A8C99}"/>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E3427B79-294D-4032-95F0-ABAF778B68FA}"/>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DBEC07B1-EFA7-4651-8303-7D3DEF5AF656}"/>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F112FF44-B383-4739-AC27-BC1CA19F689D}"/>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3B72597B-4CB3-4A94-9B99-F1E66604D8D6}"/>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9CDDE226-CF89-4504-9A23-ACA16A426F73}"/>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D95773D0-ECF3-4661-BA4A-4A8521640183}"/>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E3C02C99-929E-443B-8F6F-2985FD452CCC}"/>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7FCF4D7C-AA79-490F-8A18-AD0AA88A3750}"/>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8064CC76-0577-4CEC-AE6C-7063E325C164}"/>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6128FC12-8A68-4834-ACAF-0E29A0D532EE}"/>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A335C598-CC9E-4A64-8117-639901BC81AC}"/>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2FA7B99C-8DC7-4CE1-9C21-4B39D4EFED44}"/>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3D91C4D9-4A62-4356-AF1D-1EB955D94147}"/>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73899FF1-010F-422C-BB4D-96BFBB3D5622}"/>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A3AC8FE3-ACED-4D00-9751-2F7A2F1E5AC4}"/>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33746</xdr:rowOff>
    </xdr:from>
    <xdr:to>
      <xdr:col>24</xdr:col>
      <xdr:colOff>62865</xdr:colOff>
      <xdr:row>41</xdr:row>
      <xdr:rowOff>139881</xdr:rowOff>
    </xdr:to>
    <xdr:cxnSp macro="">
      <xdr:nvCxnSpPr>
        <xdr:cNvPr id="58" name="直線コネクタ 57">
          <a:extLst>
            <a:ext uri="{FF2B5EF4-FFF2-40B4-BE49-F238E27FC236}">
              <a16:creationId xmlns:a16="http://schemas.microsoft.com/office/drawing/2014/main" id="{4E151E9C-EB2E-4E0D-AF29-8A4E6AC1B4AB}"/>
            </a:ext>
          </a:extLst>
        </xdr:cNvPr>
        <xdr:cNvCxnSpPr/>
      </xdr:nvCxnSpPr>
      <xdr:spPr>
        <a:xfrm flipV="1">
          <a:off x="4634865" y="5863046"/>
          <a:ext cx="0" cy="13062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143708</xdr:rowOff>
    </xdr:from>
    <xdr:ext cx="405111" cy="259045"/>
    <xdr:sp macro="" textlink="">
      <xdr:nvSpPr>
        <xdr:cNvPr id="59" name="【図書館】&#10;有形固定資産減価償却率最小値テキスト">
          <a:extLst>
            <a:ext uri="{FF2B5EF4-FFF2-40B4-BE49-F238E27FC236}">
              <a16:creationId xmlns:a16="http://schemas.microsoft.com/office/drawing/2014/main" id="{2D6869A8-D43D-4051-8087-5ED7F13E170B}"/>
            </a:ext>
          </a:extLst>
        </xdr:cNvPr>
        <xdr:cNvSpPr txBox="1"/>
      </xdr:nvSpPr>
      <xdr:spPr>
        <a:xfrm>
          <a:off x="4673600" y="71731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139881</xdr:rowOff>
    </xdr:from>
    <xdr:to>
      <xdr:col>24</xdr:col>
      <xdr:colOff>152400</xdr:colOff>
      <xdr:row>41</xdr:row>
      <xdr:rowOff>139881</xdr:rowOff>
    </xdr:to>
    <xdr:cxnSp macro="">
      <xdr:nvCxnSpPr>
        <xdr:cNvPr id="60" name="直線コネクタ 59">
          <a:extLst>
            <a:ext uri="{FF2B5EF4-FFF2-40B4-BE49-F238E27FC236}">
              <a16:creationId xmlns:a16="http://schemas.microsoft.com/office/drawing/2014/main" id="{D04D2BF5-D072-41AD-8802-0B4619AAD1A5}"/>
            </a:ext>
          </a:extLst>
        </xdr:cNvPr>
        <xdr:cNvCxnSpPr/>
      </xdr:nvCxnSpPr>
      <xdr:spPr>
        <a:xfrm>
          <a:off x="4546600" y="71693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151873</xdr:rowOff>
    </xdr:from>
    <xdr:ext cx="405111" cy="259045"/>
    <xdr:sp macro="" textlink="">
      <xdr:nvSpPr>
        <xdr:cNvPr id="61" name="【図書館】&#10;有形固定資産減価償却率最大値テキスト">
          <a:extLst>
            <a:ext uri="{FF2B5EF4-FFF2-40B4-BE49-F238E27FC236}">
              <a16:creationId xmlns:a16="http://schemas.microsoft.com/office/drawing/2014/main" id="{35375AA6-4EF6-4E5A-82CF-62EF0030DEFF}"/>
            </a:ext>
          </a:extLst>
        </xdr:cNvPr>
        <xdr:cNvSpPr txBox="1"/>
      </xdr:nvSpPr>
      <xdr:spPr>
        <a:xfrm>
          <a:off x="4673600" y="5638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33746</xdr:rowOff>
    </xdr:from>
    <xdr:to>
      <xdr:col>24</xdr:col>
      <xdr:colOff>152400</xdr:colOff>
      <xdr:row>34</xdr:row>
      <xdr:rowOff>33746</xdr:rowOff>
    </xdr:to>
    <xdr:cxnSp macro="">
      <xdr:nvCxnSpPr>
        <xdr:cNvPr id="62" name="直線コネクタ 61">
          <a:extLst>
            <a:ext uri="{FF2B5EF4-FFF2-40B4-BE49-F238E27FC236}">
              <a16:creationId xmlns:a16="http://schemas.microsoft.com/office/drawing/2014/main" id="{B245EE27-7688-4216-9F44-4B98BCC597EE}"/>
            </a:ext>
          </a:extLst>
        </xdr:cNvPr>
        <xdr:cNvCxnSpPr/>
      </xdr:nvCxnSpPr>
      <xdr:spPr>
        <a:xfrm>
          <a:off x="4546600" y="5863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125021</xdr:rowOff>
    </xdr:from>
    <xdr:ext cx="405111" cy="259045"/>
    <xdr:sp macro="" textlink="">
      <xdr:nvSpPr>
        <xdr:cNvPr id="63" name="【図書館】&#10;有形固定資産減価償却率平均値テキスト">
          <a:extLst>
            <a:ext uri="{FF2B5EF4-FFF2-40B4-BE49-F238E27FC236}">
              <a16:creationId xmlns:a16="http://schemas.microsoft.com/office/drawing/2014/main" id="{88C09126-4DD4-4802-8994-3A665F00AE7E}"/>
            </a:ext>
          </a:extLst>
        </xdr:cNvPr>
        <xdr:cNvSpPr txBox="1"/>
      </xdr:nvSpPr>
      <xdr:spPr>
        <a:xfrm>
          <a:off x="4673600" y="62972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102144</xdr:rowOff>
    </xdr:from>
    <xdr:to>
      <xdr:col>24</xdr:col>
      <xdr:colOff>114300</xdr:colOff>
      <xdr:row>38</xdr:row>
      <xdr:rowOff>32294</xdr:rowOff>
    </xdr:to>
    <xdr:sp macro="" textlink="">
      <xdr:nvSpPr>
        <xdr:cNvPr id="64" name="フローチャート: 判断 63">
          <a:extLst>
            <a:ext uri="{FF2B5EF4-FFF2-40B4-BE49-F238E27FC236}">
              <a16:creationId xmlns:a16="http://schemas.microsoft.com/office/drawing/2014/main" id="{1A709156-35AB-4907-9C3E-FE80E69E6C89}"/>
            </a:ext>
          </a:extLst>
        </xdr:cNvPr>
        <xdr:cNvSpPr/>
      </xdr:nvSpPr>
      <xdr:spPr>
        <a:xfrm>
          <a:off x="4584700" y="644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76019</xdr:rowOff>
    </xdr:from>
    <xdr:to>
      <xdr:col>20</xdr:col>
      <xdr:colOff>38100</xdr:colOff>
      <xdr:row>38</xdr:row>
      <xdr:rowOff>6169</xdr:rowOff>
    </xdr:to>
    <xdr:sp macro="" textlink="">
      <xdr:nvSpPr>
        <xdr:cNvPr id="65" name="フローチャート: 判断 64">
          <a:extLst>
            <a:ext uri="{FF2B5EF4-FFF2-40B4-BE49-F238E27FC236}">
              <a16:creationId xmlns:a16="http://schemas.microsoft.com/office/drawing/2014/main" id="{C7321DB4-592F-4041-9072-81A11B7FB60C}"/>
            </a:ext>
          </a:extLst>
        </xdr:cNvPr>
        <xdr:cNvSpPr/>
      </xdr:nvSpPr>
      <xdr:spPr>
        <a:xfrm>
          <a:off x="3746500" y="641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97246</xdr:rowOff>
    </xdr:from>
    <xdr:to>
      <xdr:col>15</xdr:col>
      <xdr:colOff>101600</xdr:colOff>
      <xdr:row>38</xdr:row>
      <xdr:rowOff>27395</xdr:rowOff>
    </xdr:to>
    <xdr:sp macro="" textlink="">
      <xdr:nvSpPr>
        <xdr:cNvPr id="66" name="フローチャート: 判断 65">
          <a:extLst>
            <a:ext uri="{FF2B5EF4-FFF2-40B4-BE49-F238E27FC236}">
              <a16:creationId xmlns:a16="http://schemas.microsoft.com/office/drawing/2014/main" id="{2BD6F7EA-4637-47A4-9C63-B41053C5C1F8}"/>
            </a:ext>
          </a:extLst>
        </xdr:cNvPr>
        <xdr:cNvSpPr/>
      </xdr:nvSpPr>
      <xdr:spPr>
        <a:xfrm>
          <a:off x="2857500" y="644089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129903</xdr:rowOff>
    </xdr:from>
    <xdr:to>
      <xdr:col>10</xdr:col>
      <xdr:colOff>165100</xdr:colOff>
      <xdr:row>37</xdr:row>
      <xdr:rowOff>60053</xdr:rowOff>
    </xdr:to>
    <xdr:sp macro="" textlink="">
      <xdr:nvSpPr>
        <xdr:cNvPr id="67" name="フローチャート: 判断 66">
          <a:extLst>
            <a:ext uri="{FF2B5EF4-FFF2-40B4-BE49-F238E27FC236}">
              <a16:creationId xmlns:a16="http://schemas.microsoft.com/office/drawing/2014/main" id="{75F73981-9148-4A42-B644-1B48E135AD90}"/>
            </a:ext>
          </a:extLst>
        </xdr:cNvPr>
        <xdr:cNvSpPr/>
      </xdr:nvSpPr>
      <xdr:spPr>
        <a:xfrm>
          <a:off x="1968500" y="6302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146231</xdr:rowOff>
    </xdr:from>
    <xdr:to>
      <xdr:col>6</xdr:col>
      <xdr:colOff>38100</xdr:colOff>
      <xdr:row>37</xdr:row>
      <xdr:rowOff>76381</xdr:rowOff>
    </xdr:to>
    <xdr:sp macro="" textlink="">
      <xdr:nvSpPr>
        <xdr:cNvPr id="68" name="フローチャート: 判断 67">
          <a:extLst>
            <a:ext uri="{FF2B5EF4-FFF2-40B4-BE49-F238E27FC236}">
              <a16:creationId xmlns:a16="http://schemas.microsoft.com/office/drawing/2014/main" id="{B9DD8458-A22C-4FB4-BA74-6B9858DE79EE}"/>
            </a:ext>
          </a:extLst>
        </xdr:cNvPr>
        <xdr:cNvSpPr/>
      </xdr:nvSpPr>
      <xdr:spPr>
        <a:xfrm>
          <a:off x="1079500" y="6318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5F9DAD59-7382-46BA-8DF8-B307575BBB27}"/>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B3A06BA7-D997-4772-8CBE-6E67DD066972}"/>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278EEFEB-633E-47BA-9798-8CB937990CE5}"/>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ACF4B48-2992-4158-8458-803CDB0B1BEA}"/>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87A9D81E-95C2-4F23-8854-3B2F9951C20D}"/>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141333</xdr:rowOff>
    </xdr:from>
    <xdr:to>
      <xdr:col>24</xdr:col>
      <xdr:colOff>114300</xdr:colOff>
      <xdr:row>38</xdr:row>
      <xdr:rowOff>71482</xdr:rowOff>
    </xdr:to>
    <xdr:sp macro="" textlink="">
      <xdr:nvSpPr>
        <xdr:cNvPr id="74" name="楕円 73">
          <a:extLst>
            <a:ext uri="{FF2B5EF4-FFF2-40B4-BE49-F238E27FC236}">
              <a16:creationId xmlns:a16="http://schemas.microsoft.com/office/drawing/2014/main" id="{1836B4A1-C3E5-4A3A-B485-23D24C3FCA98}"/>
            </a:ext>
          </a:extLst>
        </xdr:cNvPr>
        <xdr:cNvSpPr/>
      </xdr:nvSpPr>
      <xdr:spPr>
        <a:xfrm>
          <a:off x="4584700" y="648498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119760</xdr:rowOff>
    </xdr:from>
    <xdr:ext cx="405111" cy="259045"/>
    <xdr:sp macro="" textlink="">
      <xdr:nvSpPr>
        <xdr:cNvPr id="75" name="【図書館】&#10;有形固定資産減価償却率該当値テキスト">
          <a:extLst>
            <a:ext uri="{FF2B5EF4-FFF2-40B4-BE49-F238E27FC236}">
              <a16:creationId xmlns:a16="http://schemas.microsoft.com/office/drawing/2014/main" id="{94C51B3C-6131-40DD-A259-27412B7F09D5}"/>
            </a:ext>
          </a:extLst>
        </xdr:cNvPr>
        <xdr:cNvSpPr txBox="1"/>
      </xdr:nvSpPr>
      <xdr:spPr>
        <a:xfrm>
          <a:off x="4673600" y="64634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113574</xdr:rowOff>
    </xdr:from>
    <xdr:to>
      <xdr:col>20</xdr:col>
      <xdr:colOff>38100</xdr:colOff>
      <xdr:row>38</xdr:row>
      <xdr:rowOff>43724</xdr:rowOff>
    </xdr:to>
    <xdr:sp macro="" textlink="">
      <xdr:nvSpPr>
        <xdr:cNvPr id="76" name="楕円 75">
          <a:extLst>
            <a:ext uri="{FF2B5EF4-FFF2-40B4-BE49-F238E27FC236}">
              <a16:creationId xmlns:a16="http://schemas.microsoft.com/office/drawing/2014/main" id="{95E9649B-507A-4D29-B4C0-53AD313EAA58}"/>
            </a:ext>
          </a:extLst>
        </xdr:cNvPr>
        <xdr:cNvSpPr/>
      </xdr:nvSpPr>
      <xdr:spPr>
        <a:xfrm>
          <a:off x="3746500" y="6457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164374</xdr:rowOff>
    </xdr:from>
    <xdr:to>
      <xdr:col>24</xdr:col>
      <xdr:colOff>63500</xdr:colOff>
      <xdr:row>38</xdr:row>
      <xdr:rowOff>20683</xdr:rowOff>
    </xdr:to>
    <xdr:cxnSp macro="">
      <xdr:nvCxnSpPr>
        <xdr:cNvPr id="77" name="直線コネクタ 76">
          <a:extLst>
            <a:ext uri="{FF2B5EF4-FFF2-40B4-BE49-F238E27FC236}">
              <a16:creationId xmlns:a16="http://schemas.microsoft.com/office/drawing/2014/main" id="{48734E23-0E6D-4BBC-AB0A-392FCD76A9C2}"/>
            </a:ext>
          </a:extLst>
        </xdr:cNvPr>
        <xdr:cNvCxnSpPr/>
      </xdr:nvCxnSpPr>
      <xdr:spPr>
        <a:xfrm>
          <a:off x="3797300" y="6508024"/>
          <a:ext cx="8382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80917</xdr:rowOff>
    </xdr:from>
    <xdr:to>
      <xdr:col>15</xdr:col>
      <xdr:colOff>101600</xdr:colOff>
      <xdr:row>38</xdr:row>
      <xdr:rowOff>11068</xdr:rowOff>
    </xdr:to>
    <xdr:sp macro="" textlink="">
      <xdr:nvSpPr>
        <xdr:cNvPr id="78" name="楕円 77">
          <a:extLst>
            <a:ext uri="{FF2B5EF4-FFF2-40B4-BE49-F238E27FC236}">
              <a16:creationId xmlns:a16="http://schemas.microsoft.com/office/drawing/2014/main" id="{F1E40D78-8E29-42FA-B5F9-B8377EB00383}"/>
            </a:ext>
          </a:extLst>
        </xdr:cNvPr>
        <xdr:cNvSpPr/>
      </xdr:nvSpPr>
      <xdr:spPr>
        <a:xfrm>
          <a:off x="2857500" y="642456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131717</xdr:rowOff>
    </xdr:from>
    <xdr:to>
      <xdr:col>19</xdr:col>
      <xdr:colOff>177800</xdr:colOff>
      <xdr:row>37</xdr:row>
      <xdr:rowOff>164374</xdr:rowOff>
    </xdr:to>
    <xdr:cxnSp macro="">
      <xdr:nvCxnSpPr>
        <xdr:cNvPr id="79" name="直線コネクタ 78">
          <a:extLst>
            <a:ext uri="{FF2B5EF4-FFF2-40B4-BE49-F238E27FC236}">
              <a16:creationId xmlns:a16="http://schemas.microsoft.com/office/drawing/2014/main" id="{F13152D8-F355-40FC-B662-50FC8F427672}"/>
            </a:ext>
          </a:extLst>
        </xdr:cNvPr>
        <xdr:cNvCxnSpPr/>
      </xdr:nvCxnSpPr>
      <xdr:spPr>
        <a:xfrm>
          <a:off x="2908300" y="647536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61323</xdr:rowOff>
    </xdr:from>
    <xdr:to>
      <xdr:col>10</xdr:col>
      <xdr:colOff>165100</xdr:colOff>
      <xdr:row>37</xdr:row>
      <xdr:rowOff>162923</xdr:rowOff>
    </xdr:to>
    <xdr:sp macro="" textlink="">
      <xdr:nvSpPr>
        <xdr:cNvPr id="80" name="楕円 79">
          <a:extLst>
            <a:ext uri="{FF2B5EF4-FFF2-40B4-BE49-F238E27FC236}">
              <a16:creationId xmlns:a16="http://schemas.microsoft.com/office/drawing/2014/main" id="{F0F7DF77-A5DD-4FDA-971B-BDF139B4FCFD}"/>
            </a:ext>
          </a:extLst>
        </xdr:cNvPr>
        <xdr:cNvSpPr/>
      </xdr:nvSpPr>
      <xdr:spPr>
        <a:xfrm>
          <a:off x="1968500" y="6404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112123</xdr:rowOff>
    </xdr:from>
    <xdr:to>
      <xdr:col>15</xdr:col>
      <xdr:colOff>50800</xdr:colOff>
      <xdr:row>37</xdr:row>
      <xdr:rowOff>131717</xdr:rowOff>
    </xdr:to>
    <xdr:cxnSp macro="">
      <xdr:nvCxnSpPr>
        <xdr:cNvPr id="81" name="直線コネクタ 80">
          <a:extLst>
            <a:ext uri="{FF2B5EF4-FFF2-40B4-BE49-F238E27FC236}">
              <a16:creationId xmlns:a16="http://schemas.microsoft.com/office/drawing/2014/main" id="{6510E62F-E207-4AAE-941E-E7C76340B73F}"/>
            </a:ext>
          </a:extLst>
        </xdr:cNvPr>
        <xdr:cNvCxnSpPr/>
      </xdr:nvCxnSpPr>
      <xdr:spPr>
        <a:xfrm>
          <a:off x="2019300" y="6455773"/>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28666</xdr:rowOff>
    </xdr:from>
    <xdr:to>
      <xdr:col>6</xdr:col>
      <xdr:colOff>38100</xdr:colOff>
      <xdr:row>37</xdr:row>
      <xdr:rowOff>130266</xdr:rowOff>
    </xdr:to>
    <xdr:sp macro="" textlink="">
      <xdr:nvSpPr>
        <xdr:cNvPr id="82" name="楕円 81">
          <a:extLst>
            <a:ext uri="{FF2B5EF4-FFF2-40B4-BE49-F238E27FC236}">
              <a16:creationId xmlns:a16="http://schemas.microsoft.com/office/drawing/2014/main" id="{F35173D6-2F73-452B-80CC-2029FB4A138C}"/>
            </a:ext>
          </a:extLst>
        </xdr:cNvPr>
        <xdr:cNvSpPr/>
      </xdr:nvSpPr>
      <xdr:spPr>
        <a:xfrm>
          <a:off x="1079500" y="6372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79466</xdr:rowOff>
    </xdr:from>
    <xdr:to>
      <xdr:col>10</xdr:col>
      <xdr:colOff>114300</xdr:colOff>
      <xdr:row>37</xdr:row>
      <xdr:rowOff>112123</xdr:rowOff>
    </xdr:to>
    <xdr:cxnSp macro="">
      <xdr:nvCxnSpPr>
        <xdr:cNvPr id="83" name="直線コネクタ 82">
          <a:extLst>
            <a:ext uri="{FF2B5EF4-FFF2-40B4-BE49-F238E27FC236}">
              <a16:creationId xmlns:a16="http://schemas.microsoft.com/office/drawing/2014/main" id="{B9166779-2AA5-4BE4-BC7E-B2A5D33843B0}"/>
            </a:ext>
          </a:extLst>
        </xdr:cNvPr>
        <xdr:cNvCxnSpPr/>
      </xdr:nvCxnSpPr>
      <xdr:spPr>
        <a:xfrm>
          <a:off x="1130300" y="642311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22696</xdr:rowOff>
    </xdr:from>
    <xdr:ext cx="405111" cy="259045"/>
    <xdr:sp macro="" textlink="">
      <xdr:nvSpPr>
        <xdr:cNvPr id="84" name="n_1aveValue【図書館】&#10;有形固定資産減価償却率">
          <a:extLst>
            <a:ext uri="{FF2B5EF4-FFF2-40B4-BE49-F238E27FC236}">
              <a16:creationId xmlns:a16="http://schemas.microsoft.com/office/drawing/2014/main" id="{6628F0A7-EBB6-4ECE-ADBE-8AF522925C0C}"/>
            </a:ext>
          </a:extLst>
        </xdr:cNvPr>
        <xdr:cNvSpPr txBox="1"/>
      </xdr:nvSpPr>
      <xdr:spPr>
        <a:xfrm>
          <a:off x="3582044" y="61948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18523</xdr:rowOff>
    </xdr:from>
    <xdr:ext cx="405111" cy="259045"/>
    <xdr:sp macro="" textlink="">
      <xdr:nvSpPr>
        <xdr:cNvPr id="85" name="n_2aveValue【図書館】&#10;有形固定資産減価償却率">
          <a:extLst>
            <a:ext uri="{FF2B5EF4-FFF2-40B4-BE49-F238E27FC236}">
              <a16:creationId xmlns:a16="http://schemas.microsoft.com/office/drawing/2014/main" id="{36609807-929E-470D-A5E5-94CA0385DCC6}"/>
            </a:ext>
          </a:extLst>
        </xdr:cNvPr>
        <xdr:cNvSpPr txBox="1"/>
      </xdr:nvSpPr>
      <xdr:spPr>
        <a:xfrm>
          <a:off x="2705744" y="6533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76580</xdr:rowOff>
    </xdr:from>
    <xdr:ext cx="405111" cy="259045"/>
    <xdr:sp macro="" textlink="">
      <xdr:nvSpPr>
        <xdr:cNvPr id="86" name="n_3aveValue【図書館】&#10;有形固定資産減価償却率">
          <a:extLst>
            <a:ext uri="{FF2B5EF4-FFF2-40B4-BE49-F238E27FC236}">
              <a16:creationId xmlns:a16="http://schemas.microsoft.com/office/drawing/2014/main" id="{EC49531D-5E10-4A5B-B38F-BA4E3B3AE772}"/>
            </a:ext>
          </a:extLst>
        </xdr:cNvPr>
        <xdr:cNvSpPr txBox="1"/>
      </xdr:nvSpPr>
      <xdr:spPr>
        <a:xfrm>
          <a:off x="1816744" y="60773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92908</xdr:rowOff>
    </xdr:from>
    <xdr:ext cx="405111" cy="259045"/>
    <xdr:sp macro="" textlink="">
      <xdr:nvSpPr>
        <xdr:cNvPr id="87" name="n_4aveValue【図書館】&#10;有形固定資産減価償却率">
          <a:extLst>
            <a:ext uri="{FF2B5EF4-FFF2-40B4-BE49-F238E27FC236}">
              <a16:creationId xmlns:a16="http://schemas.microsoft.com/office/drawing/2014/main" id="{62630E80-0E43-49EE-841A-D9DFF4E0ACCA}"/>
            </a:ext>
          </a:extLst>
        </xdr:cNvPr>
        <xdr:cNvSpPr txBox="1"/>
      </xdr:nvSpPr>
      <xdr:spPr>
        <a:xfrm>
          <a:off x="927744" y="60936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34851</xdr:rowOff>
    </xdr:from>
    <xdr:ext cx="405111" cy="259045"/>
    <xdr:sp macro="" textlink="">
      <xdr:nvSpPr>
        <xdr:cNvPr id="88" name="n_1mainValue【図書館】&#10;有形固定資産減価償却率">
          <a:extLst>
            <a:ext uri="{FF2B5EF4-FFF2-40B4-BE49-F238E27FC236}">
              <a16:creationId xmlns:a16="http://schemas.microsoft.com/office/drawing/2014/main" id="{468161B3-4F6F-488F-8C06-F09DBFC821B3}"/>
            </a:ext>
          </a:extLst>
        </xdr:cNvPr>
        <xdr:cNvSpPr txBox="1"/>
      </xdr:nvSpPr>
      <xdr:spPr>
        <a:xfrm>
          <a:off x="3582044" y="65499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27594</xdr:rowOff>
    </xdr:from>
    <xdr:ext cx="405111" cy="259045"/>
    <xdr:sp macro="" textlink="">
      <xdr:nvSpPr>
        <xdr:cNvPr id="89" name="n_2mainValue【図書館】&#10;有形固定資産減価償却率">
          <a:extLst>
            <a:ext uri="{FF2B5EF4-FFF2-40B4-BE49-F238E27FC236}">
              <a16:creationId xmlns:a16="http://schemas.microsoft.com/office/drawing/2014/main" id="{DE65DB92-0D73-461E-80DD-D7F5477FEABC}"/>
            </a:ext>
          </a:extLst>
        </xdr:cNvPr>
        <xdr:cNvSpPr txBox="1"/>
      </xdr:nvSpPr>
      <xdr:spPr>
        <a:xfrm>
          <a:off x="2705744" y="61997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154050</xdr:rowOff>
    </xdr:from>
    <xdr:ext cx="405111" cy="259045"/>
    <xdr:sp macro="" textlink="">
      <xdr:nvSpPr>
        <xdr:cNvPr id="90" name="n_3mainValue【図書館】&#10;有形固定資産減価償却率">
          <a:extLst>
            <a:ext uri="{FF2B5EF4-FFF2-40B4-BE49-F238E27FC236}">
              <a16:creationId xmlns:a16="http://schemas.microsoft.com/office/drawing/2014/main" id="{1D602E08-C741-43C6-A436-9D3EC2B3F7E1}"/>
            </a:ext>
          </a:extLst>
        </xdr:cNvPr>
        <xdr:cNvSpPr txBox="1"/>
      </xdr:nvSpPr>
      <xdr:spPr>
        <a:xfrm>
          <a:off x="1816744" y="64977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121393</xdr:rowOff>
    </xdr:from>
    <xdr:ext cx="405111" cy="259045"/>
    <xdr:sp macro="" textlink="">
      <xdr:nvSpPr>
        <xdr:cNvPr id="91" name="n_4mainValue【図書館】&#10;有形固定資産減価償却率">
          <a:extLst>
            <a:ext uri="{FF2B5EF4-FFF2-40B4-BE49-F238E27FC236}">
              <a16:creationId xmlns:a16="http://schemas.microsoft.com/office/drawing/2014/main" id="{FC8D6F65-B867-4F9D-8EBA-2461058FCE00}"/>
            </a:ext>
          </a:extLst>
        </xdr:cNvPr>
        <xdr:cNvSpPr txBox="1"/>
      </xdr:nvSpPr>
      <xdr:spPr>
        <a:xfrm>
          <a:off x="927744" y="64650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9A78BA4C-A6F6-4096-8833-9B4FF9B2CA24}"/>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038F2E2E-BAA4-4165-9647-EF677524E958}"/>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FBCFBE1F-D6B2-4F2F-9805-45C0DA7309A1}"/>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78B0EBC8-3BF0-4BEE-87AE-A931C10CE2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DCE7B926-50C4-476D-8B5C-31322C021E15}"/>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29064EB7-D153-47AA-B85C-6BC749EAD877}"/>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1DFF19B6-BCE3-4630-9FD6-98A2F1D9A698}"/>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9FC51F73-CA32-459A-9B2F-F7E9B1CE3E42}"/>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D6B38517-3908-4D95-A2CE-C4C6B467924D}"/>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F7AAEE34-D826-4F5B-ADFE-1B66E41C3F7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2" name="直線コネクタ 101">
          <a:extLst>
            <a:ext uri="{FF2B5EF4-FFF2-40B4-BE49-F238E27FC236}">
              <a16:creationId xmlns:a16="http://schemas.microsoft.com/office/drawing/2014/main" id="{736F6794-285A-4421-9E6E-F31596CCFB30}"/>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3" name="テキスト ボックス 102">
          <a:extLst>
            <a:ext uri="{FF2B5EF4-FFF2-40B4-BE49-F238E27FC236}">
              <a16:creationId xmlns:a16="http://schemas.microsoft.com/office/drawing/2014/main" id="{66D013FF-C387-4095-840A-939465949044}"/>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4" name="直線コネクタ 103">
          <a:extLst>
            <a:ext uri="{FF2B5EF4-FFF2-40B4-BE49-F238E27FC236}">
              <a16:creationId xmlns:a16="http://schemas.microsoft.com/office/drawing/2014/main" id="{3846F3AB-2844-4E59-8EE2-2EAD99C1DBBA}"/>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105" name="テキスト ボックス 104">
          <a:extLst>
            <a:ext uri="{FF2B5EF4-FFF2-40B4-BE49-F238E27FC236}">
              <a16:creationId xmlns:a16="http://schemas.microsoft.com/office/drawing/2014/main" id="{5F62ADBF-72D3-465C-9BF7-C2290F16430B}"/>
            </a:ext>
          </a:extLst>
        </xdr:cNvPr>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6" name="直線コネクタ 105">
          <a:extLst>
            <a:ext uri="{FF2B5EF4-FFF2-40B4-BE49-F238E27FC236}">
              <a16:creationId xmlns:a16="http://schemas.microsoft.com/office/drawing/2014/main" id="{55FE512A-711D-46B3-8F6D-EE0CD1AF2085}"/>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107" name="テキスト ボックス 106">
          <a:extLst>
            <a:ext uri="{FF2B5EF4-FFF2-40B4-BE49-F238E27FC236}">
              <a16:creationId xmlns:a16="http://schemas.microsoft.com/office/drawing/2014/main" id="{2D527082-58DD-4FD6-91DB-FBB713B9CDAE}"/>
            </a:ext>
          </a:extLst>
        </xdr:cNvPr>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8" name="直線コネクタ 107">
          <a:extLst>
            <a:ext uri="{FF2B5EF4-FFF2-40B4-BE49-F238E27FC236}">
              <a16:creationId xmlns:a16="http://schemas.microsoft.com/office/drawing/2014/main" id="{F5D6A65D-AD4F-4731-B866-D765DF8D6D90}"/>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109" name="テキスト ボックス 108">
          <a:extLst>
            <a:ext uri="{FF2B5EF4-FFF2-40B4-BE49-F238E27FC236}">
              <a16:creationId xmlns:a16="http://schemas.microsoft.com/office/drawing/2014/main" id="{56C2CE65-25DA-4F7C-A458-5CB5A8F76EA2}"/>
            </a:ext>
          </a:extLst>
        </xdr:cNvPr>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10" name="直線コネクタ 109">
          <a:extLst>
            <a:ext uri="{FF2B5EF4-FFF2-40B4-BE49-F238E27FC236}">
              <a16:creationId xmlns:a16="http://schemas.microsoft.com/office/drawing/2014/main" id="{BCADCAC2-56F5-42CE-9ACD-A9294675C288}"/>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111" name="テキスト ボックス 110">
          <a:extLst>
            <a:ext uri="{FF2B5EF4-FFF2-40B4-BE49-F238E27FC236}">
              <a16:creationId xmlns:a16="http://schemas.microsoft.com/office/drawing/2014/main" id="{C3D9AC1F-8A90-4F9C-8D45-D05BE54AC86F}"/>
            </a:ext>
          </a:extLst>
        </xdr:cNvPr>
        <xdr:cNvSpPr txBox="1"/>
      </xdr:nvSpPr>
      <xdr:spPr>
        <a:xfrm>
          <a:off x="6136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2" name="直線コネクタ 111">
          <a:extLst>
            <a:ext uri="{FF2B5EF4-FFF2-40B4-BE49-F238E27FC236}">
              <a16:creationId xmlns:a16="http://schemas.microsoft.com/office/drawing/2014/main" id="{129B3507-3A90-4069-AEEA-4721481CD2CD}"/>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113" name="テキスト ボックス 112">
          <a:extLst>
            <a:ext uri="{FF2B5EF4-FFF2-40B4-BE49-F238E27FC236}">
              <a16:creationId xmlns:a16="http://schemas.microsoft.com/office/drawing/2014/main" id="{D87ABF1A-11E7-457B-80BD-B24A9C39DCBE}"/>
            </a:ext>
          </a:extLst>
        </xdr:cNvPr>
        <xdr:cNvSpPr txBox="1"/>
      </xdr:nvSpPr>
      <xdr:spPr>
        <a:xfrm>
          <a:off x="6136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4" name="直線コネクタ 113">
          <a:extLst>
            <a:ext uri="{FF2B5EF4-FFF2-40B4-BE49-F238E27FC236}">
              <a16:creationId xmlns:a16="http://schemas.microsoft.com/office/drawing/2014/main" id="{5D7F12B2-57AD-41D4-939C-56B4A5696F6F}"/>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5" name="テキスト ボックス 114">
          <a:extLst>
            <a:ext uri="{FF2B5EF4-FFF2-40B4-BE49-F238E27FC236}">
              <a16:creationId xmlns:a16="http://schemas.microsoft.com/office/drawing/2014/main" id="{439AE313-5BA4-4466-A3CA-6C6D9E2F232B}"/>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6" name="【図書館】&#10;一人当たり面積グラフ枠">
          <a:extLst>
            <a:ext uri="{FF2B5EF4-FFF2-40B4-BE49-F238E27FC236}">
              <a16:creationId xmlns:a16="http://schemas.microsoft.com/office/drawing/2014/main" id="{1E78F8A2-F756-4340-835D-618EC1138627}"/>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16328</xdr:rowOff>
    </xdr:from>
    <xdr:to>
      <xdr:col>54</xdr:col>
      <xdr:colOff>189865</xdr:colOff>
      <xdr:row>42</xdr:row>
      <xdr:rowOff>48985</xdr:rowOff>
    </xdr:to>
    <xdr:cxnSp macro="">
      <xdr:nvCxnSpPr>
        <xdr:cNvPr id="117" name="直線コネクタ 116">
          <a:extLst>
            <a:ext uri="{FF2B5EF4-FFF2-40B4-BE49-F238E27FC236}">
              <a16:creationId xmlns:a16="http://schemas.microsoft.com/office/drawing/2014/main" id="{D3483A65-A912-4A46-B3DD-FB366002A5FE}"/>
            </a:ext>
          </a:extLst>
        </xdr:cNvPr>
        <xdr:cNvCxnSpPr/>
      </xdr:nvCxnSpPr>
      <xdr:spPr>
        <a:xfrm flipV="1">
          <a:off x="10476865" y="5845628"/>
          <a:ext cx="0" cy="1404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52812</xdr:rowOff>
    </xdr:from>
    <xdr:ext cx="469744" cy="259045"/>
    <xdr:sp macro="" textlink="">
      <xdr:nvSpPr>
        <xdr:cNvPr id="118" name="【図書館】&#10;一人当たり面積最小値テキスト">
          <a:extLst>
            <a:ext uri="{FF2B5EF4-FFF2-40B4-BE49-F238E27FC236}">
              <a16:creationId xmlns:a16="http://schemas.microsoft.com/office/drawing/2014/main" id="{76C5EC99-1862-4E94-90AE-63451082C01B}"/>
            </a:ext>
          </a:extLst>
        </xdr:cNvPr>
        <xdr:cNvSpPr txBox="1"/>
      </xdr:nvSpPr>
      <xdr:spPr>
        <a:xfrm>
          <a:off x="10515600" y="7253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48985</xdr:rowOff>
    </xdr:from>
    <xdr:to>
      <xdr:col>55</xdr:col>
      <xdr:colOff>88900</xdr:colOff>
      <xdr:row>42</xdr:row>
      <xdr:rowOff>48985</xdr:rowOff>
    </xdr:to>
    <xdr:cxnSp macro="">
      <xdr:nvCxnSpPr>
        <xdr:cNvPr id="119" name="直線コネクタ 118">
          <a:extLst>
            <a:ext uri="{FF2B5EF4-FFF2-40B4-BE49-F238E27FC236}">
              <a16:creationId xmlns:a16="http://schemas.microsoft.com/office/drawing/2014/main" id="{A615394A-78CE-4C35-A925-9BED281CBDCA}"/>
            </a:ext>
          </a:extLst>
        </xdr:cNvPr>
        <xdr:cNvCxnSpPr/>
      </xdr:nvCxnSpPr>
      <xdr:spPr>
        <a:xfrm>
          <a:off x="10388600" y="7249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134455</xdr:rowOff>
    </xdr:from>
    <xdr:ext cx="469744" cy="259045"/>
    <xdr:sp macro="" textlink="">
      <xdr:nvSpPr>
        <xdr:cNvPr id="120" name="【図書館】&#10;一人当たり面積最大値テキスト">
          <a:extLst>
            <a:ext uri="{FF2B5EF4-FFF2-40B4-BE49-F238E27FC236}">
              <a16:creationId xmlns:a16="http://schemas.microsoft.com/office/drawing/2014/main" id="{A9454D30-F994-411E-9FF3-0016E209712A}"/>
            </a:ext>
          </a:extLst>
        </xdr:cNvPr>
        <xdr:cNvSpPr txBox="1"/>
      </xdr:nvSpPr>
      <xdr:spPr>
        <a:xfrm>
          <a:off x="10515600" y="5620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16328</xdr:rowOff>
    </xdr:from>
    <xdr:to>
      <xdr:col>55</xdr:col>
      <xdr:colOff>88900</xdr:colOff>
      <xdr:row>34</xdr:row>
      <xdr:rowOff>16328</xdr:rowOff>
    </xdr:to>
    <xdr:cxnSp macro="">
      <xdr:nvCxnSpPr>
        <xdr:cNvPr id="121" name="直線コネクタ 120">
          <a:extLst>
            <a:ext uri="{FF2B5EF4-FFF2-40B4-BE49-F238E27FC236}">
              <a16:creationId xmlns:a16="http://schemas.microsoft.com/office/drawing/2014/main" id="{0ED149B3-AA92-465B-BE15-481D6198C7DB}"/>
            </a:ext>
          </a:extLst>
        </xdr:cNvPr>
        <xdr:cNvCxnSpPr/>
      </xdr:nvCxnSpPr>
      <xdr:spPr>
        <a:xfrm>
          <a:off x="10388600" y="5845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131734</xdr:rowOff>
    </xdr:from>
    <xdr:ext cx="469744" cy="259045"/>
    <xdr:sp macro="" textlink="">
      <xdr:nvSpPr>
        <xdr:cNvPr id="122" name="【図書館】&#10;一人当たり面積平均値テキスト">
          <a:extLst>
            <a:ext uri="{FF2B5EF4-FFF2-40B4-BE49-F238E27FC236}">
              <a16:creationId xmlns:a16="http://schemas.microsoft.com/office/drawing/2014/main" id="{9594F7A9-3A53-446C-A4EC-75C79EDD8443}"/>
            </a:ext>
          </a:extLst>
        </xdr:cNvPr>
        <xdr:cNvSpPr txBox="1"/>
      </xdr:nvSpPr>
      <xdr:spPr>
        <a:xfrm>
          <a:off x="10515600" y="68182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153307</xdr:rowOff>
    </xdr:from>
    <xdr:to>
      <xdr:col>55</xdr:col>
      <xdr:colOff>50800</xdr:colOff>
      <xdr:row>40</xdr:row>
      <xdr:rowOff>83457</xdr:rowOff>
    </xdr:to>
    <xdr:sp macro="" textlink="">
      <xdr:nvSpPr>
        <xdr:cNvPr id="123" name="フローチャート: 判断 122">
          <a:extLst>
            <a:ext uri="{FF2B5EF4-FFF2-40B4-BE49-F238E27FC236}">
              <a16:creationId xmlns:a16="http://schemas.microsoft.com/office/drawing/2014/main" id="{FA9349D3-6F36-41DB-8F94-28995ABD5763}"/>
            </a:ext>
          </a:extLst>
        </xdr:cNvPr>
        <xdr:cNvSpPr/>
      </xdr:nvSpPr>
      <xdr:spPr>
        <a:xfrm>
          <a:off x="10426700" y="6839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153307</xdr:rowOff>
    </xdr:from>
    <xdr:to>
      <xdr:col>50</xdr:col>
      <xdr:colOff>165100</xdr:colOff>
      <xdr:row>40</xdr:row>
      <xdr:rowOff>83457</xdr:rowOff>
    </xdr:to>
    <xdr:sp macro="" textlink="">
      <xdr:nvSpPr>
        <xdr:cNvPr id="124" name="フローチャート: 判断 123">
          <a:extLst>
            <a:ext uri="{FF2B5EF4-FFF2-40B4-BE49-F238E27FC236}">
              <a16:creationId xmlns:a16="http://schemas.microsoft.com/office/drawing/2014/main" id="{26D05A13-4972-4A5A-9FA4-B75CF2178889}"/>
            </a:ext>
          </a:extLst>
        </xdr:cNvPr>
        <xdr:cNvSpPr/>
      </xdr:nvSpPr>
      <xdr:spPr>
        <a:xfrm>
          <a:off x="9588500" y="6839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164193</xdr:rowOff>
    </xdr:from>
    <xdr:to>
      <xdr:col>46</xdr:col>
      <xdr:colOff>38100</xdr:colOff>
      <xdr:row>40</xdr:row>
      <xdr:rowOff>94343</xdr:rowOff>
    </xdr:to>
    <xdr:sp macro="" textlink="">
      <xdr:nvSpPr>
        <xdr:cNvPr id="125" name="フローチャート: 判断 124">
          <a:extLst>
            <a:ext uri="{FF2B5EF4-FFF2-40B4-BE49-F238E27FC236}">
              <a16:creationId xmlns:a16="http://schemas.microsoft.com/office/drawing/2014/main" id="{1DF41C25-2150-401F-960E-AB65A4D33528}"/>
            </a:ext>
          </a:extLst>
        </xdr:cNvPr>
        <xdr:cNvSpPr/>
      </xdr:nvSpPr>
      <xdr:spPr>
        <a:xfrm>
          <a:off x="8699500" y="685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11793</xdr:rowOff>
    </xdr:from>
    <xdr:to>
      <xdr:col>41</xdr:col>
      <xdr:colOff>101600</xdr:colOff>
      <xdr:row>39</xdr:row>
      <xdr:rowOff>113393</xdr:rowOff>
    </xdr:to>
    <xdr:sp macro="" textlink="">
      <xdr:nvSpPr>
        <xdr:cNvPr id="126" name="フローチャート: 判断 125">
          <a:extLst>
            <a:ext uri="{FF2B5EF4-FFF2-40B4-BE49-F238E27FC236}">
              <a16:creationId xmlns:a16="http://schemas.microsoft.com/office/drawing/2014/main" id="{C44250AD-0E52-451F-9D5A-A5C26C3EE80C}"/>
            </a:ext>
          </a:extLst>
        </xdr:cNvPr>
        <xdr:cNvSpPr/>
      </xdr:nvSpPr>
      <xdr:spPr>
        <a:xfrm>
          <a:off x="7810500" y="6698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44450</xdr:rowOff>
    </xdr:from>
    <xdr:to>
      <xdr:col>36</xdr:col>
      <xdr:colOff>165100</xdr:colOff>
      <xdr:row>39</xdr:row>
      <xdr:rowOff>146050</xdr:rowOff>
    </xdr:to>
    <xdr:sp macro="" textlink="">
      <xdr:nvSpPr>
        <xdr:cNvPr id="127" name="フローチャート: 判断 126">
          <a:extLst>
            <a:ext uri="{FF2B5EF4-FFF2-40B4-BE49-F238E27FC236}">
              <a16:creationId xmlns:a16="http://schemas.microsoft.com/office/drawing/2014/main" id="{FE84D791-1A7C-4B53-A889-31607BECB5C7}"/>
            </a:ext>
          </a:extLst>
        </xdr:cNvPr>
        <xdr:cNvSpPr/>
      </xdr:nvSpPr>
      <xdr:spPr>
        <a:xfrm>
          <a:off x="6921500" y="673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18C15760-23F4-4A68-88AB-7AB14B4AC298}"/>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BFD89461-0018-4FD9-9E5E-6BC2C5B35874}"/>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F605FA2E-294D-433E-8F28-E7A3BFF726ED}"/>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EFF25827-E60B-466F-AC8E-393969ADECBC}"/>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2" name="テキスト ボックス 131">
          <a:extLst>
            <a:ext uri="{FF2B5EF4-FFF2-40B4-BE49-F238E27FC236}">
              <a16:creationId xmlns:a16="http://schemas.microsoft.com/office/drawing/2014/main" id="{DFE866F7-D1F3-496A-86CB-E0846498D18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55335</xdr:rowOff>
    </xdr:from>
    <xdr:to>
      <xdr:col>55</xdr:col>
      <xdr:colOff>50800</xdr:colOff>
      <xdr:row>39</xdr:row>
      <xdr:rowOff>156935</xdr:rowOff>
    </xdr:to>
    <xdr:sp macro="" textlink="">
      <xdr:nvSpPr>
        <xdr:cNvPr id="133" name="楕円 132">
          <a:extLst>
            <a:ext uri="{FF2B5EF4-FFF2-40B4-BE49-F238E27FC236}">
              <a16:creationId xmlns:a16="http://schemas.microsoft.com/office/drawing/2014/main" id="{4D2672E9-8E4F-40EC-9592-E547DADA6684}"/>
            </a:ext>
          </a:extLst>
        </xdr:cNvPr>
        <xdr:cNvSpPr/>
      </xdr:nvSpPr>
      <xdr:spPr>
        <a:xfrm>
          <a:off x="10426700" y="6741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78212</xdr:rowOff>
    </xdr:from>
    <xdr:ext cx="469744" cy="259045"/>
    <xdr:sp macro="" textlink="">
      <xdr:nvSpPr>
        <xdr:cNvPr id="134" name="【図書館】&#10;一人当たり面積該当値テキスト">
          <a:extLst>
            <a:ext uri="{FF2B5EF4-FFF2-40B4-BE49-F238E27FC236}">
              <a16:creationId xmlns:a16="http://schemas.microsoft.com/office/drawing/2014/main" id="{E2B03EB4-1560-4293-8FCF-9C89E3434E8D}"/>
            </a:ext>
          </a:extLst>
        </xdr:cNvPr>
        <xdr:cNvSpPr txBox="1"/>
      </xdr:nvSpPr>
      <xdr:spPr>
        <a:xfrm>
          <a:off x="10515600" y="6593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55335</xdr:rowOff>
    </xdr:from>
    <xdr:to>
      <xdr:col>50</xdr:col>
      <xdr:colOff>165100</xdr:colOff>
      <xdr:row>39</xdr:row>
      <xdr:rowOff>156935</xdr:rowOff>
    </xdr:to>
    <xdr:sp macro="" textlink="">
      <xdr:nvSpPr>
        <xdr:cNvPr id="135" name="楕円 134">
          <a:extLst>
            <a:ext uri="{FF2B5EF4-FFF2-40B4-BE49-F238E27FC236}">
              <a16:creationId xmlns:a16="http://schemas.microsoft.com/office/drawing/2014/main" id="{2F80CC76-255D-47EC-81F6-9714988A3C2B}"/>
            </a:ext>
          </a:extLst>
        </xdr:cNvPr>
        <xdr:cNvSpPr/>
      </xdr:nvSpPr>
      <xdr:spPr>
        <a:xfrm>
          <a:off x="9588500" y="6741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106135</xdr:rowOff>
    </xdr:from>
    <xdr:to>
      <xdr:col>55</xdr:col>
      <xdr:colOff>0</xdr:colOff>
      <xdr:row>39</xdr:row>
      <xdr:rowOff>106135</xdr:rowOff>
    </xdr:to>
    <xdr:cxnSp macro="">
      <xdr:nvCxnSpPr>
        <xdr:cNvPr id="136" name="直線コネクタ 135">
          <a:extLst>
            <a:ext uri="{FF2B5EF4-FFF2-40B4-BE49-F238E27FC236}">
              <a16:creationId xmlns:a16="http://schemas.microsoft.com/office/drawing/2014/main" id="{62D5102C-C37D-470C-AEB7-2AF3428EAC65}"/>
            </a:ext>
          </a:extLst>
        </xdr:cNvPr>
        <xdr:cNvCxnSpPr/>
      </xdr:nvCxnSpPr>
      <xdr:spPr>
        <a:xfrm>
          <a:off x="9639300" y="679268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55335</xdr:rowOff>
    </xdr:from>
    <xdr:to>
      <xdr:col>46</xdr:col>
      <xdr:colOff>38100</xdr:colOff>
      <xdr:row>39</xdr:row>
      <xdr:rowOff>156935</xdr:rowOff>
    </xdr:to>
    <xdr:sp macro="" textlink="">
      <xdr:nvSpPr>
        <xdr:cNvPr id="137" name="楕円 136">
          <a:extLst>
            <a:ext uri="{FF2B5EF4-FFF2-40B4-BE49-F238E27FC236}">
              <a16:creationId xmlns:a16="http://schemas.microsoft.com/office/drawing/2014/main" id="{6328ACD6-A90C-4A2E-9FFF-91DE7721118C}"/>
            </a:ext>
          </a:extLst>
        </xdr:cNvPr>
        <xdr:cNvSpPr/>
      </xdr:nvSpPr>
      <xdr:spPr>
        <a:xfrm>
          <a:off x="8699500" y="6741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106135</xdr:rowOff>
    </xdr:from>
    <xdr:to>
      <xdr:col>50</xdr:col>
      <xdr:colOff>114300</xdr:colOff>
      <xdr:row>39</xdr:row>
      <xdr:rowOff>106135</xdr:rowOff>
    </xdr:to>
    <xdr:cxnSp macro="">
      <xdr:nvCxnSpPr>
        <xdr:cNvPr id="138" name="直線コネクタ 137">
          <a:extLst>
            <a:ext uri="{FF2B5EF4-FFF2-40B4-BE49-F238E27FC236}">
              <a16:creationId xmlns:a16="http://schemas.microsoft.com/office/drawing/2014/main" id="{299F5E3C-D304-4B70-8B6D-6974350560EA}"/>
            </a:ext>
          </a:extLst>
        </xdr:cNvPr>
        <xdr:cNvCxnSpPr/>
      </xdr:nvCxnSpPr>
      <xdr:spPr>
        <a:xfrm>
          <a:off x="8750300" y="67926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55335</xdr:rowOff>
    </xdr:from>
    <xdr:to>
      <xdr:col>41</xdr:col>
      <xdr:colOff>101600</xdr:colOff>
      <xdr:row>39</xdr:row>
      <xdr:rowOff>156935</xdr:rowOff>
    </xdr:to>
    <xdr:sp macro="" textlink="">
      <xdr:nvSpPr>
        <xdr:cNvPr id="139" name="楕円 138">
          <a:extLst>
            <a:ext uri="{FF2B5EF4-FFF2-40B4-BE49-F238E27FC236}">
              <a16:creationId xmlns:a16="http://schemas.microsoft.com/office/drawing/2014/main" id="{A58A3EC0-E45D-4481-BAA8-C66D6ECBF38C}"/>
            </a:ext>
          </a:extLst>
        </xdr:cNvPr>
        <xdr:cNvSpPr/>
      </xdr:nvSpPr>
      <xdr:spPr>
        <a:xfrm>
          <a:off x="7810500" y="6741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106135</xdr:rowOff>
    </xdr:from>
    <xdr:to>
      <xdr:col>45</xdr:col>
      <xdr:colOff>177800</xdr:colOff>
      <xdr:row>39</xdr:row>
      <xdr:rowOff>106135</xdr:rowOff>
    </xdr:to>
    <xdr:cxnSp macro="">
      <xdr:nvCxnSpPr>
        <xdr:cNvPr id="140" name="直線コネクタ 139">
          <a:extLst>
            <a:ext uri="{FF2B5EF4-FFF2-40B4-BE49-F238E27FC236}">
              <a16:creationId xmlns:a16="http://schemas.microsoft.com/office/drawing/2014/main" id="{FBF63138-F17D-4CA3-8E5A-FE0069FF0EF4}"/>
            </a:ext>
          </a:extLst>
        </xdr:cNvPr>
        <xdr:cNvCxnSpPr/>
      </xdr:nvCxnSpPr>
      <xdr:spPr>
        <a:xfrm>
          <a:off x="7861300" y="67926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66222</xdr:rowOff>
    </xdr:from>
    <xdr:to>
      <xdr:col>36</xdr:col>
      <xdr:colOff>165100</xdr:colOff>
      <xdr:row>39</xdr:row>
      <xdr:rowOff>167822</xdr:rowOff>
    </xdr:to>
    <xdr:sp macro="" textlink="">
      <xdr:nvSpPr>
        <xdr:cNvPr id="141" name="楕円 140">
          <a:extLst>
            <a:ext uri="{FF2B5EF4-FFF2-40B4-BE49-F238E27FC236}">
              <a16:creationId xmlns:a16="http://schemas.microsoft.com/office/drawing/2014/main" id="{752A78D0-AAA8-468F-9BF7-0976B2FD284A}"/>
            </a:ext>
          </a:extLst>
        </xdr:cNvPr>
        <xdr:cNvSpPr/>
      </xdr:nvSpPr>
      <xdr:spPr>
        <a:xfrm>
          <a:off x="6921500" y="6752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106135</xdr:rowOff>
    </xdr:from>
    <xdr:to>
      <xdr:col>41</xdr:col>
      <xdr:colOff>50800</xdr:colOff>
      <xdr:row>39</xdr:row>
      <xdr:rowOff>117022</xdr:rowOff>
    </xdr:to>
    <xdr:cxnSp macro="">
      <xdr:nvCxnSpPr>
        <xdr:cNvPr id="142" name="直線コネクタ 141">
          <a:extLst>
            <a:ext uri="{FF2B5EF4-FFF2-40B4-BE49-F238E27FC236}">
              <a16:creationId xmlns:a16="http://schemas.microsoft.com/office/drawing/2014/main" id="{22C9872F-7A6B-4BD3-BEBB-8CC42153D518}"/>
            </a:ext>
          </a:extLst>
        </xdr:cNvPr>
        <xdr:cNvCxnSpPr/>
      </xdr:nvCxnSpPr>
      <xdr:spPr>
        <a:xfrm flipV="1">
          <a:off x="6972300" y="6792685"/>
          <a:ext cx="8890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74584</xdr:rowOff>
    </xdr:from>
    <xdr:ext cx="469744" cy="259045"/>
    <xdr:sp macro="" textlink="">
      <xdr:nvSpPr>
        <xdr:cNvPr id="143" name="n_1aveValue【図書館】&#10;一人当たり面積">
          <a:extLst>
            <a:ext uri="{FF2B5EF4-FFF2-40B4-BE49-F238E27FC236}">
              <a16:creationId xmlns:a16="http://schemas.microsoft.com/office/drawing/2014/main" id="{73F499C2-7008-4314-B51E-45B715E55A7E}"/>
            </a:ext>
          </a:extLst>
        </xdr:cNvPr>
        <xdr:cNvSpPr txBox="1"/>
      </xdr:nvSpPr>
      <xdr:spPr>
        <a:xfrm>
          <a:off x="9391727" y="6932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85470</xdr:rowOff>
    </xdr:from>
    <xdr:ext cx="469744" cy="259045"/>
    <xdr:sp macro="" textlink="">
      <xdr:nvSpPr>
        <xdr:cNvPr id="144" name="n_2aveValue【図書館】&#10;一人当たり面積">
          <a:extLst>
            <a:ext uri="{FF2B5EF4-FFF2-40B4-BE49-F238E27FC236}">
              <a16:creationId xmlns:a16="http://schemas.microsoft.com/office/drawing/2014/main" id="{D66A0DDE-01DA-4FEC-8B95-648174D5D019}"/>
            </a:ext>
          </a:extLst>
        </xdr:cNvPr>
        <xdr:cNvSpPr txBox="1"/>
      </xdr:nvSpPr>
      <xdr:spPr>
        <a:xfrm>
          <a:off x="8515427" y="6943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129920</xdr:rowOff>
    </xdr:from>
    <xdr:ext cx="469744" cy="259045"/>
    <xdr:sp macro="" textlink="">
      <xdr:nvSpPr>
        <xdr:cNvPr id="145" name="n_3aveValue【図書館】&#10;一人当たり面積">
          <a:extLst>
            <a:ext uri="{FF2B5EF4-FFF2-40B4-BE49-F238E27FC236}">
              <a16:creationId xmlns:a16="http://schemas.microsoft.com/office/drawing/2014/main" id="{04837C2F-D468-4D61-B18A-C9CE590E4888}"/>
            </a:ext>
          </a:extLst>
        </xdr:cNvPr>
        <xdr:cNvSpPr txBox="1"/>
      </xdr:nvSpPr>
      <xdr:spPr>
        <a:xfrm>
          <a:off x="7626427" y="6473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162577</xdr:rowOff>
    </xdr:from>
    <xdr:ext cx="469744" cy="259045"/>
    <xdr:sp macro="" textlink="">
      <xdr:nvSpPr>
        <xdr:cNvPr id="146" name="n_4aveValue【図書館】&#10;一人当たり面積">
          <a:extLst>
            <a:ext uri="{FF2B5EF4-FFF2-40B4-BE49-F238E27FC236}">
              <a16:creationId xmlns:a16="http://schemas.microsoft.com/office/drawing/2014/main" id="{00FA59B6-0099-4AE6-93A8-2474175C6B8F}"/>
            </a:ext>
          </a:extLst>
        </xdr:cNvPr>
        <xdr:cNvSpPr txBox="1"/>
      </xdr:nvSpPr>
      <xdr:spPr>
        <a:xfrm>
          <a:off x="6737427" y="650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38</xdr:row>
      <xdr:rowOff>2012</xdr:rowOff>
    </xdr:from>
    <xdr:ext cx="469744" cy="259045"/>
    <xdr:sp macro="" textlink="">
      <xdr:nvSpPr>
        <xdr:cNvPr id="147" name="n_1mainValue【図書館】&#10;一人当たり面積">
          <a:extLst>
            <a:ext uri="{FF2B5EF4-FFF2-40B4-BE49-F238E27FC236}">
              <a16:creationId xmlns:a16="http://schemas.microsoft.com/office/drawing/2014/main" id="{486FE7BD-87F2-4BB9-A9CD-1E15B75ABF02}"/>
            </a:ext>
          </a:extLst>
        </xdr:cNvPr>
        <xdr:cNvSpPr txBox="1"/>
      </xdr:nvSpPr>
      <xdr:spPr>
        <a:xfrm>
          <a:off x="9391727" y="6517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2012</xdr:rowOff>
    </xdr:from>
    <xdr:ext cx="469744" cy="259045"/>
    <xdr:sp macro="" textlink="">
      <xdr:nvSpPr>
        <xdr:cNvPr id="148" name="n_2mainValue【図書館】&#10;一人当たり面積">
          <a:extLst>
            <a:ext uri="{FF2B5EF4-FFF2-40B4-BE49-F238E27FC236}">
              <a16:creationId xmlns:a16="http://schemas.microsoft.com/office/drawing/2014/main" id="{51FA3633-4E4E-4B6D-87BB-147F544D23BA}"/>
            </a:ext>
          </a:extLst>
        </xdr:cNvPr>
        <xdr:cNvSpPr txBox="1"/>
      </xdr:nvSpPr>
      <xdr:spPr>
        <a:xfrm>
          <a:off x="8515427" y="6517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148062</xdr:rowOff>
    </xdr:from>
    <xdr:ext cx="469744" cy="259045"/>
    <xdr:sp macro="" textlink="">
      <xdr:nvSpPr>
        <xdr:cNvPr id="149" name="n_3mainValue【図書館】&#10;一人当たり面積">
          <a:extLst>
            <a:ext uri="{FF2B5EF4-FFF2-40B4-BE49-F238E27FC236}">
              <a16:creationId xmlns:a16="http://schemas.microsoft.com/office/drawing/2014/main" id="{EEDA5C99-CD8C-4168-AA7C-BAE186F22A1E}"/>
            </a:ext>
          </a:extLst>
        </xdr:cNvPr>
        <xdr:cNvSpPr txBox="1"/>
      </xdr:nvSpPr>
      <xdr:spPr>
        <a:xfrm>
          <a:off x="7626427" y="6834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158949</xdr:rowOff>
    </xdr:from>
    <xdr:ext cx="469744" cy="259045"/>
    <xdr:sp macro="" textlink="">
      <xdr:nvSpPr>
        <xdr:cNvPr id="150" name="n_4mainValue【図書館】&#10;一人当たり面積">
          <a:extLst>
            <a:ext uri="{FF2B5EF4-FFF2-40B4-BE49-F238E27FC236}">
              <a16:creationId xmlns:a16="http://schemas.microsoft.com/office/drawing/2014/main" id="{FBD86E08-3450-4C0A-A3BB-0FB0BC284A76}"/>
            </a:ext>
          </a:extLst>
        </xdr:cNvPr>
        <xdr:cNvSpPr txBox="1"/>
      </xdr:nvSpPr>
      <xdr:spPr>
        <a:xfrm>
          <a:off x="6737427" y="6845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1" name="正方形/長方形 150">
          <a:extLst>
            <a:ext uri="{FF2B5EF4-FFF2-40B4-BE49-F238E27FC236}">
              <a16:creationId xmlns:a16="http://schemas.microsoft.com/office/drawing/2014/main" id="{B1C04442-8FAC-4ABD-BE1E-7AC6D3C6A126}"/>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2" name="正方形/長方形 151">
          <a:extLst>
            <a:ext uri="{FF2B5EF4-FFF2-40B4-BE49-F238E27FC236}">
              <a16:creationId xmlns:a16="http://schemas.microsoft.com/office/drawing/2014/main" id="{1FABC59F-CC38-46EF-A8C8-9C5E0A42EC69}"/>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3" name="正方形/長方形 152">
          <a:extLst>
            <a:ext uri="{FF2B5EF4-FFF2-40B4-BE49-F238E27FC236}">
              <a16:creationId xmlns:a16="http://schemas.microsoft.com/office/drawing/2014/main" id="{B933DE0F-BD2C-4B42-987C-A6E3C0DDC27B}"/>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4" name="正方形/長方形 153">
          <a:extLst>
            <a:ext uri="{FF2B5EF4-FFF2-40B4-BE49-F238E27FC236}">
              <a16:creationId xmlns:a16="http://schemas.microsoft.com/office/drawing/2014/main" id="{9E7A944C-287F-4760-8596-AD9B63C5C247}"/>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5" name="正方形/長方形 154">
          <a:extLst>
            <a:ext uri="{FF2B5EF4-FFF2-40B4-BE49-F238E27FC236}">
              <a16:creationId xmlns:a16="http://schemas.microsoft.com/office/drawing/2014/main" id="{A31A8B10-0A11-42A4-BED9-0F6021DD006F}"/>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6" name="正方形/長方形 155">
          <a:extLst>
            <a:ext uri="{FF2B5EF4-FFF2-40B4-BE49-F238E27FC236}">
              <a16:creationId xmlns:a16="http://schemas.microsoft.com/office/drawing/2014/main" id="{0F1F0545-7321-4D7D-9027-1A7FB80A6C6A}"/>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7" name="正方形/長方形 156">
          <a:extLst>
            <a:ext uri="{FF2B5EF4-FFF2-40B4-BE49-F238E27FC236}">
              <a16:creationId xmlns:a16="http://schemas.microsoft.com/office/drawing/2014/main" id="{80CFEA01-6A89-41D1-A593-207E98FE32ED}"/>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8" name="正方形/長方形 157">
          <a:extLst>
            <a:ext uri="{FF2B5EF4-FFF2-40B4-BE49-F238E27FC236}">
              <a16:creationId xmlns:a16="http://schemas.microsoft.com/office/drawing/2014/main" id="{7E8696DB-AFEF-4670-B765-67ACB920D021}"/>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9" name="テキスト ボックス 158">
          <a:extLst>
            <a:ext uri="{FF2B5EF4-FFF2-40B4-BE49-F238E27FC236}">
              <a16:creationId xmlns:a16="http://schemas.microsoft.com/office/drawing/2014/main" id="{2095B6CA-AEEF-4157-9B8D-7B532358983E}"/>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60" name="直線コネクタ 159">
          <a:extLst>
            <a:ext uri="{FF2B5EF4-FFF2-40B4-BE49-F238E27FC236}">
              <a16:creationId xmlns:a16="http://schemas.microsoft.com/office/drawing/2014/main" id="{68AB1ACA-442A-4880-B3D0-76AAE794B3B4}"/>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1" name="テキスト ボックス 160">
          <a:extLst>
            <a:ext uri="{FF2B5EF4-FFF2-40B4-BE49-F238E27FC236}">
              <a16:creationId xmlns:a16="http://schemas.microsoft.com/office/drawing/2014/main" id="{205E67BA-C7B4-4913-BA49-53D4F8EA0FCF}"/>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2" name="直線コネクタ 161">
          <a:extLst>
            <a:ext uri="{FF2B5EF4-FFF2-40B4-BE49-F238E27FC236}">
              <a16:creationId xmlns:a16="http://schemas.microsoft.com/office/drawing/2014/main" id="{83D876F2-FA0B-4A4D-9492-CA507F2AE58F}"/>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3" name="テキスト ボックス 162">
          <a:extLst>
            <a:ext uri="{FF2B5EF4-FFF2-40B4-BE49-F238E27FC236}">
              <a16:creationId xmlns:a16="http://schemas.microsoft.com/office/drawing/2014/main" id="{6723D226-BBB3-4A03-91D4-A4A7C2386893}"/>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4" name="直線コネクタ 163">
          <a:extLst>
            <a:ext uri="{FF2B5EF4-FFF2-40B4-BE49-F238E27FC236}">
              <a16:creationId xmlns:a16="http://schemas.microsoft.com/office/drawing/2014/main" id="{4A43BBA0-EAFD-48D2-8645-F0EB95F33EA6}"/>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5" name="テキスト ボックス 164">
          <a:extLst>
            <a:ext uri="{FF2B5EF4-FFF2-40B4-BE49-F238E27FC236}">
              <a16:creationId xmlns:a16="http://schemas.microsoft.com/office/drawing/2014/main" id="{5761D37C-C3BF-45AC-9449-BC22A98EE31B}"/>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6" name="直線コネクタ 165">
          <a:extLst>
            <a:ext uri="{FF2B5EF4-FFF2-40B4-BE49-F238E27FC236}">
              <a16:creationId xmlns:a16="http://schemas.microsoft.com/office/drawing/2014/main" id="{9971298A-805F-451C-BA4F-628D0E1FD889}"/>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7" name="テキスト ボックス 166">
          <a:extLst>
            <a:ext uri="{FF2B5EF4-FFF2-40B4-BE49-F238E27FC236}">
              <a16:creationId xmlns:a16="http://schemas.microsoft.com/office/drawing/2014/main" id="{B318B5C0-3F11-4C72-A2F2-3CA7A3972CCB}"/>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8" name="直線コネクタ 167">
          <a:extLst>
            <a:ext uri="{FF2B5EF4-FFF2-40B4-BE49-F238E27FC236}">
              <a16:creationId xmlns:a16="http://schemas.microsoft.com/office/drawing/2014/main" id="{FF077527-84B3-43DC-9D01-A654A573A578}"/>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9" name="テキスト ボックス 168">
          <a:extLst>
            <a:ext uri="{FF2B5EF4-FFF2-40B4-BE49-F238E27FC236}">
              <a16:creationId xmlns:a16="http://schemas.microsoft.com/office/drawing/2014/main" id="{04C27ABB-1663-4946-BF4F-6A6E79ADA5AD}"/>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70" name="直線コネクタ 169">
          <a:extLst>
            <a:ext uri="{FF2B5EF4-FFF2-40B4-BE49-F238E27FC236}">
              <a16:creationId xmlns:a16="http://schemas.microsoft.com/office/drawing/2014/main" id="{0E94EB3B-1D55-46CF-9677-A21FE3E94013}"/>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71" name="テキスト ボックス 170">
          <a:extLst>
            <a:ext uri="{FF2B5EF4-FFF2-40B4-BE49-F238E27FC236}">
              <a16:creationId xmlns:a16="http://schemas.microsoft.com/office/drawing/2014/main" id="{97BE16E9-ED26-4CD2-A963-91955984E8FE}"/>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a:extLst>
            <a:ext uri="{FF2B5EF4-FFF2-40B4-BE49-F238E27FC236}">
              <a16:creationId xmlns:a16="http://schemas.microsoft.com/office/drawing/2014/main" id="{471CDE5F-8EC7-4A75-9E34-86F72015A787}"/>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3" name="テキスト ボックス 172">
          <a:extLst>
            <a:ext uri="{FF2B5EF4-FFF2-40B4-BE49-F238E27FC236}">
              <a16:creationId xmlns:a16="http://schemas.microsoft.com/office/drawing/2014/main" id="{97B66D67-DDF0-4D2F-9842-1FD69FA3F103}"/>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4" name="【体育館・プール】&#10;有形固定資産減価償却率グラフ枠">
          <a:extLst>
            <a:ext uri="{FF2B5EF4-FFF2-40B4-BE49-F238E27FC236}">
              <a16:creationId xmlns:a16="http://schemas.microsoft.com/office/drawing/2014/main" id="{E39273BF-202A-4324-B1BC-279853032697}"/>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68580</xdr:rowOff>
    </xdr:from>
    <xdr:to>
      <xdr:col>24</xdr:col>
      <xdr:colOff>62865</xdr:colOff>
      <xdr:row>64</xdr:row>
      <xdr:rowOff>15240</xdr:rowOff>
    </xdr:to>
    <xdr:cxnSp macro="">
      <xdr:nvCxnSpPr>
        <xdr:cNvPr id="175" name="直線コネクタ 174">
          <a:extLst>
            <a:ext uri="{FF2B5EF4-FFF2-40B4-BE49-F238E27FC236}">
              <a16:creationId xmlns:a16="http://schemas.microsoft.com/office/drawing/2014/main" id="{6EE1D227-76D0-4C04-82A7-C8CDBD82C39B}"/>
            </a:ext>
          </a:extLst>
        </xdr:cNvPr>
        <xdr:cNvCxnSpPr/>
      </xdr:nvCxnSpPr>
      <xdr:spPr>
        <a:xfrm flipV="1">
          <a:off x="4634865" y="9498330"/>
          <a:ext cx="0" cy="14897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19067</xdr:rowOff>
    </xdr:from>
    <xdr:ext cx="405111" cy="259045"/>
    <xdr:sp macro="" textlink="">
      <xdr:nvSpPr>
        <xdr:cNvPr id="176" name="【体育館・プール】&#10;有形固定資産減価償却率最小値テキスト">
          <a:extLst>
            <a:ext uri="{FF2B5EF4-FFF2-40B4-BE49-F238E27FC236}">
              <a16:creationId xmlns:a16="http://schemas.microsoft.com/office/drawing/2014/main" id="{839A2840-4C98-4F13-AF77-A6A816B5B3B3}"/>
            </a:ext>
          </a:extLst>
        </xdr:cNvPr>
        <xdr:cNvSpPr txBox="1"/>
      </xdr:nvSpPr>
      <xdr:spPr>
        <a:xfrm>
          <a:off x="4673600" y="10991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15240</xdr:rowOff>
    </xdr:from>
    <xdr:to>
      <xdr:col>24</xdr:col>
      <xdr:colOff>152400</xdr:colOff>
      <xdr:row>64</xdr:row>
      <xdr:rowOff>15240</xdr:rowOff>
    </xdr:to>
    <xdr:cxnSp macro="">
      <xdr:nvCxnSpPr>
        <xdr:cNvPr id="177" name="直線コネクタ 176">
          <a:extLst>
            <a:ext uri="{FF2B5EF4-FFF2-40B4-BE49-F238E27FC236}">
              <a16:creationId xmlns:a16="http://schemas.microsoft.com/office/drawing/2014/main" id="{3D58BC40-DCB0-4C8D-AB5B-54D00729F40B}"/>
            </a:ext>
          </a:extLst>
        </xdr:cNvPr>
        <xdr:cNvCxnSpPr/>
      </xdr:nvCxnSpPr>
      <xdr:spPr>
        <a:xfrm>
          <a:off x="4546600" y="10988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15257</xdr:rowOff>
    </xdr:from>
    <xdr:ext cx="405111" cy="259045"/>
    <xdr:sp macro="" textlink="">
      <xdr:nvSpPr>
        <xdr:cNvPr id="178" name="【体育館・プール】&#10;有形固定資産減価償却率最大値テキスト">
          <a:extLst>
            <a:ext uri="{FF2B5EF4-FFF2-40B4-BE49-F238E27FC236}">
              <a16:creationId xmlns:a16="http://schemas.microsoft.com/office/drawing/2014/main" id="{D170B68E-7B0C-48B1-8E58-40FCF58E47BA}"/>
            </a:ext>
          </a:extLst>
        </xdr:cNvPr>
        <xdr:cNvSpPr txBox="1"/>
      </xdr:nvSpPr>
      <xdr:spPr>
        <a:xfrm>
          <a:off x="4673600" y="9273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68580</xdr:rowOff>
    </xdr:from>
    <xdr:to>
      <xdr:col>24</xdr:col>
      <xdr:colOff>152400</xdr:colOff>
      <xdr:row>55</xdr:row>
      <xdr:rowOff>68580</xdr:rowOff>
    </xdr:to>
    <xdr:cxnSp macro="">
      <xdr:nvCxnSpPr>
        <xdr:cNvPr id="179" name="直線コネクタ 178">
          <a:extLst>
            <a:ext uri="{FF2B5EF4-FFF2-40B4-BE49-F238E27FC236}">
              <a16:creationId xmlns:a16="http://schemas.microsoft.com/office/drawing/2014/main" id="{47206528-6FFD-4F30-913F-EB7597B12FB0}"/>
            </a:ext>
          </a:extLst>
        </xdr:cNvPr>
        <xdr:cNvCxnSpPr/>
      </xdr:nvCxnSpPr>
      <xdr:spPr>
        <a:xfrm>
          <a:off x="4546600" y="9498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154322</xdr:rowOff>
    </xdr:from>
    <xdr:ext cx="405111" cy="259045"/>
    <xdr:sp macro="" textlink="">
      <xdr:nvSpPr>
        <xdr:cNvPr id="180" name="【体育館・プール】&#10;有形固定資産減価償却率平均値テキスト">
          <a:extLst>
            <a:ext uri="{FF2B5EF4-FFF2-40B4-BE49-F238E27FC236}">
              <a16:creationId xmlns:a16="http://schemas.microsoft.com/office/drawing/2014/main" id="{6AF1B127-52C1-40C1-8E58-80A5A5625E8C}"/>
            </a:ext>
          </a:extLst>
        </xdr:cNvPr>
        <xdr:cNvSpPr txBox="1"/>
      </xdr:nvSpPr>
      <xdr:spPr>
        <a:xfrm>
          <a:off x="4673600" y="102698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4445</xdr:rowOff>
    </xdr:from>
    <xdr:to>
      <xdr:col>24</xdr:col>
      <xdr:colOff>114300</xdr:colOff>
      <xdr:row>60</xdr:row>
      <xdr:rowOff>106045</xdr:rowOff>
    </xdr:to>
    <xdr:sp macro="" textlink="">
      <xdr:nvSpPr>
        <xdr:cNvPr id="181" name="フローチャート: 判断 180">
          <a:extLst>
            <a:ext uri="{FF2B5EF4-FFF2-40B4-BE49-F238E27FC236}">
              <a16:creationId xmlns:a16="http://schemas.microsoft.com/office/drawing/2014/main" id="{F988FD16-36D7-465D-920D-D34966EFD0D9}"/>
            </a:ext>
          </a:extLst>
        </xdr:cNvPr>
        <xdr:cNvSpPr/>
      </xdr:nvSpPr>
      <xdr:spPr>
        <a:xfrm>
          <a:off x="4584700" y="1029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10160</xdr:rowOff>
    </xdr:from>
    <xdr:to>
      <xdr:col>20</xdr:col>
      <xdr:colOff>38100</xdr:colOff>
      <xdr:row>60</xdr:row>
      <xdr:rowOff>111760</xdr:rowOff>
    </xdr:to>
    <xdr:sp macro="" textlink="">
      <xdr:nvSpPr>
        <xdr:cNvPr id="182" name="フローチャート: 判断 181">
          <a:extLst>
            <a:ext uri="{FF2B5EF4-FFF2-40B4-BE49-F238E27FC236}">
              <a16:creationId xmlns:a16="http://schemas.microsoft.com/office/drawing/2014/main" id="{735B3478-0B42-4653-BF6D-F7826B402155}"/>
            </a:ext>
          </a:extLst>
        </xdr:cNvPr>
        <xdr:cNvSpPr/>
      </xdr:nvSpPr>
      <xdr:spPr>
        <a:xfrm>
          <a:off x="3746500" y="1029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166370</xdr:rowOff>
    </xdr:from>
    <xdr:to>
      <xdr:col>15</xdr:col>
      <xdr:colOff>101600</xdr:colOff>
      <xdr:row>60</xdr:row>
      <xdr:rowOff>96520</xdr:rowOff>
    </xdr:to>
    <xdr:sp macro="" textlink="">
      <xdr:nvSpPr>
        <xdr:cNvPr id="183" name="フローチャート: 判断 182">
          <a:extLst>
            <a:ext uri="{FF2B5EF4-FFF2-40B4-BE49-F238E27FC236}">
              <a16:creationId xmlns:a16="http://schemas.microsoft.com/office/drawing/2014/main" id="{EFB510A4-CFA9-4748-932B-D84291825682}"/>
            </a:ext>
          </a:extLst>
        </xdr:cNvPr>
        <xdr:cNvSpPr/>
      </xdr:nvSpPr>
      <xdr:spPr>
        <a:xfrm>
          <a:off x="2857500" y="1028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15875</xdr:rowOff>
    </xdr:from>
    <xdr:to>
      <xdr:col>10</xdr:col>
      <xdr:colOff>165100</xdr:colOff>
      <xdr:row>60</xdr:row>
      <xdr:rowOff>117475</xdr:rowOff>
    </xdr:to>
    <xdr:sp macro="" textlink="">
      <xdr:nvSpPr>
        <xdr:cNvPr id="184" name="フローチャート: 判断 183">
          <a:extLst>
            <a:ext uri="{FF2B5EF4-FFF2-40B4-BE49-F238E27FC236}">
              <a16:creationId xmlns:a16="http://schemas.microsoft.com/office/drawing/2014/main" id="{7B53C992-2DFF-454B-89A8-794823C288BE}"/>
            </a:ext>
          </a:extLst>
        </xdr:cNvPr>
        <xdr:cNvSpPr/>
      </xdr:nvSpPr>
      <xdr:spPr>
        <a:xfrm>
          <a:off x="1968500" y="1030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2540</xdr:rowOff>
    </xdr:from>
    <xdr:to>
      <xdr:col>6</xdr:col>
      <xdr:colOff>38100</xdr:colOff>
      <xdr:row>60</xdr:row>
      <xdr:rowOff>104140</xdr:rowOff>
    </xdr:to>
    <xdr:sp macro="" textlink="">
      <xdr:nvSpPr>
        <xdr:cNvPr id="185" name="フローチャート: 判断 184">
          <a:extLst>
            <a:ext uri="{FF2B5EF4-FFF2-40B4-BE49-F238E27FC236}">
              <a16:creationId xmlns:a16="http://schemas.microsoft.com/office/drawing/2014/main" id="{A0F28149-AA20-4FDE-88D1-6C71419E21D4}"/>
            </a:ext>
          </a:extLst>
        </xdr:cNvPr>
        <xdr:cNvSpPr/>
      </xdr:nvSpPr>
      <xdr:spPr>
        <a:xfrm>
          <a:off x="1079500" y="1028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B6578A80-9D32-48BC-A7D6-4B03B9C02C38}"/>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69A296A1-6B92-4FF6-A9B9-3CC5BFEC37DF}"/>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03508194-0DCF-46C9-83B2-3B166B46C311}"/>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29A43989-83E2-4CDE-9185-8CA606FA351A}"/>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0" name="テキスト ボックス 189">
          <a:extLst>
            <a:ext uri="{FF2B5EF4-FFF2-40B4-BE49-F238E27FC236}">
              <a16:creationId xmlns:a16="http://schemas.microsoft.com/office/drawing/2014/main" id="{D4D0CF96-8858-4B01-8BEA-19032F63A357}"/>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103505</xdr:rowOff>
    </xdr:from>
    <xdr:to>
      <xdr:col>24</xdr:col>
      <xdr:colOff>114300</xdr:colOff>
      <xdr:row>59</xdr:row>
      <xdr:rowOff>33655</xdr:rowOff>
    </xdr:to>
    <xdr:sp macro="" textlink="">
      <xdr:nvSpPr>
        <xdr:cNvPr id="191" name="楕円 190">
          <a:extLst>
            <a:ext uri="{FF2B5EF4-FFF2-40B4-BE49-F238E27FC236}">
              <a16:creationId xmlns:a16="http://schemas.microsoft.com/office/drawing/2014/main" id="{4EB64AD8-D716-4493-A639-4C1C10121760}"/>
            </a:ext>
          </a:extLst>
        </xdr:cNvPr>
        <xdr:cNvSpPr/>
      </xdr:nvSpPr>
      <xdr:spPr>
        <a:xfrm>
          <a:off x="4584700" y="1004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126382</xdr:rowOff>
    </xdr:from>
    <xdr:ext cx="405111" cy="259045"/>
    <xdr:sp macro="" textlink="">
      <xdr:nvSpPr>
        <xdr:cNvPr id="192" name="【体育館・プール】&#10;有形固定資産減価償却率該当値テキスト">
          <a:extLst>
            <a:ext uri="{FF2B5EF4-FFF2-40B4-BE49-F238E27FC236}">
              <a16:creationId xmlns:a16="http://schemas.microsoft.com/office/drawing/2014/main" id="{FB0098B4-0955-462D-A785-E13298FDCD8A}"/>
            </a:ext>
          </a:extLst>
        </xdr:cNvPr>
        <xdr:cNvSpPr txBox="1"/>
      </xdr:nvSpPr>
      <xdr:spPr>
        <a:xfrm>
          <a:off x="4673600" y="9899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63500</xdr:rowOff>
    </xdr:from>
    <xdr:to>
      <xdr:col>20</xdr:col>
      <xdr:colOff>38100</xdr:colOff>
      <xdr:row>58</xdr:row>
      <xdr:rowOff>165100</xdr:rowOff>
    </xdr:to>
    <xdr:sp macro="" textlink="">
      <xdr:nvSpPr>
        <xdr:cNvPr id="193" name="楕円 192">
          <a:extLst>
            <a:ext uri="{FF2B5EF4-FFF2-40B4-BE49-F238E27FC236}">
              <a16:creationId xmlns:a16="http://schemas.microsoft.com/office/drawing/2014/main" id="{C7864296-4A2D-4EED-9A04-5B831AFCE30F}"/>
            </a:ext>
          </a:extLst>
        </xdr:cNvPr>
        <xdr:cNvSpPr/>
      </xdr:nvSpPr>
      <xdr:spPr>
        <a:xfrm>
          <a:off x="3746500" y="1000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114300</xdr:rowOff>
    </xdr:from>
    <xdr:to>
      <xdr:col>24</xdr:col>
      <xdr:colOff>63500</xdr:colOff>
      <xdr:row>58</xdr:row>
      <xdr:rowOff>154305</xdr:rowOff>
    </xdr:to>
    <xdr:cxnSp macro="">
      <xdr:nvCxnSpPr>
        <xdr:cNvPr id="194" name="直線コネクタ 193">
          <a:extLst>
            <a:ext uri="{FF2B5EF4-FFF2-40B4-BE49-F238E27FC236}">
              <a16:creationId xmlns:a16="http://schemas.microsoft.com/office/drawing/2014/main" id="{18A7748C-30C9-433B-B74E-D579AED82C22}"/>
            </a:ext>
          </a:extLst>
        </xdr:cNvPr>
        <xdr:cNvCxnSpPr/>
      </xdr:nvCxnSpPr>
      <xdr:spPr>
        <a:xfrm>
          <a:off x="3797300" y="10058400"/>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21590</xdr:rowOff>
    </xdr:from>
    <xdr:to>
      <xdr:col>15</xdr:col>
      <xdr:colOff>101600</xdr:colOff>
      <xdr:row>58</xdr:row>
      <xdr:rowOff>123190</xdr:rowOff>
    </xdr:to>
    <xdr:sp macro="" textlink="">
      <xdr:nvSpPr>
        <xdr:cNvPr id="195" name="楕円 194">
          <a:extLst>
            <a:ext uri="{FF2B5EF4-FFF2-40B4-BE49-F238E27FC236}">
              <a16:creationId xmlns:a16="http://schemas.microsoft.com/office/drawing/2014/main" id="{35F8FAAE-24E1-4046-8535-8A781630478C}"/>
            </a:ext>
          </a:extLst>
        </xdr:cNvPr>
        <xdr:cNvSpPr/>
      </xdr:nvSpPr>
      <xdr:spPr>
        <a:xfrm>
          <a:off x="2857500" y="9965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72390</xdr:rowOff>
    </xdr:from>
    <xdr:to>
      <xdr:col>19</xdr:col>
      <xdr:colOff>177800</xdr:colOff>
      <xdr:row>58</xdr:row>
      <xdr:rowOff>114300</xdr:rowOff>
    </xdr:to>
    <xdr:cxnSp macro="">
      <xdr:nvCxnSpPr>
        <xdr:cNvPr id="196" name="直線コネクタ 195">
          <a:extLst>
            <a:ext uri="{FF2B5EF4-FFF2-40B4-BE49-F238E27FC236}">
              <a16:creationId xmlns:a16="http://schemas.microsoft.com/office/drawing/2014/main" id="{246C0195-F2B3-4F47-BD3B-2FB54355DFF8}"/>
            </a:ext>
          </a:extLst>
        </xdr:cNvPr>
        <xdr:cNvCxnSpPr/>
      </xdr:nvCxnSpPr>
      <xdr:spPr>
        <a:xfrm>
          <a:off x="2908300" y="1001649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151130</xdr:rowOff>
    </xdr:from>
    <xdr:to>
      <xdr:col>10</xdr:col>
      <xdr:colOff>165100</xdr:colOff>
      <xdr:row>58</xdr:row>
      <xdr:rowOff>81280</xdr:rowOff>
    </xdr:to>
    <xdr:sp macro="" textlink="">
      <xdr:nvSpPr>
        <xdr:cNvPr id="197" name="楕円 196">
          <a:extLst>
            <a:ext uri="{FF2B5EF4-FFF2-40B4-BE49-F238E27FC236}">
              <a16:creationId xmlns:a16="http://schemas.microsoft.com/office/drawing/2014/main" id="{9A4E528A-028A-495B-A00B-E67C423C93F3}"/>
            </a:ext>
          </a:extLst>
        </xdr:cNvPr>
        <xdr:cNvSpPr/>
      </xdr:nvSpPr>
      <xdr:spPr>
        <a:xfrm>
          <a:off x="1968500" y="9923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30480</xdr:rowOff>
    </xdr:from>
    <xdr:to>
      <xdr:col>15</xdr:col>
      <xdr:colOff>50800</xdr:colOff>
      <xdr:row>58</xdr:row>
      <xdr:rowOff>72390</xdr:rowOff>
    </xdr:to>
    <xdr:cxnSp macro="">
      <xdr:nvCxnSpPr>
        <xdr:cNvPr id="198" name="直線コネクタ 197">
          <a:extLst>
            <a:ext uri="{FF2B5EF4-FFF2-40B4-BE49-F238E27FC236}">
              <a16:creationId xmlns:a16="http://schemas.microsoft.com/office/drawing/2014/main" id="{D6C70667-646D-4B09-ADEB-0ECB32B12A1F}"/>
            </a:ext>
          </a:extLst>
        </xdr:cNvPr>
        <xdr:cNvCxnSpPr/>
      </xdr:nvCxnSpPr>
      <xdr:spPr>
        <a:xfrm>
          <a:off x="2019300" y="997458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57</xdr:row>
      <xdr:rowOff>109220</xdr:rowOff>
    </xdr:from>
    <xdr:to>
      <xdr:col>6</xdr:col>
      <xdr:colOff>38100</xdr:colOff>
      <xdr:row>58</xdr:row>
      <xdr:rowOff>39370</xdr:rowOff>
    </xdr:to>
    <xdr:sp macro="" textlink="">
      <xdr:nvSpPr>
        <xdr:cNvPr id="199" name="楕円 198">
          <a:extLst>
            <a:ext uri="{FF2B5EF4-FFF2-40B4-BE49-F238E27FC236}">
              <a16:creationId xmlns:a16="http://schemas.microsoft.com/office/drawing/2014/main" id="{4FFC0071-E5E8-4E67-B3B5-DAAEE7A9E728}"/>
            </a:ext>
          </a:extLst>
        </xdr:cNvPr>
        <xdr:cNvSpPr/>
      </xdr:nvSpPr>
      <xdr:spPr>
        <a:xfrm>
          <a:off x="1079500" y="9881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57</xdr:row>
      <xdr:rowOff>160020</xdr:rowOff>
    </xdr:from>
    <xdr:to>
      <xdr:col>10</xdr:col>
      <xdr:colOff>114300</xdr:colOff>
      <xdr:row>58</xdr:row>
      <xdr:rowOff>30480</xdr:rowOff>
    </xdr:to>
    <xdr:cxnSp macro="">
      <xdr:nvCxnSpPr>
        <xdr:cNvPr id="200" name="直線コネクタ 199">
          <a:extLst>
            <a:ext uri="{FF2B5EF4-FFF2-40B4-BE49-F238E27FC236}">
              <a16:creationId xmlns:a16="http://schemas.microsoft.com/office/drawing/2014/main" id="{71D13E4E-EC7D-4CF8-ABC5-65DBFF3A7BAC}"/>
            </a:ext>
          </a:extLst>
        </xdr:cNvPr>
        <xdr:cNvCxnSpPr/>
      </xdr:nvCxnSpPr>
      <xdr:spPr>
        <a:xfrm>
          <a:off x="1130300" y="993267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102887</xdr:rowOff>
    </xdr:from>
    <xdr:ext cx="405111" cy="259045"/>
    <xdr:sp macro="" textlink="">
      <xdr:nvSpPr>
        <xdr:cNvPr id="201" name="n_1aveValue【体育館・プール】&#10;有形固定資産減価償却率">
          <a:extLst>
            <a:ext uri="{FF2B5EF4-FFF2-40B4-BE49-F238E27FC236}">
              <a16:creationId xmlns:a16="http://schemas.microsoft.com/office/drawing/2014/main" id="{C3450EB9-EB90-49A1-A772-ED359259E732}"/>
            </a:ext>
          </a:extLst>
        </xdr:cNvPr>
        <xdr:cNvSpPr txBox="1"/>
      </xdr:nvSpPr>
      <xdr:spPr>
        <a:xfrm>
          <a:off x="3582044" y="10389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87647</xdr:rowOff>
    </xdr:from>
    <xdr:ext cx="405111" cy="259045"/>
    <xdr:sp macro="" textlink="">
      <xdr:nvSpPr>
        <xdr:cNvPr id="202" name="n_2aveValue【体育館・プール】&#10;有形固定資産減価償却率">
          <a:extLst>
            <a:ext uri="{FF2B5EF4-FFF2-40B4-BE49-F238E27FC236}">
              <a16:creationId xmlns:a16="http://schemas.microsoft.com/office/drawing/2014/main" id="{4F778C73-0B6C-4AAB-8A2C-34AF5DE8D464}"/>
            </a:ext>
          </a:extLst>
        </xdr:cNvPr>
        <xdr:cNvSpPr txBox="1"/>
      </xdr:nvSpPr>
      <xdr:spPr>
        <a:xfrm>
          <a:off x="2705744" y="1037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108602</xdr:rowOff>
    </xdr:from>
    <xdr:ext cx="405111" cy="259045"/>
    <xdr:sp macro="" textlink="">
      <xdr:nvSpPr>
        <xdr:cNvPr id="203" name="n_3aveValue【体育館・プール】&#10;有形固定資産減価償却率">
          <a:extLst>
            <a:ext uri="{FF2B5EF4-FFF2-40B4-BE49-F238E27FC236}">
              <a16:creationId xmlns:a16="http://schemas.microsoft.com/office/drawing/2014/main" id="{D26293EB-9B68-4A37-B504-B96AFF90C529}"/>
            </a:ext>
          </a:extLst>
        </xdr:cNvPr>
        <xdr:cNvSpPr txBox="1"/>
      </xdr:nvSpPr>
      <xdr:spPr>
        <a:xfrm>
          <a:off x="1816744" y="10395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95267</xdr:rowOff>
    </xdr:from>
    <xdr:ext cx="405111" cy="259045"/>
    <xdr:sp macro="" textlink="">
      <xdr:nvSpPr>
        <xdr:cNvPr id="204" name="n_4aveValue【体育館・プール】&#10;有形固定資産減価償却率">
          <a:extLst>
            <a:ext uri="{FF2B5EF4-FFF2-40B4-BE49-F238E27FC236}">
              <a16:creationId xmlns:a16="http://schemas.microsoft.com/office/drawing/2014/main" id="{A759C857-96C7-4A24-B096-63A8E2E0183E}"/>
            </a:ext>
          </a:extLst>
        </xdr:cNvPr>
        <xdr:cNvSpPr txBox="1"/>
      </xdr:nvSpPr>
      <xdr:spPr>
        <a:xfrm>
          <a:off x="927744" y="10382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10177</xdr:rowOff>
    </xdr:from>
    <xdr:ext cx="405111" cy="259045"/>
    <xdr:sp macro="" textlink="">
      <xdr:nvSpPr>
        <xdr:cNvPr id="205" name="n_1mainValue【体育館・プール】&#10;有形固定資産減価償却率">
          <a:extLst>
            <a:ext uri="{FF2B5EF4-FFF2-40B4-BE49-F238E27FC236}">
              <a16:creationId xmlns:a16="http://schemas.microsoft.com/office/drawing/2014/main" id="{9E795381-8936-4718-B552-1FC639D7CDFA}"/>
            </a:ext>
          </a:extLst>
        </xdr:cNvPr>
        <xdr:cNvSpPr txBox="1"/>
      </xdr:nvSpPr>
      <xdr:spPr>
        <a:xfrm>
          <a:off x="3582044" y="978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139717</xdr:rowOff>
    </xdr:from>
    <xdr:ext cx="405111" cy="259045"/>
    <xdr:sp macro="" textlink="">
      <xdr:nvSpPr>
        <xdr:cNvPr id="206" name="n_2mainValue【体育館・プール】&#10;有形固定資産減価償却率">
          <a:extLst>
            <a:ext uri="{FF2B5EF4-FFF2-40B4-BE49-F238E27FC236}">
              <a16:creationId xmlns:a16="http://schemas.microsoft.com/office/drawing/2014/main" id="{225F50F9-39EC-45DA-844D-7017D4EF6274}"/>
            </a:ext>
          </a:extLst>
        </xdr:cNvPr>
        <xdr:cNvSpPr txBox="1"/>
      </xdr:nvSpPr>
      <xdr:spPr>
        <a:xfrm>
          <a:off x="2705744" y="9740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97807</xdr:rowOff>
    </xdr:from>
    <xdr:ext cx="405111" cy="259045"/>
    <xdr:sp macro="" textlink="">
      <xdr:nvSpPr>
        <xdr:cNvPr id="207" name="n_3mainValue【体育館・プール】&#10;有形固定資産減価償却率">
          <a:extLst>
            <a:ext uri="{FF2B5EF4-FFF2-40B4-BE49-F238E27FC236}">
              <a16:creationId xmlns:a16="http://schemas.microsoft.com/office/drawing/2014/main" id="{ADF42BFB-A6CA-48DB-A1D5-4F33C7F0815D}"/>
            </a:ext>
          </a:extLst>
        </xdr:cNvPr>
        <xdr:cNvSpPr txBox="1"/>
      </xdr:nvSpPr>
      <xdr:spPr>
        <a:xfrm>
          <a:off x="1816744" y="9699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56</xdr:row>
      <xdr:rowOff>55897</xdr:rowOff>
    </xdr:from>
    <xdr:ext cx="405111" cy="259045"/>
    <xdr:sp macro="" textlink="">
      <xdr:nvSpPr>
        <xdr:cNvPr id="208" name="n_4mainValue【体育館・プール】&#10;有形固定資産減価償却率">
          <a:extLst>
            <a:ext uri="{FF2B5EF4-FFF2-40B4-BE49-F238E27FC236}">
              <a16:creationId xmlns:a16="http://schemas.microsoft.com/office/drawing/2014/main" id="{DA818E51-B1CF-498A-96C2-1E8A3DF2CAD2}"/>
            </a:ext>
          </a:extLst>
        </xdr:cNvPr>
        <xdr:cNvSpPr txBox="1"/>
      </xdr:nvSpPr>
      <xdr:spPr>
        <a:xfrm>
          <a:off x="927744" y="9657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9" name="正方形/長方形 208">
          <a:extLst>
            <a:ext uri="{FF2B5EF4-FFF2-40B4-BE49-F238E27FC236}">
              <a16:creationId xmlns:a16="http://schemas.microsoft.com/office/drawing/2014/main" id="{67D37246-3519-4DAF-B8BF-967372A40ABC}"/>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0" name="正方形/長方形 209">
          <a:extLst>
            <a:ext uri="{FF2B5EF4-FFF2-40B4-BE49-F238E27FC236}">
              <a16:creationId xmlns:a16="http://schemas.microsoft.com/office/drawing/2014/main" id="{18E2D513-CC65-44B5-B6BB-D6EAA528205A}"/>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1" name="正方形/長方形 210">
          <a:extLst>
            <a:ext uri="{FF2B5EF4-FFF2-40B4-BE49-F238E27FC236}">
              <a16:creationId xmlns:a16="http://schemas.microsoft.com/office/drawing/2014/main" id="{703A5E8D-9837-46E1-8D90-A154471E7668}"/>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2" name="正方形/長方形 211">
          <a:extLst>
            <a:ext uri="{FF2B5EF4-FFF2-40B4-BE49-F238E27FC236}">
              <a16:creationId xmlns:a16="http://schemas.microsoft.com/office/drawing/2014/main" id="{F6E5BD0F-9F68-4EDA-A021-9B20F9B3331A}"/>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3" name="正方形/長方形 212">
          <a:extLst>
            <a:ext uri="{FF2B5EF4-FFF2-40B4-BE49-F238E27FC236}">
              <a16:creationId xmlns:a16="http://schemas.microsoft.com/office/drawing/2014/main" id="{550BEAB8-A67E-476E-B1AA-670BE9AB0082}"/>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4" name="正方形/長方形 213">
          <a:extLst>
            <a:ext uri="{FF2B5EF4-FFF2-40B4-BE49-F238E27FC236}">
              <a16:creationId xmlns:a16="http://schemas.microsoft.com/office/drawing/2014/main" id="{BCD46F1C-2727-454E-9D4F-FDF0E7855DD5}"/>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5" name="正方形/長方形 214">
          <a:extLst>
            <a:ext uri="{FF2B5EF4-FFF2-40B4-BE49-F238E27FC236}">
              <a16:creationId xmlns:a16="http://schemas.microsoft.com/office/drawing/2014/main" id="{96BF9ED1-012C-411F-8F16-F0894559BBF4}"/>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6" name="正方形/長方形 215">
          <a:extLst>
            <a:ext uri="{FF2B5EF4-FFF2-40B4-BE49-F238E27FC236}">
              <a16:creationId xmlns:a16="http://schemas.microsoft.com/office/drawing/2014/main" id="{A484DB5D-D31A-4ABF-9B28-0AAC6D8FF144}"/>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7" name="テキスト ボックス 216">
          <a:extLst>
            <a:ext uri="{FF2B5EF4-FFF2-40B4-BE49-F238E27FC236}">
              <a16:creationId xmlns:a16="http://schemas.microsoft.com/office/drawing/2014/main" id="{DC6B382A-F0A1-4846-97A0-D84FD116A8AA}"/>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8" name="直線コネクタ 217">
          <a:extLst>
            <a:ext uri="{FF2B5EF4-FFF2-40B4-BE49-F238E27FC236}">
              <a16:creationId xmlns:a16="http://schemas.microsoft.com/office/drawing/2014/main" id="{9CA75946-8834-4F55-A38A-6B68F6A24D15}"/>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9" name="直線コネクタ 218">
          <a:extLst>
            <a:ext uri="{FF2B5EF4-FFF2-40B4-BE49-F238E27FC236}">
              <a16:creationId xmlns:a16="http://schemas.microsoft.com/office/drawing/2014/main" id="{2B367723-56C3-47FB-B8C6-E8AB4A9BEFD4}"/>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20" name="テキスト ボックス 219">
          <a:extLst>
            <a:ext uri="{FF2B5EF4-FFF2-40B4-BE49-F238E27FC236}">
              <a16:creationId xmlns:a16="http://schemas.microsoft.com/office/drawing/2014/main" id="{D7011574-ADF5-4993-BF63-65C22D4A50B8}"/>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1" name="直線コネクタ 220">
          <a:extLst>
            <a:ext uri="{FF2B5EF4-FFF2-40B4-BE49-F238E27FC236}">
              <a16:creationId xmlns:a16="http://schemas.microsoft.com/office/drawing/2014/main" id="{CC48A3A8-1DF2-464D-B126-50C2D2436C1D}"/>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2" name="テキスト ボックス 221">
          <a:extLst>
            <a:ext uri="{FF2B5EF4-FFF2-40B4-BE49-F238E27FC236}">
              <a16:creationId xmlns:a16="http://schemas.microsoft.com/office/drawing/2014/main" id="{05066ADE-7CB4-48AC-922E-376C5D178C0D}"/>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3" name="直線コネクタ 222">
          <a:extLst>
            <a:ext uri="{FF2B5EF4-FFF2-40B4-BE49-F238E27FC236}">
              <a16:creationId xmlns:a16="http://schemas.microsoft.com/office/drawing/2014/main" id="{58F23DE3-4669-4EDF-8AD9-B2A64AB38481}"/>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4" name="テキスト ボックス 223">
          <a:extLst>
            <a:ext uri="{FF2B5EF4-FFF2-40B4-BE49-F238E27FC236}">
              <a16:creationId xmlns:a16="http://schemas.microsoft.com/office/drawing/2014/main" id="{AFF4AF94-80E3-4E9E-A85B-58469EE688B8}"/>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5" name="直線コネクタ 224">
          <a:extLst>
            <a:ext uri="{FF2B5EF4-FFF2-40B4-BE49-F238E27FC236}">
              <a16:creationId xmlns:a16="http://schemas.microsoft.com/office/drawing/2014/main" id="{AE10A36A-40FC-42F7-901A-4C2263D6400B}"/>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6" name="テキスト ボックス 225">
          <a:extLst>
            <a:ext uri="{FF2B5EF4-FFF2-40B4-BE49-F238E27FC236}">
              <a16:creationId xmlns:a16="http://schemas.microsoft.com/office/drawing/2014/main" id="{3EC51A41-32A8-4753-BA49-1303D7B5597C}"/>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7" name="直線コネクタ 226">
          <a:extLst>
            <a:ext uri="{FF2B5EF4-FFF2-40B4-BE49-F238E27FC236}">
              <a16:creationId xmlns:a16="http://schemas.microsoft.com/office/drawing/2014/main" id="{38D34845-9A51-4058-A66F-18BEAE633A59}"/>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8" name="テキスト ボックス 227">
          <a:extLst>
            <a:ext uri="{FF2B5EF4-FFF2-40B4-BE49-F238E27FC236}">
              <a16:creationId xmlns:a16="http://schemas.microsoft.com/office/drawing/2014/main" id="{83790126-9E06-41E7-BB6E-A560FA16CF1F}"/>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9" name="直線コネクタ 228">
          <a:extLst>
            <a:ext uri="{FF2B5EF4-FFF2-40B4-BE49-F238E27FC236}">
              <a16:creationId xmlns:a16="http://schemas.microsoft.com/office/drawing/2014/main" id="{C1D7303F-A80D-4054-A2A8-A1C95477223E}"/>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30" name="テキスト ボックス 229">
          <a:extLst>
            <a:ext uri="{FF2B5EF4-FFF2-40B4-BE49-F238E27FC236}">
              <a16:creationId xmlns:a16="http://schemas.microsoft.com/office/drawing/2014/main" id="{7546CB6F-83F8-4F5C-BC9B-09DD6DA56B44}"/>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1" name="【体育館・プール】&#10;一人当たり面積グラフ枠">
          <a:extLst>
            <a:ext uri="{FF2B5EF4-FFF2-40B4-BE49-F238E27FC236}">
              <a16:creationId xmlns:a16="http://schemas.microsoft.com/office/drawing/2014/main" id="{219A121C-4C67-49ED-B95D-1FDFFD08F1CB}"/>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3810</xdr:rowOff>
    </xdr:from>
    <xdr:to>
      <xdr:col>54</xdr:col>
      <xdr:colOff>189865</xdr:colOff>
      <xdr:row>63</xdr:row>
      <xdr:rowOff>125730</xdr:rowOff>
    </xdr:to>
    <xdr:cxnSp macro="">
      <xdr:nvCxnSpPr>
        <xdr:cNvPr id="232" name="直線コネクタ 231">
          <a:extLst>
            <a:ext uri="{FF2B5EF4-FFF2-40B4-BE49-F238E27FC236}">
              <a16:creationId xmlns:a16="http://schemas.microsoft.com/office/drawing/2014/main" id="{FD9AA5E1-1F5F-4BEF-B2B1-CD53B32D85F9}"/>
            </a:ext>
          </a:extLst>
        </xdr:cNvPr>
        <xdr:cNvCxnSpPr/>
      </xdr:nvCxnSpPr>
      <xdr:spPr>
        <a:xfrm flipV="1">
          <a:off x="10476865" y="9605010"/>
          <a:ext cx="0" cy="1322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129557</xdr:rowOff>
    </xdr:from>
    <xdr:ext cx="469744" cy="259045"/>
    <xdr:sp macro="" textlink="">
      <xdr:nvSpPr>
        <xdr:cNvPr id="233" name="【体育館・プール】&#10;一人当たり面積最小値テキスト">
          <a:extLst>
            <a:ext uri="{FF2B5EF4-FFF2-40B4-BE49-F238E27FC236}">
              <a16:creationId xmlns:a16="http://schemas.microsoft.com/office/drawing/2014/main" id="{2A9ED490-88E0-42A1-BE27-B18EF84DACFD}"/>
            </a:ext>
          </a:extLst>
        </xdr:cNvPr>
        <xdr:cNvSpPr txBox="1"/>
      </xdr:nvSpPr>
      <xdr:spPr>
        <a:xfrm>
          <a:off x="10515600" y="1093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125730</xdr:rowOff>
    </xdr:from>
    <xdr:to>
      <xdr:col>55</xdr:col>
      <xdr:colOff>88900</xdr:colOff>
      <xdr:row>63</xdr:row>
      <xdr:rowOff>125730</xdr:rowOff>
    </xdr:to>
    <xdr:cxnSp macro="">
      <xdr:nvCxnSpPr>
        <xdr:cNvPr id="234" name="直線コネクタ 233">
          <a:extLst>
            <a:ext uri="{FF2B5EF4-FFF2-40B4-BE49-F238E27FC236}">
              <a16:creationId xmlns:a16="http://schemas.microsoft.com/office/drawing/2014/main" id="{90E75732-BFCF-4BB4-AD6C-4FB8A633877C}"/>
            </a:ext>
          </a:extLst>
        </xdr:cNvPr>
        <xdr:cNvCxnSpPr/>
      </xdr:nvCxnSpPr>
      <xdr:spPr>
        <a:xfrm>
          <a:off x="10388600" y="1092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121937</xdr:rowOff>
    </xdr:from>
    <xdr:ext cx="469744" cy="259045"/>
    <xdr:sp macro="" textlink="">
      <xdr:nvSpPr>
        <xdr:cNvPr id="235" name="【体育館・プール】&#10;一人当たり面積最大値テキスト">
          <a:extLst>
            <a:ext uri="{FF2B5EF4-FFF2-40B4-BE49-F238E27FC236}">
              <a16:creationId xmlns:a16="http://schemas.microsoft.com/office/drawing/2014/main" id="{7ED244F8-9D9D-40F3-BBED-361B9D910007}"/>
            </a:ext>
          </a:extLst>
        </xdr:cNvPr>
        <xdr:cNvSpPr txBox="1"/>
      </xdr:nvSpPr>
      <xdr:spPr>
        <a:xfrm>
          <a:off x="10515600" y="9380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3810</xdr:rowOff>
    </xdr:from>
    <xdr:to>
      <xdr:col>55</xdr:col>
      <xdr:colOff>88900</xdr:colOff>
      <xdr:row>56</xdr:row>
      <xdr:rowOff>3810</xdr:rowOff>
    </xdr:to>
    <xdr:cxnSp macro="">
      <xdr:nvCxnSpPr>
        <xdr:cNvPr id="236" name="直線コネクタ 235">
          <a:extLst>
            <a:ext uri="{FF2B5EF4-FFF2-40B4-BE49-F238E27FC236}">
              <a16:creationId xmlns:a16="http://schemas.microsoft.com/office/drawing/2014/main" id="{C25408F0-4DD7-48A3-9CAA-DB3D4CADE6EF}"/>
            </a:ext>
          </a:extLst>
        </xdr:cNvPr>
        <xdr:cNvCxnSpPr/>
      </xdr:nvCxnSpPr>
      <xdr:spPr>
        <a:xfrm>
          <a:off x="10388600" y="9605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82567</xdr:rowOff>
    </xdr:from>
    <xdr:ext cx="469744" cy="259045"/>
    <xdr:sp macro="" textlink="">
      <xdr:nvSpPr>
        <xdr:cNvPr id="237" name="【体育館・プール】&#10;一人当たり面積平均値テキスト">
          <a:extLst>
            <a:ext uri="{FF2B5EF4-FFF2-40B4-BE49-F238E27FC236}">
              <a16:creationId xmlns:a16="http://schemas.microsoft.com/office/drawing/2014/main" id="{0B3E9F55-BF32-44F4-BC88-8C81C4E9DCC6}"/>
            </a:ext>
          </a:extLst>
        </xdr:cNvPr>
        <xdr:cNvSpPr txBox="1"/>
      </xdr:nvSpPr>
      <xdr:spPr>
        <a:xfrm>
          <a:off x="10515600" y="103695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59690</xdr:rowOff>
    </xdr:from>
    <xdr:to>
      <xdr:col>55</xdr:col>
      <xdr:colOff>50800</xdr:colOff>
      <xdr:row>61</xdr:row>
      <xdr:rowOff>161290</xdr:rowOff>
    </xdr:to>
    <xdr:sp macro="" textlink="">
      <xdr:nvSpPr>
        <xdr:cNvPr id="238" name="フローチャート: 判断 237">
          <a:extLst>
            <a:ext uri="{FF2B5EF4-FFF2-40B4-BE49-F238E27FC236}">
              <a16:creationId xmlns:a16="http://schemas.microsoft.com/office/drawing/2014/main" id="{F45EE8B2-E991-4AA8-A510-F20DE1FEA4BD}"/>
            </a:ext>
          </a:extLst>
        </xdr:cNvPr>
        <xdr:cNvSpPr/>
      </xdr:nvSpPr>
      <xdr:spPr>
        <a:xfrm>
          <a:off x="10426700" y="10518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78740</xdr:rowOff>
    </xdr:from>
    <xdr:to>
      <xdr:col>50</xdr:col>
      <xdr:colOff>165100</xdr:colOff>
      <xdr:row>62</xdr:row>
      <xdr:rowOff>8890</xdr:rowOff>
    </xdr:to>
    <xdr:sp macro="" textlink="">
      <xdr:nvSpPr>
        <xdr:cNvPr id="239" name="フローチャート: 判断 238">
          <a:extLst>
            <a:ext uri="{FF2B5EF4-FFF2-40B4-BE49-F238E27FC236}">
              <a16:creationId xmlns:a16="http://schemas.microsoft.com/office/drawing/2014/main" id="{AFB368F9-9DD6-4D01-8E64-A0BA9E6D0FAE}"/>
            </a:ext>
          </a:extLst>
        </xdr:cNvPr>
        <xdr:cNvSpPr/>
      </xdr:nvSpPr>
      <xdr:spPr>
        <a:xfrm>
          <a:off x="9588500" y="10537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90170</xdr:rowOff>
    </xdr:from>
    <xdr:to>
      <xdr:col>46</xdr:col>
      <xdr:colOff>38100</xdr:colOff>
      <xdr:row>62</xdr:row>
      <xdr:rowOff>20320</xdr:rowOff>
    </xdr:to>
    <xdr:sp macro="" textlink="">
      <xdr:nvSpPr>
        <xdr:cNvPr id="240" name="フローチャート: 判断 239">
          <a:extLst>
            <a:ext uri="{FF2B5EF4-FFF2-40B4-BE49-F238E27FC236}">
              <a16:creationId xmlns:a16="http://schemas.microsoft.com/office/drawing/2014/main" id="{BE93BB16-8629-4F7C-A122-BC01A06D16DB}"/>
            </a:ext>
          </a:extLst>
        </xdr:cNvPr>
        <xdr:cNvSpPr/>
      </xdr:nvSpPr>
      <xdr:spPr>
        <a:xfrm>
          <a:off x="8699500" y="1054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59</xdr:row>
      <xdr:rowOff>154940</xdr:rowOff>
    </xdr:from>
    <xdr:to>
      <xdr:col>41</xdr:col>
      <xdr:colOff>101600</xdr:colOff>
      <xdr:row>60</xdr:row>
      <xdr:rowOff>85090</xdr:rowOff>
    </xdr:to>
    <xdr:sp macro="" textlink="">
      <xdr:nvSpPr>
        <xdr:cNvPr id="241" name="フローチャート: 判断 240">
          <a:extLst>
            <a:ext uri="{FF2B5EF4-FFF2-40B4-BE49-F238E27FC236}">
              <a16:creationId xmlns:a16="http://schemas.microsoft.com/office/drawing/2014/main" id="{5B0D4629-B4DA-427B-ACBC-41E6DFE38325}"/>
            </a:ext>
          </a:extLst>
        </xdr:cNvPr>
        <xdr:cNvSpPr/>
      </xdr:nvSpPr>
      <xdr:spPr>
        <a:xfrm>
          <a:off x="7810500" y="1027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59</xdr:row>
      <xdr:rowOff>120650</xdr:rowOff>
    </xdr:from>
    <xdr:to>
      <xdr:col>36</xdr:col>
      <xdr:colOff>165100</xdr:colOff>
      <xdr:row>60</xdr:row>
      <xdr:rowOff>50800</xdr:rowOff>
    </xdr:to>
    <xdr:sp macro="" textlink="">
      <xdr:nvSpPr>
        <xdr:cNvPr id="242" name="フローチャート: 判断 241">
          <a:extLst>
            <a:ext uri="{FF2B5EF4-FFF2-40B4-BE49-F238E27FC236}">
              <a16:creationId xmlns:a16="http://schemas.microsoft.com/office/drawing/2014/main" id="{83490C40-D277-4959-B6F6-36674238E299}"/>
            </a:ext>
          </a:extLst>
        </xdr:cNvPr>
        <xdr:cNvSpPr/>
      </xdr:nvSpPr>
      <xdr:spPr>
        <a:xfrm>
          <a:off x="6921500" y="1023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7B95DF91-B6A5-4521-A4EE-C6F4E757CC55}"/>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29B4DB7C-5DA4-4DAF-95D3-B43316EAF636}"/>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DF7288FA-DBC6-4F36-909B-8637D2BE4895}"/>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CAA3F667-0DEC-4E81-B6B9-53198022677A}"/>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FC0B691E-605E-4700-B68E-BC2729138529}"/>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74930</xdr:rowOff>
    </xdr:from>
    <xdr:to>
      <xdr:col>55</xdr:col>
      <xdr:colOff>50800</xdr:colOff>
      <xdr:row>63</xdr:row>
      <xdr:rowOff>5080</xdr:rowOff>
    </xdr:to>
    <xdr:sp macro="" textlink="">
      <xdr:nvSpPr>
        <xdr:cNvPr id="248" name="楕円 247">
          <a:extLst>
            <a:ext uri="{FF2B5EF4-FFF2-40B4-BE49-F238E27FC236}">
              <a16:creationId xmlns:a16="http://schemas.microsoft.com/office/drawing/2014/main" id="{CEBE87C0-A223-4D44-BE63-36A04804A21D}"/>
            </a:ext>
          </a:extLst>
        </xdr:cNvPr>
        <xdr:cNvSpPr/>
      </xdr:nvSpPr>
      <xdr:spPr>
        <a:xfrm>
          <a:off x="10426700" y="1070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53357</xdr:rowOff>
    </xdr:from>
    <xdr:ext cx="469744" cy="259045"/>
    <xdr:sp macro="" textlink="">
      <xdr:nvSpPr>
        <xdr:cNvPr id="249" name="【体育館・プール】&#10;一人当たり面積該当値テキスト">
          <a:extLst>
            <a:ext uri="{FF2B5EF4-FFF2-40B4-BE49-F238E27FC236}">
              <a16:creationId xmlns:a16="http://schemas.microsoft.com/office/drawing/2014/main" id="{EB250ABB-B2C3-4EE8-B09E-D3AAD11CCE29}"/>
            </a:ext>
          </a:extLst>
        </xdr:cNvPr>
        <xdr:cNvSpPr txBox="1"/>
      </xdr:nvSpPr>
      <xdr:spPr>
        <a:xfrm>
          <a:off x="10515600" y="10683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71120</xdr:rowOff>
    </xdr:from>
    <xdr:to>
      <xdr:col>50</xdr:col>
      <xdr:colOff>165100</xdr:colOff>
      <xdr:row>63</xdr:row>
      <xdr:rowOff>1270</xdr:rowOff>
    </xdr:to>
    <xdr:sp macro="" textlink="">
      <xdr:nvSpPr>
        <xdr:cNvPr id="250" name="楕円 249">
          <a:extLst>
            <a:ext uri="{FF2B5EF4-FFF2-40B4-BE49-F238E27FC236}">
              <a16:creationId xmlns:a16="http://schemas.microsoft.com/office/drawing/2014/main" id="{E61CE660-A095-406C-B1ED-55182D6236DB}"/>
            </a:ext>
          </a:extLst>
        </xdr:cNvPr>
        <xdr:cNvSpPr/>
      </xdr:nvSpPr>
      <xdr:spPr>
        <a:xfrm>
          <a:off x="9588500" y="10701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121920</xdr:rowOff>
    </xdr:from>
    <xdr:to>
      <xdr:col>55</xdr:col>
      <xdr:colOff>0</xdr:colOff>
      <xdr:row>62</xdr:row>
      <xdr:rowOff>125730</xdr:rowOff>
    </xdr:to>
    <xdr:cxnSp macro="">
      <xdr:nvCxnSpPr>
        <xdr:cNvPr id="251" name="直線コネクタ 250">
          <a:extLst>
            <a:ext uri="{FF2B5EF4-FFF2-40B4-BE49-F238E27FC236}">
              <a16:creationId xmlns:a16="http://schemas.microsoft.com/office/drawing/2014/main" id="{18E4507A-57B2-4068-A096-29FF1E0CBA10}"/>
            </a:ext>
          </a:extLst>
        </xdr:cNvPr>
        <xdr:cNvCxnSpPr/>
      </xdr:nvCxnSpPr>
      <xdr:spPr>
        <a:xfrm>
          <a:off x="9639300" y="1075182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71120</xdr:rowOff>
    </xdr:from>
    <xdr:to>
      <xdr:col>46</xdr:col>
      <xdr:colOff>38100</xdr:colOff>
      <xdr:row>63</xdr:row>
      <xdr:rowOff>1270</xdr:rowOff>
    </xdr:to>
    <xdr:sp macro="" textlink="">
      <xdr:nvSpPr>
        <xdr:cNvPr id="252" name="楕円 251">
          <a:extLst>
            <a:ext uri="{FF2B5EF4-FFF2-40B4-BE49-F238E27FC236}">
              <a16:creationId xmlns:a16="http://schemas.microsoft.com/office/drawing/2014/main" id="{5E39E645-426E-4A03-9CED-4772E0A2C583}"/>
            </a:ext>
          </a:extLst>
        </xdr:cNvPr>
        <xdr:cNvSpPr/>
      </xdr:nvSpPr>
      <xdr:spPr>
        <a:xfrm>
          <a:off x="8699500" y="10701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121920</xdr:rowOff>
    </xdr:from>
    <xdr:to>
      <xdr:col>50</xdr:col>
      <xdr:colOff>114300</xdr:colOff>
      <xdr:row>62</xdr:row>
      <xdr:rowOff>121920</xdr:rowOff>
    </xdr:to>
    <xdr:cxnSp macro="">
      <xdr:nvCxnSpPr>
        <xdr:cNvPr id="253" name="直線コネクタ 252">
          <a:extLst>
            <a:ext uri="{FF2B5EF4-FFF2-40B4-BE49-F238E27FC236}">
              <a16:creationId xmlns:a16="http://schemas.microsoft.com/office/drawing/2014/main" id="{0513AF97-A5B3-4542-A97A-2118EC215779}"/>
            </a:ext>
          </a:extLst>
        </xdr:cNvPr>
        <xdr:cNvCxnSpPr/>
      </xdr:nvCxnSpPr>
      <xdr:spPr>
        <a:xfrm>
          <a:off x="8750300" y="107518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71120</xdr:rowOff>
    </xdr:from>
    <xdr:to>
      <xdr:col>41</xdr:col>
      <xdr:colOff>101600</xdr:colOff>
      <xdr:row>63</xdr:row>
      <xdr:rowOff>1270</xdr:rowOff>
    </xdr:to>
    <xdr:sp macro="" textlink="">
      <xdr:nvSpPr>
        <xdr:cNvPr id="254" name="楕円 253">
          <a:extLst>
            <a:ext uri="{FF2B5EF4-FFF2-40B4-BE49-F238E27FC236}">
              <a16:creationId xmlns:a16="http://schemas.microsoft.com/office/drawing/2014/main" id="{551FDD10-D96F-47C1-9DC5-6A9A6331F1C9}"/>
            </a:ext>
          </a:extLst>
        </xdr:cNvPr>
        <xdr:cNvSpPr/>
      </xdr:nvSpPr>
      <xdr:spPr>
        <a:xfrm>
          <a:off x="7810500" y="10701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121920</xdr:rowOff>
    </xdr:from>
    <xdr:to>
      <xdr:col>45</xdr:col>
      <xdr:colOff>177800</xdr:colOff>
      <xdr:row>62</xdr:row>
      <xdr:rowOff>121920</xdr:rowOff>
    </xdr:to>
    <xdr:cxnSp macro="">
      <xdr:nvCxnSpPr>
        <xdr:cNvPr id="255" name="直線コネクタ 254">
          <a:extLst>
            <a:ext uri="{FF2B5EF4-FFF2-40B4-BE49-F238E27FC236}">
              <a16:creationId xmlns:a16="http://schemas.microsoft.com/office/drawing/2014/main" id="{3022FAA5-7DCF-4386-B171-96768260A8EA}"/>
            </a:ext>
          </a:extLst>
        </xdr:cNvPr>
        <xdr:cNvCxnSpPr/>
      </xdr:nvCxnSpPr>
      <xdr:spPr>
        <a:xfrm>
          <a:off x="7861300" y="107518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67310</xdr:rowOff>
    </xdr:from>
    <xdr:to>
      <xdr:col>36</xdr:col>
      <xdr:colOff>165100</xdr:colOff>
      <xdr:row>62</xdr:row>
      <xdr:rowOff>168910</xdr:rowOff>
    </xdr:to>
    <xdr:sp macro="" textlink="">
      <xdr:nvSpPr>
        <xdr:cNvPr id="256" name="楕円 255">
          <a:extLst>
            <a:ext uri="{FF2B5EF4-FFF2-40B4-BE49-F238E27FC236}">
              <a16:creationId xmlns:a16="http://schemas.microsoft.com/office/drawing/2014/main" id="{85B52C33-3353-4AC8-8B32-CA443DAA34ED}"/>
            </a:ext>
          </a:extLst>
        </xdr:cNvPr>
        <xdr:cNvSpPr/>
      </xdr:nvSpPr>
      <xdr:spPr>
        <a:xfrm>
          <a:off x="6921500" y="10697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118110</xdr:rowOff>
    </xdr:from>
    <xdr:to>
      <xdr:col>41</xdr:col>
      <xdr:colOff>50800</xdr:colOff>
      <xdr:row>62</xdr:row>
      <xdr:rowOff>121920</xdr:rowOff>
    </xdr:to>
    <xdr:cxnSp macro="">
      <xdr:nvCxnSpPr>
        <xdr:cNvPr id="257" name="直線コネクタ 256">
          <a:extLst>
            <a:ext uri="{FF2B5EF4-FFF2-40B4-BE49-F238E27FC236}">
              <a16:creationId xmlns:a16="http://schemas.microsoft.com/office/drawing/2014/main" id="{7E92A4BA-D2A5-48E5-8041-488CF2295CC6}"/>
            </a:ext>
          </a:extLst>
        </xdr:cNvPr>
        <xdr:cNvCxnSpPr/>
      </xdr:nvCxnSpPr>
      <xdr:spPr>
        <a:xfrm>
          <a:off x="6972300" y="1074801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25417</xdr:rowOff>
    </xdr:from>
    <xdr:ext cx="469744" cy="259045"/>
    <xdr:sp macro="" textlink="">
      <xdr:nvSpPr>
        <xdr:cNvPr id="258" name="n_1aveValue【体育館・プール】&#10;一人当たり面積">
          <a:extLst>
            <a:ext uri="{FF2B5EF4-FFF2-40B4-BE49-F238E27FC236}">
              <a16:creationId xmlns:a16="http://schemas.microsoft.com/office/drawing/2014/main" id="{61D53B9B-22AC-47CD-9620-8FF4B45221C6}"/>
            </a:ext>
          </a:extLst>
        </xdr:cNvPr>
        <xdr:cNvSpPr txBox="1"/>
      </xdr:nvSpPr>
      <xdr:spPr>
        <a:xfrm>
          <a:off x="9391727" y="10312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36847</xdr:rowOff>
    </xdr:from>
    <xdr:ext cx="469744" cy="259045"/>
    <xdr:sp macro="" textlink="">
      <xdr:nvSpPr>
        <xdr:cNvPr id="259" name="n_2aveValue【体育館・プール】&#10;一人当たり面積">
          <a:extLst>
            <a:ext uri="{FF2B5EF4-FFF2-40B4-BE49-F238E27FC236}">
              <a16:creationId xmlns:a16="http://schemas.microsoft.com/office/drawing/2014/main" id="{405C7000-7E20-4E30-9B50-517B5446D401}"/>
            </a:ext>
          </a:extLst>
        </xdr:cNvPr>
        <xdr:cNvSpPr txBox="1"/>
      </xdr:nvSpPr>
      <xdr:spPr>
        <a:xfrm>
          <a:off x="8515427" y="10323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58</xdr:row>
      <xdr:rowOff>101617</xdr:rowOff>
    </xdr:from>
    <xdr:ext cx="469744" cy="259045"/>
    <xdr:sp macro="" textlink="">
      <xdr:nvSpPr>
        <xdr:cNvPr id="260" name="n_3aveValue【体育館・プール】&#10;一人当たり面積">
          <a:extLst>
            <a:ext uri="{FF2B5EF4-FFF2-40B4-BE49-F238E27FC236}">
              <a16:creationId xmlns:a16="http://schemas.microsoft.com/office/drawing/2014/main" id="{20767F3D-4398-4465-8877-D4AB51C0ECA0}"/>
            </a:ext>
          </a:extLst>
        </xdr:cNvPr>
        <xdr:cNvSpPr txBox="1"/>
      </xdr:nvSpPr>
      <xdr:spPr>
        <a:xfrm>
          <a:off x="7626427" y="10045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58</xdr:row>
      <xdr:rowOff>67327</xdr:rowOff>
    </xdr:from>
    <xdr:ext cx="469744" cy="259045"/>
    <xdr:sp macro="" textlink="">
      <xdr:nvSpPr>
        <xdr:cNvPr id="261" name="n_4aveValue【体育館・プール】&#10;一人当たり面積">
          <a:extLst>
            <a:ext uri="{FF2B5EF4-FFF2-40B4-BE49-F238E27FC236}">
              <a16:creationId xmlns:a16="http://schemas.microsoft.com/office/drawing/2014/main" id="{A27F227F-61C7-4ACB-830E-BD89B0176673}"/>
            </a:ext>
          </a:extLst>
        </xdr:cNvPr>
        <xdr:cNvSpPr txBox="1"/>
      </xdr:nvSpPr>
      <xdr:spPr>
        <a:xfrm>
          <a:off x="6737427" y="1001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62</xdr:row>
      <xdr:rowOff>163847</xdr:rowOff>
    </xdr:from>
    <xdr:ext cx="469744" cy="259045"/>
    <xdr:sp macro="" textlink="">
      <xdr:nvSpPr>
        <xdr:cNvPr id="262" name="n_1mainValue【体育館・プール】&#10;一人当たり面積">
          <a:extLst>
            <a:ext uri="{FF2B5EF4-FFF2-40B4-BE49-F238E27FC236}">
              <a16:creationId xmlns:a16="http://schemas.microsoft.com/office/drawing/2014/main" id="{336CEB90-A9CF-45C8-9B84-5EE328A4CB3D}"/>
            </a:ext>
          </a:extLst>
        </xdr:cNvPr>
        <xdr:cNvSpPr txBox="1"/>
      </xdr:nvSpPr>
      <xdr:spPr>
        <a:xfrm>
          <a:off x="9391727" y="10793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163847</xdr:rowOff>
    </xdr:from>
    <xdr:ext cx="469744" cy="259045"/>
    <xdr:sp macro="" textlink="">
      <xdr:nvSpPr>
        <xdr:cNvPr id="263" name="n_2mainValue【体育館・プール】&#10;一人当たり面積">
          <a:extLst>
            <a:ext uri="{FF2B5EF4-FFF2-40B4-BE49-F238E27FC236}">
              <a16:creationId xmlns:a16="http://schemas.microsoft.com/office/drawing/2014/main" id="{FC158C94-1FD6-453F-B837-20EFA3809766}"/>
            </a:ext>
          </a:extLst>
        </xdr:cNvPr>
        <xdr:cNvSpPr txBox="1"/>
      </xdr:nvSpPr>
      <xdr:spPr>
        <a:xfrm>
          <a:off x="8515427" y="10793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163847</xdr:rowOff>
    </xdr:from>
    <xdr:ext cx="469744" cy="259045"/>
    <xdr:sp macro="" textlink="">
      <xdr:nvSpPr>
        <xdr:cNvPr id="264" name="n_3mainValue【体育館・プール】&#10;一人当たり面積">
          <a:extLst>
            <a:ext uri="{FF2B5EF4-FFF2-40B4-BE49-F238E27FC236}">
              <a16:creationId xmlns:a16="http://schemas.microsoft.com/office/drawing/2014/main" id="{325DF449-FD31-4F21-843C-89D06F9DC3DF}"/>
            </a:ext>
          </a:extLst>
        </xdr:cNvPr>
        <xdr:cNvSpPr txBox="1"/>
      </xdr:nvSpPr>
      <xdr:spPr>
        <a:xfrm>
          <a:off x="7626427" y="10793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160037</xdr:rowOff>
    </xdr:from>
    <xdr:ext cx="469744" cy="259045"/>
    <xdr:sp macro="" textlink="">
      <xdr:nvSpPr>
        <xdr:cNvPr id="265" name="n_4mainValue【体育館・プール】&#10;一人当たり面積">
          <a:extLst>
            <a:ext uri="{FF2B5EF4-FFF2-40B4-BE49-F238E27FC236}">
              <a16:creationId xmlns:a16="http://schemas.microsoft.com/office/drawing/2014/main" id="{BB2AFC0F-8B81-435C-A5E4-09345938D821}"/>
            </a:ext>
          </a:extLst>
        </xdr:cNvPr>
        <xdr:cNvSpPr txBox="1"/>
      </xdr:nvSpPr>
      <xdr:spPr>
        <a:xfrm>
          <a:off x="6737427" y="10789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6" name="正方形/長方形 265">
          <a:extLst>
            <a:ext uri="{FF2B5EF4-FFF2-40B4-BE49-F238E27FC236}">
              <a16:creationId xmlns:a16="http://schemas.microsoft.com/office/drawing/2014/main" id="{43BAE87D-4D59-45D9-A9AF-94942248A6D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7" name="正方形/長方形 266">
          <a:extLst>
            <a:ext uri="{FF2B5EF4-FFF2-40B4-BE49-F238E27FC236}">
              <a16:creationId xmlns:a16="http://schemas.microsoft.com/office/drawing/2014/main" id="{D77B8ABC-C3D0-4AB3-8E48-0D4BF2FBF18E}"/>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8" name="正方形/長方形 267">
          <a:extLst>
            <a:ext uri="{FF2B5EF4-FFF2-40B4-BE49-F238E27FC236}">
              <a16:creationId xmlns:a16="http://schemas.microsoft.com/office/drawing/2014/main" id="{506EB42D-62B7-4148-A36F-F5AAE20A1C94}"/>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9" name="正方形/長方形 268">
          <a:extLst>
            <a:ext uri="{FF2B5EF4-FFF2-40B4-BE49-F238E27FC236}">
              <a16:creationId xmlns:a16="http://schemas.microsoft.com/office/drawing/2014/main" id="{4F61AC0A-0308-4B8D-B171-D6ED18A11F7A}"/>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0" name="正方形/長方形 269">
          <a:extLst>
            <a:ext uri="{FF2B5EF4-FFF2-40B4-BE49-F238E27FC236}">
              <a16:creationId xmlns:a16="http://schemas.microsoft.com/office/drawing/2014/main" id="{8456C7D2-AC90-4838-AA8F-A807F91FA89D}"/>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1" name="正方形/長方形 270">
          <a:extLst>
            <a:ext uri="{FF2B5EF4-FFF2-40B4-BE49-F238E27FC236}">
              <a16:creationId xmlns:a16="http://schemas.microsoft.com/office/drawing/2014/main" id="{3AC01DE2-C2C3-47F4-A812-9715F4D1E74E}"/>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2" name="正方形/長方形 271">
          <a:extLst>
            <a:ext uri="{FF2B5EF4-FFF2-40B4-BE49-F238E27FC236}">
              <a16:creationId xmlns:a16="http://schemas.microsoft.com/office/drawing/2014/main" id="{52AE6A5E-BDF5-40E4-A334-28ED0D43075F}"/>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3" name="正方形/長方形 272">
          <a:extLst>
            <a:ext uri="{FF2B5EF4-FFF2-40B4-BE49-F238E27FC236}">
              <a16:creationId xmlns:a16="http://schemas.microsoft.com/office/drawing/2014/main" id="{16399F97-07BB-471E-8FA6-72EF9BC9CBE8}"/>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4" name="テキスト ボックス 273">
          <a:extLst>
            <a:ext uri="{FF2B5EF4-FFF2-40B4-BE49-F238E27FC236}">
              <a16:creationId xmlns:a16="http://schemas.microsoft.com/office/drawing/2014/main" id="{AF3F9554-684B-41DC-83AD-9C524267497A}"/>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5" name="直線コネクタ 274">
          <a:extLst>
            <a:ext uri="{FF2B5EF4-FFF2-40B4-BE49-F238E27FC236}">
              <a16:creationId xmlns:a16="http://schemas.microsoft.com/office/drawing/2014/main" id="{48C718E3-8135-409B-B093-D7334281076E}"/>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6" name="テキスト ボックス 275">
          <a:extLst>
            <a:ext uri="{FF2B5EF4-FFF2-40B4-BE49-F238E27FC236}">
              <a16:creationId xmlns:a16="http://schemas.microsoft.com/office/drawing/2014/main" id="{5C994AD8-2713-4474-8B87-3496F4C92FAC}"/>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7" name="直線コネクタ 276">
          <a:extLst>
            <a:ext uri="{FF2B5EF4-FFF2-40B4-BE49-F238E27FC236}">
              <a16:creationId xmlns:a16="http://schemas.microsoft.com/office/drawing/2014/main" id="{EDD46EE3-7072-4B52-BE64-EA85AA8F682D}"/>
            </a:ext>
          </a:extLst>
        </xdr:cNvPr>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8" name="テキスト ボックス 277">
          <a:extLst>
            <a:ext uri="{FF2B5EF4-FFF2-40B4-BE49-F238E27FC236}">
              <a16:creationId xmlns:a16="http://schemas.microsoft.com/office/drawing/2014/main" id="{0A5DD628-67B3-4FD6-9649-73C89F1DB3B9}"/>
            </a:ext>
          </a:extLst>
        </xdr:cNvPr>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9" name="直線コネクタ 278">
          <a:extLst>
            <a:ext uri="{FF2B5EF4-FFF2-40B4-BE49-F238E27FC236}">
              <a16:creationId xmlns:a16="http://schemas.microsoft.com/office/drawing/2014/main" id="{3A4C57DA-37AF-42C5-B453-EA702FE11610}"/>
            </a:ext>
          </a:extLst>
        </xdr:cNvPr>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80" name="テキスト ボックス 279">
          <a:extLst>
            <a:ext uri="{FF2B5EF4-FFF2-40B4-BE49-F238E27FC236}">
              <a16:creationId xmlns:a16="http://schemas.microsoft.com/office/drawing/2014/main" id="{221D41A3-44D3-4C80-B48C-060C387E84FC}"/>
            </a:ext>
          </a:extLst>
        </xdr:cNvPr>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81" name="直線コネクタ 280">
          <a:extLst>
            <a:ext uri="{FF2B5EF4-FFF2-40B4-BE49-F238E27FC236}">
              <a16:creationId xmlns:a16="http://schemas.microsoft.com/office/drawing/2014/main" id="{AD840805-B303-4EDF-A0C1-2BDDD50DC8BA}"/>
            </a:ext>
          </a:extLst>
        </xdr:cNvPr>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82" name="テキスト ボックス 281">
          <a:extLst>
            <a:ext uri="{FF2B5EF4-FFF2-40B4-BE49-F238E27FC236}">
              <a16:creationId xmlns:a16="http://schemas.microsoft.com/office/drawing/2014/main" id="{4A441E23-41FE-4304-9BA5-1CE7A3C64513}"/>
            </a:ext>
          </a:extLst>
        </xdr:cNvPr>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83" name="直線コネクタ 282">
          <a:extLst>
            <a:ext uri="{FF2B5EF4-FFF2-40B4-BE49-F238E27FC236}">
              <a16:creationId xmlns:a16="http://schemas.microsoft.com/office/drawing/2014/main" id="{7EAB8697-2438-41EB-A7C5-84FBB4E882C5}"/>
            </a:ext>
          </a:extLst>
        </xdr:cNvPr>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84" name="テキスト ボックス 283">
          <a:extLst>
            <a:ext uri="{FF2B5EF4-FFF2-40B4-BE49-F238E27FC236}">
              <a16:creationId xmlns:a16="http://schemas.microsoft.com/office/drawing/2014/main" id="{C9C16140-EEA8-4CD3-BC3B-55891476FE79}"/>
            </a:ext>
          </a:extLst>
        </xdr:cNvPr>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86176984-2E6C-4166-8B9B-28F22E3D6CC6}"/>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6" name="テキスト ボックス 285">
          <a:extLst>
            <a:ext uri="{FF2B5EF4-FFF2-40B4-BE49-F238E27FC236}">
              <a16:creationId xmlns:a16="http://schemas.microsoft.com/office/drawing/2014/main" id="{D5F6E040-2B5C-47CE-A2C8-1DB17E0903FD}"/>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福祉施設】&#10;有形固定資産減価償却率グラフ枠">
          <a:extLst>
            <a:ext uri="{FF2B5EF4-FFF2-40B4-BE49-F238E27FC236}">
              <a16:creationId xmlns:a16="http://schemas.microsoft.com/office/drawing/2014/main" id="{35D3E8A6-4272-48A8-AE6F-7CFF02527774}"/>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76963</xdr:rowOff>
    </xdr:from>
    <xdr:to>
      <xdr:col>24</xdr:col>
      <xdr:colOff>62865</xdr:colOff>
      <xdr:row>86</xdr:row>
      <xdr:rowOff>38100</xdr:rowOff>
    </xdr:to>
    <xdr:cxnSp macro="">
      <xdr:nvCxnSpPr>
        <xdr:cNvPr id="288" name="直線コネクタ 287">
          <a:extLst>
            <a:ext uri="{FF2B5EF4-FFF2-40B4-BE49-F238E27FC236}">
              <a16:creationId xmlns:a16="http://schemas.microsoft.com/office/drawing/2014/main" id="{D7D0047C-F250-496D-AF0D-919044F327FB}"/>
            </a:ext>
          </a:extLst>
        </xdr:cNvPr>
        <xdr:cNvCxnSpPr/>
      </xdr:nvCxnSpPr>
      <xdr:spPr>
        <a:xfrm flipV="1">
          <a:off x="4634865" y="13450063"/>
          <a:ext cx="0" cy="13327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41927</xdr:rowOff>
    </xdr:from>
    <xdr:ext cx="469744" cy="259045"/>
    <xdr:sp macro="" textlink="">
      <xdr:nvSpPr>
        <xdr:cNvPr id="289" name="【福祉施設】&#10;有形固定資産減価償却率最小値テキスト">
          <a:extLst>
            <a:ext uri="{FF2B5EF4-FFF2-40B4-BE49-F238E27FC236}">
              <a16:creationId xmlns:a16="http://schemas.microsoft.com/office/drawing/2014/main" id="{F3C22157-79E3-4D38-A0CF-A44D4CB7559C}"/>
            </a:ext>
          </a:extLst>
        </xdr:cNvPr>
        <xdr:cNvSpPr txBox="1"/>
      </xdr:nvSpPr>
      <xdr:spPr>
        <a:xfrm>
          <a:off x="46736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38100</xdr:rowOff>
    </xdr:from>
    <xdr:to>
      <xdr:col>24</xdr:col>
      <xdr:colOff>152400</xdr:colOff>
      <xdr:row>86</xdr:row>
      <xdr:rowOff>38100</xdr:rowOff>
    </xdr:to>
    <xdr:cxnSp macro="">
      <xdr:nvCxnSpPr>
        <xdr:cNvPr id="290" name="直線コネクタ 289">
          <a:extLst>
            <a:ext uri="{FF2B5EF4-FFF2-40B4-BE49-F238E27FC236}">
              <a16:creationId xmlns:a16="http://schemas.microsoft.com/office/drawing/2014/main" id="{CD46F60D-01C9-4F9A-99B8-8A44FA840B7B}"/>
            </a:ext>
          </a:extLst>
        </xdr:cNvPr>
        <xdr:cNvCxnSpPr/>
      </xdr:nvCxnSpPr>
      <xdr:spPr>
        <a:xfrm>
          <a:off x="4546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23640</xdr:rowOff>
    </xdr:from>
    <xdr:ext cx="405111" cy="259045"/>
    <xdr:sp macro="" textlink="">
      <xdr:nvSpPr>
        <xdr:cNvPr id="291" name="【福祉施設】&#10;有形固定資産減価償却率最大値テキスト">
          <a:extLst>
            <a:ext uri="{FF2B5EF4-FFF2-40B4-BE49-F238E27FC236}">
              <a16:creationId xmlns:a16="http://schemas.microsoft.com/office/drawing/2014/main" id="{3618C072-BF18-48A1-8FC0-219B06B439D4}"/>
            </a:ext>
          </a:extLst>
        </xdr:cNvPr>
        <xdr:cNvSpPr txBox="1"/>
      </xdr:nvSpPr>
      <xdr:spPr>
        <a:xfrm>
          <a:off x="4673600" y="13225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76963</xdr:rowOff>
    </xdr:from>
    <xdr:to>
      <xdr:col>24</xdr:col>
      <xdr:colOff>152400</xdr:colOff>
      <xdr:row>78</xdr:row>
      <xdr:rowOff>76963</xdr:rowOff>
    </xdr:to>
    <xdr:cxnSp macro="">
      <xdr:nvCxnSpPr>
        <xdr:cNvPr id="292" name="直線コネクタ 291">
          <a:extLst>
            <a:ext uri="{FF2B5EF4-FFF2-40B4-BE49-F238E27FC236}">
              <a16:creationId xmlns:a16="http://schemas.microsoft.com/office/drawing/2014/main" id="{E1EB43B1-12A9-4C41-A6C5-82D6B93642E3}"/>
            </a:ext>
          </a:extLst>
        </xdr:cNvPr>
        <xdr:cNvCxnSpPr/>
      </xdr:nvCxnSpPr>
      <xdr:spPr>
        <a:xfrm>
          <a:off x="4546600" y="13450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79</xdr:row>
      <xdr:rowOff>119905</xdr:rowOff>
    </xdr:from>
    <xdr:ext cx="405111" cy="259045"/>
    <xdr:sp macro="" textlink="">
      <xdr:nvSpPr>
        <xdr:cNvPr id="293" name="【福祉施設】&#10;有形固定資産減価償却率平均値テキスト">
          <a:extLst>
            <a:ext uri="{FF2B5EF4-FFF2-40B4-BE49-F238E27FC236}">
              <a16:creationId xmlns:a16="http://schemas.microsoft.com/office/drawing/2014/main" id="{744A190A-618D-470D-85DD-55F541CE7E92}"/>
            </a:ext>
          </a:extLst>
        </xdr:cNvPr>
        <xdr:cNvSpPr txBox="1"/>
      </xdr:nvSpPr>
      <xdr:spPr>
        <a:xfrm>
          <a:off x="4673600" y="136644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97028</xdr:rowOff>
    </xdr:from>
    <xdr:to>
      <xdr:col>24</xdr:col>
      <xdr:colOff>114300</xdr:colOff>
      <xdr:row>81</xdr:row>
      <xdr:rowOff>27178</xdr:rowOff>
    </xdr:to>
    <xdr:sp macro="" textlink="">
      <xdr:nvSpPr>
        <xdr:cNvPr id="294" name="フローチャート: 判断 293">
          <a:extLst>
            <a:ext uri="{FF2B5EF4-FFF2-40B4-BE49-F238E27FC236}">
              <a16:creationId xmlns:a16="http://schemas.microsoft.com/office/drawing/2014/main" id="{6A4CAA20-5586-40FC-9D19-C766DAFC3EA4}"/>
            </a:ext>
          </a:extLst>
        </xdr:cNvPr>
        <xdr:cNvSpPr/>
      </xdr:nvSpPr>
      <xdr:spPr>
        <a:xfrm>
          <a:off x="4584700" y="13813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97028</xdr:rowOff>
    </xdr:from>
    <xdr:to>
      <xdr:col>20</xdr:col>
      <xdr:colOff>38100</xdr:colOff>
      <xdr:row>81</xdr:row>
      <xdr:rowOff>27178</xdr:rowOff>
    </xdr:to>
    <xdr:sp macro="" textlink="">
      <xdr:nvSpPr>
        <xdr:cNvPr id="295" name="フローチャート: 判断 294">
          <a:extLst>
            <a:ext uri="{FF2B5EF4-FFF2-40B4-BE49-F238E27FC236}">
              <a16:creationId xmlns:a16="http://schemas.microsoft.com/office/drawing/2014/main" id="{189C77BF-1C14-481C-AEA9-65A882316FB4}"/>
            </a:ext>
          </a:extLst>
        </xdr:cNvPr>
        <xdr:cNvSpPr/>
      </xdr:nvSpPr>
      <xdr:spPr>
        <a:xfrm>
          <a:off x="3746500" y="13813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65024</xdr:rowOff>
    </xdr:from>
    <xdr:to>
      <xdr:col>15</xdr:col>
      <xdr:colOff>101600</xdr:colOff>
      <xdr:row>80</xdr:row>
      <xdr:rowOff>166624</xdr:rowOff>
    </xdr:to>
    <xdr:sp macro="" textlink="">
      <xdr:nvSpPr>
        <xdr:cNvPr id="296" name="フローチャート: 判断 295">
          <a:extLst>
            <a:ext uri="{FF2B5EF4-FFF2-40B4-BE49-F238E27FC236}">
              <a16:creationId xmlns:a16="http://schemas.microsoft.com/office/drawing/2014/main" id="{F70262F3-89CC-4F56-94CD-78499A2057B7}"/>
            </a:ext>
          </a:extLst>
        </xdr:cNvPr>
        <xdr:cNvSpPr/>
      </xdr:nvSpPr>
      <xdr:spPr>
        <a:xfrm>
          <a:off x="2857500" y="13781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79</xdr:row>
      <xdr:rowOff>158750</xdr:rowOff>
    </xdr:from>
    <xdr:to>
      <xdr:col>10</xdr:col>
      <xdr:colOff>165100</xdr:colOff>
      <xdr:row>80</xdr:row>
      <xdr:rowOff>88900</xdr:rowOff>
    </xdr:to>
    <xdr:sp macro="" textlink="">
      <xdr:nvSpPr>
        <xdr:cNvPr id="297" name="フローチャート: 判断 296">
          <a:extLst>
            <a:ext uri="{FF2B5EF4-FFF2-40B4-BE49-F238E27FC236}">
              <a16:creationId xmlns:a16="http://schemas.microsoft.com/office/drawing/2014/main" id="{3C318290-4CC5-43BA-B123-A14C16845DBC}"/>
            </a:ext>
          </a:extLst>
        </xdr:cNvPr>
        <xdr:cNvSpPr/>
      </xdr:nvSpPr>
      <xdr:spPr>
        <a:xfrm>
          <a:off x="1968500" y="1370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79</xdr:row>
      <xdr:rowOff>76454</xdr:rowOff>
    </xdr:from>
    <xdr:to>
      <xdr:col>6</xdr:col>
      <xdr:colOff>38100</xdr:colOff>
      <xdr:row>80</xdr:row>
      <xdr:rowOff>6604</xdr:rowOff>
    </xdr:to>
    <xdr:sp macro="" textlink="">
      <xdr:nvSpPr>
        <xdr:cNvPr id="298" name="フローチャート: 判断 297">
          <a:extLst>
            <a:ext uri="{FF2B5EF4-FFF2-40B4-BE49-F238E27FC236}">
              <a16:creationId xmlns:a16="http://schemas.microsoft.com/office/drawing/2014/main" id="{FFF2C064-6648-4DBF-81A5-6364006EB5C3}"/>
            </a:ext>
          </a:extLst>
        </xdr:cNvPr>
        <xdr:cNvSpPr/>
      </xdr:nvSpPr>
      <xdr:spPr>
        <a:xfrm>
          <a:off x="1079500" y="13621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2039557B-1814-4AE7-BDCC-665780614247}"/>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B2407D35-21E6-4B14-A4AD-24ED413026D6}"/>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E57DEBFF-5B46-4690-AD9F-E9DB4C20785A}"/>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154947EB-6B47-4A7E-8267-DB1B02D1334F}"/>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C71239CE-3FAC-495A-88AC-0A93396C6855}"/>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158750</xdr:rowOff>
    </xdr:from>
    <xdr:to>
      <xdr:col>24</xdr:col>
      <xdr:colOff>114300</xdr:colOff>
      <xdr:row>86</xdr:row>
      <xdr:rowOff>88900</xdr:rowOff>
    </xdr:to>
    <xdr:sp macro="" textlink="">
      <xdr:nvSpPr>
        <xdr:cNvPr id="304" name="楕円 303">
          <a:extLst>
            <a:ext uri="{FF2B5EF4-FFF2-40B4-BE49-F238E27FC236}">
              <a16:creationId xmlns:a16="http://schemas.microsoft.com/office/drawing/2014/main" id="{660878E8-0649-4930-92AC-F7241795D82E}"/>
            </a:ext>
          </a:extLst>
        </xdr:cNvPr>
        <xdr:cNvSpPr/>
      </xdr:nvSpPr>
      <xdr:spPr>
        <a:xfrm>
          <a:off x="4584700" y="1473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73677</xdr:rowOff>
    </xdr:from>
    <xdr:ext cx="469744" cy="259045"/>
    <xdr:sp macro="" textlink="">
      <xdr:nvSpPr>
        <xdr:cNvPr id="305" name="【福祉施設】&#10;有形固定資産減価償却率該当値テキスト">
          <a:extLst>
            <a:ext uri="{FF2B5EF4-FFF2-40B4-BE49-F238E27FC236}">
              <a16:creationId xmlns:a16="http://schemas.microsoft.com/office/drawing/2014/main" id="{B38D359A-E5E9-4538-9698-7426145E0C05}"/>
            </a:ext>
          </a:extLst>
        </xdr:cNvPr>
        <xdr:cNvSpPr txBox="1"/>
      </xdr:nvSpPr>
      <xdr:spPr>
        <a:xfrm>
          <a:off x="4673600" y="14646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85</xdr:row>
      <xdr:rowOff>158750</xdr:rowOff>
    </xdr:from>
    <xdr:to>
      <xdr:col>20</xdr:col>
      <xdr:colOff>38100</xdr:colOff>
      <xdr:row>86</xdr:row>
      <xdr:rowOff>88900</xdr:rowOff>
    </xdr:to>
    <xdr:sp macro="" textlink="">
      <xdr:nvSpPr>
        <xdr:cNvPr id="306" name="楕円 305">
          <a:extLst>
            <a:ext uri="{FF2B5EF4-FFF2-40B4-BE49-F238E27FC236}">
              <a16:creationId xmlns:a16="http://schemas.microsoft.com/office/drawing/2014/main" id="{7070D04B-DB06-470D-8445-A48E6FDC9163}"/>
            </a:ext>
          </a:extLst>
        </xdr:cNvPr>
        <xdr:cNvSpPr/>
      </xdr:nvSpPr>
      <xdr:spPr>
        <a:xfrm>
          <a:off x="3746500" y="1473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86</xdr:row>
      <xdr:rowOff>38100</xdr:rowOff>
    </xdr:from>
    <xdr:to>
      <xdr:col>24</xdr:col>
      <xdr:colOff>63500</xdr:colOff>
      <xdr:row>86</xdr:row>
      <xdr:rowOff>38100</xdr:rowOff>
    </xdr:to>
    <xdr:cxnSp macro="">
      <xdr:nvCxnSpPr>
        <xdr:cNvPr id="307" name="直線コネクタ 306">
          <a:extLst>
            <a:ext uri="{FF2B5EF4-FFF2-40B4-BE49-F238E27FC236}">
              <a16:creationId xmlns:a16="http://schemas.microsoft.com/office/drawing/2014/main" id="{ABAADE73-862E-4466-86FB-C2FC76AB21BC}"/>
            </a:ext>
          </a:extLst>
        </xdr:cNvPr>
        <xdr:cNvCxnSpPr/>
      </xdr:nvCxnSpPr>
      <xdr:spPr>
        <a:xfrm>
          <a:off x="3797300" y="1478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85</xdr:row>
      <xdr:rowOff>158750</xdr:rowOff>
    </xdr:from>
    <xdr:to>
      <xdr:col>15</xdr:col>
      <xdr:colOff>101600</xdr:colOff>
      <xdr:row>86</xdr:row>
      <xdr:rowOff>88900</xdr:rowOff>
    </xdr:to>
    <xdr:sp macro="" textlink="">
      <xdr:nvSpPr>
        <xdr:cNvPr id="308" name="楕円 307">
          <a:extLst>
            <a:ext uri="{FF2B5EF4-FFF2-40B4-BE49-F238E27FC236}">
              <a16:creationId xmlns:a16="http://schemas.microsoft.com/office/drawing/2014/main" id="{CEEBD197-142E-494F-9B67-ADD690838B61}"/>
            </a:ext>
          </a:extLst>
        </xdr:cNvPr>
        <xdr:cNvSpPr/>
      </xdr:nvSpPr>
      <xdr:spPr>
        <a:xfrm>
          <a:off x="2857500" y="1473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86</xdr:row>
      <xdr:rowOff>38100</xdr:rowOff>
    </xdr:from>
    <xdr:to>
      <xdr:col>19</xdr:col>
      <xdr:colOff>177800</xdr:colOff>
      <xdr:row>86</xdr:row>
      <xdr:rowOff>38100</xdr:rowOff>
    </xdr:to>
    <xdr:cxnSp macro="">
      <xdr:nvCxnSpPr>
        <xdr:cNvPr id="309" name="直線コネクタ 308">
          <a:extLst>
            <a:ext uri="{FF2B5EF4-FFF2-40B4-BE49-F238E27FC236}">
              <a16:creationId xmlns:a16="http://schemas.microsoft.com/office/drawing/2014/main" id="{B8031B1B-7F05-439F-A313-12E86E362C90}"/>
            </a:ext>
          </a:extLst>
        </xdr:cNvPr>
        <xdr:cNvCxnSpPr/>
      </xdr:nvCxnSpPr>
      <xdr:spPr>
        <a:xfrm>
          <a:off x="2908300" y="1478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85</xdr:row>
      <xdr:rowOff>158750</xdr:rowOff>
    </xdr:from>
    <xdr:to>
      <xdr:col>10</xdr:col>
      <xdr:colOff>165100</xdr:colOff>
      <xdr:row>86</xdr:row>
      <xdr:rowOff>88900</xdr:rowOff>
    </xdr:to>
    <xdr:sp macro="" textlink="">
      <xdr:nvSpPr>
        <xdr:cNvPr id="310" name="楕円 309">
          <a:extLst>
            <a:ext uri="{FF2B5EF4-FFF2-40B4-BE49-F238E27FC236}">
              <a16:creationId xmlns:a16="http://schemas.microsoft.com/office/drawing/2014/main" id="{9FF83A86-94DE-4C2A-9344-07DAB6600449}"/>
            </a:ext>
          </a:extLst>
        </xdr:cNvPr>
        <xdr:cNvSpPr/>
      </xdr:nvSpPr>
      <xdr:spPr>
        <a:xfrm>
          <a:off x="1968500" y="1473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86</xdr:row>
      <xdr:rowOff>38100</xdr:rowOff>
    </xdr:from>
    <xdr:to>
      <xdr:col>15</xdr:col>
      <xdr:colOff>50800</xdr:colOff>
      <xdr:row>86</xdr:row>
      <xdr:rowOff>38100</xdr:rowOff>
    </xdr:to>
    <xdr:cxnSp macro="">
      <xdr:nvCxnSpPr>
        <xdr:cNvPr id="311" name="直線コネクタ 310">
          <a:extLst>
            <a:ext uri="{FF2B5EF4-FFF2-40B4-BE49-F238E27FC236}">
              <a16:creationId xmlns:a16="http://schemas.microsoft.com/office/drawing/2014/main" id="{68DD6EF6-109B-4DCC-86B2-58417B855122}"/>
            </a:ext>
          </a:extLst>
        </xdr:cNvPr>
        <xdr:cNvCxnSpPr/>
      </xdr:nvCxnSpPr>
      <xdr:spPr>
        <a:xfrm>
          <a:off x="2019300" y="1478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85</xdr:row>
      <xdr:rowOff>158750</xdr:rowOff>
    </xdr:from>
    <xdr:to>
      <xdr:col>6</xdr:col>
      <xdr:colOff>38100</xdr:colOff>
      <xdr:row>86</xdr:row>
      <xdr:rowOff>88900</xdr:rowOff>
    </xdr:to>
    <xdr:sp macro="" textlink="">
      <xdr:nvSpPr>
        <xdr:cNvPr id="312" name="楕円 311">
          <a:extLst>
            <a:ext uri="{FF2B5EF4-FFF2-40B4-BE49-F238E27FC236}">
              <a16:creationId xmlns:a16="http://schemas.microsoft.com/office/drawing/2014/main" id="{53139EE9-709D-486A-AF0B-E78C792BF09D}"/>
            </a:ext>
          </a:extLst>
        </xdr:cNvPr>
        <xdr:cNvSpPr/>
      </xdr:nvSpPr>
      <xdr:spPr>
        <a:xfrm>
          <a:off x="1079500" y="1473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86</xdr:row>
      <xdr:rowOff>38100</xdr:rowOff>
    </xdr:from>
    <xdr:to>
      <xdr:col>10</xdr:col>
      <xdr:colOff>114300</xdr:colOff>
      <xdr:row>86</xdr:row>
      <xdr:rowOff>38100</xdr:rowOff>
    </xdr:to>
    <xdr:cxnSp macro="">
      <xdr:nvCxnSpPr>
        <xdr:cNvPr id="313" name="直線コネクタ 312">
          <a:extLst>
            <a:ext uri="{FF2B5EF4-FFF2-40B4-BE49-F238E27FC236}">
              <a16:creationId xmlns:a16="http://schemas.microsoft.com/office/drawing/2014/main" id="{50DCF9AD-AECF-496E-8845-82F86CA6D507}"/>
            </a:ext>
          </a:extLst>
        </xdr:cNvPr>
        <xdr:cNvCxnSpPr/>
      </xdr:nvCxnSpPr>
      <xdr:spPr>
        <a:xfrm>
          <a:off x="1130300" y="1478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43705</xdr:rowOff>
    </xdr:from>
    <xdr:ext cx="405111" cy="259045"/>
    <xdr:sp macro="" textlink="">
      <xdr:nvSpPr>
        <xdr:cNvPr id="314" name="n_1aveValue【福祉施設】&#10;有形固定資産減価償却率">
          <a:extLst>
            <a:ext uri="{FF2B5EF4-FFF2-40B4-BE49-F238E27FC236}">
              <a16:creationId xmlns:a16="http://schemas.microsoft.com/office/drawing/2014/main" id="{90FE3743-26EB-4AFC-82A6-4534DF23A606}"/>
            </a:ext>
          </a:extLst>
        </xdr:cNvPr>
        <xdr:cNvSpPr txBox="1"/>
      </xdr:nvSpPr>
      <xdr:spPr>
        <a:xfrm>
          <a:off x="3582044" y="135882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11701</xdr:rowOff>
    </xdr:from>
    <xdr:ext cx="405111" cy="259045"/>
    <xdr:sp macro="" textlink="">
      <xdr:nvSpPr>
        <xdr:cNvPr id="315" name="n_2aveValue【福祉施設】&#10;有形固定資産減価償却率">
          <a:extLst>
            <a:ext uri="{FF2B5EF4-FFF2-40B4-BE49-F238E27FC236}">
              <a16:creationId xmlns:a16="http://schemas.microsoft.com/office/drawing/2014/main" id="{EDCF3DA7-3499-44A7-AA57-90DFE6B7F24C}"/>
            </a:ext>
          </a:extLst>
        </xdr:cNvPr>
        <xdr:cNvSpPr txBox="1"/>
      </xdr:nvSpPr>
      <xdr:spPr>
        <a:xfrm>
          <a:off x="2705744" y="135562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105427</xdr:rowOff>
    </xdr:from>
    <xdr:ext cx="405111" cy="259045"/>
    <xdr:sp macro="" textlink="">
      <xdr:nvSpPr>
        <xdr:cNvPr id="316" name="n_3aveValue【福祉施設】&#10;有形固定資産減価償却率">
          <a:extLst>
            <a:ext uri="{FF2B5EF4-FFF2-40B4-BE49-F238E27FC236}">
              <a16:creationId xmlns:a16="http://schemas.microsoft.com/office/drawing/2014/main" id="{AB93D4E4-FE10-4967-BE11-31674031AA52}"/>
            </a:ext>
          </a:extLst>
        </xdr:cNvPr>
        <xdr:cNvSpPr txBox="1"/>
      </xdr:nvSpPr>
      <xdr:spPr>
        <a:xfrm>
          <a:off x="1816744" y="13478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23131</xdr:rowOff>
    </xdr:from>
    <xdr:ext cx="405111" cy="259045"/>
    <xdr:sp macro="" textlink="">
      <xdr:nvSpPr>
        <xdr:cNvPr id="317" name="n_4aveValue【福祉施設】&#10;有形固定資産減価償却率">
          <a:extLst>
            <a:ext uri="{FF2B5EF4-FFF2-40B4-BE49-F238E27FC236}">
              <a16:creationId xmlns:a16="http://schemas.microsoft.com/office/drawing/2014/main" id="{9C9D76DA-6140-4DA3-9B0B-676748797C8C}"/>
            </a:ext>
          </a:extLst>
        </xdr:cNvPr>
        <xdr:cNvSpPr txBox="1"/>
      </xdr:nvSpPr>
      <xdr:spPr>
        <a:xfrm>
          <a:off x="927744" y="133962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120727</xdr:colOff>
      <xdr:row>86</xdr:row>
      <xdr:rowOff>80027</xdr:rowOff>
    </xdr:from>
    <xdr:ext cx="469744" cy="259045"/>
    <xdr:sp macro="" textlink="">
      <xdr:nvSpPr>
        <xdr:cNvPr id="318" name="n_1mainValue【福祉施設】&#10;有形固定資産減価償却率">
          <a:extLst>
            <a:ext uri="{FF2B5EF4-FFF2-40B4-BE49-F238E27FC236}">
              <a16:creationId xmlns:a16="http://schemas.microsoft.com/office/drawing/2014/main" id="{990C80F9-370F-439D-8D5A-D27199AC5957}"/>
            </a:ext>
          </a:extLst>
        </xdr:cNvPr>
        <xdr:cNvSpPr txBox="1"/>
      </xdr:nvSpPr>
      <xdr:spPr>
        <a:xfrm>
          <a:off x="3549727"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6427</xdr:colOff>
      <xdr:row>86</xdr:row>
      <xdr:rowOff>80027</xdr:rowOff>
    </xdr:from>
    <xdr:ext cx="469744" cy="259045"/>
    <xdr:sp macro="" textlink="">
      <xdr:nvSpPr>
        <xdr:cNvPr id="319" name="n_2mainValue【福祉施設】&#10;有形固定資産減価償却率">
          <a:extLst>
            <a:ext uri="{FF2B5EF4-FFF2-40B4-BE49-F238E27FC236}">
              <a16:creationId xmlns:a16="http://schemas.microsoft.com/office/drawing/2014/main" id="{350B7413-5AE8-4A10-AA5C-8494F982FE16}"/>
            </a:ext>
          </a:extLst>
        </xdr:cNvPr>
        <xdr:cNvSpPr txBox="1"/>
      </xdr:nvSpPr>
      <xdr:spPr>
        <a:xfrm>
          <a:off x="2673427"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69927</xdr:colOff>
      <xdr:row>86</xdr:row>
      <xdr:rowOff>80027</xdr:rowOff>
    </xdr:from>
    <xdr:ext cx="469744" cy="259045"/>
    <xdr:sp macro="" textlink="">
      <xdr:nvSpPr>
        <xdr:cNvPr id="320" name="n_3mainValue【福祉施設】&#10;有形固定資産減価償却率">
          <a:extLst>
            <a:ext uri="{FF2B5EF4-FFF2-40B4-BE49-F238E27FC236}">
              <a16:creationId xmlns:a16="http://schemas.microsoft.com/office/drawing/2014/main" id="{7C1E0A91-BAFA-4893-9AB6-2EECA3EC0D93}"/>
            </a:ext>
          </a:extLst>
        </xdr:cNvPr>
        <xdr:cNvSpPr txBox="1"/>
      </xdr:nvSpPr>
      <xdr:spPr>
        <a:xfrm>
          <a:off x="1784427"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133427</xdr:colOff>
      <xdr:row>86</xdr:row>
      <xdr:rowOff>80027</xdr:rowOff>
    </xdr:from>
    <xdr:ext cx="469744" cy="259045"/>
    <xdr:sp macro="" textlink="">
      <xdr:nvSpPr>
        <xdr:cNvPr id="321" name="n_4mainValue【福祉施設】&#10;有形固定資産減価償却率">
          <a:extLst>
            <a:ext uri="{FF2B5EF4-FFF2-40B4-BE49-F238E27FC236}">
              <a16:creationId xmlns:a16="http://schemas.microsoft.com/office/drawing/2014/main" id="{EB3B8E18-E524-40C6-BE29-03A72B6A9B3C}"/>
            </a:ext>
          </a:extLst>
        </xdr:cNvPr>
        <xdr:cNvSpPr txBox="1"/>
      </xdr:nvSpPr>
      <xdr:spPr>
        <a:xfrm>
          <a:off x="895427"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D0CAAE60-7174-44A9-846D-6DF0961699F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9CF8FEDB-16C6-48CA-8109-1A68BD3747F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70C7097F-3F27-4903-A8B8-DC1B4CAFB857}"/>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FFBE92CD-8C22-4EE6-A237-498F367C37A5}"/>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8093EF01-FC28-4318-856A-9335DC8AFD72}"/>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7357CBEB-4052-4031-AADA-B03789E9EA9B}"/>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6CE9CB21-630D-435B-AD82-3088F95D6E7E}"/>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2EFD576E-CDB0-4A40-BAF7-3865EFCE8E84}"/>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2FEDA1E8-54B4-4EEF-9AE3-B6D92D61F0EA}"/>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A1F8B2BB-A7AC-4066-8E06-7F31D35B22B9}"/>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2" name="直線コネクタ 331">
          <a:extLst>
            <a:ext uri="{FF2B5EF4-FFF2-40B4-BE49-F238E27FC236}">
              <a16:creationId xmlns:a16="http://schemas.microsoft.com/office/drawing/2014/main" id="{86408320-DC06-48C3-91A2-0D35A1CB50B6}"/>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3" name="テキスト ボックス 332">
          <a:extLst>
            <a:ext uri="{FF2B5EF4-FFF2-40B4-BE49-F238E27FC236}">
              <a16:creationId xmlns:a16="http://schemas.microsoft.com/office/drawing/2014/main" id="{295E0B92-5981-4A8A-A946-E9572D81DC3E}"/>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4" name="直線コネクタ 333">
          <a:extLst>
            <a:ext uri="{FF2B5EF4-FFF2-40B4-BE49-F238E27FC236}">
              <a16:creationId xmlns:a16="http://schemas.microsoft.com/office/drawing/2014/main" id="{85E280A2-FC10-4963-AC75-FEBFEC3ED28B}"/>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5" name="テキスト ボックス 334">
          <a:extLst>
            <a:ext uri="{FF2B5EF4-FFF2-40B4-BE49-F238E27FC236}">
              <a16:creationId xmlns:a16="http://schemas.microsoft.com/office/drawing/2014/main" id="{8D3A25E9-4CB6-41A7-B8EB-74D183B729B9}"/>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6" name="直線コネクタ 335">
          <a:extLst>
            <a:ext uri="{FF2B5EF4-FFF2-40B4-BE49-F238E27FC236}">
              <a16:creationId xmlns:a16="http://schemas.microsoft.com/office/drawing/2014/main" id="{DCFB5B31-D778-4D67-A2CB-5E6FC4284C30}"/>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7" name="テキスト ボックス 336">
          <a:extLst>
            <a:ext uri="{FF2B5EF4-FFF2-40B4-BE49-F238E27FC236}">
              <a16:creationId xmlns:a16="http://schemas.microsoft.com/office/drawing/2014/main" id="{5828701C-A6AF-401F-89FC-A951578D876D}"/>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8" name="直線コネクタ 337">
          <a:extLst>
            <a:ext uri="{FF2B5EF4-FFF2-40B4-BE49-F238E27FC236}">
              <a16:creationId xmlns:a16="http://schemas.microsoft.com/office/drawing/2014/main" id="{C4BB0855-F367-4D39-8D2E-62D2313B1452}"/>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9" name="テキスト ボックス 338">
          <a:extLst>
            <a:ext uri="{FF2B5EF4-FFF2-40B4-BE49-F238E27FC236}">
              <a16:creationId xmlns:a16="http://schemas.microsoft.com/office/drawing/2014/main" id="{A7D1EDF5-3F72-49CF-A462-85C58386EC34}"/>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0" name="直線コネクタ 339">
          <a:extLst>
            <a:ext uri="{FF2B5EF4-FFF2-40B4-BE49-F238E27FC236}">
              <a16:creationId xmlns:a16="http://schemas.microsoft.com/office/drawing/2014/main" id="{8CE8DA90-A7AC-4141-8F05-23EB1FEB1E17}"/>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41" name="テキスト ボックス 340">
          <a:extLst>
            <a:ext uri="{FF2B5EF4-FFF2-40B4-BE49-F238E27FC236}">
              <a16:creationId xmlns:a16="http://schemas.microsoft.com/office/drawing/2014/main" id="{3B03415C-8A9A-4092-86CE-9B84D7ACD63A}"/>
            </a:ext>
          </a:extLst>
        </xdr:cNvPr>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2" name="直線コネクタ 341">
          <a:extLst>
            <a:ext uri="{FF2B5EF4-FFF2-40B4-BE49-F238E27FC236}">
              <a16:creationId xmlns:a16="http://schemas.microsoft.com/office/drawing/2014/main" id="{CC781887-DA23-4CA4-9328-1DFFC05D8A3D}"/>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43" name="テキスト ボックス 342">
          <a:extLst>
            <a:ext uri="{FF2B5EF4-FFF2-40B4-BE49-F238E27FC236}">
              <a16:creationId xmlns:a16="http://schemas.microsoft.com/office/drawing/2014/main" id="{C6CBD5A7-CA3B-4127-9269-6601CC8EC4FC}"/>
            </a:ext>
          </a:extLst>
        </xdr:cNvPr>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4" name="直線コネクタ 343">
          <a:extLst>
            <a:ext uri="{FF2B5EF4-FFF2-40B4-BE49-F238E27FC236}">
              <a16:creationId xmlns:a16="http://schemas.microsoft.com/office/drawing/2014/main" id="{29EB6DAD-B3D3-48B1-9352-513A3742795E}"/>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5" name="テキスト ボックス 344">
          <a:extLst>
            <a:ext uri="{FF2B5EF4-FFF2-40B4-BE49-F238E27FC236}">
              <a16:creationId xmlns:a16="http://schemas.microsoft.com/office/drawing/2014/main" id="{9EE28FC6-3A3E-4BC9-8ECF-B5E9EE08DFFA}"/>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6" name="【福祉施設】&#10;一人当たり面積グラフ枠">
          <a:extLst>
            <a:ext uri="{FF2B5EF4-FFF2-40B4-BE49-F238E27FC236}">
              <a16:creationId xmlns:a16="http://schemas.microsoft.com/office/drawing/2014/main" id="{2F3E80F4-8381-407F-83FB-E8F7AE4DAFBB}"/>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166007</xdr:rowOff>
    </xdr:from>
    <xdr:to>
      <xdr:col>54</xdr:col>
      <xdr:colOff>189865</xdr:colOff>
      <xdr:row>86</xdr:row>
      <xdr:rowOff>114300</xdr:rowOff>
    </xdr:to>
    <xdr:cxnSp macro="">
      <xdr:nvCxnSpPr>
        <xdr:cNvPr id="347" name="直線コネクタ 346">
          <a:extLst>
            <a:ext uri="{FF2B5EF4-FFF2-40B4-BE49-F238E27FC236}">
              <a16:creationId xmlns:a16="http://schemas.microsoft.com/office/drawing/2014/main" id="{0F53DF34-2489-4654-AC40-0C13F33615F3}"/>
            </a:ext>
          </a:extLst>
        </xdr:cNvPr>
        <xdr:cNvCxnSpPr/>
      </xdr:nvCxnSpPr>
      <xdr:spPr>
        <a:xfrm flipV="1">
          <a:off x="10476865" y="13367657"/>
          <a:ext cx="0" cy="1491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118127</xdr:rowOff>
    </xdr:from>
    <xdr:ext cx="469744" cy="259045"/>
    <xdr:sp macro="" textlink="">
      <xdr:nvSpPr>
        <xdr:cNvPr id="348" name="【福祉施設】&#10;一人当たり面積最小値テキスト">
          <a:extLst>
            <a:ext uri="{FF2B5EF4-FFF2-40B4-BE49-F238E27FC236}">
              <a16:creationId xmlns:a16="http://schemas.microsoft.com/office/drawing/2014/main" id="{657CB771-55A5-4DBB-A582-81A58A92F40D}"/>
            </a:ext>
          </a:extLst>
        </xdr:cNvPr>
        <xdr:cNvSpPr txBox="1"/>
      </xdr:nvSpPr>
      <xdr:spPr>
        <a:xfrm>
          <a:off x="10515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114300</xdr:rowOff>
    </xdr:from>
    <xdr:to>
      <xdr:col>55</xdr:col>
      <xdr:colOff>88900</xdr:colOff>
      <xdr:row>86</xdr:row>
      <xdr:rowOff>114300</xdr:rowOff>
    </xdr:to>
    <xdr:cxnSp macro="">
      <xdr:nvCxnSpPr>
        <xdr:cNvPr id="349" name="直線コネクタ 348">
          <a:extLst>
            <a:ext uri="{FF2B5EF4-FFF2-40B4-BE49-F238E27FC236}">
              <a16:creationId xmlns:a16="http://schemas.microsoft.com/office/drawing/2014/main" id="{71A39E95-4DD2-46A7-8BDE-2E05048F516D}"/>
            </a:ext>
          </a:extLst>
        </xdr:cNvPr>
        <xdr:cNvCxnSpPr/>
      </xdr:nvCxnSpPr>
      <xdr:spPr>
        <a:xfrm>
          <a:off x="10388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112684</xdr:rowOff>
    </xdr:from>
    <xdr:ext cx="469744" cy="259045"/>
    <xdr:sp macro="" textlink="">
      <xdr:nvSpPr>
        <xdr:cNvPr id="350" name="【福祉施設】&#10;一人当たり面積最大値テキスト">
          <a:extLst>
            <a:ext uri="{FF2B5EF4-FFF2-40B4-BE49-F238E27FC236}">
              <a16:creationId xmlns:a16="http://schemas.microsoft.com/office/drawing/2014/main" id="{523B43B4-74C8-41BD-9652-CE2DF039D44A}"/>
            </a:ext>
          </a:extLst>
        </xdr:cNvPr>
        <xdr:cNvSpPr txBox="1"/>
      </xdr:nvSpPr>
      <xdr:spPr>
        <a:xfrm>
          <a:off x="10515600" y="13142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166007</xdr:rowOff>
    </xdr:from>
    <xdr:to>
      <xdr:col>55</xdr:col>
      <xdr:colOff>88900</xdr:colOff>
      <xdr:row>77</xdr:row>
      <xdr:rowOff>166007</xdr:rowOff>
    </xdr:to>
    <xdr:cxnSp macro="">
      <xdr:nvCxnSpPr>
        <xdr:cNvPr id="351" name="直線コネクタ 350">
          <a:extLst>
            <a:ext uri="{FF2B5EF4-FFF2-40B4-BE49-F238E27FC236}">
              <a16:creationId xmlns:a16="http://schemas.microsoft.com/office/drawing/2014/main" id="{A93E9D85-ACD9-4A05-98E9-7F594F1DA502}"/>
            </a:ext>
          </a:extLst>
        </xdr:cNvPr>
        <xdr:cNvCxnSpPr/>
      </xdr:nvCxnSpPr>
      <xdr:spPr>
        <a:xfrm>
          <a:off x="10388600" y="13367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99984</xdr:rowOff>
    </xdr:from>
    <xdr:ext cx="469744" cy="259045"/>
    <xdr:sp macro="" textlink="">
      <xdr:nvSpPr>
        <xdr:cNvPr id="352" name="【福祉施設】&#10;一人当たり面積平均値テキスト">
          <a:extLst>
            <a:ext uri="{FF2B5EF4-FFF2-40B4-BE49-F238E27FC236}">
              <a16:creationId xmlns:a16="http://schemas.microsoft.com/office/drawing/2014/main" id="{B2A4D031-DDA6-4838-A84D-42D91B9A29FE}"/>
            </a:ext>
          </a:extLst>
        </xdr:cNvPr>
        <xdr:cNvSpPr txBox="1"/>
      </xdr:nvSpPr>
      <xdr:spPr>
        <a:xfrm>
          <a:off x="10515600" y="141588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77107</xdr:rowOff>
    </xdr:from>
    <xdr:to>
      <xdr:col>55</xdr:col>
      <xdr:colOff>50800</xdr:colOff>
      <xdr:row>84</xdr:row>
      <xdr:rowOff>7257</xdr:rowOff>
    </xdr:to>
    <xdr:sp macro="" textlink="">
      <xdr:nvSpPr>
        <xdr:cNvPr id="353" name="フローチャート: 判断 352">
          <a:extLst>
            <a:ext uri="{FF2B5EF4-FFF2-40B4-BE49-F238E27FC236}">
              <a16:creationId xmlns:a16="http://schemas.microsoft.com/office/drawing/2014/main" id="{BFD2B6A7-2E82-4C8D-8B6E-F39993A95718}"/>
            </a:ext>
          </a:extLst>
        </xdr:cNvPr>
        <xdr:cNvSpPr/>
      </xdr:nvSpPr>
      <xdr:spPr>
        <a:xfrm>
          <a:off x="10426700" y="1430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77107</xdr:rowOff>
    </xdr:from>
    <xdr:to>
      <xdr:col>50</xdr:col>
      <xdr:colOff>165100</xdr:colOff>
      <xdr:row>84</xdr:row>
      <xdr:rowOff>7257</xdr:rowOff>
    </xdr:to>
    <xdr:sp macro="" textlink="">
      <xdr:nvSpPr>
        <xdr:cNvPr id="354" name="フローチャート: 判断 353">
          <a:extLst>
            <a:ext uri="{FF2B5EF4-FFF2-40B4-BE49-F238E27FC236}">
              <a16:creationId xmlns:a16="http://schemas.microsoft.com/office/drawing/2014/main" id="{1A9ADCBB-6A6F-40F1-824D-C4670C629238}"/>
            </a:ext>
          </a:extLst>
        </xdr:cNvPr>
        <xdr:cNvSpPr/>
      </xdr:nvSpPr>
      <xdr:spPr>
        <a:xfrm>
          <a:off x="9588500" y="1430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87993</xdr:rowOff>
    </xdr:from>
    <xdr:to>
      <xdr:col>46</xdr:col>
      <xdr:colOff>38100</xdr:colOff>
      <xdr:row>84</xdr:row>
      <xdr:rowOff>18143</xdr:rowOff>
    </xdr:to>
    <xdr:sp macro="" textlink="">
      <xdr:nvSpPr>
        <xdr:cNvPr id="355" name="フローチャート: 判断 354">
          <a:extLst>
            <a:ext uri="{FF2B5EF4-FFF2-40B4-BE49-F238E27FC236}">
              <a16:creationId xmlns:a16="http://schemas.microsoft.com/office/drawing/2014/main" id="{04658A63-7820-4CF7-BDC3-6BBA60534325}"/>
            </a:ext>
          </a:extLst>
        </xdr:cNvPr>
        <xdr:cNvSpPr/>
      </xdr:nvSpPr>
      <xdr:spPr>
        <a:xfrm>
          <a:off x="8699500" y="14318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98879</xdr:rowOff>
    </xdr:from>
    <xdr:to>
      <xdr:col>41</xdr:col>
      <xdr:colOff>101600</xdr:colOff>
      <xdr:row>84</xdr:row>
      <xdr:rowOff>29029</xdr:rowOff>
    </xdr:to>
    <xdr:sp macro="" textlink="">
      <xdr:nvSpPr>
        <xdr:cNvPr id="356" name="フローチャート: 判断 355">
          <a:extLst>
            <a:ext uri="{FF2B5EF4-FFF2-40B4-BE49-F238E27FC236}">
              <a16:creationId xmlns:a16="http://schemas.microsoft.com/office/drawing/2014/main" id="{18A7CA3F-82C6-46FC-8B00-41349F3B2E86}"/>
            </a:ext>
          </a:extLst>
        </xdr:cNvPr>
        <xdr:cNvSpPr/>
      </xdr:nvSpPr>
      <xdr:spPr>
        <a:xfrm>
          <a:off x="7810500" y="1432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82</xdr:row>
      <xdr:rowOff>41729</xdr:rowOff>
    </xdr:from>
    <xdr:to>
      <xdr:col>36</xdr:col>
      <xdr:colOff>165100</xdr:colOff>
      <xdr:row>82</xdr:row>
      <xdr:rowOff>143329</xdr:rowOff>
    </xdr:to>
    <xdr:sp macro="" textlink="">
      <xdr:nvSpPr>
        <xdr:cNvPr id="357" name="フローチャート: 判断 356">
          <a:extLst>
            <a:ext uri="{FF2B5EF4-FFF2-40B4-BE49-F238E27FC236}">
              <a16:creationId xmlns:a16="http://schemas.microsoft.com/office/drawing/2014/main" id="{1098D52F-8456-478D-911B-D13F4ACEDD96}"/>
            </a:ext>
          </a:extLst>
        </xdr:cNvPr>
        <xdr:cNvSpPr/>
      </xdr:nvSpPr>
      <xdr:spPr>
        <a:xfrm>
          <a:off x="6921500" y="14100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E73C0A6A-0DA9-4D97-B1DD-C1C016692BF1}"/>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BB6FD60A-AC52-4A07-BB23-B300A466BAA7}"/>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CE7AE725-5BD0-429B-B88C-7BC584F6A848}"/>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217AE601-6FDD-4E68-99DD-697E8938BCB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2D944110-DB21-43AC-A873-52FC454C110E}"/>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147864</xdr:rowOff>
    </xdr:from>
    <xdr:to>
      <xdr:col>55</xdr:col>
      <xdr:colOff>50800</xdr:colOff>
      <xdr:row>86</xdr:row>
      <xdr:rowOff>78014</xdr:rowOff>
    </xdr:to>
    <xdr:sp macro="" textlink="">
      <xdr:nvSpPr>
        <xdr:cNvPr id="363" name="楕円 362">
          <a:extLst>
            <a:ext uri="{FF2B5EF4-FFF2-40B4-BE49-F238E27FC236}">
              <a16:creationId xmlns:a16="http://schemas.microsoft.com/office/drawing/2014/main" id="{C307A2D3-CEFE-49FC-BC65-99958072DF5B}"/>
            </a:ext>
          </a:extLst>
        </xdr:cNvPr>
        <xdr:cNvSpPr/>
      </xdr:nvSpPr>
      <xdr:spPr>
        <a:xfrm>
          <a:off x="10426700" y="14721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62791</xdr:rowOff>
    </xdr:from>
    <xdr:ext cx="469744" cy="259045"/>
    <xdr:sp macro="" textlink="">
      <xdr:nvSpPr>
        <xdr:cNvPr id="364" name="【福祉施設】&#10;一人当たり面積該当値テキスト">
          <a:extLst>
            <a:ext uri="{FF2B5EF4-FFF2-40B4-BE49-F238E27FC236}">
              <a16:creationId xmlns:a16="http://schemas.microsoft.com/office/drawing/2014/main" id="{5DEC455D-94F2-4420-8EC2-5F401BD786CD}"/>
            </a:ext>
          </a:extLst>
        </xdr:cNvPr>
        <xdr:cNvSpPr txBox="1"/>
      </xdr:nvSpPr>
      <xdr:spPr>
        <a:xfrm>
          <a:off x="10515600" y="14636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147864</xdr:rowOff>
    </xdr:from>
    <xdr:to>
      <xdr:col>50</xdr:col>
      <xdr:colOff>165100</xdr:colOff>
      <xdr:row>86</xdr:row>
      <xdr:rowOff>78014</xdr:rowOff>
    </xdr:to>
    <xdr:sp macro="" textlink="">
      <xdr:nvSpPr>
        <xdr:cNvPr id="365" name="楕円 364">
          <a:extLst>
            <a:ext uri="{FF2B5EF4-FFF2-40B4-BE49-F238E27FC236}">
              <a16:creationId xmlns:a16="http://schemas.microsoft.com/office/drawing/2014/main" id="{2BB3256D-3E67-4107-B209-9BF3AFE6E6B1}"/>
            </a:ext>
          </a:extLst>
        </xdr:cNvPr>
        <xdr:cNvSpPr/>
      </xdr:nvSpPr>
      <xdr:spPr>
        <a:xfrm>
          <a:off x="9588500" y="14721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27214</xdr:rowOff>
    </xdr:from>
    <xdr:to>
      <xdr:col>55</xdr:col>
      <xdr:colOff>0</xdr:colOff>
      <xdr:row>86</xdr:row>
      <xdr:rowOff>27214</xdr:rowOff>
    </xdr:to>
    <xdr:cxnSp macro="">
      <xdr:nvCxnSpPr>
        <xdr:cNvPr id="366" name="直線コネクタ 365">
          <a:extLst>
            <a:ext uri="{FF2B5EF4-FFF2-40B4-BE49-F238E27FC236}">
              <a16:creationId xmlns:a16="http://schemas.microsoft.com/office/drawing/2014/main" id="{5D20DB2A-F4CC-47AF-BB64-D697DB0CF15A}"/>
            </a:ext>
          </a:extLst>
        </xdr:cNvPr>
        <xdr:cNvCxnSpPr/>
      </xdr:nvCxnSpPr>
      <xdr:spPr>
        <a:xfrm>
          <a:off x="9639300" y="1477191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136979</xdr:rowOff>
    </xdr:from>
    <xdr:to>
      <xdr:col>46</xdr:col>
      <xdr:colOff>38100</xdr:colOff>
      <xdr:row>86</xdr:row>
      <xdr:rowOff>67129</xdr:rowOff>
    </xdr:to>
    <xdr:sp macro="" textlink="">
      <xdr:nvSpPr>
        <xdr:cNvPr id="367" name="楕円 366">
          <a:extLst>
            <a:ext uri="{FF2B5EF4-FFF2-40B4-BE49-F238E27FC236}">
              <a16:creationId xmlns:a16="http://schemas.microsoft.com/office/drawing/2014/main" id="{124F63A6-E698-43BE-80EE-83D72FF12D69}"/>
            </a:ext>
          </a:extLst>
        </xdr:cNvPr>
        <xdr:cNvSpPr/>
      </xdr:nvSpPr>
      <xdr:spPr>
        <a:xfrm>
          <a:off x="8699500" y="14710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16329</xdr:rowOff>
    </xdr:from>
    <xdr:to>
      <xdr:col>50</xdr:col>
      <xdr:colOff>114300</xdr:colOff>
      <xdr:row>86</xdr:row>
      <xdr:rowOff>27214</xdr:rowOff>
    </xdr:to>
    <xdr:cxnSp macro="">
      <xdr:nvCxnSpPr>
        <xdr:cNvPr id="368" name="直線コネクタ 367">
          <a:extLst>
            <a:ext uri="{FF2B5EF4-FFF2-40B4-BE49-F238E27FC236}">
              <a16:creationId xmlns:a16="http://schemas.microsoft.com/office/drawing/2014/main" id="{02524A19-59F0-48BA-BFE7-C159B8AF433F}"/>
            </a:ext>
          </a:extLst>
        </xdr:cNvPr>
        <xdr:cNvCxnSpPr/>
      </xdr:nvCxnSpPr>
      <xdr:spPr>
        <a:xfrm>
          <a:off x="8750300" y="14761029"/>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136979</xdr:rowOff>
    </xdr:from>
    <xdr:to>
      <xdr:col>41</xdr:col>
      <xdr:colOff>101600</xdr:colOff>
      <xdr:row>86</xdr:row>
      <xdr:rowOff>67129</xdr:rowOff>
    </xdr:to>
    <xdr:sp macro="" textlink="">
      <xdr:nvSpPr>
        <xdr:cNvPr id="369" name="楕円 368">
          <a:extLst>
            <a:ext uri="{FF2B5EF4-FFF2-40B4-BE49-F238E27FC236}">
              <a16:creationId xmlns:a16="http://schemas.microsoft.com/office/drawing/2014/main" id="{41850672-42AD-490A-981D-55A933EB51C9}"/>
            </a:ext>
          </a:extLst>
        </xdr:cNvPr>
        <xdr:cNvSpPr/>
      </xdr:nvSpPr>
      <xdr:spPr>
        <a:xfrm>
          <a:off x="7810500" y="14710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16329</xdr:rowOff>
    </xdr:from>
    <xdr:to>
      <xdr:col>45</xdr:col>
      <xdr:colOff>177800</xdr:colOff>
      <xdr:row>86</xdr:row>
      <xdr:rowOff>16329</xdr:rowOff>
    </xdr:to>
    <xdr:cxnSp macro="">
      <xdr:nvCxnSpPr>
        <xdr:cNvPr id="370" name="直線コネクタ 369">
          <a:extLst>
            <a:ext uri="{FF2B5EF4-FFF2-40B4-BE49-F238E27FC236}">
              <a16:creationId xmlns:a16="http://schemas.microsoft.com/office/drawing/2014/main" id="{02641917-50E4-4598-85C1-64F11CCAD869}"/>
            </a:ext>
          </a:extLst>
        </xdr:cNvPr>
        <xdr:cNvCxnSpPr/>
      </xdr:nvCxnSpPr>
      <xdr:spPr>
        <a:xfrm>
          <a:off x="7861300" y="147610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136979</xdr:rowOff>
    </xdr:from>
    <xdr:to>
      <xdr:col>36</xdr:col>
      <xdr:colOff>165100</xdr:colOff>
      <xdr:row>86</xdr:row>
      <xdr:rowOff>67129</xdr:rowOff>
    </xdr:to>
    <xdr:sp macro="" textlink="">
      <xdr:nvSpPr>
        <xdr:cNvPr id="371" name="楕円 370">
          <a:extLst>
            <a:ext uri="{FF2B5EF4-FFF2-40B4-BE49-F238E27FC236}">
              <a16:creationId xmlns:a16="http://schemas.microsoft.com/office/drawing/2014/main" id="{B769D3C0-D13B-4B9B-AB03-617B84FDF5F2}"/>
            </a:ext>
          </a:extLst>
        </xdr:cNvPr>
        <xdr:cNvSpPr/>
      </xdr:nvSpPr>
      <xdr:spPr>
        <a:xfrm>
          <a:off x="6921500" y="14710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16329</xdr:rowOff>
    </xdr:from>
    <xdr:to>
      <xdr:col>41</xdr:col>
      <xdr:colOff>50800</xdr:colOff>
      <xdr:row>86</xdr:row>
      <xdr:rowOff>16329</xdr:rowOff>
    </xdr:to>
    <xdr:cxnSp macro="">
      <xdr:nvCxnSpPr>
        <xdr:cNvPr id="372" name="直線コネクタ 371">
          <a:extLst>
            <a:ext uri="{FF2B5EF4-FFF2-40B4-BE49-F238E27FC236}">
              <a16:creationId xmlns:a16="http://schemas.microsoft.com/office/drawing/2014/main" id="{62F2FA61-07CB-41DD-A6C4-03DC932BD895}"/>
            </a:ext>
          </a:extLst>
        </xdr:cNvPr>
        <xdr:cNvCxnSpPr/>
      </xdr:nvCxnSpPr>
      <xdr:spPr>
        <a:xfrm>
          <a:off x="6972300" y="147610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23784</xdr:rowOff>
    </xdr:from>
    <xdr:ext cx="469744" cy="259045"/>
    <xdr:sp macro="" textlink="">
      <xdr:nvSpPr>
        <xdr:cNvPr id="373" name="n_1aveValue【福祉施設】&#10;一人当たり面積">
          <a:extLst>
            <a:ext uri="{FF2B5EF4-FFF2-40B4-BE49-F238E27FC236}">
              <a16:creationId xmlns:a16="http://schemas.microsoft.com/office/drawing/2014/main" id="{81293BCC-5DEF-4632-A177-27ADE45CDE8D}"/>
            </a:ext>
          </a:extLst>
        </xdr:cNvPr>
        <xdr:cNvSpPr txBox="1"/>
      </xdr:nvSpPr>
      <xdr:spPr>
        <a:xfrm>
          <a:off x="9391727" y="14082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34670</xdr:rowOff>
    </xdr:from>
    <xdr:ext cx="469744" cy="259045"/>
    <xdr:sp macro="" textlink="">
      <xdr:nvSpPr>
        <xdr:cNvPr id="374" name="n_2aveValue【福祉施設】&#10;一人当たり面積">
          <a:extLst>
            <a:ext uri="{FF2B5EF4-FFF2-40B4-BE49-F238E27FC236}">
              <a16:creationId xmlns:a16="http://schemas.microsoft.com/office/drawing/2014/main" id="{B835FEA1-F606-4D5C-9D83-59D10994A3C2}"/>
            </a:ext>
          </a:extLst>
        </xdr:cNvPr>
        <xdr:cNvSpPr txBox="1"/>
      </xdr:nvSpPr>
      <xdr:spPr>
        <a:xfrm>
          <a:off x="8515427" y="14093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45556</xdr:rowOff>
    </xdr:from>
    <xdr:ext cx="469744" cy="259045"/>
    <xdr:sp macro="" textlink="">
      <xdr:nvSpPr>
        <xdr:cNvPr id="375" name="n_3aveValue【福祉施設】&#10;一人当たり面積">
          <a:extLst>
            <a:ext uri="{FF2B5EF4-FFF2-40B4-BE49-F238E27FC236}">
              <a16:creationId xmlns:a16="http://schemas.microsoft.com/office/drawing/2014/main" id="{AB2A0D21-83EF-4371-AACC-4FDB3C75B048}"/>
            </a:ext>
          </a:extLst>
        </xdr:cNvPr>
        <xdr:cNvSpPr txBox="1"/>
      </xdr:nvSpPr>
      <xdr:spPr>
        <a:xfrm>
          <a:off x="7626427" y="14104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80</xdr:row>
      <xdr:rowOff>159856</xdr:rowOff>
    </xdr:from>
    <xdr:ext cx="469744" cy="259045"/>
    <xdr:sp macro="" textlink="">
      <xdr:nvSpPr>
        <xdr:cNvPr id="376" name="n_4aveValue【福祉施設】&#10;一人当たり面積">
          <a:extLst>
            <a:ext uri="{FF2B5EF4-FFF2-40B4-BE49-F238E27FC236}">
              <a16:creationId xmlns:a16="http://schemas.microsoft.com/office/drawing/2014/main" id="{DAF6D18A-0548-47C7-B6D3-3B8F68F2A87E}"/>
            </a:ext>
          </a:extLst>
        </xdr:cNvPr>
        <xdr:cNvSpPr txBox="1"/>
      </xdr:nvSpPr>
      <xdr:spPr>
        <a:xfrm>
          <a:off x="6737427" y="13875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69141</xdr:rowOff>
    </xdr:from>
    <xdr:ext cx="469744" cy="259045"/>
    <xdr:sp macro="" textlink="">
      <xdr:nvSpPr>
        <xdr:cNvPr id="377" name="n_1mainValue【福祉施設】&#10;一人当たり面積">
          <a:extLst>
            <a:ext uri="{FF2B5EF4-FFF2-40B4-BE49-F238E27FC236}">
              <a16:creationId xmlns:a16="http://schemas.microsoft.com/office/drawing/2014/main" id="{7183A8B6-1894-46CB-B75A-863F188EB2BB}"/>
            </a:ext>
          </a:extLst>
        </xdr:cNvPr>
        <xdr:cNvSpPr txBox="1"/>
      </xdr:nvSpPr>
      <xdr:spPr>
        <a:xfrm>
          <a:off x="9391727" y="14813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58256</xdr:rowOff>
    </xdr:from>
    <xdr:ext cx="469744" cy="259045"/>
    <xdr:sp macro="" textlink="">
      <xdr:nvSpPr>
        <xdr:cNvPr id="378" name="n_2mainValue【福祉施設】&#10;一人当たり面積">
          <a:extLst>
            <a:ext uri="{FF2B5EF4-FFF2-40B4-BE49-F238E27FC236}">
              <a16:creationId xmlns:a16="http://schemas.microsoft.com/office/drawing/2014/main" id="{27A487D1-A237-4158-AA8A-DFE824278B2C}"/>
            </a:ext>
          </a:extLst>
        </xdr:cNvPr>
        <xdr:cNvSpPr txBox="1"/>
      </xdr:nvSpPr>
      <xdr:spPr>
        <a:xfrm>
          <a:off x="8515427" y="14802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58256</xdr:rowOff>
    </xdr:from>
    <xdr:ext cx="469744" cy="259045"/>
    <xdr:sp macro="" textlink="">
      <xdr:nvSpPr>
        <xdr:cNvPr id="379" name="n_3mainValue【福祉施設】&#10;一人当たり面積">
          <a:extLst>
            <a:ext uri="{FF2B5EF4-FFF2-40B4-BE49-F238E27FC236}">
              <a16:creationId xmlns:a16="http://schemas.microsoft.com/office/drawing/2014/main" id="{FBF07FFC-1775-4AE0-A8C3-6B7625096621}"/>
            </a:ext>
          </a:extLst>
        </xdr:cNvPr>
        <xdr:cNvSpPr txBox="1"/>
      </xdr:nvSpPr>
      <xdr:spPr>
        <a:xfrm>
          <a:off x="7626427" y="14802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58256</xdr:rowOff>
    </xdr:from>
    <xdr:ext cx="469744" cy="259045"/>
    <xdr:sp macro="" textlink="">
      <xdr:nvSpPr>
        <xdr:cNvPr id="380" name="n_4mainValue【福祉施設】&#10;一人当たり面積">
          <a:extLst>
            <a:ext uri="{FF2B5EF4-FFF2-40B4-BE49-F238E27FC236}">
              <a16:creationId xmlns:a16="http://schemas.microsoft.com/office/drawing/2014/main" id="{B833A5FB-82F8-4415-A832-A9230C1BD093}"/>
            </a:ext>
          </a:extLst>
        </xdr:cNvPr>
        <xdr:cNvSpPr txBox="1"/>
      </xdr:nvSpPr>
      <xdr:spPr>
        <a:xfrm>
          <a:off x="6737427" y="14802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1" name="正方形/長方形 380">
          <a:extLst>
            <a:ext uri="{FF2B5EF4-FFF2-40B4-BE49-F238E27FC236}">
              <a16:creationId xmlns:a16="http://schemas.microsoft.com/office/drawing/2014/main" id="{4D251D8D-1397-4F31-84E0-9557B271D2C7}"/>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2" name="正方形/長方形 381">
          <a:extLst>
            <a:ext uri="{FF2B5EF4-FFF2-40B4-BE49-F238E27FC236}">
              <a16:creationId xmlns:a16="http://schemas.microsoft.com/office/drawing/2014/main" id="{95AF1938-547C-47DE-9975-5AEE09FC71E6}"/>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3" name="正方形/長方形 382">
          <a:extLst>
            <a:ext uri="{FF2B5EF4-FFF2-40B4-BE49-F238E27FC236}">
              <a16:creationId xmlns:a16="http://schemas.microsoft.com/office/drawing/2014/main" id="{0EC55269-9A8D-47E1-B67B-6F596AF3AD48}"/>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4" name="正方形/長方形 383">
          <a:extLst>
            <a:ext uri="{FF2B5EF4-FFF2-40B4-BE49-F238E27FC236}">
              <a16:creationId xmlns:a16="http://schemas.microsoft.com/office/drawing/2014/main" id="{D90AB578-A38B-4FB0-BD59-2357DC369FE3}"/>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5" name="正方形/長方形 384">
          <a:extLst>
            <a:ext uri="{FF2B5EF4-FFF2-40B4-BE49-F238E27FC236}">
              <a16:creationId xmlns:a16="http://schemas.microsoft.com/office/drawing/2014/main" id="{B4B191EA-B286-4969-B9F2-E8B7A455803F}"/>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6" name="正方形/長方形 385">
          <a:extLst>
            <a:ext uri="{FF2B5EF4-FFF2-40B4-BE49-F238E27FC236}">
              <a16:creationId xmlns:a16="http://schemas.microsoft.com/office/drawing/2014/main" id="{00F8A4D1-A62C-4B5C-A628-D5B180FFB72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7" name="正方形/長方形 386">
          <a:extLst>
            <a:ext uri="{FF2B5EF4-FFF2-40B4-BE49-F238E27FC236}">
              <a16:creationId xmlns:a16="http://schemas.microsoft.com/office/drawing/2014/main" id="{6831EF15-4810-484E-9462-FB95D9A6722B}"/>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8" name="正方形/長方形 387">
          <a:extLst>
            <a:ext uri="{FF2B5EF4-FFF2-40B4-BE49-F238E27FC236}">
              <a16:creationId xmlns:a16="http://schemas.microsoft.com/office/drawing/2014/main" id="{FCE368BA-1D2B-4C47-82DE-616D419E11B7}"/>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9" name="テキスト ボックス 388">
          <a:extLst>
            <a:ext uri="{FF2B5EF4-FFF2-40B4-BE49-F238E27FC236}">
              <a16:creationId xmlns:a16="http://schemas.microsoft.com/office/drawing/2014/main" id="{E3993A8B-67DC-4B39-91A4-48D094F76827}"/>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90" name="直線コネクタ 389">
          <a:extLst>
            <a:ext uri="{FF2B5EF4-FFF2-40B4-BE49-F238E27FC236}">
              <a16:creationId xmlns:a16="http://schemas.microsoft.com/office/drawing/2014/main" id="{5CCB765C-B839-4882-A21C-99331AF326C5}"/>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1" name="テキスト ボックス 390">
          <a:extLst>
            <a:ext uri="{FF2B5EF4-FFF2-40B4-BE49-F238E27FC236}">
              <a16:creationId xmlns:a16="http://schemas.microsoft.com/office/drawing/2014/main" id="{F53276A0-D74F-4854-A411-CA92E46F283C}"/>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92" name="直線コネクタ 391">
          <a:extLst>
            <a:ext uri="{FF2B5EF4-FFF2-40B4-BE49-F238E27FC236}">
              <a16:creationId xmlns:a16="http://schemas.microsoft.com/office/drawing/2014/main" id="{69CFBBE4-EBE0-4817-81D8-8DFFFA478A72}"/>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93" name="テキスト ボックス 392">
          <a:extLst>
            <a:ext uri="{FF2B5EF4-FFF2-40B4-BE49-F238E27FC236}">
              <a16:creationId xmlns:a16="http://schemas.microsoft.com/office/drawing/2014/main" id="{0E6B4FE8-FE96-4BFA-AB9C-759FEAB1AA89}"/>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4" name="直線コネクタ 393">
          <a:extLst>
            <a:ext uri="{FF2B5EF4-FFF2-40B4-BE49-F238E27FC236}">
              <a16:creationId xmlns:a16="http://schemas.microsoft.com/office/drawing/2014/main" id="{277BF1EC-FFDA-4144-B119-1E06E6560AA6}"/>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5" name="テキスト ボックス 394">
          <a:extLst>
            <a:ext uri="{FF2B5EF4-FFF2-40B4-BE49-F238E27FC236}">
              <a16:creationId xmlns:a16="http://schemas.microsoft.com/office/drawing/2014/main" id="{8D65D0F0-5E88-4234-8D47-9C9D7F51D25F}"/>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6" name="直線コネクタ 395">
          <a:extLst>
            <a:ext uri="{FF2B5EF4-FFF2-40B4-BE49-F238E27FC236}">
              <a16:creationId xmlns:a16="http://schemas.microsoft.com/office/drawing/2014/main" id="{D78E8F19-E151-4E96-AC82-A00F8EF89875}"/>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7" name="テキスト ボックス 396">
          <a:extLst>
            <a:ext uri="{FF2B5EF4-FFF2-40B4-BE49-F238E27FC236}">
              <a16:creationId xmlns:a16="http://schemas.microsoft.com/office/drawing/2014/main" id="{FC3517B8-BE4E-40B8-BB2B-4144C7C38F82}"/>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8" name="直線コネクタ 397">
          <a:extLst>
            <a:ext uri="{FF2B5EF4-FFF2-40B4-BE49-F238E27FC236}">
              <a16:creationId xmlns:a16="http://schemas.microsoft.com/office/drawing/2014/main" id="{8F2FF533-BDF9-47C3-986D-3393F520E8B8}"/>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9" name="テキスト ボックス 398">
          <a:extLst>
            <a:ext uri="{FF2B5EF4-FFF2-40B4-BE49-F238E27FC236}">
              <a16:creationId xmlns:a16="http://schemas.microsoft.com/office/drawing/2014/main" id="{362E058E-5B1F-4012-9D80-C17DD30F8282}"/>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400" name="直線コネクタ 399">
          <a:extLst>
            <a:ext uri="{FF2B5EF4-FFF2-40B4-BE49-F238E27FC236}">
              <a16:creationId xmlns:a16="http://schemas.microsoft.com/office/drawing/2014/main" id="{D41842DB-E5B3-48FE-8F2A-2010B06499A0}"/>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401" name="テキスト ボックス 400">
          <a:extLst>
            <a:ext uri="{FF2B5EF4-FFF2-40B4-BE49-F238E27FC236}">
              <a16:creationId xmlns:a16="http://schemas.microsoft.com/office/drawing/2014/main" id="{393394E9-9F39-4178-A11D-9E31FAB1EDEA}"/>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2" name="直線コネクタ 401">
          <a:extLst>
            <a:ext uri="{FF2B5EF4-FFF2-40B4-BE49-F238E27FC236}">
              <a16:creationId xmlns:a16="http://schemas.microsoft.com/office/drawing/2014/main" id="{328895F4-C810-4747-99CA-27C677247CC9}"/>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403" name="テキスト ボックス 402">
          <a:extLst>
            <a:ext uri="{FF2B5EF4-FFF2-40B4-BE49-F238E27FC236}">
              <a16:creationId xmlns:a16="http://schemas.microsoft.com/office/drawing/2014/main" id="{558EC0CF-F35F-418E-AE9F-0E7DB75E6BD5}"/>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4" name="【市民会館】&#10;有形固定資産減価償却率グラフ枠">
          <a:extLst>
            <a:ext uri="{FF2B5EF4-FFF2-40B4-BE49-F238E27FC236}">
              <a16:creationId xmlns:a16="http://schemas.microsoft.com/office/drawing/2014/main" id="{2BFDEC80-1B21-4C8D-9610-C16B136EDD65}"/>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93345</xdr:rowOff>
    </xdr:from>
    <xdr:to>
      <xdr:col>24</xdr:col>
      <xdr:colOff>62865</xdr:colOff>
      <xdr:row>108</xdr:row>
      <xdr:rowOff>108586</xdr:rowOff>
    </xdr:to>
    <xdr:cxnSp macro="">
      <xdr:nvCxnSpPr>
        <xdr:cNvPr id="405" name="直線コネクタ 404">
          <a:extLst>
            <a:ext uri="{FF2B5EF4-FFF2-40B4-BE49-F238E27FC236}">
              <a16:creationId xmlns:a16="http://schemas.microsoft.com/office/drawing/2014/main" id="{2BBA8311-6E21-4588-8ADE-4800CC3F8CA8}"/>
            </a:ext>
          </a:extLst>
        </xdr:cNvPr>
        <xdr:cNvCxnSpPr/>
      </xdr:nvCxnSpPr>
      <xdr:spPr>
        <a:xfrm flipV="1">
          <a:off x="4634865" y="17066895"/>
          <a:ext cx="0" cy="1558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112413</xdr:rowOff>
    </xdr:from>
    <xdr:ext cx="405111" cy="259045"/>
    <xdr:sp macro="" textlink="">
      <xdr:nvSpPr>
        <xdr:cNvPr id="406" name="【市民会館】&#10;有形固定資産減価償却率最小値テキスト">
          <a:extLst>
            <a:ext uri="{FF2B5EF4-FFF2-40B4-BE49-F238E27FC236}">
              <a16:creationId xmlns:a16="http://schemas.microsoft.com/office/drawing/2014/main" id="{62754B8D-D41A-4B71-923B-E977734D3FD2}"/>
            </a:ext>
          </a:extLst>
        </xdr:cNvPr>
        <xdr:cNvSpPr txBox="1"/>
      </xdr:nvSpPr>
      <xdr:spPr>
        <a:xfrm>
          <a:off x="4673600" y="18629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108586</xdr:rowOff>
    </xdr:from>
    <xdr:to>
      <xdr:col>24</xdr:col>
      <xdr:colOff>152400</xdr:colOff>
      <xdr:row>108</xdr:row>
      <xdr:rowOff>108586</xdr:rowOff>
    </xdr:to>
    <xdr:cxnSp macro="">
      <xdr:nvCxnSpPr>
        <xdr:cNvPr id="407" name="直線コネクタ 406">
          <a:extLst>
            <a:ext uri="{FF2B5EF4-FFF2-40B4-BE49-F238E27FC236}">
              <a16:creationId xmlns:a16="http://schemas.microsoft.com/office/drawing/2014/main" id="{0E3CFE13-F3EC-4C20-A07D-687E46CC9ED0}"/>
            </a:ext>
          </a:extLst>
        </xdr:cNvPr>
        <xdr:cNvCxnSpPr/>
      </xdr:nvCxnSpPr>
      <xdr:spPr>
        <a:xfrm>
          <a:off x="4546600" y="18625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40022</xdr:rowOff>
    </xdr:from>
    <xdr:ext cx="405111" cy="259045"/>
    <xdr:sp macro="" textlink="">
      <xdr:nvSpPr>
        <xdr:cNvPr id="408" name="【市民会館】&#10;有形固定資産減価償却率最大値テキスト">
          <a:extLst>
            <a:ext uri="{FF2B5EF4-FFF2-40B4-BE49-F238E27FC236}">
              <a16:creationId xmlns:a16="http://schemas.microsoft.com/office/drawing/2014/main" id="{842FB762-113F-49FF-A187-602DBAB4487E}"/>
            </a:ext>
          </a:extLst>
        </xdr:cNvPr>
        <xdr:cNvSpPr txBox="1"/>
      </xdr:nvSpPr>
      <xdr:spPr>
        <a:xfrm>
          <a:off x="4673600" y="16842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93345</xdr:rowOff>
    </xdr:from>
    <xdr:to>
      <xdr:col>24</xdr:col>
      <xdr:colOff>152400</xdr:colOff>
      <xdr:row>99</xdr:row>
      <xdr:rowOff>93345</xdr:rowOff>
    </xdr:to>
    <xdr:cxnSp macro="">
      <xdr:nvCxnSpPr>
        <xdr:cNvPr id="409" name="直線コネクタ 408">
          <a:extLst>
            <a:ext uri="{FF2B5EF4-FFF2-40B4-BE49-F238E27FC236}">
              <a16:creationId xmlns:a16="http://schemas.microsoft.com/office/drawing/2014/main" id="{1EB58A41-5A68-4299-AC40-CBB92776C285}"/>
            </a:ext>
          </a:extLst>
        </xdr:cNvPr>
        <xdr:cNvCxnSpPr/>
      </xdr:nvCxnSpPr>
      <xdr:spPr>
        <a:xfrm>
          <a:off x="4546600" y="17066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89552</xdr:rowOff>
    </xdr:from>
    <xdr:ext cx="405111" cy="259045"/>
    <xdr:sp macro="" textlink="">
      <xdr:nvSpPr>
        <xdr:cNvPr id="410" name="【市民会館】&#10;有形固定資産減価償却率平均値テキスト">
          <a:extLst>
            <a:ext uri="{FF2B5EF4-FFF2-40B4-BE49-F238E27FC236}">
              <a16:creationId xmlns:a16="http://schemas.microsoft.com/office/drawing/2014/main" id="{FDEEF0B4-525E-4EB7-9C90-A517908A51D9}"/>
            </a:ext>
          </a:extLst>
        </xdr:cNvPr>
        <xdr:cNvSpPr txBox="1"/>
      </xdr:nvSpPr>
      <xdr:spPr>
        <a:xfrm>
          <a:off x="4673600" y="177489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111125</xdr:rowOff>
    </xdr:from>
    <xdr:to>
      <xdr:col>24</xdr:col>
      <xdr:colOff>114300</xdr:colOff>
      <xdr:row>104</xdr:row>
      <xdr:rowOff>41275</xdr:rowOff>
    </xdr:to>
    <xdr:sp macro="" textlink="">
      <xdr:nvSpPr>
        <xdr:cNvPr id="411" name="フローチャート: 判断 410">
          <a:extLst>
            <a:ext uri="{FF2B5EF4-FFF2-40B4-BE49-F238E27FC236}">
              <a16:creationId xmlns:a16="http://schemas.microsoft.com/office/drawing/2014/main" id="{A19336B1-98E3-40F0-AFDA-961DBE628A3F}"/>
            </a:ext>
          </a:extLst>
        </xdr:cNvPr>
        <xdr:cNvSpPr/>
      </xdr:nvSpPr>
      <xdr:spPr>
        <a:xfrm>
          <a:off x="4584700" y="1777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86361</xdr:rowOff>
    </xdr:from>
    <xdr:to>
      <xdr:col>20</xdr:col>
      <xdr:colOff>38100</xdr:colOff>
      <xdr:row>104</xdr:row>
      <xdr:rowOff>16511</xdr:rowOff>
    </xdr:to>
    <xdr:sp macro="" textlink="">
      <xdr:nvSpPr>
        <xdr:cNvPr id="412" name="フローチャート: 判断 411">
          <a:extLst>
            <a:ext uri="{FF2B5EF4-FFF2-40B4-BE49-F238E27FC236}">
              <a16:creationId xmlns:a16="http://schemas.microsoft.com/office/drawing/2014/main" id="{739CCDF8-FD8B-4CB1-A72A-27025F281C8A}"/>
            </a:ext>
          </a:extLst>
        </xdr:cNvPr>
        <xdr:cNvSpPr/>
      </xdr:nvSpPr>
      <xdr:spPr>
        <a:xfrm>
          <a:off x="3746500" y="17745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67311</xdr:rowOff>
    </xdr:from>
    <xdr:to>
      <xdr:col>15</xdr:col>
      <xdr:colOff>101600</xdr:colOff>
      <xdr:row>103</xdr:row>
      <xdr:rowOff>168911</xdr:rowOff>
    </xdr:to>
    <xdr:sp macro="" textlink="">
      <xdr:nvSpPr>
        <xdr:cNvPr id="413" name="フローチャート: 判断 412">
          <a:extLst>
            <a:ext uri="{FF2B5EF4-FFF2-40B4-BE49-F238E27FC236}">
              <a16:creationId xmlns:a16="http://schemas.microsoft.com/office/drawing/2014/main" id="{27D73254-37B5-40A4-BD31-B49E39A507EC}"/>
            </a:ext>
          </a:extLst>
        </xdr:cNvPr>
        <xdr:cNvSpPr/>
      </xdr:nvSpPr>
      <xdr:spPr>
        <a:xfrm>
          <a:off x="2857500" y="17726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48261</xdr:rowOff>
    </xdr:from>
    <xdr:to>
      <xdr:col>10</xdr:col>
      <xdr:colOff>165100</xdr:colOff>
      <xdr:row>103</xdr:row>
      <xdr:rowOff>149861</xdr:rowOff>
    </xdr:to>
    <xdr:sp macro="" textlink="">
      <xdr:nvSpPr>
        <xdr:cNvPr id="414" name="フローチャート: 判断 413">
          <a:extLst>
            <a:ext uri="{FF2B5EF4-FFF2-40B4-BE49-F238E27FC236}">
              <a16:creationId xmlns:a16="http://schemas.microsoft.com/office/drawing/2014/main" id="{46EC9D06-96B4-4DB7-9FFF-04E5F56DB5AB}"/>
            </a:ext>
          </a:extLst>
        </xdr:cNvPr>
        <xdr:cNvSpPr/>
      </xdr:nvSpPr>
      <xdr:spPr>
        <a:xfrm>
          <a:off x="1968500" y="1770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93980</xdr:rowOff>
    </xdr:from>
    <xdr:to>
      <xdr:col>6</xdr:col>
      <xdr:colOff>38100</xdr:colOff>
      <xdr:row>104</xdr:row>
      <xdr:rowOff>24130</xdr:rowOff>
    </xdr:to>
    <xdr:sp macro="" textlink="">
      <xdr:nvSpPr>
        <xdr:cNvPr id="415" name="フローチャート: 判断 414">
          <a:extLst>
            <a:ext uri="{FF2B5EF4-FFF2-40B4-BE49-F238E27FC236}">
              <a16:creationId xmlns:a16="http://schemas.microsoft.com/office/drawing/2014/main" id="{7D07594C-D541-40C3-BDE6-010F8FEF6966}"/>
            </a:ext>
          </a:extLst>
        </xdr:cNvPr>
        <xdr:cNvSpPr/>
      </xdr:nvSpPr>
      <xdr:spPr>
        <a:xfrm>
          <a:off x="1079500" y="1775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A0A45629-70EB-4EE3-9466-AC593E442CED}"/>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0A66486B-3210-437A-9D1A-863396A63D1E}"/>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8C7DA978-2A8E-480F-8072-4A8D4EF0EED6}"/>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id="{07510538-5A41-407E-B796-B2AF94064A49}"/>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0" name="テキスト ボックス 419">
          <a:extLst>
            <a:ext uri="{FF2B5EF4-FFF2-40B4-BE49-F238E27FC236}">
              <a16:creationId xmlns:a16="http://schemas.microsoft.com/office/drawing/2014/main" id="{D654BC34-EEC4-4B0E-903E-DB85C75F7C0A}"/>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102</xdr:row>
      <xdr:rowOff>10161</xdr:rowOff>
    </xdr:from>
    <xdr:to>
      <xdr:col>24</xdr:col>
      <xdr:colOff>114300</xdr:colOff>
      <xdr:row>102</xdr:row>
      <xdr:rowOff>111761</xdr:rowOff>
    </xdr:to>
    <xdr:sp macro="" textlink="">
      <xdr:nvSpPr>
        <xdr:cNvPr id="421" name="楕円 420">
          <a:extLst>
            <a:ext uri="{FF2B5EF4-FFF2-40B4-BE49-F238E27FC236}">
              <a16:creationId xmlns:a16="http://schemas.microsoft.com/office/drawing/2014/main" id="{8CA407F4-C854-4095-A5CB-EA42EA0285C6}"/>
            </a:ext>
          </a:extLst>
        </xdr:cNvPr>
        <xdr:cNvSpPr/>
      </xdr:nvSpPr>
      <xdr:spPr>
        <a:xfrm>
          <a:off x="4584700" y="17498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101</xdr:row>
      <xdr:rowOff>33038</xdr:rowOff>
    </xdr:from>
    <xdr:ext cx="405111" cy="259045"/>
    <xdr:sp macro="" textlink="">
      <xdr:nvSpPr>
        <xdr:cNvPr id="422" name="【市民会館】&#10;有形固定資産減価償却率該当値テキスト">
          <a:extLst>
            <a:ext uri="{FF2B5EF4-FFF2-40B4-BE49-F238E27FC236}">
              <a16:creationId xmlns:a16="http://schemas.microsoft.com/office/drawing/2014/main" id="{9B7B0D29-7280-4B8D-B62E-6F4E5027512E}"/>
            </a:ext>
          </a:extLst>
        </xdr:cNvPr>
        <xdr:cNvSpPr txBox="1"/>
      </xdr:nvSpPr>
      <xdr:spPr>
        <a:xfrm>
          <a:off x="4673600" y="17349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101</xdr:row>
      <xdr:rowOff>147320</xdr:rowOff>
    </xdr:from>
    <xdr:to>
      <xdr:col>20</xdr:col>
      <xdr:colOff>38100</xdr:colOff>
      <xdr:row>102</xdr:row>
      <xdr:rowOff>77470</xdr:rowOff>
    </xdr:to>
    <xdr:sp macro="" textlink="">
      <xdr:nvSpPr>
        <xdr:cNvPr id="423" name="楕円 422">
          <a:extLst>
            <a:ext uri="{FF2B5EF4-FFF2-40B4-BE49-F238E27FC236}">
              <a16:creationId xmlns:a16="http://schemas.microsoft.com/office/drawing/2014/main" id="{504FC22B-0877-43AA-A4B2-1A25BB2E6F83}"/>
            </a:ext>
          </a:extLst>
        </xdr:cNvPr>
        <xdr:cNvSpPr/>
      </xdr:nvSpPr>
      <xdr:spPr>
        <a:xfrm>
          <a:off x="3746500" y="17463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102</xdr:row>
      <xdr:rowOff>26670</xdr:rowOff>
    </xdr:from>
    <xdr:to>
      <xdr:col>24</xdr:col>
      <xdr:colOff>63500</xdr:colOff>
      <xdr:row>102</xdr:row>
      <xdr:rowOff>60961</xdr:rowOff>
    </xdr:to>
    <xdr:cxnSp macro="">
      <xdr:nvCxnSpPr>
        <xdr:cNvPr id="424" name="直線コネクタ 423">
          <a:extLst>
            <a:ext uri="{FF2B5EF4-FFF2-40B4-BE49-F238E27FC236}">
              <a16:creationId xmlns:a16="http://schemas.microsoft.com/office/drawing/2014/main" id="{A5AE5230-FE76-49A7-B0F9-0F40EC62A157}"/>
            </a:ext>
          </a:extLst>
        </xdr:cNvPr>
        <xdr:cNvCxnSpPr/>
      </xdr:nvCxnSpPr>
      <xdr:spPr>
        <a:xfrm>
          <a:off x="3797300" y="17514570"/>
          <a:ext cx="8382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101</xdr:row>
      <xdr:rowOff>128270</xdr:rowOff>
    </xdr:from>
    <xdr:to>
      <xdr:col>15</xdr:col>
      <xdr:colOff>101600</xdr:colOff>
      <xdr:row>102</xdr:row>
      <xdr:rowOff>58420</xdr:rowOff>
    </xdr:to>
    <xdr:sp macro="" textlink="">
      <xdr:nvSpPr>
        <xdr:cNvPr id="425" name="楕円 424">
          <a:extLst>
            <a:ext uri="{FF2B5EF4-FFF2-40B4-BE49-F238E27FC236}">
              <a16:creationId xmlns:a16="http://schemas.microsoft.com/office/drawing/2014/main" id="{7773FD19-94C6-47E4-936E-DB93C79E6C2B}"/>
            </a:ext>
          </a:extLst>
        </xdr:cNvPr>
        <xdr:cNvSpPr/>
      </xdr:nvSpPr>
      <xdr:spPr>
        <a:xfrm>
          <a:off x="2857500" y="17444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102</xdr:row>
      <xdr:rowOff>7620</xdr:rowOff>
    </xdr:from>
    <xdr:to>
      <xdr:col>19</xdr:col>
      <xdr:colOff>177800</xdr:colOff>
      <xdr:row>102</xdr:row>
      <xdr:rowOff>26670</xdr:rowOff>
    </xdr:to>
    <xdr:cxnSp macro="">
      <xdr:nvCxnSpPr>
        <xdr:cNvPr id="426" name="直線コネクタ 425">
          <a:extLst>
            <a:ext uri="{FF2B5EF4-FFF2-40B4-BE49-F238E27FC236}">
              <a16:creationId xmlns:a16="http://schemas.microsoft.com/office/drawing/2014/main" id="{16CF6038-8944-40F9-AD70-5E442A957160}"/>
            </a:ext>
          </a:extLst>
        </xdr:cNvPr>
        <xdr:cNvCxnSpPr/>
      </xdr:nvCxnSpPr>
      <xdr:spPr>
        <a:xfrm>
          <a:off x="2908300" y="1749552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102</xdr:row>
      <xdr:rowOff>8255</xdr:rowOff>
    </xdr:from>
    <xdr:to>
      <xdr:col>10</xdr:col>
      <xdr:colOff>165100</xdr:colOff>
      <xdr:row>102</xdr:row>
      <xdr:rowOff>109855</xdr:rowOff>
    </xdr:to>
    <xdr:sp macro="" textlink="">
      <xdr:nvSpPr>
        <xdr:cNvPr id="427" name="楕円 426">
          <a:extLst>
            <a:ext uri="{FF2B5EF4-FFF2-40B4-BE49-F238E27FC236}">
              <a16:creationId xmlns:a16="http://schemas.microsoft.com/office/drawing/2014/main" id="{B64E51BF-69F4-4300-959A-270D6C63C1E2}"/>
            </a:ext>
          </a:extLst>
        </xdr:cNvPr>
        <xdr:cNvSpPr/>
      </xdr:nvSpPr>
      <xdr:spPr>
        <a:xfrm>
          <a:off x="1968500" y="17496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102</xdr:row>
      <xdr:rowOff>7620</xdr:rowOff>
    </xdr:from>
    <xdr:to>
      <xdr:col>15</xdr:col>
      <xdr:colOff>50800</xdr:colOff>
      <xdr:row>102</xdr:row>
      <xdr:rowOff>59055</xdr:rowOff>
    </xdr:to>
    <xdr:cxnSp macro="">
      <xdr:nvCxnSpPr>
        <xdr:cNvPr id="428" name="直線コネクタ 427">
          <a:extLst>
            <a:ext uri="{FF2B5EF4-FFF2-40B4-BE49-F238E27FC236}">
              <a16:creationId xmlns:a16="http://schemas.microsoft.com/office/drawing/2014/main" id="{9A81A97E-6013-4B79-91D8-A4AF29E7BD46}"/>
            </a:ext>
          </a:extLst>
        </xdr:cNvPr>
        <xdr:cNvCxnSpPr/>
      </xdr:nvCxnSpPr>
      <xdr:spPr>
        <a:xfrm flipV="1">
          <a:off x="2019300" y="17495520"/>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101</xdr:row>
      <xdr:rowOff>139700</xdr:rowOff>
    </xdr:from>
    <xdr:to>
      <xdr:col>6</xdr:col>
      <xdr:colOff>38100</xdr:colOff>
      <xdr:row>102</xdr:row>
      <xdr:rowOff>69850</xdr:rowOff>
    </xdr:to>
    <xdr:sp macro="" textlink="">
      <xdr:nvSpPr>
        <xdr:cNvPr id="429" name="楕円 428">
          <a:extLst>
            <a:ext uri="{FF2B5EF4-FFF2-40B4-BE49-F238E27FC236}">
              <a16:creationId xmlns:a16="http://schemas.microsoft.com/office/drawing/2014/main" id="{E55AA577-DB9E-492E-8CDE-DC3A54DD6100}"/>
            </a:ext>
          </a:extLst>
        </xdr:cNvPr>
        <xdr:cNvSpPr/>
      </xdr:nvSpPr>
      <xdr:spPr>
        <a:xfrm>
          <a:off x="1079500" y="1745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102</xdr:row>
      <xdr:rowOff>19050</xdr:rowOff>
    </xdr:from>
    <xdr:to>
      <xdr:col>10</xdr:col>
      <xdr:colOff>114300</xdr:colOff>
      <xdr:row>102</xdr:row>
      <xdr:rowOff>59055</xdr:rowOff>
    </xdr:to>
    <xdr:cxnSp macro="">
      <xdr:nvCxnSpPr>
        <xdr:cNvPr id="430" name="直線コネクタ 429">
          <a:extLst>
            <a:ext uri="{FF2B5EF4-FFF2-40B4-BE49-F238E27FC236}">
              <a16:creationId xmlns:a16="http://schemas.microsoft.com/office/drawing/2014/main" id="{3E133859-3186-48B9-A311-E49FAC8F08A7}"/>
            </a:ext>
          </a:extLst>
        </xdr:cNvPr>
        <xdr:cNvCxnSpPr/>
      </xdr:nvCxnSpPr>
      <xdr:spPr>
        <a:xfrm>
          <a:off x="1130300" y="1750695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7638</xdr:rowOff>
    </xdr:from>
    <xdr:ext cx="405111" cy="259045"/>
    <xdr:sp macro="" textlink="">
      <xdr:nvSpPr>
        <xdr:cNvPr id="431" name="n_1aveValue【市民会館】&#10;有形固定資産減価償却率">
          <a:extLst>
            <a:ext uri="{FF2B5EF4-FFF2-40B4-BE49-F238E27FC236}">
              <a16:creationId xmlns:a16="http://schemas.microsoft.com/office/drawing/2014/main" id="{23A1D92F-22A1-4257-88D9-A58644534837}"/>
            </a:ext>
          </a:extLst>
        </xdr:cNvPr>
        <xdr:cNvSpPr txBox="1"/>
      </xdr:nvSpPr>
      <xdr:spPr>
        <a:xfrm>
          <a:off x="3582044" y="17838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160038</xdr:rowOff>
    </xdr:from>
    <xdr:ext cx="405111" cy="259045"/>
    <xdr:sp macro="" textlink="">
      <xdr:nvSpPr>
        <xdr:cNvPr id="432" name="n_2aveValue【市民会館】&#10;有形固定資産減価償却率">
          <a:extLst>
            <a:ext uri="{FF2B5EF4-FFF2-40B4-BE49-F238E27FC236}">
              <a16:creationId xmlns:a16="http://schemas.microsoft.com/office/drawing/2014/main" id="{E78DCBE3-1050-4E12-85F1-912FF592C34C}"/>
            </a:ext>
          </a:extLst>
        </xdr:cNvPr>
        <xdr:cNvSpPr txBox="1"/>
      </xdr:nvSpPr>
      <xdr:spPr>
        <a:xfrm>
          <a:off x="2705744" y="17819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140988</xdr:rowOff>
    </xdr:from>
    <xdr:ext cx="405111" cy="259045"/>
    <xdr:sp macro="" textlink="">
      <xdr:nvSpPr>
        <xdr:cNvPr id="433" name="n_3aveValue【市民会館】&#10;有形固定資産減価償却率">
          <a:extLst>
            <a:ext uri="{FF2B5EF4-FFF2-40B4-BE49-F238E27FC236}">
              <a16:creationId xmlns:a16="http://schemas.microsoft.com/office/drawing/2014/main" id="{7B222B0F-8445-40C9-98EF-9D7F2AACEAFB}"/>
            </a:ext>
          </a:extLst>
        </xdr:cNvPr>
        <xdr:cNvSpPr txBox="1"/>
      </xdr:nvSpPr>
      <xdr:spPr>
        <a:xfrm>
          <a:off x="1816744" y="17800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15257</xdr:rowOff>
    </xdr:from>
    <xdr:ext cx="405111" cy="259045"/>
    <xdr:sp macro="" textlink="">
      <xdr:nvSpPr>
        <xdr:cNvPr id="434" name="n_4aveValue【市民会館】&#10;有形固定資産減価償却率">
          <a:extLst>
            <a:ext uri="{FF2B5EF4-FFF2-40B4-BE49-F238E27FC236}">
              <a16:creationId xmlns:a16="http://schemas.microsoft.com/office/drawing/2014/main" id="{72B16AB2-B867-43ED-96DB-CF070E1DEF34}"/>
            </a:ext>
          </a:extLst>
        </xdr:cNvPr>
        <xdr:cNvSpPr txBox="1"/>
      </xdr:nvSpPr>
      <xdr:spPr>
        <a:xfrm>
          <a:off x="927744" y="17846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100</xdr:row>
      <xdr:rowOff>93997</xdr:rowOff>
    </xdr:from>
    <xdr:ext cx="405111" cy="259045"/>
    <xdr:sp macro="" textlink="">
      <xdr:nvSpPr>
        <xdr:cNvPr id="435" name="n_1mainValue【市民会館】&#10;有形固定資産減価償却率">
          <a:extLst>
            <a:ext uri="{FF2B5EF4-FFF2-40B4-BE49-F238E27FC236}">
              <a16:creationId xmlns:a16="http://schemas.microsoft.com/office/drawing/2014/main" id="{B274F9F4-082C-4B47-A34A-E3EA405C55EF}"/>
            </a:ext>
          </a:extLst>
        </xdr:cNvPr>
        <xdr:cNvSpPr txBox="1"/>
      </xdr:nvSpPr>
      <xdr:spPr>
        <a:xfrm>
          <a:off x="3582044" y="17238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100</xdr:row>
      <xdr:rowOff>74947</xdr:rowOff>
    </xdr:from>
    <xdr:ext cx="405111" cy="259045"/>
    <xdr:sp macro="" textlink="">
      <xdr:nvSpPr>
        <xdr:cNvPr id="436" name="n_2mainValue【市民会館】&#10;有形固定資産減価償却率">
          <a:extLst>
            <a:ext uri="{FF2B5EF4-FFF2-40B4-BE49-F238E27FC236}">
              <a16:creationId xmlns:a16="http://schemas.microsoft.com/office/drawing/2014/main" id="{8F508B01-E795-4A2B-9178-4E6C9FDA36F6}"/>
            </a:ext>
          </a:extLst>
        </xdr:cNvPr>
        <xdr:cNvSpPr txBox="1"/>
      </xdr:nvSpPr>
      <xdr:spPr>
        <a:xfrm>
          <a:off x="2705744" y="17219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100</xdr:row>
      <xdr:rowOff>126382</xdr:rowOff>
    </xdr:from>
    <xdr:ext cx="405111" cy="259045"/>
    <xdr:sp macro="" textlink="">
      <xdr:nvSpPr>
        <xdr:cNvPr id="437" name="n_3mainValue【市民会館】&#10;有形固定資産減価償却率">
          <a:extLst>
            <a:ext uri="{FF2B5EF4-FFF2-40B4-BE49-F238E27FC236}">
              <a16:creationId xmlns:a16="http://schemas.microsoft.com/office/drawing/2014/main" id="{51F384DC-6C6D-4D52-B340-0268BD3C4D5F}"/>
            </a:ext>
          </a:extLst>
        </xdr:cNvPr>
        <xdr:cNvSpPr txBox="1"/>
      </xdr:nvSpPr>
      <xdr:spPr>
        <a:xfrm>
          <a:off x="1816744" y="17271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100</xdr:row>
      <xdr:rowOff>86377</xdr:rowOff>
    </xdr:from>
    <xdr:ext cx="405111" cy="259045"/>
    <xdr:sp macro="" textlink="">
      <xdr:nvSpPr>
        <xdr:cNvPr id="438" name="n_4mainValue【市民会館】&#10;有形固定資産減価償却率">
          <a:extLst>
            <a:ext uri="{FF2B5EF4-FFF2-40B4-BE49-F238E27FC236}">
              <a16:creationId xmlns:a16="http://schemas.microsoft.com/office/drawing/2014/main" id="{7926E827-ADA4-4350-8BF1-E51221B0B2EB}"/>
            </a:ext>
          </a:extLst>
        </xdr:cNvPr>
        <xdr:cNvSpPr txBox="1"/>
      </xdr:nvSpPr>
      <xdr:spPr>
        <a:xfrm>
          <a:off x="927744" y="17231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9" name="正方形/長方形 438">
          <a:extLst>
            <a:ext uri="{FF2B5EF4-FFF2-40B4-BE49-F238E27FC236}">
              <a16:creationId xmlns:a16="http://schemas.microsoft.com/office/drawing/2014/main" id="{3FF0FE75-6E36-4A54-9AC4-6E5BD729A4D2}"/>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0" name="正方形/長方形 439">
          <a:extLst>
            <a:ext uri="{FF2B5EF4-FFF2-40B4-BE49-F238E27FC236}">
              <a16:creationId xmlns:a16="http://schemas.microsoft.com/office/drawing/2014/main" id="{6A90718C-0167-4F77-B606-FC602AD7ED27}"/>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1" name="正方形/長方形 440">
          <a:extLst>
            <a:ext uri="{FF2B5EF4-FFF2-40B4-BE49-F238E27FC236}">
              <a16:creationId xmlns:a16="http://schemas.microsoft.com/office/drawing/2014/main" id="{6C5BAD22-FBA6-41A8-BCE1-36AD59782C27}"/>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2" name="正方形/長方形 441">
          <a:extLst>
            <a:ext uri="{FF2B5EF4-FFF2-40B4-BE49-F238E27FC236}">
              <a16:creationId xmlns:a16="http://schemas.microsoft.com/office/drawing/2014/main" id="{7865B07C-EE10-405A-988D-200456EEB93C}"/>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3" name="正方形/長方形 442">
          <a:extLst>
            <a:ext uri="{FF2B5EF4-FFF2-40B4-BE49-F238E27FC236}">
              <a16:creationId xmlns:a16="http://schemas.microsoft.com/office/drawing/2014/main" id="{72F25AF2-FFBE-498E-8DE7-6B30536B19C6}"/>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4" name="正方形/長方形 443">
          <a:extLst>
            <a:ext uri="{FF2B5EF4-FFF2-40B4-BE49-F238E27FC236}">
              <a16:creationId xmlns:a16="http://schemas.microsoft.com/office/drawing/2014/main" id="{0BD7EAA5-F2FF-4F18-A49E-2C8FA747C7BC}"/>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5" name="正方形/長方形 444">
          <a:extLst>
            <a:ext uri="{FF2B5EF4-FFF2-40B4-BE49-F238E27FC236}">
              <a16:creationId xmlns:a16="http://schemas.microsoft.com/office/drawing/2014/main" id="{E8322CF6-8D43-4625-9020-709B8D143C51}"/>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6" name="正方形/長方形 445">
          <a:extLst>
            <a:ext uri="{FF2B5EF4-FFF2-40B4-BE49-F238E27FC236}">
              <a16:creationId xmlns:a16="http://schemas.microsoft.com/office/drawing/2014/main" id="{825C5D06-E249-41A5-9394-A083F42F2A9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7" name="テキスト ボックス 446">
          <a:extLst>
            <a:ext uri="{FF2B5EF4-FFF2-40B4-BE49-F238E27FC236}">
              <a16:creationId xmlns:a16="http://schemas.microsoft.com/office/drawing/2014/main" id="{A8C450F7-EE10-4CB3-8EA0-3819C25C2B1F}"/>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8" name="直線コネクタ 447">
          <a:extLst>
            <a:ext uri="{FF2B5EF4-FFF2-40B4-BE49-F238E27FC236}">
              <a16:creationId xmlns:a16="http://schemas.microsoft.com/office/drawing/2014/main" id="{467F6A76-23E7-47D5-B05E-2BF6B1DA53EA}"/>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49" name="直線コネクタ 448">
          <a:extLst>
            <a:ext uri="{FF2B5EF4-FFF2-40B4-BE49-F238E27FC236}">
              <a16:creationId xmlns:a16="http://schemas.microsoft.com/office/drawing/2014/main" id="{6B64ACAE-0466-47CD-905D-D075B2949D76}"/>
            </a:ext>
          </a:extLst>
        </xdr:cNvPr>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450" name="テキスト ボックス 449">
          <a:extLst>
            <a:ext uri="{FF2B5EF4-FFF2-40B4-BE49-F238E27FC236}">
              <a16:creationId xmlns:a16="http://schemas.microsoft.com/office/drawing/2014/main" id="{3D50971C-1642-49F0-98B8-602D3A815BC5}"/>
            </a:ext>
          </a:extLst>
        </xdr:cNvPr>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51" name="直線コネクタ 450">
          <a:extLst>
            <a:ext uri="{FF2B5EF4-FFF2-40B4-BE49-F238E27FC236}">
              <a16:creationId xmlns:a16="http://schemas.microsoft.com/office/drawing/2014/main" id="{5B57AE96-CB86-4892-90F6-8BBC6C3F774D}"/>
            </a:ext>
          </a:extLst>
        </xdr:cNvPr>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452" name="テキスト ボックス 451">
          <a:extLst>
            <a:ext uri="{FF2B5EF4-FFF2-40B4-BE49-F238E27FC236}">
              <a16:creationId xmlns:a16="http://schemas.microsoft.com/office/drawing/2014/main" id="{F7DB34AA-595E-47E2-A01F-FE372ACB2A6B}"/>
            </a:ext>
          </a:extLst>
        </xdr:cNvPr>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53" name="直線コネクタ 452">
          <a:extLst>
            <a:ext uri="{FF2B5EF4-FFF2-40B4-BE49-F238E27FC236}">
              <a16:creationId xmlns:a16="http://schemas.microsoft.com/office/drawing/2014/main" id="{94E2344F-E07B-467C-8BC0-7C6E457808D4}"/>
            </a:ext>
          </a:extLst>
        </xdr:cNvPr>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454" name="テキスト ボックス 453">
          <a:extLst>
            <a:ext uri="{FF2B5EF4-FFF2-40B4-BE49-F238E27FC236}">
              <a16:creationId xmlns:a16="http://schemas.microsoft.com/office/drawing/2014/main" id="{1A955A7B-3679-4B08-BBAC-580DFBD2ADEA}"/>
            </a:ext>
          </a:extLst>
        </xdr:cNvPr>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55" name="直線コネクタ 454">
          <a:extLst>
            <a:ext uri="{FF2B5EF4-FFF2-40B4-BE49-F238E27FC236}">
              <a16:creationId xmlns:a16="http://schemas.microsoft.com/office/drawing/2014/main" id="{F4AB6D26-3DA2-4D31-B40A-B1FAF40465C5}"/>
            </a:ext>
          </a:extLst>
        </xdr:cNvPr>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456" name="テキスト ボックス 455">
          <a:extLst>
            <a:ext uri="{FF2B5EF4-FFF2-40B4-BE49-F238E27FC236}">
              <a16:creationId xmlns:a16="http://schemas.microsoft.com/office/drawing/2014/main" id="{CF4877A0-6EA7-4796-AA24-0EB3C8B2D312}"/>
            </a:ext>
          </a:extLst>
        </xdr:cNvPr>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7" name="直線コネクタ 456">
          <a:extLst>
            <a:ext uri="{FF2B5EF4-FFF2-40B4-BE49-F238E27FC236}">
              <a16:creationId xmlns:a16="http://schemas.microsoft.com/office/drawing/2014/main" id="{10D63634-17D7-42D8-AA41-3EFF38B8667E}"/>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8" name="テキスト ボックス 457">
          <a:extLst>
            <a:ext uri="{FF2B5EF4-FFF2-40B4-BE49-F238E27FC236}">
              <a16:creationId xmlns:a16="http://schemas.microsoft.com/office/drawing/2014/main" id="{626AB72B-358C-41B5-BC9C-08239FD53FB2}"/>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9" name="【市民会館】&#10;一人当たり面積グラフ枠">
          <a:extLst>
            <a:ext uri="{FF2B5EF4-FFF2-40B4-BE49-F238E27FC236}">
              <a16:creationId xmlns:a16="http://schemas.microsoft.com/office/drawing/2014/main" id="{9269ED2C-CE53-4275-9136-F3B6ED5D8F95}"/>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64770</xdr:rowOff>
    </xdr:from>
    <xdr:to>
      <xdr:col>54</xdr:col>
      <xdr:colOff>189865</xdr:colOff>
      <xdr:row>108</xdr:row>
      <xdr:rowOff>3048</xdr:rowOff>
    </xdr:to>
    <xdr:cxnSp macro="">
      <xdr:nvCxnSpPr>
        <xdr:cNvPr id="460" name="直線コネクタ 459">
          <a:extLst>
            <a:ext uri="{FF2B5EF4-FFF2-40B4-BE49-F238E27FC236}">
              <a16:creationId xmlns:a16="http://schemas.microsoft.com/office/drawing/2014/main" id="{59E25B0C-C4CB-445D-957E-9642B93E4434}"/>
            </a:ext>
          </a:extLst>
        </xdr:cNvPr>
        <xdr:cNvCxnSpPr/>
      </xdr:nvCxnSpPr>
      <xdr:spPr>
        <a:xfrm flipV="1">
          <a:off x="10476865" y="17381220"/>
          <a:ext cx="0" cy="1138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6875</xdr:rowOff>
    </xdr:from>
    <xdr:ext cx="469744" cy="259045"/>
    <xdr:sp macro="" textlink="">
      <xdr:nvSpPr>
        <xdr:cNvPr id="461" name="【市民会館】&#10;一人当たり面積最小値テキスト">
          <a:extLst>
            <a:ext uri="{FF2B5EF4-FFF2-40B4-BE49-F238E27FC236}">
              <a16:creationId xmlns:a16="http://schemas.microsoft.com/office/drawing/2014/main" id="{7F7E9A5B-F434-4C17-8B76-F87E568A8AE1}"/>
            </a:ext>
          </a:extLst>
        </xdr:cNvPr>
        <xdr:cNvSpPr txBox="1"/>
      </xdr:nvSpPr>
      <xdr:spPr>
        <a:xfrm>
          <a:off x="10515600" y="18523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3048</xdr:rowOff>
    </xdr:from>
    <xdr:to>
      <xdr:col>55</xdr:col>
      <xdr:colOff>88900</xdr:colOff>
      <xdr:row>108</xdr:row>
      <xdr:rowOff>3048</xdr:rowOff>
    </xdr:to>
    <xdr:cxnSp macro="">
      <xdr:nvCxnSpPr>
        <xdr:cNvPr id="462" name="直線コネクタ 461">
          <a:extLst>
            <a:ext uri="{FF2B5EF4-FFF2-40B4-BE49-F238E27FC236}">
              <a16:creationId xmlns:a16="http://schemas.microsoft.com/office/drawing/2014/main" id="{7D09CA5B-82FE-4E73-95F0-03C545CB9D71}"/>
            </a:ext>
          </a:extLst>
        </xdr:cNvPr>
        <xdr:cNvCxnSpPr/>
      </xdr:nvCxnSpPr>
      <xdr:spPr>
        <a:xfrm>
          <a:off x="10388600" y="18519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11447</xdr:rowOff>
    </xdr:from>
    <xdr:ext cx="469744" cy="259045"/>
    <xdr:sp macro="" textlink="">
      <xdr:nvSpPr>
        <xdr:cNvPr id="463" name="【市民会館】&#10;一人当たり面積最大値テキスト">
          <a:extLst>
            <a:ext uri="{FF2B5EF4-FFF2-40B4-BE49-F238E27FC236}">
              <a16:creationId xmlns:a16="http://schemas.microsoft.com/office/drawing/2014/main" id="{E02B795F-39B8-467B-B5E4-C5E66979F05F}"/>
            </a:ext>
          </a:extLst>
        </xdr:cNvPr>
        <xdr:cNvSpPr txBox="1"/>
      </xdr:nvSpPr>
      <xdr:spPr>
        <a:xfrm>
          <a:off x="10515600" y="17156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64770</xdr:rowOff>
    </xdr:from>
    <xdr:to>
      <xdr:col>55</xdr:col>
      <xdr:colOff>88900</xdr:colOff>
      <xdr:row>101</xdr:row>
      <xdr:rowOff>64770</xdr:rowOff>
    </xdr:to>
    <xdr:cxnSp macro="">
      <xdr:nvCxnSpPr>
        <xdr:cNvPr id="464" name="直線コネクタ 463">
          <a:extLst>
            <a:ext uri="{FF2B5EF4-FFF2-40B4-BE49-F238E27FC236}">
              <a16:creationId xmlns:a16="http://schemas.microsoft.com/office/drawing/2014/main" id="{3A9CF33B-7261-4D34-93E2-871D1C6D3D12}"/>
            </a:ext>
          </a:extLst>
        </xdr:cNvPr>
        <xdr:cNvCxnSpPr/>
      </xdr:nvCxnSpPr>
      <xdr:spPr>
        <a:xfrm>
          <a:off x="10388600" y="17381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38116</xdr:rowOff>
    </xdr:from>
    <xdr:ext cx="469744" cy="259045"/>
    <xdr:sp macro="" textlink="">
      <xdr:nvSpPr>
        <xdr:cNvPr id="465" name="【市民会館】&#10;一人当たり面積平均値テキスト">
          <a:extLst>
            <a:ext uri="{FF2B5EF4-FFF2-40B4-BE49-F238E27FC236}">
              <a16:creationId xmlns:a16="http://schemas.microsoft.com/office/drawing/2014/main" id="{8E0D5666-5832-4E5E-ADFE-39DB743F70F7}"/>
            </a:ext>
          </a:extLst>
        </xdr:cNvPr>
        <xdr:cNvSpPr txBox="1"/>
      </xdr:nvSpPr>
      <xdr:spPr>
        <a:xfrm>
          <a:off x="10515600" y="180403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59689</xdr:rowOff>
    </xdr:from>
    <xdr:to>
      <xdr:col>55</xdr:col>
      <xdr:colOff>50800</xdr:colOff>
      <xdr:row>105</xdr:row>
      <xdr:rowOff>161289</xdr:rowOff>
    </xdr:to>
    <xdr:sp macro="" textlink="">
      <xdr:nvSpPr>
        <xdr:cNvPr id="466" name="フローチャート: 判断 465">
          <a:extLst>
            <a:ext uri="{FF2B5EF4-FFF2-40B4-BE49-F238E27FC236}">
              <a16:creationId xmlns:a16="http://schemas.microsoft.com/office/drawing/2014/main" id="{32FF0F30-5EDB-4EF3-BF77-FC40243D1DD9}"/>
            </a:ext>
          </a:extLst>
        </xdr:cNvPr>
        <xdr:cNvSpPr/>
      </xdr:nvSpPr>
      <xdr:spPr>
        <a:xfrm>
          <a:off x="10426700" y="1806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59689</xdr:rowOff>
    </xdr:from>
    <xdr:to>
      <xdr:col>50</xdr:col>
      <xdr:colOff>165100</xdr:colOff>
      <xdr:row>105</xdr:row>
      <xdr:rowOff>161289</xdr:rowOff>
    </xdr:to>
    <xdr:sp macro="" textlink="">
      <xdr:nvSpPr>
        <xdr:cNvPr id="467" name="フローチャート: 判断 466">
          <a:extLst>
            <a:ext uri="{FF2B5EF4-FFF2-40B4-BE49-F238E27FC236}">
              <a16:creationId xmlns:a16="http://schemas.microsoft.com/office/drawing/2014/main" id="{F3D9DF31-0E59-48CF-BBF6-FCB39646D517}"/>
            </a:ext>
          </a:extLst>
        </xdr:cNvPr>
        <xdr:cNvSpPr/>
      </xdr:nvSpPr>
      <xdr:spPr>
        <a:xfrm>
          <a:off x="9588500" y="1806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68835</xdr:rowOff>
    </xdr:from>
    <xdr:to>
      <xdr:col>46</xdr:col>
      <xdr:colOff>38100</xdr:colOff>
      <xdr:row>105</xdr:row>
      <xdr:rowOff>170435</xdr:rowOff>
    </xdr:to>
    <xdr:sp macro="" textlink="">
      <xdr:nvSpPr>
        <xdr:cNvPr id="468" name="フローチャート: 判断 467">
          <a:extLst>
            <a:ext uri="{FF2B5EF4-FFF2-40B4-BE49-F238E27FC236}">
              <a16:creationId xmlns:a16="http://schemas.microsoft.com/office/drawing/2014/main" id="{01735F06-9369-4287-89DF-C46965ED9B38}"/>
            </a:ext>
          </a:extLst>
        </xdr:cNvPr>
        <xdr:cNvSpPr/>
      </xdr:nvSpPr>
      <xdr:spPr>
        <a:xfrm>
          <a:off x="8699500" y="18071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87122</xdr:rowOff>
    </xdr:from>
    <xdr:to>
      <xdr:col>41</xdr:col>
      <xdr:colOff>101600</xdr:colOff>
      <xdr:row>106</xdr:row>
      <xdr:rowOff>17272</xdr:rowOff>
    </xdr:to>
    <xdr:sp macro="" textlink="">
      <xdr:nvSpPr>
        <xdr:cNvPr id="469" name="フローチャート: 判断 468">
          <a:extLst>
            <a:ext uri="{FF2B5EF4-FFF2-40B4-BE49-F238E27FC236}">
              <a16:creationId xmlns:a16="http://schemas.microsoft.com/office/drawing/2014/main" id="{5263C2CA-8D5D-4233-8969-63903F0ECBFF}"/>
            </a:ext>
          </a:extLst>
        </xdr:cNvPr>
        <xdr:cNvSpPr/>
      </xdr:nvSpPr>
      <xdr:spPr>
        <a:xfrm>
          <a:off x="7810500" y="1808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4826</xdr:rowOff>
    </xdr:from>
    <xdr:to>
      <xdr:col>36</xdr:col>
      <xdr:colOff>165100</xdr:colOff>
      <xdr:row>105</xdr:row>
      <xdr:rowOff>106426</xdr:rowOff>
    </xdr:to>
    <xdr:sp macro="" textlink="">
      <xdr:nvSpPr>
        <xdr:cNvPr id="470" name="フローチャート: 判断 469">
          <a:extLst>
            <a:ext uri="{FF2B5EF4-FFF2-40B4-BE49-F238E27FC236}">
              <a16:creationId xmlns:a16="http://schemas.microsoft.com/office/drawing/2014/main" id="{63FFC7AE-4A83-4789-9D4E-E1B487397539}"/>
            </a:ext>
          </a:extLst>
        </xdr:cNvPr>
        <xdr:cNvSpPr/>
      </xdr:nvSpPr>
      <xdr:spPr>
        <a:xfrm>
          <a:off x="6921500" y="18007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80191BE6-D86A-49E5-9620-365DF0D86EA1}"/>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6891DBCB-5650-4DF5-9097-282F330ED6D6}"/>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8926C499-E18A-4D71-853D-C49F08CCBF6C}"/>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BEECA8FC-1879-4333-B0E4-FF8D791A2457}"/>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B1CBD41A-01BE-462D-8204-43B92915B53F}"/>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103</xdr:row>
      <xdr:rowOff>141987</xdr:rowOff>
    </xdr:from>
    <xdr:to>
      <xdr:col>55</xdr:col>
      <xdr:colOff>50800</xdr:colOff>
      <xdr:row>104</xdr:row>
      <xdr:rowOff>72137</xdr:rowOff>
    </xdr:to>
    <xdr:sp macro="" textlink="">
      <xdr:nvSpPr>
        <xdr:cNvPr id="476" name="楕円 475">
          <a:extLst>
            <a:ext uri="{FF2B5EF4-FFF2-40B4-BE49-F238E27FC236}">
              <a16:creationId xmlns:a16="http://schemas.microsoft.com/office/drawing/2014/main" id="{90E0F4CC-9E49-447C-9607-B2786CA50AE9}"/>
            </a:ext>
          </a:extLst>
        </xdr:cNvPr>
        <xdr:cNvSpPr/>
      </xdr:nvSpPr>
      <xdr:spPr>
        <a:xfrm>
          <a:off x="10426700" y="17801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102</xdr:row>
      <xdr:rowOff>164864</xdr:rowOff>
    </xdr:from>
    <xdr:ext cx="469744" cy="259045"/>
    <xdr:sp macro="" textlink="">
      <xdr:nvSpPr>
        <xdr:cNvPr id="477" name="【市民会館】&#10;一人当たり面積該当値テキスト">
          <a:extLst>
            <a:ext uri="{FF2B5EF4-FFF2-40B4-BE49-F238E27FC236}">
              <a16:creationId xmlns:a16="http://schemas.microsoft.com/office/drawing/2014/main" id="{BF090AC2-2717-40F7-9D28-0D21A67108D9}"/>
            </a:ext>
          </a:extLst>
        </xdr:cNvPr>
        <xdr:cNvSpPr txBox="1"/>
      </xdr:nvSpPr>
      <xdr:spPr>
        <a:xfrm>
          <a:off x="10515600" y="17652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103</xdr:row>
      <xdr:rowOff>137413</xdr:rowOff>
    </xdr:from>
    <xdr:to>
      <xdr:col>50</xdr:col>
      <xdr:colOff>165100</xdr:colOff>
      <xdr:row>104</xdr:row>
      <xdr:rowOff>67563</xdr:rowOff>
    </xdr:to>
    <xdr:sp macro="" textlink="">
      <xdr:nvSpPr>
        <xdr:cNvPr id="478" name="楕円 477">
          <a:extLst>
            <a:ext uri="{FF2B5EF4-FFF2-40B4-BE49-F238E27FC236}">
              <a16:creationId xmlns:a16="http://schemas.microsoft.com/office/drawing/2014/main" id="{E078A589-959C-450B-9DF6-D2555A4D4C74}"/>
            </a:ext>
          </a:extLst>
        </xdr:cNvPr>
        <xdr:cNvSpPr/>
      </xdr:nvSpPr>
      <xdr:spPr>
        <a:xfrm>
          <a:off x="9588500" y="17796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104</xdr:row>
      <xdr:rowOff>16763</xdr:rowOff>
    </xdr:from>
    <xdr:to>
      <xdr:col>55</xdr:col>
      <xdr:colOff>0</xdr:colOff>
      <xdr:row>104</xdr:row>
      <xdr:rowOff>21337</xdr:rowOff>
    </xdr:to>
    <xdr:cxnSp macro="">
      <xdr:nvCxnSpPr>
        <xdr:cNvPr id="479" name="直線コネクタ 478">
          <a:extLst>
            <a:ext uri="{FF2B5EF4-FFF2-40B4-BE49-F238E27FC236}">
              <a16:creationId xmlns:a16="http://schemas.microsoft.com/office/drawing/2014/main" id="{86A0F31A-40D5-4759-9C4B-F55A7FDA2999}"/>
            </a:ext>
          </a:extLst>
        </xdr:cNvPr>
        <xdr:cNvCxnSpPr/>
      </xdr:nvCxnSpPr>
      <xdr:spPr>
        <a:xfrm>
          <a:off x="9639300" y="17847563"/>
          <a:ext cx="838200" cy="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103</xdr:row>
      <xdr:rowOff>137413</xdr:rowOff>
    </xdr:from>
    <xdr:to>
      <xdr:col>46</xdr:col>
      <xdr:colOff>38100</xdr:colOff>
      <xdr:row>104</xdr:row>
      <xdr:rowOff>67563</xdr:rowOff>
    </xdr:to>
    <xdr:sp macro="" textlink="">
      <xdr:nvSpPr>
        <xdr:cNvPr id="480" name="楕円 479">
          <a:extLst>
            <a:ext uri="{FF2B5EF4-FFF2-40B4-BE49-F238E27FC236}">
              <a16:creationId xmlns:a16="http://schemas.microsoft.com/office/drawing/2014/main" id="{24C9D985-7DCA-4C47-8F79-5ED705D38ADB}"/>
            </a:ext>
          </a:extLst>
        </xdr:cNvPr>
        <xdr:cNvSpPr/>
      </xdr:nvSpPr>
      <xdr:spPr>
        <a:xfrm>
          <a:off x="8699500" y="17796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104</xdr:row>
      <xdr:rowOff>16763</xdr:rowOff>
    </xdr:from>
    <xdr:to>
      <xdr:col>50</xdr:col>
      <xdr:colOff>114300</xdr:colOff>
      <xdr:row>104</xdr:row>
      <xdr:rowOff>16763</xdr:rowOff>
    </xdr:to>
    <xdr:cxnSp macro="">
      <xdr:nvCxnSpPr>
        <xdr:cNvPr id="481" name="直線コネクタ 480">
          <a:extLst>
            <a:ext uri="{FF2B5EF4-FFF2-40B4-BE49-F238E27FC236}">
              <a16:creationId xmlns:a16="http://schemas.microsoft.com/office/drawing/2014/main" id="{A35A3DDD-D0C8-4E88-AA36-B0A398053024}"/>
            </a:ext>
          </a:extLst>
        </xdr:cNvPr>
        <xdr:cNvCxnSpPr/>
      </xdr:nvCxnSpPr>
      <xdr:spPr>
        <a:xfrm>
          <a:off x="8750300" y="1784756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103</xdr:row>
      <xdr:rowOff>132842</xdr:rowOff>
    </xdr:from>
    <xdr:to>
      <xdr:col>41</xdr:col>
      <xdr:colOff>101600</xdr:colOff>
      <xdr:row>104</xdr:row>
      <xdr:rowOff>62992</xdr:rowOff>
    </xdr:to>
    <xdr:sp macro="" textlink="">
      <xdr:nvSpPr>
        <xdr:cNvPr id="482" name="楕円 481">
          <a:extLst>
            <a:ext uri="{FF2B5EF4-FFF2-40B4-BE49-F238E27FC236}">
              <a16:creationId xmlns:a16="http://schemas.microsoft.com/office/drawing/2014/main" id="{0510E4FF-358A-474B-A535-859E164CBA0A}"/>
            </a:ext>
          </a:extLst>
        </xdr:cNvPr>
        <xdr:cNvSpPr/>
      </xdr:nvSpPr>
      <xdr:spPr>
        <a:xfrm>
          <a:off x="7810500" y="17792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104</xdr:row>
      <xdr:rowOff>12192</xdr:rowOff>
    </xdr:from>
    <xdr:to>
      <xdr:col>45</xdr:col>
      <xdr:colOff>177800</xdr:colOff>
      <xdr:row>104</xdr:row>
      <xdr:rowOff>16763</xdr:rowOff>
    </xdr:to>
    <xdr:cxnSp macro="">
      <xdr:nvCxnSpPr>
        <xdr:cNvPr id="483" name="直線コネクタ 482">
          <a:extLst>
            <a:ext uri="{FF2B5EF4-FFF2-40B4-BE49-F238E27FC236}">
              <a16:creationId xmlns:a16="http://schemas.microsoft.com/office/drawing/2014/main" id="{FD05F131-57A7-4CD0-AC41-E8DDE92CA3EA}"/>
            </a:ext>
          </a:extLst>
        </xdr:cNvPr>
        <xdr:cNvCxnSpPr/>
      </xdr:nvCxnSpPr>
      <xdr:spPr>
        <a:xfrm>
          <a:off x="7861300" y="17842992"/>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103</xdr:row>
      <xdr:rowOff>132842</xdr:rowOff>
    </xdr:from>
    <xdr:to>
      <xdr:col>36</xdr:col>
      <xdr:colOff>165100</xdr:colOff>
      <xdr:row>104</xdr:row>
      <xdr:rowOff>62992</xdr:rowOff>
    </xdr:to>
    <xdr:sp macro="" textlink="">
      <xdr:nvSpPr>
        <xdr:cNvPr id="484" name="楕円 483">
          <a:extLst>
            <a:ext uri="{FF2B5EF4-FFF2-40B4-BE49-F238E27FC236}">
              <a16:creationId xmlns:a16="http://schemas.microsoft.com/office/drawing/2014/main" id="{5A879DF2-4958-4D5B-8990-D22C57CDCF62}"/>
            </a:ext>
          </a:extLst>
        </xdr:cNvPr>
        <xdr:cNvSpPr/>
      </xdr:nvSpPr>
      <xdr:spPr>
        <a:xfrm>
          <a:off x="6921500" y="17792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104</xdr:row>
      <xdr:rowOff>12192</xdr:rowOff>
    </xdr:from>
    <xdr:to>
      <xdr:col>41</xdr:col>
      <xdr:colOff>50800</xdr:colOff>
      <xdr:row>104</xdr:row>
      <xdr:rowOff>12192</xdr:rowOff>
    </xdr:to>
    <xdr:cxnSp macro="">
      <xdr:nvCxnSpPr>
        <xdr:cNvPr id="485" name="直線コネクタ 484">
          <a:extLst>
            <a:ext uri="{FF2B5EF4-FFF2-40B4-BE49-F238E27FC236}">
              <a16:creationId xmlns:a16="http://schemas.microsoft.com/office/drawing/2014/main" id="{A239E111-96C6-4913-95B4-FEE26BA04252}"/>
            </a:ext>
          </a:extLst>
        </xdr:cNvPr>
        <xdr:cNvCxnSpPr/>
      </xdr:nvCxnSpPr>
      <xdr:spPr>
        <a:xfrm>
          <a:off x="6972300" y="1784299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152416</xdr:rowOff>
    </xdr:from>
    <xdr:ext cx="469744" cy="259045"/>
    <xdr:sp macro="" textlink="">
      <xdr:nvSpPr>
        <xdr:cNvPr id="486" name="n_1aveValue【市民会館】&#10;一人当たり面積">
          <a:extLst>
            <a:ext uri="{FF2B5EF4-FFF2-40B4-BE49-F238E27FC236}">
              <a16:creationId xmlns:a16="http://schemas.microsoft.com/office/drawing/2014/main" id="{6873CA07-7F4F-4FAD-8C45-B776C6B7E3B6}"/>
            </a:ext>
          </a:extLst>
        </xdr:cNvPr>
        <xdr:cNvSpPr txBox="1"/>
      </xdr:nvSpPr>
      <xdr:spPr>
        <a:xfrm>
          <a:off x="9391727" y="18154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161562</xdr:rowOff>
    </xdr:from>
    <xdr:ext cx="469744" cy="259045"/>
    <xdr:sp macro="" textlink="">
      <xdr:nvSpPr>
        <xdr:cNvPr id="487" name="n_2aveValue【市民会館】&#10;一人当たり面積">
          <a:extLst>
            <a:ext uri="{FF2B5EF4-FFF2-40B4-BE49-F238E27FC236}">
              <a16:creationId xmlns:a16="http://schemas.microsoft.com/office/drawing/2014/main" id="{CFB15B56-6782-4147-BE20-20570DB44564}"/>
            </a:ext>
          </a:extLst>
        </xdr:cNvPr>
        <xdr:cNvSpPr txBox="1"/>
      </xdr:nvSpPr>
      <xdr:spPr>
        <a:xfrm>
          <a:off x="8515427" y="18163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8399</xdr:rowOff>
    </xdr:from>
    <xdr:ext cx="469744" cy="259045"/>
    <xdr:sp macro="" textlink="">
      <xdr:nvSpPr>
        <xdr:cNvPr id="488" name="n_3aveValue【市民会館】&#10;一人当たり面積">
          <a:extLst>
            <a:ext uri="{FF2B5EF4-FFF2-40B4-BE49-F238E27FC236}">
              <a16:creationId xmlns:a16="http://schemas.microsoft.com/office/drawing/2014/main" id="{15D1DDBE-2B0D-487E-8D46-7F2662D0FBD8}"/>
            </a:ext>
          </a:extLst>
        </xdr:cNvPr>
        <xdr:cNvSpPr txBox="1"/>
      </xdr:nvSpPr>
      <xdr:spPr>
        <a:xfrm>
          <a:off x="7626427" y="18182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97553</xdr:rowOff>
    </xdr:from>
    <xdr:ext cx="469744" cy="259045"/>
    <xdr:sp macro="" textlink="">
      <xdr:nvSpPr>
        <xdr:cNvPr id="489" name="n_4aveValue【市民会館】&#10;一人当たり面積">
          <a:extLst>
            <a:ext uri="{FF2B5EF4-FFF2-40B4-BE49-F238E27FC236}">
              <a16:creationId xmlns:a16="http://schemas.microsoft.com/office/drawing/2014/main" id="{AE8E1678-E236-47AE-9F94-0024FC56FABA}"/>
            </a:ext>
          </a:extLst>
        </xdr:cNvPr>
        <xdr:cNvSpPr txBox="1"/>
      </xdr:nvSpPr>
      <xdr:spPr>
        <a:xfrm>
          <a:off x="6737427" y="18099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102</xdr:row>
      <xdr:rowOff>84090</xdr:rowOff>
    </xdr:from>
    <xdr:ext cx="469744" cy="259045"/>
    <xdr:sp macro="" textlink="">
      <xdr:nvSpPr>
        <xdr:cNvPr id="490" name="n_1mainValue【市民会館】&#10;一人当たり面積">
          <a:extLst>
            <a:ext uri="{FF2B5EF4-FFF2-40B4-BE49-F238E27FC236}">
              <a16:creationId xmlns:a16="http://schemas.microsoft.com/office/drawing/2014/main" id="{05C0A04D-53D5-49BA-B1A4-4D661AB432D3}"/>
            </a:ext>
          </a:extLst>
        </xdr:cNvPr>
        <xdr:cNvSpPr txBox="1"/>
      </xdr:nvSpPr>
      <xdr:spPr>
        <a:xfrm>
          <a:off x="9391727" y="17571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102</xdr:row>
      <xdr:rowOff>84090</xdr:rowOff>
    </xdr:from>
    <xdr:ext cx="469744" cy="259045"/>
    <xdr:sp macro="" textlink="">
      <xdr:nvSpPr>
        <xdr:cNvPr id="491" name="n_2mainValue【市民会館】&#10;一人当たり面積">
          <a:extLst>
            <a:ext uri="{FF2B5EF4-FFF2-40B4-BE49-F238E27FC236}">
              <a16:creationId xmlns:a16="http://schemas.microsoft.com/office/drawing/2014/main" id="{37ADA240-403C-4830-BE5F-19EA489A1C93}"/>
            </a:ext>
          </a:extLst>
        </xdr:cNvPr>
        <xdr:cNvSpPr txBox="1"/>
      </xdr:nvSpPr>
      <xdr:spPr>
        <a:xfrm>
          <a:off x="8515427" y="17571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102</xdr:row>
      <xdr:rowOff>79519</xdr:rowOff>
    </xdr:from>
    <xdr:ext cx="469744" cy="259045"/>
    <xdr:sp macro="" textlink="">
      <xdr:nvSpPr>
        <xdr:cNvPr id="492" name="n_3mainValue【市民会館】&#10;一人当たり面積">
          <a:extLst>
            <a:ext uri="{FF2B5EF4-FFF2-40B4-BE49-F238E27FC236}">
              <a16:creationId xmlns:a16="http://schemas.microsoft.com/office/drawing/2014/main" id="{BA9D7202-49DA-4F7C-B4F7-8D365B55D18B}"/>
            </a:ext>
          </a:extLst>
        </xdr:cNvPr>
        <xdr:cNvSpPr txBox="1"/>
      </xdr:nvSpPr>
      <xdr:spPr>
        <a:xfrm>
          <a:off x="7626427" y="17567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102</xdr:row>
      <xdr:rowOff>79519</xdr:rowOff>
    </xdr:from>
    <xdr:ext cx="469744" cy="259045"/>
    <xdr:sp macro="" textlink="">
      <xdr:nvSpPr>
        <xdr:cNvPr id="493" name="n_4mainValue【市民会館】&#10;一人当たり面積">
          <a:extLst>
            <a:ext uri="{FF2B5EF4-FFF2-40B4-BE49-F238E27FC236}">
              <a16:creationId xmlns:a16="http://schemas.microsoft.com/office/drawing/2014/main" id="{4774021D-E706-451E-BDDC-6C0E95818E68}"/>
            </a:ext>
          </a:extLst>
        </xdr:cNvPr>
        <xdr:cNvSpPr txBox="1"/>
      </xdr:nvSpPr>
      <xdr:spPr>
        <a:xfrm>
          <a:off x="6737427" y="17567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4" name="正方形/長方形 493">
          <a:extLst>
            <a:ext uri="{FF2B5EF4-FFF2-40B4-BE49-F238E27FC236}">
              <a16:creationId xmlns:a16="http://schemas.microsoft.com/office/drawing/2014/main" id="{0B161A11-96C9-4201-B298-7C96B53FECB1}"/>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5" name="正方形/長方形 494">
          <a:extLst>
            <a:ext uri="{FF2B5EF4-FFF2-40B4-BE49-F238E27FC236}">
              <a16:creationId xmlns:a16="http://schemas.microsoft.com/office/drawing/2014/main" id="{7F8DD258-AF98-4721-AD46-9484A680DE71}"/>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6" name="正方形/長方形 495">
          <a:extLst>
            <a:ext uri="{FF2B5EF4-FFF2-40B4-BE49-F238E27FC236}">
              <a16:creationId xmlns:a16="http://schemas.microsoft.com/office/drawing/2014/main" id="{192CF41E-722A-4B5E-BD85-47F431FDEFBB}"/>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7" name="正方形/長方形 496">
          <a:extLst>
            <a:ext uri="{FF2B5EF4-FFF2-40B4-BE49-F238E27FC236}">
              <a16:creationId xmlns:a16="http://schemas.microsoft.com/office/drawing/2014/main" id="{753BD1EB-C8B3-4E12-8575-6AF1FBEA231A}"/>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8" name="正方形/長方形 497">
          <a:extLst>
            <a:ext uri="{FF2B5EF4-FFF2-40B4-BE49-F238E27FC236}">
              <a16:creationId xmlns:a16="http://schemas.microsoft.com/office/drawing/2014/main" id="{BBC1A5CB-F46A-463E-877F-AD1128827677}"/>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9" name="正方形/長方形 498">
          <a:extLst>
            <a:ext uri="{FF2B5EF4-FFF2-40B4-BE49-F238E27FC236}">
              <a16:creationId xmlns:a16="http://schemas.microsoft.com/office/drawing/2014/main" id="{B86BA121-0A22-46E5-939E-4FC1B11DCC63}"/>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0" name="正方形/長方形 499">
          <a:extLst>
            <a:ext uri="{FF2B5EF4-FFF2-40B4-BE49-F238E27FC236}">
              <a16:creationId xmlns:a16="http://schemas.microsoft.com/office/drawing/2014/main" id="{9834BA11-A46E-48E6-A64C-62BC3CD36554}"/>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1" name="正方形/長方形 500">
          <a:extLst>
            <a:ext uri="{FF2B5EF4-FFF2-40B4-BE49-F238E27FC236}">
              <a16:creationId xmlns:a16="http://schemas.microsoft.com/office/drawing/2014/main" id="{44BEE2D9-CF8F-4CDF-8C7A-E9433BD6F938}"/>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2" name="テキスト ボックス 501">
          <a:extLst>
            <a:ext uri="{FF2B5EF4-FFF2-40B4-BE49-F238E27FC236}">
              <a16:creationId xmlns:a16="http://schemas.microsoft.com/office/drawing/2014/main" id="{19F1982E-48C9-47A9-B842-CE07D311ECDC}"/>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3" name="直線コネクタ 502">
          <a:extLst>
            <a:ext uri="{FF2B5EF4-FFF2-40B4-BE49-F238E27FC236}">
              <a16:creationId xmlns:a16="http://schemas.microsoft.com/office/drawing/2014/main" id="{0E3B265F-C4FE-41A2-B2BC-A27CC1F657DE}"/>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4" name="テキスト ボックス 503">
          <a:extLst>
            <a:ext uri="{FF2B5EF4-FFF2-40B4-BE49-F238E27FC236}">
              <a16:creationId xmlns:a16="http://schemas.microsoft.com/office/drawing/2014/main" id="{6986331F-32BD-49BE-A864-AF44A9E0A70E}"/>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5" name="直線コネクタ 504">
          <a:extLst>
            <a:ext uri="{FF2B5EF4-FFF2-40B4-BE49-F238E27FC236}">
              <a16:creationId xmlns:a16="http://schemas.microsoft.com/office/drawing/2014/main" id="{033882E6-2DEB-4636-BD5A-79E2A7121B2D}"/>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6" name="テキスト ボックス 505">
          <a:extLst>
            <a:ext uri="{FF2B5EF4-FFF2-40B4-BE49-F238E27FC236}">
              <a16:creationId xmlns:a16="http://schemas.microsoft.com/office/drawing/2014/main" id="{BFAA5750-79F0-4C89-AD22-8A97C337FA20}"/>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7" name="直線コネクタ 506">
          <a:extLst>
            <a:ext uri="{FF2B5EF4-FFF2-40B4-BE49-F238E27FC236}">
              <a16:creationId xmlns:a16="http://schemas.microsoft.com/office/drawing/2014/main" id="{ECA1DA2F-EC6D-4B4E-8C38-C9FB48A3D3A3}"/>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8" name="テキスト ボックス 507">
          <a:extLst>
            <a:ext uri="{FF2B5EF4-FFF2-40B4-BE49-F238E27FC236}">
              <a16:creationId xmlns:a16="http://schemas.microsoft.com/office/drawing/2014/main" id="{1C78D73B-DF0F-45DB-921C-9F985DCBDCE3}"/>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9" name="直線コネクタ 508">
          <a:extLst>
            <a:ext uri="{FF2B5EF4-FFF2-40B4-BE49-F238E27FC236}">
              <a16:creationId xmlns:a16="http://schemas.microsoft.com/office/drawing/2014/main" id="{058AD501-0A3A-4F7C-836C-C6149CBF4692}"/>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10" name="テキスト ボックス 509">
          <a:extLst>
            <a:ext uri="{FF2B5EF4-FFF2-40B4-BE49-F238E27FC236}">
              <a16:creationId xmlns:a16="http://schemas.microsoft.com/office/drawing/2014/main" id="{DB4A1441-1013-4067-A169-BCE812A92D24}"/>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1" name="直線コネクタ 510">
          <a:extLst>
            <a:ext uri="{FF2B5EF4-FFF2-40B4-BE49-F238E27FC236}">
              <a16:creationId xmlns:a16="http://schemas.microsoft.com/office/drawing/2014/main" id="{FC6F7D37-D98D-4931-A329-0ACE53B1DCB6}"/>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2" name="テキスト ボックス 511">
          <a:extLst>
            <a:ext uri="{FF2B5EF4-FFF2-40B4-BE49-F238E27FC236}">
              <a16:creationId xmlns:a16="http://schemas.microsoft.com/office/drawing/2014/main" id="{B39675F6-731C-4A23-A87A-C71615A64538}"/>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3" name="直線コネクタ 512">
          <a:extLst>
            <a:ext uri="{FF2B5EF4-FFF2-40B4-BE49-F238E27FC236}">
              <a16:creationId xmlns:a16="http://schemas.microsoft.com/office/drawing/2014/main" id="{49E8E4A2-8C01-4D8D-937F-6904B0B9EDAF}"/>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4" name="テキスト ボックス 513">
          <a:extLst>
            <a:ext uri="{FF2B5EF4-FFF2-40B4-BE49-F238E27FC236}">
              <a16:creationId xmlns:a16="http://schemas.microsoft.com/office/drawing/2014/main" id="{A9B8FFD9-9556-41B6-9E67-12FCD0FBCD24}"/>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5" name="直線コネクタ 514">
          <a:extLst>
            <a:ext uri="{FF2B5EF4-FFF2-40B4-BE49-F238E27FC236}">
              <a16:creationId xmlns:a16="http://schemas.microsoft.com/office/drawing/2014/main" id="{4B77F984-23EA-47AE-8643-9C86FBDF9068}"/>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6" name="テキスト ボックス 515">
          <a:extLst>
            <a:ext uri="{FF2B5EF4-FFF2-40B4-BE49-F238E27FC236}">
              <a16:creationId xmlns:a16="http://schemas.microsoft.com/office/drawing/2014/main" id="{87918109-E498-4B4A-8A0C-7E5F16E3288A}"/>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7" name="【一般廃棄物処理施設】&#10;有形固定資産減価償却率グラフ枠">
          <a:extLst>
            <a:ext uri="{FF2B5EF4-FFF2-40B4-BE49-F238E27FC236}">
              <a16:creationId xmlns:a16="http://schemas.microsoft.com/office/drawing/2014/main" id="{9D8D0C1D-2803-43F3-B515-83433B95381B}"/>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116205</xdr:rowOff>
    </xdr:from>
    <xdr:to>
      <xdr:col>85</xdr:col>
      <xdr:colOff>126364</xdr:colOff>
      <xdr:row>42</xdr:row>
      <xdr:rowOff>38100</xdr:rowOff>
    </xdr:to>
    <xdr:cxnSp macro="">
      <xdr:nvCxnSpPr>
        <xdr:cNvPr id="518" name="直線コネクタ 517">
          <a:extLst>
            <a:ext uri="{FF2B5EF4-FFF2-40B4-BE49-F238E27FC236}">
              <a16:creationId xmlns:a16="http://schemas.microsoft.com/office/drawing/2014/main" id="{4B0B8A18-7C1C-477E-88BD-16C20FB13D99}"/>
            </a:ext>
          </a:extLst>
        </xdr:cNvPr>
        <xdr:cNvCxnSpPr/>
      </xdr:nvCxnSpPr>
      <xdr:spPr>
        <a:xfrm flipV="1">
          <a:off x="16318864" y="5602605"/>
          <a:ext cx="0" cy="1636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519" name="【一般廃棄物処理施設】&#10;有形固定資産減価償却率最小値テキスト">
          <a:extLst>
            <a:ext uri="{FF2B5EF4-FFF2-40B4-BE49-F238E27FC236}">
              <a16:creationId xmlns:a16="http://schemas.microsoft.com/office/drawing/2014/main" id="{427492E6-8EA9-4DE7-AC9B-7B3A4863E0CB}"/>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520" name="直線コネクタ 519">
          <a:extLst>
            <a:ext uri="{FF2B5EF4-FFF2-40B4-BE49-F238E27FC236}">
              <a16:creationId xmlns:a16="http://schemas.microsoft.com/office/drawing/2014/main" id="{3E8283BF-4104-42FC-B6EC-BD305CE5E30B}"/>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62882</xdr:rowOff>
    </xdr:from>
    <xdr:ext cx="405111" cy="259045"/>
    <xdr:sp macro="" textlink="">
      <xdr:nvSpPr>
        <xdr:cNvPr id="521" name="【一般廃棄物処理施設】&#10;有形固定資産減価償却率最大値テキスト">
          <a:extLst>
            <a:ext uri="{FF2B5EF4-FFF2-40B4-BE49-F238E27FC236}">
              <a16:creationId xmlns:a16="http://schemas.microsoft.com/office/drawing/2014/main" id="{AB124AB4-D980-454B-AF6C-9AAD6BD85FAA}"/>
            </a:ext>
          </a:extLst>
        </xdr:cNvPr>
        <xdr:cNvSpPr txBox="1"/>
      </xdr:nvSpPr>
      <xdr:spPr>
        <a:xfrm>
          <a:off x="16357600" y="5377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116205</xdr:rowOff>
    </xdr:from>
    <xdr:to>
      <xdr:col>86</xdr:col>
      <xdr:colOff>25400</xdr:colOff>
      <xdr:row>32</xdr:row>
      <xdr:rowOff>116205</xdr:rowOff>
    </xdr:to>
    <xdr:cxnSp macro="">
      <xdr:nvCxnSpPr>
        <xdr:cNvPr id="522" name="直線コネクタ 521">
          <a:extLst>
            <a:ext uri="{FF2B5EF4-FFF2-40B4-BE49-F238E27FC236}">
              <a16:creationId xmlns:a16="http://schemas.microsoft.com/office/drawing/2014/main" id="{C931E920-13BC-40A8-AB6C-F855A0650955}"/>
            </a:ext>
          </a:extLst>
        </xdr:cNvPr>
        <xdr:cNvCxnSpPr/>
      </xdr:nvCxnSpPr>
      <xdr:spPr>
        <a:xfrm>
          <a:off x="16230600" y="56026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53992</xdr:rowOff>
    </xdr:from>
    <xdr:ext cx="405111" cy="259045"/>
    <xdr:sp macro="" textlink="">
      <xdr:nvSpPr>
        <xdr:cNvPr id="523" name="【一般廃棄物処理施設】&#10;有形固定資産減価償却率平均値テキスト">
          <a:extLst>
            <a:ext uri="{FF2B5EF4-FFF2-40B4-BE49-F238E27FC236}">
              <a16:creationId xmlns:a16="http://schemas.microsoft.com/office/drawing/2014/main" id="{F1D44F44-CC0D-43E8-A61A-EE19537036AB}"/>
            </a:ext>
          </a:extLst>
        </xdr:cNvPr>
        <xdr:cNvSpPr txBox="1"/>
      </xdr:nvSpPr>
      <xdr:spPr>
        <a:xfrm>
          <a:off x="16357600" y="63976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31115</xdr:rowOff>
    </xdr:from>
    <xdr:to>
      <xdr:col>85</xdr:col>
      <xdr:colOff>177800</xdr:colOff>
      <xdr:row>38</xdr:row>
      <xdr:rowOff>132715</xdr:rowOff>
    </xdr:to>
    <xdr:sp macro="" textlink="">
      <xdr:nvSpPr>
        <xdr:cNvPr id="524" name="フローチャート: 判断 523">
          <a:extLst>
            <a:ext uri="{FF2B5EF4-FFF2-40B4-BE49-F238E27FC236}">
              <a16:creationId xmlns:a16="http://schemas.microsoft.com/office/drawing/2014/main" id="{BE2BED13-2E8D-437A-A6EC-00AA2A67A407}"/>
            </a:ext>
          </a:extLst>
        </xdr:cNvPr>
        <xdr:cNvSpPr/>
      </xdr:nvSpPr>
      <xdr:spPr>
        <a:xfrm>
          <a:off x="16268700" y="654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156845</xdr:rowOff>
    </xdr:from>
    <xdr:to>
      <xdr:col>81</xdr:col>
      <xdr:colOff>101600</xdr:colOff>
      <xdr:row>38</xdr:row>
      <xdr:rowOff>86995</xdr:rowOff>
    </xdr:to>
    <xdr:sp macro="" textlink="">
      <xdr:nvSpPr>
        <xdr:cNvPr id="525" name="フローチャート: 判断 524">
          <a:extLst>
            <a:ext uri="{FF2B5EF4-FFF2-40B4-BE49-F238E27FC236}">
              <a16:creationId xmlns:a16="http://schemas.microsoft.com/office/drawing/2014/main" id="{4C9C6113-F00E-4B50-83AF-C34D2B1E6654}"/>
            </a:ext>
          </a:extLst>
        </xdr:cNvPr>
        <xdr:cNvSpPr/>
      </xdr:nvSpPr>
      <xdr:spPr>
        <a:xfrm>
          <a:off x="15430500" y="650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149225</xdr:rowOff>
    </xdr:from>
    <xdr:to>
      <xdr:col>76</xdr:col>
      <xdr:colOff>165100</xdr:colOff>
      <xdr:row>38</xdr:row>
      <xdr:rowOff>79375</xdr:rowOff>
    </xdr:to>
    <xdr:sp macro="" textlink="">
      <xdr:nvSpPr>
        <xdr:cNvPr id="526" name="フローチャート: 判断 525">
          <a:extLst>
            <a:ext uri="{FF2B5EF4-FFF2-40B4-BE49-F238E27FC236}">
              <a16:creationId xmlns:a16="http://schemas.microsoft.com/office/drawing/2014/main" id="{4145F6DC-8356-49E6-A666-377DC2150855}"/>
            </a:ext>
          </a:extLst>
        </xdr:cNvPr>
        <xdr:cNvSpPr/>
      </xdr:nvSpPr>
      <xdr:spPr>
        <a:xfrm>
          <a:off x="14541500" y="649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92075</xdr:rowOff>
    </xdr:from>
    <xdr:to>
      <xdr:col>72</xdr:col>
      <xdr:colOff>38100</xdr:colOff>
      <xdr:row>37</xdr:row>
      <xdr:rowOff>22225</xdr:rowOff>
    </xdr:to>
    <xdr:sp macro="" textlink="">
      <xdr:nvSpPr>
        <xdr:cNvPr id="527" name="フローチャート: 判断 526">
          <a:extLst>
            <a:ext uri="{FF2B5EF4-FFF2-40B4-BE49-F238E27FC236}">
              <a16:creationId xmlns:a16="http://schemas.microsoft.com/office/drawing/2014/main" id="{6FF17A50-0268-4C43-B256-1115072E9DE0}"/>
            </a:ext>
          </a:extLst>
        </xdr:cNvPr>
        <xdr:cNvSpPr/>
      </xdr:nvSpPr>
      <xdr:spPr>
        <a:xfrm>
          <a:off x="13652500" y="6264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153035</xdr:rowOff>
    </xdr:from>
    <xdr:to>
      <xdr:col>67</xdr:col>
      <xdr:colOff>101600</xdr:colOff>
      <xdr:row>37</xdr:row>
      <xdr:rowOff>83185</xdr:rowOff>
    </xdr:to>
    <xdr:sp macro="" textlink="">
      <xdr:nvSpPr>
        <xdr:cNvPr id="528" name="フローチャート: 判断 527">
          <a:extLst>
            <a:ext uri="{FF2B5EF4-FFF2-40B4-BE49-F238E27FC236}">
              <a16:creationId xmlns:a16="http://schemas.microsoft.com/office/drawing/2014/main" id="{E5A679FA-D8B2-452B-ADCF-32DA59D9BEF4}"/>
            </a:ext>
          </a:extLst>
        </xdr:cNvPr>
        <xdr:cNvSpPr/>
      </xdr:nvSpPr>
      <xdr:spPr>
        <a:xfrm>
          <a:off x="12763500" y="6325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C72303E1-7F58-44FF-AEB5-DCF31A3AF4BC}"/>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86D5A515-E194-4AA7-912A-A6FB6FCCC488}"/>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41E810DE-98EB-4481-BEE0-1B49E19A312C}"/>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9149C6DE-1AD7-43FB-934F-33E7B6905E5B}"/>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7250C171-8653-40AF-B751-ECA6EB61381C}"/>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124460</xdr:rowOff>
    </xdr:from>
    <xdr:to>
      <xdr:col>85</xdr:col>
      <xdr:colOff>177800</xdr:colOff>
      <xdr:row>39</xdr:row>
      <xdr:rowOff>54610</xdr:rowOff>
    </xdr:to>
    <xdr:sp macro="" textlink="">
      <xdr:nvSpPr>
        <xdr:cNvPr id="534" name="楕円 533">
          <a:extLst>
            <a:ext uri="{FF2B5EF4-FFF2-40B4-BE49-F238E27FC236}">
              <a16:creationId xmlns:a16="http://schemas.microsoft.com/office/drawing/2014/main" id="{487344E0-D7F8-4C9B-9690-0648B9E54F0E}"/>
            </a:ext>
          </a:extLst>
        </xdr:cNvPr>
        <xdr:cNvSpPr/>
      </xdr:nvSpPr>
      <xdr:spPr>
        <a:xfrm>
          <a:off x="16268700" y="6639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102887</xdr:rowOff>
    </xdr:from>
    <xdr:ext cx="405111" cy="259045"/>
    <xdr:sp macro="" textlink="">
      <xdr:nvSpPr>
        <xdr:cNvPr id="535" name="【一般廃棄物処理施設】&#10;有形固定資産減価償却率該当値テキスト">
          <a:extLst>
            <a:ext uri="{FF2B5EF4-FFF2-40B4-BE49-F238E27FC236}">
              <a16:creationId xmlns:a16="http://schemas.microsoft.com/office/drawing/2014/main" id="{DBC8048F-4DAB-4586-B90D-5AECD5458C14}"/>
            </a:ext>
          </a:extLst>
        </xdr:cNvPr>
        <xdr:cNvSpPr txBox="1"/>
      </xdr:nvSpPr>
      <xdr:spPr>
        <a:xfrm>
          <a:off x="16357600" y="6617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86360</xdr:rowOff>
    </xdr:from>
    <xdr:to>
      <xdr:col>81</xdr:col>
      <xdr:colOff>101600</xdr:colOff>
      <xdr:row>39</xdr:row>
      <xdr:rowOff>16510</xdr:rowOff>
    </xdr:to>
    <xdr:sp macro="" textlink="">
      <xdr:nvSpPr>
        <xdr:cNvPr id="536" name="楕円 535">
          <a:extLst>
            <a:ext uri="{FF2B5EF4-FFF2-40B4-BE49-F238E27FC236}">
              <a16:creationId xmlns:a16="http://schemas.microsoft.com/office/drawing/2014/main" id="{C670CF10-7A3C-4345-B2DC-C8C94C4B41FE}"/>
            </a:ext>
          </a:extLst>
        </xdr:cNvPr>
        <xdr:cNvSpPr/>
      </xdr:nvSpPr>
      <xdr:spPr>
        <a:xfrm>
          <a:off x="15430500" y="6601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137160</xdr:rowOff>
    </xdr:from>
    <xdr:to>
      <xdr:col>85</xdr:col>
      <xdr:colOff>127000</xdr:colOff>
      <xdr:row>39</xdr:row>
      <xdr:rowOff>3810</xdr:rowOff>
    </xdr:to>
    <xdr:cxnSp macro="">
      <xdr:nvCxnSpPr>
        <xdr:cNvPr id="537" name="直線コネクタ 536">
          <a:extLst>
            <a:ext uri="{FF2B5EF4-FFF2-40B4-BE49-F238E27FC236}">
              <a16:creationId xmlns:a16="http://schemas.microsoft.com/office/drawing/2014/main" id="{270AFAF9-0CB3-48A6-BB42-DE18B43333E6}"/>
            </a:ext>
          </a:extLst>
        </xdr:cNvPr>
        <xdr:cNvCxnSpPr/>
      </xdr:nvCxnSpPr>
      <xdr:spPr>
        <a:xfrm>
          <a:off x="15481300" y="665226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4445</xdr:rowOff>
    </xdr:from>
    <xdr:to>
      <xdr:col>76</xdr:col>
      <xdr:colOff>165100</xdr:colOff>
      <xdr:row>40</xdr:row>
      <xdr:rowOff>106045</xdr:rowOff>
    </xdr:to>
    <xdr:sp macro="" textlink="">
      <xdr:nvSpPr>
        <xdr:cNvPr id="538" name="楕円 537">
          <a:extLst>
            <a:ext uri="{FF2B5EF4-FFF2-40B4-BE49-F238E27FC236}">
              <a16:creationId xmlns:a16="http://schemas.microsoft.com/office/drawing/2014/main" id="{9A383A71-B006-4348-9368-1EEA501B95D4}"/>
            </a:ext>
          </a:extLst>
        </xdr:cNvPr>
        <xdr:cNvSpPr/>
      </xdr:nvSpPr>
      <xdr:spPr>
        <a:xfrm>
          <a:off x="14541500" y="6862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137160</xdr:rowOff>
    </xdr:from>
    <xdr:to>
      <xdr:col>81</xdr:col>
      <xdr:colOff>50800</xdr:colOff>
      <xdr:row>40</xdr:row>
      <xdr:rowOff>55245</xdr:rowOff>
    </xdr:to>
    <xdr:cxnSp macro="">
      <xdr:nvCxnSpPr>
        <xdr:cNvPr id="539" name="直線コネクタ 538">
          <a:extLst>
            <a:ext uri="{FF2B5EF4-FFF2-40B4-BE49-F238E27FC236}">
              <a16:creationId xmlns:a16="http://schemas.microsoft.com/office/drawing/2014/main" id="{132B2983-F6A4-4EDD-B2B6-D6DB1DB9ACFA}"/>
            </a:ext>
          </a:extLst>
        </xdr:cNvPr>
        <xdr:cNvCxnSpPr/>
      </xdr:nvCxnSpPr>
      <xdr:spPr>
        <a:xfrm flipV="1">
          <a:off x="14592300" y="6652260"/>
          <a:ext cx="889000" cy="260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149225</xdr:rowOff>
    </xdr:from>
    <xdr:to>
      <xdr:col>72</xdr:col>
      <xdr:colOff>38100</xdr:colOff>
      <xdr:row>40</xdr:row>
      <xdr:rowOff>79375</xdr:rowOff>
    </xdr:to>
    <xdr:sp macro="" textlink="">
      <xdr:nvSpPr>
        <xdr:cNvPr id="540" name="楕円 539">
          <a:extLst>
            <a:ext uri="{FF2B5EF4-FFF2-40B4-BE49-F238E27FC236}">
              <a16:creationId xmlns:a16="http://schemas.microsoft.com/office/drawing/2014/main" id="{6C73EBD4-1991-4558-9A71-D6EC09E2876B}"/>
            </a:ext>
          </a:extLst>
        </xdr:cNvPr>
        <xdr:cNvSpPr/>
      </xdr:nvSpPr>
      <xdr:spPr>
        <a:xfrm>
          <a:off x="13652500" y="6835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28575</xdr:rowOff>
    </xdr:from>
    <xdr:to>
      <xdr:col>76</xdr:col>
      <xdr:colOff>114300</xdr:colOff>
      <xdr:row>40</xdr:row>
      <xdr:rowOff>55245</xdr:rowOff>
    </xdr:to>
    <xdr:cxnSp macro="">
      <xdr:nvCxnSpPr>
        <xdr:cNvPr id="541" name="直線コネクタ 540">
          <a:extLst>
            <a:ext uri="{FF2B5EF4-FFF2-40B4-BE49-F238E27FC236}">
              <a16:creationId xmlns:a16="http://schemas.microsoft.com/office/drawing/2014/main" id="{7D7FA3BB-F936-4752-BDE5-484768DC83DA}"/>
            </a:ext>
          </a:extLst>
        </xdr:cNvPr>
        <xdr:cNvCxnSpPr/>
      </xdr:nvCxnSpPr>
      <xdr:spPr>
        <a:xfrm>
          <a:off x="13703300" y="6886575"/>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170180</xdr:rowOff>
    </xdr:from>
    <xdr:to>
      <xdr:col>67</xdr:col>
      <xdr:colOff>101600</xdr:colOff>
      <xdr:row>40</xdr:row>
      <xdr:rowOff>100330</xdr:rowOff>
    </xdr:to>
    <xdr:sp macro="" textlink="">
      <xdr:nvSpPr>
        <xdr:cNvPr id="542" name="楕円 541">
          <a:extLst>
            <a:ext uri="{FF2B5EF4-FFF2-40B4-BE49-F238E27FC236}">
              <a16:creationId xmlns:a16="http://schemas.microsoft.com/office/drawing/2014/main" id="{51117C0A-DDC4-4FD2-8C84-757EC6BE768E}"/>
            </a:ext>
          </a:extLst>
        </xdr:cNvPr>
        <xdr:cNvSpPr/>
      </xdr:nvSpPr>
      <xdr:spPr>
        <a:xfrm>
          <a:off x="12763500" y="6856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28575</xdr:rowOff>
    </xdr:from>
    <xdr:to>
      <xdr:col>71</xdr:col>
      <xdr:colOff>177800</xdr:colOff>
      <xdr:row>40</xdr:row>
      <xdr:rowOff>49530</xdr:rowOff>
    </xdr:to>
    <xdr:cxnSp macro="">
      <xdr:nvCxnSpPr>
        <xdr:cNvPr id="543" name="直線コネクタ 542">
          <a:extLst>
            <a:ext uri="{FF2B5EF4-FFF2-40B4-BE49-F238E27FC236}">
              <a16:creationId xmlns:a16="http://schemas.microsoft.com/office/drawing/2014/main" id="{29FB0707-46BD-4B3C-8521-BA25F5E1AF2C}"/>
            </a:ext>
          </a:extLst>
        </xdr:cNvPr>
        <xdr:cNvCxnSpPr/>
      </xdr:nvCxnSpPr>
      <xdr:spPr>
        <a:xfrm flipV="1">
          <a:off x="12814300" y="6886575"/>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103522</xdr:rowOff>
    </xdr:from>
    <xdr:ext cx="405111" cy="259045"/>
    <xdr:sp macro="" textlink="">
      <xdr:nvSpPr>
        <xdr:cNvPr id="544" name="n_1aveValue【一般廃棄物処理施設】&#10;有形固定資産減価償却率">
          <a:extLst>
            <a:ext uri="{FF2B5EF4-FFF2-40B4-BE49-F238E27FC236}">
              <a16:creationId xmlns:a16="http://schemas.microsoft.com/office/drawing/2014/main" id="{52916244-7379-45E4-B3C8-D245F12F2E6D}"/>
            </a:ext>
          </a:extLst>
        </xdr:cNvPr>
        <xdr:cNvSpPr txBox="1"/>
      </xdr:nvSpPr>
      <xdr:spPr>
        <a:xfrm>
          <a:off x="15266044" y="6275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95902</xdr:rowOff>
    </xdr:from>
    <xdr:ext cx="405111" cy="259045"/>
    <xdr:sp macro="" textlink="">
      <xdr:nvSpPr>
        <xdr:cNvPr id="545" name="n_2aveValue【一般廃棄物処理施設】&#10;有形固定資産減価償却率">
          <a:extLst>
            <a:ext uri="{FF2B5EF4-FFF2-40B4-BE49-F238E27FC236}">
              <a16:creationId xmlns:a16="http://schemas.microsoft.com/office/drawing/2014/main" id="{3B8D021D-0290-4535-B052-E45BF752F2B5}"/>
            </a:ext>
          </a:extLst>
        </xdr:cNvPr>
        <xdr:cNvSpPr txBox="1"/>
      </xdr:nvSpPr>
      <xdr:spPr>
        <a:xfrm>
          <a:off x="14389744" y="6268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38752</xdr:rowOff>
    </xdr:from>
    <xdr:ext cx="405111" cy="259045"/>
    <xdr:sp macro="" textlink="">
      <xdr:nvSpPr>
        <xdr:cNvPr id="546" name="n_3aveValue【一般廃棄物処理施設】&#10;有形固定資産減価償却率">
          <a:extLst>
            <a:ext uri="{FF2B5EF4-FFF2-40B4-BE49-F238E27FC236}">
              <a16:creationId xmlns:a16="http://schemas.microsoft.com/office/drawing/2014/main" id="{0C2D8438-995B-4B4E-9C7B-3EEF2FD90BBC}"/>
            </a:ext>
          </a:extLst>
        </xdr:cNvPr>
        <xdr:cNvSpPr txBox="1"/>
      </xdr:nvSpPr>
      <xdr:spPr>
        <a:xfrm>
          <a:off x="13500744" y="6039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99712</xdr:rowOff>
    </xdr:from>
    <xdr:ext cx="405111" cy="259045"/>
    <xdr:sp macro="" textlink="">
      <xdr:nvSpPr>
        <xdr:cNvPr id="547" name="n_4aveValue【一般廃棄物処理施設】&#10;有形固定資産減価償却率">
          <a:extLst>
            <a:ext uri="{FF2B5EF4-FFF2-40B4-BE49-F238E27FC236}">
              <a16:creationId xmlns:a16="http://schemas.microsoft.com/office/drawing/2014/main" id="{EA4C2AA1-905A-48DF-9FB5-F4B6778CB5A1}"/>
            </a:ext>
          </a:extLst>
        </xdr:cNvPr>
        <xdr:cNvSpPr txBox="1"/>
      </xdr:nvSpPr>
      <xdr:spPr>
        <a:xfrm>
          <a:off x="12611744" y="6100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7637</xdr:rowOff>
    </xdr:from>
    <xdr:ext cx="405111" cy="259045"/>
    <xdr:sp macro="" textlink="">
      <xdr:nvSpPr>
        <xdr:cNvPr id="548" name="n_1mainValue【一般廃棄物処理施設】&#10;有形固定資産減価償却率">
          <a:extLst>
            <a:ext uri="{FF2B5EF4-FFF2-40B4-BE49-F238E27FC236}">
              <a16:creationId xmlns:a16="http://schemas.microsoft.com/office/drawing/2014/main" id="{EF6EA36B-D940-4AE1-B4CF-93281F749888}"/>
            </a:ext>
          </a:extLst>
        </xdr:cNvPr>
        <xdr:cNvSpPr txBox="1"/>
      </xdr:nvSpPr>
      <xdr:spPr>
        <a:xfrm>
          <a:off x="15266044" y="6694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97172</xdr:rowOff>
    </xdr:from>
    <xdr:ext cx="405111" cy="259045"/>
    <xdr:sp macro="" textlink="">
      <xdr:nvSpPr>
        <xdr:cNvPr id="549" name="n_2mainValue【一般廃棄物処理施設】&#10;有形固定資産減価償却率">
          <a:extLst>
            <a:ext uri="{FF2B5EF4-FFF2-40B4-BE49-F238E27FC236}">
              <a16:creationId xmlns:a16="http://schemas.microsoft.com/office/drawing/2014/main" id="{40AE4B3E-9618-46A3-8EF2-39E071A85FED}"/>
            </a:ext>
          </a:extLst>
        </xdr:cNvPr>
        <xdr:cNvSpPr txBox="1"/>
      </xdr:nvSpPr>
      <xdr:spPr>
        <a:xfrm>
          <a:off x="14389744" y="6955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70502</xdr:rowOff>
    </xdr:from>
    <xdr:ext cx="405111" cy="259045"/>
    <xdr:sp macro="" textlink="">
      <xdr:nvSpPr>
        <xdr:cNvPr id="550" name="n_3mainValue【一般廃棄物処理施設】&#10;有形固定資産減価償却率">
          <a:extLst>
            <a:ext uri="{FF2B5EF4-FFF2-40B4-BE49-F238E27FC236}">
              <a16:creationId xmlns:a16="http://schemas.microsoft.com/office/drawing/2014/main" id="{FEBCF5E7-7BD4-4DF9-BB3C-4FFC8D2E359E}"/>
            </a:ext>
          </a:extLst>
        </xdr:cNvPr>
        <xdr:cNvSpPr txBox="1"/>
      </xdr:nvSpPr>
      <xdr:spPr>
        <a:xfrm>
          <a:off x="13500744" y="6928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91457</xdr:rowOff>
    </xdr:from>
    <xdr:ext cx="405111" cy="259045"/>
    <xdr:sp macro="" textlink="">
      <xdr:nvSpPr>
        <xdr:cNvPr id="551" name="n_4mainValue【一般廃棄物処理施設】&#10;有形固定資産減価償却率">
          <a:extLst>
            <a:ext uri="{FF2B5EF4-FFF2-40B4-BE49-F238E27FC236}">
              <a16:creationId xmlns:a16="http://schemas.microsoft.com/office/drawing/2014/main" id="{9C501AF6-AAF2-487D-B8BF-9FFCE015034C}"/>
            </a:ext>
          </a:extLst>
        </xdr:cNvPr>
        <xdr:cNvSpPr txBox="1"/>
      </xdr:nvSpPr>
      <xdr:spPr>
        <a:xfrm>
          <a:off x="12611744" y="6949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2" name="正方形/長方形 551">
          <a:extLst>
            <a:ext uri="{FF2B5EF4-FFF2-40B4-BE49-F238E27FC236}">
              <a16:creationId xmlns:a16="http://schemas.microsoft.com/office/drawing/2014/main" id="{137EB092-5A45-41A5-BF51-23C139B0DB33}"/>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3" name="正方形/長方形 552">
          <a:extLst>
            <a:ext uri="{FF2B5EF4-FFF2-40B4-BE49-F238E27FC236}">
              <a16:creationId xmlns:a16="http://schemas.microsoft.com/office/drawing/2014/main" id="{5D917A0B-F01C-482A-850A-4CA29B43A523}"/>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4" name="正方形/長方形 553">
          <a:extLst>
            <a:ext uri="{FF2B5EF4-FFF2-40B4-BE49-F238E27FC236}">
              <a16:creationId xmlns:a16="http://schemas.microsoft.com/office/drawing/2014/main" id="{E87579AA-9CF2-45CA-8DDD-518F99392B18}"/>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5" name="正方形/長方形 554">
          <a:extLst>
            <a:ext uri="{FF2B5EF4-FFF2-40B4-BE49-F238E27FC236}">
              <a16:creationId xmlns:a16="http://schemas.microsoft.com/office/drawing/2014/main" id="{A5EDDE86-828D-4382-9FFA-AF8FD12E61CB}"/>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6" name="正方形/長方形 555">
          <a:extLst>
            <a:ext uri="{FF2B5EF4-FFF2-40B4-BE49-F238E27FC236}">
              <a16:creationId xmlns:a16="http://schemas.microsoft.com/office/drawing/2014/main" id="{80ADBA73-97D7-466B-AA29-9EC586D5E1EB}"/>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7" name="正方形/長方形 556">
          <a:extLst>
            <a:ext uri="{FF2B5EF4-FFF2-40B4-BE49-F238E27FC236}">
              <a16:creationId xmlns:a16="http://schemas.microsoft.com/office/drawing/2014/main" id="{C2A3803C-3F8D-4BA4-9137-81E7D3BD79F3}"/>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8" name="正方形/長方形 557">
          <a:extLst>
            <a:ext uri="{FF2B5EF4-FFF2-40B4-BE49-F238E27FC236}">
              <a16:creationId xmlns:a16="http://schemas.microsoft.com/office/drawing/2014/main" id="{9F866BA9-99FB-4340-A438-99785F1ECF98}"/>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9" name="正方形/長方形 558">
          <a:extLst>
            <a:ext uri="{FF2B5EF4-FFF2-40B4-BE49-F238E27FC236}">
              <a16:creationId xmlns:a16="http://schemas.microsoft.com/office/drawing/2014/main" id="{D16C35AF-214A-4F9E-A161-5DD20E559913}"/>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0" name="テキスト ボックス 559">
          <a:extLst>
            <a:ext uri="{FF2B5EF4-FFF2-40B4-BE49-F238E27FC236}">
              <a16:creationId xmlns:a16="http://schemas.microsoft.com/office/drawing/2014/main" id="{4F1B12D7-DEDF-429F-A302-7965280BC78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1" name="直線コネクタ 560">
          <a:extLst>
            <a:ext uri="{FF2B5EF4-FFF2-40B4-BE49-F238E27FC236}">
              <a16:creationId xmlns:a16="http://schemas.microsoft.com/office/drawing/2014/main" id="{CD6C9CF7-E289-41C1-9596-02FFFA97A631}"/>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62" name="直線コネクタ 561">
          <a:extLst>
            <a:ext uri="{FF2B5EF4-FFF2-40B4-BE49-F238E27FC236}">
              <a16:creationId xmlns:a16="http://schemas.microsoft.com/office/drawing/2014/main" id="{9C8295A3-8DA8-4065-98CF-FB28C3448920}"/>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563" name="テキスト ボックス 562">
          <a:extLst>
            <a:ext uri="{FF2B5EF4-FFF2-40B4-BE49-F238E27FC236}">
              <a16:creationId xmlns:a16="http://schemas.microsoft.com/office/drawing/2014/main" id="{B4DA6F8F-64EB-4013-8B88-CE581176A5EA}"/>
            </a:ext>
          </a:extLst>
        </xdr:cNvPr>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4" name="直線コネクタ 563">
          <a:extLst>
            <a:ext uri="{FF2B5EF4-FFF2-40B4-BE49-F238E27FC236}">
              <a16:creationId xmlns:a16="http://schemas.microsoft.com/office/drawing/2014/main" id="{B79662CE-CBA2-4202-9CB6-D638D90AFB30}"/>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565" name="テキスト ボックス 564">
          <a:extLst>
            <a:ext uri="{FF2B5EF4-FFF2-40B4-BE49-F238E27FC236}">
              <a16:creationId xmlns:a16="http://schemas.microsoft.com/office/drawing/2014/main" id="{E80D0DB8-7049-48F6-ADC5-2AC44DE616A4}"/>
            </a:ext>
          </a:extLst>
        </xdr:cNvPr>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66" name="直線コネクタ 565">
          <a:extLst>
            <a:ext uri="{FF2B5EF4-FFF2-40B4-BE49-F238E27FC236}">
              <a16:creationId xmlns:a16="http://schemas.microsoft.com/office/drawing/2014/main" id="{F35F7CD0-CB20-4E58-8219-8FB8691B3027}"/>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567" name="テキスト ボックス 566">
          <a:extLst>
            <a:ext uri="{FF2B5EF4-FFF2-40B4-BE49-F238E27FC236}">
              <a16:creationId xmlns:a16="http://schemas.microsoft.com/office/drawing/2014/main" id="{37131104-BA56-423D-87A2-4B49C2CDEFFD}"/>
            </a:ext>
          </a:extLst>
        </xdr:cNvPr>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68" name="直線コネクタ 567">
          <a:extLst>
            <a:ext uri="{FF2B5EF4-FFF2-40B4-BE49-F238E27FC236}">
              <a16:creationId xmlns:a16="http://schemas.microsoft.com/office/drawing/2014/main" id="{EB875295-D228-4CE9-93CD-84E711F6BF12}"/>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569" name="テキスト ボックス 568">
          <a:extLst>
            <a:ext uri="{FF2B5EF4-FFF2-40B4-BE49-F238E27FC236}">
              <a16:creationId xmlns:a16="http://schemas.microsoft.com/office/drawing/2014/main" id="{70AEEA09-9A83-4EB3-A718-97C1B9D18B70}"/>
            </a:ext>
          </a:extLst>
        </xdr:cNvPr>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0" name="直線コネクタ 569">
          <a:extLst>
            <a:ext uri="{FF2B5EF4-FFF2-40B4-BE49-F238E27FC236}">
              <a16:creationId xmlns:a16="http://schemas.microsoft.com/office/drawing/2014/main" id="{02C4A427-69A8-49F1-A3B7-D4D8835327B8}"/>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1" name="テキスト ボックス 570">
          <a:extLst>
            <a:ext uri="{FF2B5EF4-FFF2-40B4-BE49-F238E27FC236}">
              <a16:creationId xmlns:a16="http://schemas.microsoft.com/office/drawing/2014/main" id="{33AA4808-115D-438A-A23F-DEC91BEC075B}"/>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2" name="【一般廃棄物処理施設】&#10;一人当たり有形固定資産（償却資産）額グラフ枠">
          <a:extLst>
            <a:ext uri="{FF2B5EF4-FFF2-40B4-BE49-F238E27FC236}">
              <a16:creationId xmlns:a16="http://schemas.microsoft.com/office/drawing/2014/main" id="{07F629D9-41A4-4A27-BEE1-DB5DF498FAA2}"/>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21519</xdr:rowOff>
    </xdr:from>
    <xdr:to>
      <xdr:col>116</xdr:col>
      <xdr:colOff>62864</xdr:colOff>
      <xdr:row>41</xdr:row>
      <xdr:rowOff>132115</xdr:rowOff>
    </xdr:to>
    <xdr:cxnSp macro="">
      <xdr:nvCxnSpPr>
        <xdr:cNvPr id="573" name="直線コネクタ 572">
          <a:extLst>
            <a:ext uri="{FF2B5EF4-FFF2-40B4-BE49-F238E27FC236}">
              <a16:creationId xmlns:a16="http://schemas.microsoft.com/office/drawing/2014/main" id="{C3DA457F-6336-45C9-A3E0-293394430CCF}"/>
            </a:ext>
          </a:extLst>
        </xdr:cNvPr>
        <xdr:cNvCxnSpPr/>
      </xdr:nvCxnSpPr>
      <xdr:spPr>
        <a:xfrm flipV="1">
          <a:off x="22160864" y="5850819"/>
          <a:ext cx="0" cy="13107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135942</xdr:rowOff>
    </xdr:from>
    <xdr:ext cx="378565" cy="259045"/>
    <xdr:sp macro="" textlink="">
      <xdr:nvSpPr>
        <xdr:cNvPr id="574" name="【一般廃棄物処理施設】&#10;一人当たり有形固定資産（償却資産）額最小値テキスト">
          <a:extLst>
            <a:ext uri="{FF2B5EF4-FFF2-40B4-BE49-F238E27FC236}">
              <a16:creationId xmlns:a16="http://schemas.microsoft.com/office/drawing/2014/main" id="{4AA79ECD-452E-4F75-B02D-AB1CFEE2DC11}"/>
            </a:ext>
          </a:extLst>
        </xdr:cNvPr>
        <xdr:cNvSpPr txBox="1"/>
      </xdr:nvSpPr>
      <xdr:spPr>
        <a:xfrm>
          <a:off x="22199600" y="71653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132115</xdr:rowOff>
    </xdr:from>
    <xdr:to>
      <xdr:col>116</xdr:col>
      <xdr:colOff>152400</xdr:colOff>
      <xdr:row>41</xdr:row>
      <xdr:rowOff>132115</xdr:rowOff>
    </xdr:to>
    <xdr:cxnSp macro="">
      <xdr:nvCxnSpPr>
        <xdr:cNvPr id="575" name="直線コネクタ 574">
          <a:extLst>
            <a:ext uri="{FF2B5EF4-FFF2-40B4-BE49-F238E27FC236}">
              <a16:creationId xmlns:a16="http://schemas.microsoft.com/office/drawing/2014/main" id="{9713AB98-FFD7-407D-98B8-0AC40F035608}"/>
            </a:ext>
          </a:extLst>
        </xdr:cNvPr>
        <xdr:cNvCxnSpPr/>
      </xdr:nvCxnSpPr>
      <xdr:spPr>
        <a:xfrm>
          <a:off x="22072600" y="7161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139646</xdr:rowOff>
    </xdr:from>
    <xdr:ext cx="599010" cy="259045"/>
    <xdr:sp macro="" textlink="">
      <xdr:nvSpPr>
        <xdr:cNvPr id="576" name="【一般廃棄物処理施設】&#10;一人当たり有形固定資産（償却資産）額最大値テキスト">
          <a:extLst>
            <a:ext uri="{FF2B5EF4-FFF2-40B4-BE49-F238E27FC236}">
              <a16:creationId xmlns:a16="http://schemas.microsoft.com/office/drawing/2014/main" id="{6DD2C020-411A-4031-8464-37D591A7907C}"/>
            </a:ext>
          </a:extLst>
        </xdr:cNvPr>
        <xdr:cNvSpPr txBox="1"/>
      </xdr:nvSpPr>
      <xdr:spPr>
        <a:xfrm>
          <a:off x="22199600" y="56260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21519</xdr:rowOff>
    </xdr:from>
    <xdr:to>
      <xdr:col>116</xdr:col>
      <xdr:colOff>152400</xdr:colOff>
      <xdr:row>34</xdr:row>
      <xdr:rowOff>21519</xdr:rowOff>
    </xdr:to>
    <xdr:cxnSp macro="">
      <xdr:nvCxnSpPr>
        <xdr:cNvPr id="577" name="直線コネクタ 576">
          <a:extLst>
            <a:ext uri="{FF2B5EF4-FFF2-40B4-BE49-F238E27FC236}">
              <a16:creationId xmlns:a16="http://schemas.microsoft.com/office/drawing/2014/main" id="{B2446223-97B2-493E-9495-C6E7A1DB52EF}"/>
            </a:ext>
          </a:extLst>
        </xdr:cNvPr>
        <xdr:cNvCxnSpPr/>
      </xdr:nvCxnSpPr>
      <xdr:spPr>
        <a:xfrm>
          <a:off x="22072600" y="5850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50938</xdr:rowOff>
    </xdr:from>
    <xdr:ext cx="534377" cy="259045"/>
    <xdr:sp macro="" textlink="">
      <xdr:nvSpPr>
        <xdr:cNvPr id="578" name="【一般廃棄物処理施設】&#10;一人当たり有形固定資産（償却資産）額平均値テキスト">
          <a:extLst>
            <a:ext uri="{FF2B5EF4-FFF2-40B4-BE49-F238E27FC236}">
              <a16:creationId xmlns:a16="http://schemas.microsoft.com/office/drawing/2014/main" id="{D027155C-81C4-42CD-B865-D38075CAE312}"/>
            </a:ext>
          </a:extLst>
        </xdr:cNvPr>
        <xdr:cNvSpPr txBox="1"/>
      </xdr:nvSpPr>
      <xdr:spPr>
        <a:xfrm>
          <a:off x="22199600" y="65660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28061</xdr:rowOff>
    </xdr:from>
    <xdr:to>
      <xdr:col>116</xdr:col>
      <xdr:colOff>114300</xdr:colOff>
      <xdr:row>39</xdr:row>
      <xdr:rowOff>129661</xdr:rowOff>
    </xdr:to>
    <xdr:sp macro="" textlink="">
      <xdr:nvSpPr>
        <xdr:cNvPr id="579" name="フローチャート: 判断 578">
          <a:extLst>
            <a:ext uri="{FF2B5EF4-FFF2-40B4-BE49-F238E27FC236}">
              <a16:creationId xmlns:a16="http://schemas.microsoft.com/office/drawing/2014/main" id="{F990ECB4-0521-40B5-B03C-E4A2129E2EA5}"/>
            </a:ext>
          </a:extLst>
        </xdr:cNvPr>
        <xdr:cNvSpPr/>
      </xdr:nvSpPr>
      <xdr:spPr>
        <a:xfrm>
          <a:off x="22110700" y="6714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46038</xdr:rowOff>
    </xdr:from>
    <xdr:to>
      <xdr:col>112</xdr:col>
      <xdr:colOff>38100</xdr:colOff>
      <xdr:row>39</xdr:row>
      <xdr:rowOff>147638</xdr:rowOff>
    </xdr:to>
    <xdr:sp macro="" textlink="">
      <xdr:nvSpPr>
        <xdr:cNvPr id="580" name="フローチャート: 判断 579">
          <a:extLst>
            <a:ext uri="{FF2B5EF4-FFF2-40B4-BE49-F238E27FC236}">
              <a16:creationId xmlns:a16="http://schemas.microsoft.com/office/drawing/2014/main" id="{5981CED3-E7F5-426B-9B63-ADC4B1D016E9}"/>
            </a:ext>
          </a:extLst>
        </xdr:cNvPr>
        <xdr:cNvSpPr/>
      </xdr:nvSpPr>
      <xdr:spPr>
        <a:xfrm>
          <a:off x="21272500" y="6732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54761</xdr:rowOff>
    </xdr:from>
    <xdr:to>
      <xdr:col>107</xdr:col>
      <xdr:colOff>101600</xdr:colOff>
      <xdr:row>39</xdr:row>
      <xdr:rowOff>156361</xdr:rowOff>
    </xdr:to>
    <xdr:sp macro="" textlink="">
      <xdr:nvSpPr>
        <xdr:cNvPr id="581" name="フローチャート: 判断 580">
          <a:extLst>
            <a:ext uri="{FF2B5EF4-FFF2-40B4-BE49-F238E27FC236}">
              <a16:creationId xmlns:a16="http://schemas.microsoft.com/office/drawing/2014/main" id="{54EACF6B-2C46-4094-98F8-40EFEFE00309}"/>
            </a:ext>
          </a:extLst>
        </xdr:cNvPr>
        <xdr:cNvSpPr/>
      </xdr:nvSpPr>
      <xdr:spPr>
        <a:xfrm>
          <a:off x="20383500" y="6741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92087</xdr:rowOff>
    </xdr:from>
    <xdr:to>
      <xdr:col>102</xdr:col>
      <xdr:colOff>165100</xdr:colOff>
      <xdr:row>40</xdr:row>
      <xdr:rowOff>22237</xdr:rowOff>
    </xdr:to>
    <xdr:sp macro="" textlink="">
      <xdr:nvSpPr>
        <xdr:cNvPr id="582" name="フローチャート: 判断 581">
          <a:extLst>
            <a:ext uri="{FF2B5EF4-FFF2-40B4-BE49-F238E27FC236}">
              <a16:creationId xmlns:a16="http://schemas.microsoft.com/office/drawing/2014/main" id="{22D88701-611B-4729-991C-2DDDF770E45C}"/>
            </a:ext>
          </a:extLst>
        </xdr:cNvPr>
        <xdr:cNvSpPr/>
      </xdr:nvSpPr>
      <xdr:spPr>
        <a:xfrm>
          <a:off x="19494500" y="6778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92594</xdr:rowOff>
    </xdr:from>
    <xdr:to>
      <xdr:col>98</xdr:col>
      <xdr:colOff>38100</xdr:colOff>
      <xdr:row>40</xdr:row>
      <xdr:rowOff>22744</xdr:rowOff>
    </xdr:to>
    <xdr:sp macro="" textlink="">
      <xdr:nvSpPr>
        <xdr:cNvPr id="583" name="フローチャート: 判断 582">
          <a:extLst>
            <a:ext uri="{FF2B5EF4-FFF2-40B4-BE49-F238E27FC236}">
              <a16:creationId xmlns:a16="http://schemas.microsoft.com/office/drawing/2014/main" id="{14B42A4B-1AF9-4AA8-916E-CB86098C55F2}"/>
            </a:ext>
          </a:extLst>
        </xdr:cNvPr>
        <xdr:cNvSpPr/>
      </xdr:nvSpPr>
      <xdr:spPr>
        <a:xfrm>
          <a:off x="18605500" y="6779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4" name="テキスト ボックス 583">
          <a:extLst>
            <a:ext uri="{FF2B5EF4-FFF2-40B4-BE49-F238E27FC236}">
              <a16:creationId xmlns:a16="http://schemas.microsoft.com/office/drawing/2014/main" id="{53486492-BB9F-4B2C-9341-7068BC16EB29}"/>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5" name="テキスト ボックス 584">
          <a:extLst>
            <a:ext uri="{FF2B5EF4-FFF2-40B4-BE49-F238E27FC236}">
              <a16:creationId xmlns:a16="http://schemas.microsoft.com/office/drawing/2014/main" id="{D1C6978F-1585-475C-946A-D23532F9A7AF}"/>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id="{B5808B73-313D-4FEA-A311-14C89E1A794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369DC032-D7C9-4D0E-BB02-2797E1621F63}"/>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id="{A60C4F85-8B80-4616-BF5C-589C81A0814C}"/>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92028</xdr:rowOff>
    </xdr:from>
    <xdr:to>
      <xdr:col>116</xdr:col>
      <xdr:colOff>114300</xdr:colOff>
      <xdr:row>40</xdr:row>
      <xdr:rowOff>22178</xdr:rowOff>
    </xdr:to>
    <xdr:sp macro="" textlink="">
      <xdr:nvSpPr>
        <xdr:cNvPr id="589" name="楕円 588">
          <a:extLst>
            <a:ext uri="{FF2B5EF4-FFF2-40B4-BE49-F238E27FC236}">
              <a16:creationId xmlns:a16="http://schemas.microsoft.com/office/drawing/2014/main" id="{CE3BAA6C-5C4E-4A05-8BCC-5D45A54F7217}"/>
            </a:ext>
          </a:extLst>
        </xdr:cNvPr>
        <xdr:cNvSpPr/>
      </xdr:nvSpPr>
      <xdr:spPr>
        <a:xfrm>
          <a:off x="22110700" y="6778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70455</xdr:rowOff>
    </xdr:from>
    <xdr:ext cx="534377" cy="259045"/>
    <xdr:sp macro="" textlink="">
      <xdr:nvSpPr>
        <xdr:cNvPr id="590" name="【一般廃棄物処理施設】&#10;一人当たり有形固定資産（償却資産）額該当値テキスト">
          <a:extLst>
            <a:ext uri="{FF2B5EF4-FFF2-40B4-BE49-F238E27FC236}">
              <a16:creationId xmlns:a16="http://schemas.microsoft.com/office/drawing/2014/main" id="{1AA5637D-2B70-439F-8C05-4DBC06A4BC7A}"/>
            </a:ext>
          </a:extLst>
        </xdr:cNvPr>
        <xdr:cNvSpPr txBox="1"/>
      </xdr:nvSpPr>
      <xdr:spPr>
        <a:xfrm>
          <a:off x="22199600" y="6757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91553</xdr:rowOff>
    </xdr:from>
    <xdr:to>
      <xdr:col>112</xdr:col>
      <xdr:colOff>38100</xdr:colOff>
      <xdr:row>40</xdr:row>
      <xdr:rowOff>21703</xdr:rowOff>
    </xdr:to>
    <xdr:sp macro="" textlink="">
      <xdr:nvSpPr>
        <xdr:cNvPr id="591" name="楕円 590">
          <a:extLst>
            <a:ext uri="{FF2B5EF4-FFF2-40B4-BE49-F238E27FC236}">
              <a16:creationId xmlns:a16="http://schemas.microsoft.com/office/drawing/2014/main" id="{A11AA7D3-8854-485D-8B46-D77C2C81CD2C}"/>
            </a:ext>
          </a:extLst>
        </xdr:cNvPr>
        <xdr:cNvSpPr/>
      </xdr:nvSpPr>
      <xdr:spPr>
        <a:xfrm>
          <a:off x="21272500" y="6778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142353</xdr:rowOff>
    </xdr:from>
    <xdr:to>
      <xdr:col>116</xdr:col>
      <xdr:colOff>63500</xdr:colOff>
      <xdr:row>39</xdr:row>
      <xdr:rowOff>142828</xdr:rowOff>
    </xdr:to>
    <xdr:cxnSp macro="">
      <xdr:nvCxnSpPr>
        <xdr:cNvPr id="592" name="直線コネクタ 591">
          <a:extLst>
            <a:ext uri="{FF2B5EF4-FFF2-40B4-BE49-F238E27FC236}">
              <a16:creationId xmlns:a16="http://schemas.microsoft.com/office/drawing/2014/main" id="{3F8657AB-CC0C-4213-A776-50932B03C4DB}"/>
            </a:ext>
          </a:extLst>
        </xdr:cNvPr>
        <xdr:cNvCxnSpPr/>
      </xdr:nvCxnSpPr>
      <xdr:spPr>
        <a:xfrm>
          <a:off x="21323300" y="6828903"/>
          <a:ext cx="838200" cy="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149310</xdr:rowOff>
    </xdr:from>
    <xdr:to>
      <xdr:col>107</xdr:col>
      <xdr:colOff>101600</xdr:colOff>
      <xdr:row>40</xdr:row>
      <xdr:rowOff>79460</xdr:rowOff>
    </xdr:to>
    <xdr:sp macro="" textlink="">
      <xdr:nvSpPr>
        <xdr:cNvPr id="593" name="楕円 592">
          <a:extLst>
            <a:ext uri="{FF2B5EF4-FFF2-40B4-BE49-F238E27FC236}">
              <a16:creationId xmlns:a16="http://schemas.microsoft.com/office/drawing/2014/main" id="{E96627CE-E56D-4414-BAA6-2905B2AF9CBF}"/>
            </a:ext>
          </a:extLst>
        </xdr:cNvPr>
        <xdr:cNvSpPr/>
      </xdr:nvSpPr>
      <xdr:spPr>
        <a:xfrm>
          <a:off x="20383500" y="6835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142353</xdr:rowOff>
    </xdr:from>
    <xdr:to>
      <xdr:col>111</xdr:col>
      <xdr:colOff>177800</xdr:colOff>
      <xdr:row>40</xdr:row>
      <xdr:rowOff>28660</xdr:rowOff>
    </xdr:to>
    <xdr:cxnSp macro="">
      <xdr:nvCxnSpPr>
        <xdr:cNvPr id="594" name="直線コネクタ 593">
          <a:extLst>
            <a:ext uri="{FF2B5EF4-FFF2-40B4-BE49-F238E27FC236}">
              <a16:creationId xmlns:a16="http://schemas.microsoft.com/office/drawing/2014/main" id="{A314BA97-E75D-4EA6-8A47-AB2BA9F749D7}"/>
            </a:ext>
          </a:extLst>
        </xdr:cNvPr>
        <xdr:cNvCxnSpPr/>
      </xdr:nvCxnSpPr>
      <xdr:spPr>
        <a:xfrm flipV="1">
          <a:off x="20434300" y="6828903"/>
          <a:ext cx="889000" cy="57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150865</xdr:rowOff>
    </xdr:from>
    <xdr:to>
      <xdr:col>102</xdr:col>
      <xdr:colOff>165100</xdr:colOff>
      <xdr:row>40</xdr:row>
      <xdr:rowOff>81015</xdr:rowOff>
    </xdr:to>
    <xdr:sp macro="" textlink="">
      <xdr:nvSpPr>
        <xdr:cNvPr id="595" name="楕円 594">
          <a:extLst>
            <a:ext uri="{FF2B5EF4-FFF2-40B4-BE49-F238E27FC236}">
              <a16:creationId xmlns:a16="http://schemas.microsoft.com/office/drawing/2014/main" id="{A7350BBC-7FFC-4CE3-B57E-17C4D09D79CF}"/>
            </a:ext>
          </a:extLst>
        </xdr:cNvPr>
        <xdr:cNvSpPr/>
      </xdr:nvSpPr>
      <xdr:spPr>
        <a:xfrm>
          <a:off x="19494500" y="6837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28660</xdr:rowOff>
    </xdr:from>
    <xdr:to>
      <xdr:col>107</xdr:col>
      <xdr:colOff>50800</xdr:colOff>
      <xdr:row>40</xdr:row>
      <xdr:rowOff>30215</xdr:rowOff>
    </xdr:to>
    <xdr:cxnSp macro="">
      <xdr:nvCxnSpPr>
        <xdr:cNvPr id="596" name="直線コネクタ 595">
          <a:extLst>
            <a:ext uri="{FF2B5EF4-FFF2-40B4-BE49-F238E27FC236}">
              <a16:creationId xmlns:a16="http://schemas.microsoft.com/office/drawing/2014/main" id="{770DA66A-9020-4C5E-AA1D-DCB23B6D9F43}"/>
            </a:ext>
          </a:extLst>
        </xdr:cNvPr>
        <xdr:cNvCxnSpPr/>
      </xdr:nvCxnSpPr>
      <xdr:spPr>
        <a:xfrm flipV="1">
          <a:off x="19545300" y="6886660"/>
          <a:ext cx="889000" cy="1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86203</xdr:rowOff>
    </xdr:from>
    <xdr:to>
      <xdr:col>98</xdr:col>
      <xdr:colOff>38100</xdr:colOff>
      <xdr:row>40</xdr:row>
      <xdr:rowOff>16353</xdr:rowOff>
    </xdr:to>
    <xdr:sp macro="" textlink="">
      <xdr:nvSpPr>
        <xdr:cNvPr id="597" name="楕円 596">
          <a:extLst>
            <a:ext uri="{FF2B5EF4-FFF2-40B4-BE49-F238E27FC236}">
              <a16:creationId xmlns:a16="http://schemas.microsoft.com/office/drawing/2014/main" id="{708E1B60-ED76-4450-A03E-B23C6249A492}"/>
            </a:ext>
          </a:extLst>
        </xdr:cNvPr>
        <xdr:cNvSpPr/>
      </xdr:nvSpPr>
      <xdr:spPr>
        <a:xfrm>
          <a:off x="18605500" y="6772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137003</xdr:rowOff>
    </xdr:from>
    <xdr:to>
      <xdr:col>102</xdr:col>
      <xdr:colOff>114300</xdr:colOff>
      <xdr:row>40</xdr:row>
      <xdr:rowOff>30215</xdr:rowOff>
    </xdr:to>
    <xdr:cxnSp macro="">
      <xdr:nvCxnSpPr>
        <xdr:cNvPr id="598" name="直線コネクタ 597">
          <a:extLst>
            <a:ext uri="{FF2B5EF4-FFF2-40B4-BE49-F238E27FC236}">
              <a16:creationId xmlns:a16="http://schemas.microsoft.com/office/drawing/2014/main" id="{68852DEE-28AE-420A-94A8-586190F64047}"/>
            </a:ext>
          </a:extLst>
        </xdr:cNvPr>
        <xdr:cNvCxnSpPr/>
      </xdr:nvCxnSpPr>
      <xdr:spPr>
        <a:xfrm>
          <a:off x="18656300" y="6823553"/>
          <a:ext cx="889000" cy="64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37</xdr:row>
      <xdr:rowOff>164165</xdr:rowOff>
    </xdr:from>
    <xdr:ext cx="534377" cy="259045"/>
    <xdr:sp macro="" textlink="">
      <xdr:nvSpPr>
        <xdr:cNvPr id="599" name="n_1aveValue【一般廃棄物処理施設】&#10;一人当たり有形固定資産（償却資産）額">
          <a:extLst>
            <a:ext uri="{FF2B5EF4-FFF2-40B4-BE49-F238E27FC236}">
              <a16:creationId xmlns:a16="http://schemas.microsoft.com/office/drawing/2014/main" id="{5B456699-31D2-47FD-9DFA-076357833E9F}"/>
            </a:ext>
          </a:extLst>
        </xdr:cNvPr>
        <xdr:cNvSpPr txBox="1"/>
      </xdr:nvSpPr>
      <xdr:spPr>
        <a:xfrm>
          <a:off x="21043411" y="6507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38</xdr:row>
      <xdr:rowOff>1438</xdr:rowOff>
    </xdr:from>
    <xdr:ext cx="534377" cy="259045"/>
    <xdr:sp macro="" textlink="">
      <xdr:nvSpPr>
        <xdr:cNvPr id="600" name="n_2aveValue【一般廃棄物処理施設】&#10;一人当たり有形固定資産（償却資産）額">
          <a:extLst>
            <a:ext uri="{FF2B5EF4-FFF2-40B4-BE49-F238E27FC236}">
              <a16:creationId xmlns:a16="http://schemas.microsoft.com/office/drawing/2014/main" id="{0F2AF9CD-5BEA-4938-B73A-1C64B5F4237F}"/>
            </a:ext>
          </a:extLst>
        </xdr:cNvPr>
        <xdr:cNvSpPr txBox="1"/>
      </xdr:nvSpPr>
      <xdr:spPr>
        <a:xfrm>
          <a:off x="20167111" y="6516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38</xdr:row>
      <xdr:rowOff>38764</xdr:rowOff>
    </xdr:from>
    <xdr:ext cx="534377" cy="259045"/>
    <xdr:sp macro="" textlink="">
      <xdr:nvSpPr>
        <xdr:cNvPr id="601" name="n_3aveValue【一般廃棄物処理施設】&#10;一人当たり有形固定資産（償却資産）額">
          <a:extLst>
            <a:ext uri="{FF2B5EF4-FFF2-40B4-BE49-F238E27FC236}">
              <a16:creationId xmlns:a16="http://schemas.microsoft.com/office/drawing/2014/main" id="{2D5FF7F4-89A1-4298-87F1-1B0A022DFD31}"/>
            </a:ext>
          </a:extLst>
        </xdr:cNvPr>
        <xdr:cNvSpPr txBox="1"/>
      </xdr:nvSpPr>
      <xdr:spPr>
        <a:xfrm>
          <a:off x="19278111" y="6553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40</xdr:row>
      <xdr:rowOff>13871</xdr:rowOff>
    </xdr:from>
    <xdr:ext cx="534377" cy="259045"/>
    <xdr:sp macro="" textlink="">
      <xdr:nvSpPr>
        <xdr:cNvPr id="602" name="n_4aveValue【一般廃棄物処理施設】&#10;一人当たり有形固定資産（償却資産）額">
          <a:extLst>
            <a:ext uri="{FF2B5EF4-FFF2-40B4-BE49-F238E27FC236}">
              <a16:creationId xmlns:a16="http://schemas.microsoft.com/office/drawing/2014/main" id="{CD86787C-F3A7-4FB0-ACB3-E7293E83B226}"/>
            </a:ext>
          </a:extLst>
        </xdr:cNvPr>
        <xdr:cNvSpPr txBox="1"/>
      </xdr:nvSpPr>
      <xdr:spPr>
        <a:xfrm>
          <a:off x="18389111" y="6871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40</xdr:row>
      <xdr:rowOff>12830</xdr:rowOff>
    </xdr:from>
    <xdr:ext cx="534377" cy="259045"/>
    <xdr:sp macro="" textlink="">
      <xdr:nvSpPr>
        <xdr:cNvPr id="603" name="n_1mainValue【一般廃棄物処理施設】&#10;一人当たり有形固定資産（償却資産）額">
          <a:extLst>
            <a:ext uri="{FF2B5EF4-FFF2-40B4-BE49-F238E27FC236}">
              <a16:creationId xmlns:a16="http://schemas.microsoft.com/office/drawing/2014/main" id="{24BA7DF7-845B-49BD-947E-3F6530713D2D}"/>
            </a:ext>
          </a:extLst>
        </xdr:cNvPr>
        <xdr:cNvSpPr txBox="1"/>
      </xdr:nvSpPr>
      <xdr:spPr>
        <a:xfrm>
          <a:off x="21043411" y="6870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70587</xdr:rowOff>
    </xdr:from>
    <xdr:ext cx="534377" cy="259045"/>
    <xdr:sp macro="" textlink="">
      <xdr:nvSpPr>
        <xdr:cNvPr id="604" name="n_2mainValue【一般廃棄物処理施設】&#10;一人当たり有形固定資産（償却資産）額">
          <a:extLst>
            <a:ext uri="{FF2B5EF4-FFF2-40B4-BE49-F238E27FC236}">
              <a16:creationId xmlns:a16="http://schemas.microsoft.com/office/drawing/2014/main" id="{11272A38-F830-4606-9FDC-CBBBBB0B17C8}"/>
            </a:ext>
          </a:extLst>
        </xdr:cNvPr>
        <xdr:cNvSpPr txBox="1"/>
      </xdr:nvSpPr>
      <xdr:spPr>
        <a:xfrm>
          <a:off x="20167111" y="6928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72142</xdr:rowOff>
    </xdr:from>
    <xdr:ext cx="534377" cy="259045"/>
    <xdr:sp macro="" textlink="">
      <xdr:nvSpPr>
        <xdr:cNvPr id="605" name="n_3mainValue【一般廃棄物処理施設】&#10;一人当たり有形固定資産（償却資産）額">
          <a:extLst>
            <a:ext uri="{FF2B5EF4-FFF2-40B4-BE49-F238E27FC236}">
              <a16:creationId xmlns:a16="http://schemas.microsoft.com/office/drawing/2014/main" id="{168E5105-B7AC-4E41-9255-9CFBE24AD3F8}"/>
            </a:ext>
          </a:extLst>
        </xdr:cNvPr>
        <xdr:cNvSpPr txBox="1"/>
      </xdr:nvSpPr>
      <xdr:spPr>
        <a:xfrm>
          <a:off x="19278111" y="6930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38</xdr:row>
      <xdr:rowOff>32880</xdr:rowOff>
    </xdr:from>
    <xdr:ext cx="534377" cy="259045"/>
    <xdr:sp macro="" textlink="">
      <xdr:nvSpPr>
        <xdr:cNvPr id="606" name="n_4mainValue【一般廃棄物処理施設】&#10;一人当たり有形固定資産（償却資産）額">
          <a:extLst>
            <a:ext uri="{FF2B5EF4-FFF2-40B4-BE49-F238E27FC236}">
              <a16:creationId xmlns:a16="http://schemas.microsoft.com/office/drawing/2014/main" id="{A60C0DD5-D54C-40F6-9A94-82CACE42A684}"/>
            </a:ext>
          </a:extLst>
        </xdr:cNvPr>
        <xdr:cNvSpPr txBox="1"/>
      </xdr:nvSpPr>
      <xdr:spPr>
        <a:xfrm>
          <a:off x="18389111" y="6547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7" name="正方形/長方形 606">
          <a:extLst>
            <a:ext uri="{FF2B5EF4-FFF2-40B4-BE49-F238E27FC236}">
              <a16:creationId xmlns:a16="http://schemas.microsoft.com/office/drawing/2014/main" id="{6854D0D3-16C9-4DE3-A976-C4EF1C22285E}"/>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8" name="正方形/長方形 607">
          <a:extLst>
            <a:ext uri="{FF2B5EF4-FFF2-40B4-BE49-F238E27FC236}">
              <a16:creationId xmlns:a16="http://schemas.microsoft.com/office/drawing/2014/main" id="{388C8042-B78C-4442-A1F2-99AEDC6BE2A3}"/>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9" name="正方形/長方形 608">
          <a:extLst>
            <a:ext uri="{FF2B5EF4-FFF2-40B4-BE49-F238E27FC236}">
              <a16:creationId xmlns:a16="http://schemas.microsoft.com/office/drawing/2014/main" id="{47A63CE5-676B-4768-8BE0-BB81D9D31D6C}"/>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0" name="正方形/長方形 609">
          <a:extLst>
            <a:ext uri="{FF2B5EF4-FFF2-40B4-BE49-F238E27FC236}">
              <a16:creationId xmlns:a16="http://schemas.microsoft.com/office/drawing/2014/main" id="{6387FAF7-B983-4BA4-9B8C-2142A468157E}"/>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1" name="正方形/長方形 610">
          <a:extLst>
            <a:ext uri="{FF2B5EF4-FFF2-40B4-BE49-F238E27FC236}">
              <a16:creationId xmlns:a16="http://schemas.microsoft.com/office/drawing/2014/main" id="{6EA539C5-7E29-43BC-8002-383E58584D6D}"/>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2" name="正方形/長方形 611">
          <a:extLst>
            <a:ext uri="{FF2B5EF4-FFF2-40B4-BE49-F238E27FC236}">
              <a16:creationId xmlns:a16="http://schemas.microsoft.com/office/drawing/2014/main" id="{C23B9992-ACB6-4048-9A98-5FC1F8769D86}"/>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3" name="正方形/長方形 612">
          <a:extLst>
            <a:ext uri="{FF2B5EF4-FFF2-40B4-BE49-F238E27FC236}">
              <a16:creationId xmlns:a16="http://schemas.microsoft.com/office/drawing/2014/main" id="{180920FC-D8B3-4BBA-AD58-CF004A8F12D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4" name="正方形/長方形 613">
          <a:extLst>
            <a:ext uri="{FF2B5EF4-FFF2-40B4-BE49-F238E27FC236}">
              <a16:creationId xmlns:a16="http://schemas.microsoft.com/office/drawing/2014/main" id="{8C1FE7D3-350E-461E-8A35-D278CCB768F9}"/>
            </a:ext>
          </a:extLst>
        </xdr:cNvPr>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615" name="正方形/長方形 614">
          <a:extLst>
            <a:ext uri="{FF2B5EF4-FFF2-40B4-BE49-F238E27FC236}">
              <a16:creationId xmlns:a16="http://schemas.microsoft.com/office/drawing/2014/main" id="{3542A667-7DC2-46A9-9599-7A1520F35204}"/>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16" name="正方形/長方形 615">
          <a:extLst>
            <a:ext uri="{FF2B5EF4-FFF2-40B4-BE49-F238E27FC236}">
              <a16:creationId xmlns:a16="http://schemas.microsoft.com/office/drawing/2014/main" id="{4183E1C2-7B81-458C-9E3B-271CB4409192}"/>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17" name="正方形/長方形 616">
          <a:extLst>
            <a:ext uri="{FF2B5EF4-FFF2-40B4-BE49-F238E27FC236}">
              <a16:creationId xmlns:a16="http://schemas.microsoft.com/office/drawing/2014/main" id="{F01E13A0-2DC1-4433-A72B-345AC0C1D56F}"/>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18" name="正方形/長方形 617">
          <a:extLst>
            <a:ext uri="{FF2B5EF4-FFF2-40B4-BE49-F238E27FC236}">
              <a16:creationId xmlns:a16="http://schemas.microsoft.com/office/drawing/2014/main" id="{D3BD17E3-3A7B-48FC-83E1-48894F1C2B43}"/>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19" name="正方形/長方形 618">
          <a:extLst>
            <a:ext uri="{FF2B5EF4-FFF2-40B4-BE49-F238E27FC236}">
              <a16:creationId xmlns:a16="http://schemas.microsoft.com/office/drawing/2014/main" id="{367BE79A-0CED-49A3-B6BF-557738CFFAEA}"/>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20" name="正方形/長方形 619">
          <a:extLst>
            <a:ext uri="{FF2B5EF4-FFF2-40B4-BE49-F238E27FC236}">
              <a16:creationId xmlns:a16="http://schemas.microsoft.com/office/drawing/2014/main" id="{B751D9BA-393C-47AD-8AEA-D4EC5DCF61C7}"/>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21" name="正方形/長方形 620">
          <a:extLst>
            <a:ext uri="{FF2B5EF4-FFF2-40B4-BE49-F238E27FC236}">
              <a16:creationId xmlns:a16="http://schemas.microsoft.com/office/drawing/2014/main" id="{851189EC-ECD9-4985-96F1-8BEA914AAB5F}"/>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22" name="正方形/長方形 621">
          <a:extLst>
            <a:ext uri="{FF2B5EF4-FFF2-40B4-BE49-F238E27FC236}">
              <a16:creationId xmlns:a16="http://schemas.microsoft.com/office/drawing/2014/main" id="{D537AA52-1401-4D09-B89D-BCDF926F7392}"/>
            </a:ext>
          </a:extLst>
        </xdr:cNvPr>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623" name="正方形/長方形 622">
          <a:extLst>
            <a:ext uri="{FF2B5EF4-FFF2-40B4-BE49-F238E27FC236}">
              <a16:creationId xmlns:a16="http://schemas.microsoft.com/office/drawing/2014/main" id="{5FF46D0E-4874-4393-8466-C4F9FB300735}"/>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4" name="正方形/長方形 623">
          <a:extLst>
            <a:ext uri="{FF2B5EF4-FFF2-40B4-BE49-F238E27FC236}">
              <a16:creationId xmlns:a16="http://schemas.microsoft.com/office/drawing/2014/main" id="{D8A147F7-0C07-4EE0-BC61-06C154E95642}"/>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5" name="正方形/長方形 624">
          <a:extLst>
            <a:ext uri="{FF2B5EF4-FFF2-40B4-BE49-F238E27FC236}">
              <a16:creationId xmlns:a16="http://schemas.microsoft.com/office/drawing/2014/main" id="{BC7C0279-697C-4846-BB45-F467E760426C}"/>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6" name="正方形/長方形 625">
          <a:extLst>
            <a:ext uri="{FF2B5EF4-FFF2-40B4-BE49-F238E27FC236}">
              <a16:creationId xmlns:a16="http://schemas.microsoft.com/office/drawing/2014/main" id="{B0C9679E-DD00-4F80-8154-776720F97DB9}"/>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7" name="正方形/長方形 626">
          <a:extLst>
            <a:ext uri="{FF2B5EF4-FFF2-40B4-BE49-F238E27FC236}">
              <a16:creationId xmlns:a16="http://schemas.microsoft.com/office/drawing/2014/main" id="{0DB5EC66-CC67-4514-A533-D64662E1945E}"/>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8" name="正方形/長方形 627">
          <a:extLst>
            <a:ext uri="{FF2B5EF4-FFF2-40B4-BE49-F238E27FC236}">
              <a16:creationId xmlns:a16="http://schemas.microsoft.com/office/drawing/2014/main" id="{540D2A00-F88B-435C-B649-F4BD9A99336C}"/>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9" name="正方形/長方形 628">
          <a:extLst>
            <a:ext uri="{FF2B5EF4-FFF2-40B4-BE49-F238E27FC236}">
              <a16:creationId xmlns:a16="http://schemas.microsoft.com/office/drawing/2014/main" id="{12BE4339-514D-4054-8D3F-F8C4FEEA03C1}"/>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0" name="正方形/長方形 629">
          <a:extLst>
            <a:ext uri="{FF2B5EF4-FFF2-40B4-BE49-F238E27FC236}">
              <a16:creationId xmlns:a16="http://schemas.microsoft.com/office/drawing/2014/main" id="{C03E2CD9-B59C-4DCC-A281-C5F68FF512DB}"/>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1" name="テキスト ボックス 630">
          <a:extLst>
            <a:ext uri="{FF2B5EF4-FFF2-40B4-BE49-F238E27FC236}">
              <a16:creationId xmlns:a16="http://schemas.microsoft.com/office/drawing/2014/main" id="{7E6AC7AD-69A6-4E90-ACCF-C951DDD79DE1}"/>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2" name="直線コネクタ 631">
          <a:extLst>
            <a:ext uri="{FF2B5EF4-FFF2-40B4-BE49-F238E27FC236}">
              <a16:creationId xmlns:a16="http://schemas.microsoft.com/office/drawing/2014/main" id="{C1B4CFF6-7872-4097-BD19-644142300B5C}"/>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3" name="テキスト ボックス 632">
          <a:extLst>
            <a:ext uri="{FF2B5EF4-FFF2-40B4-BE49-F238E27FC236}">
              <a16:creationId xmlns:a16="http://schemas.microsoft.com/office/drawing/2014/main" id="{DBCDE5FA-EA6B-4467-8BBB-54150A9142E9}"/>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4" name="直線コネクタ 633">
          <a:extLst>
            <a:ext uri="{FF2B5EF4-FFF2-40B4-BE49-F238E27FC236}">
              <a16:creationId xmlns:a16="http://schemas.microsoft.com/office/drawing/2014/main" id="{6A2EB7C0-8EC6-49E9-A49F-3DE6E339977F}"/>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35" name="テキスト ボックス 634">
          <a:extLst>
            <a:ext uri="{FF2B5EF4-FFF2-40B4-BE49-F238E27FC236}">
              <a16:creationId xmlns:a16="http://schemas.microsoft.com/office/drawing/2014/main" id="{7CA7DBF9-1533-4C07-8592-1411806D4889}"/>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36" name="直線コネクタ 635">
          <a:extLst>
            <a:ext uri="{FF2B5EF4-FFF2-40B4-BE49-F238E27FC236}">
              <a16:creationId xmlns:a16="http://schemas.microsoft.com/office/drawing/2014/main" id="{CC772D16-E982-4BF5-AD16-6F1ADE55E486}"/>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37" name="テキスト ボックス 636">
          <a:extLst>
            <a:ext uri="{FF2B5EF4-FFF2-40B4-BE49-F238E27FC236}">
              <a16:creationId xmlns:a16="http://schemas.microsoft.com/office/drawing/2014/main" id="{2D7D6F81-622B-43B6-AC76-9E88A37DAD77}"/>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38" name="直線コネクタ 637">
          <a:extLst>
            <a:ext uri="{FF2B5EF4-FFF2-40B4-BE49-F238E27FC236}">
              <a16:creationId xmlns:a16="http://schemas.microsoft.com/office/drawing/2014/main" id="{0400D854-E213-4CE6-BFD2-238664797FE6}"/>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39" name="テキスト ボックス 638">
          <a:extLst>
            <a:ext uri="{FF2B5EF4-FFF2-40B4-BE49-F238E27FC236}">
              <a16:creationId xmlns:a16="http://schemas.microsoft.com/office/drawing/2014/main" id="{FF01B798-8C27-4D29-841C-8E52B6F6CC4D}"/>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40" name="直線コネクタ 639">
          <a:extLst>
            <a:ext uri="{FF2B5EF4-FFF2-40B4-BE49-F238E27FC236}">
              <a16:creationId xmlns:a16="http://schemas.microsoft.com/office/drawing/2014/main" id="{1B48353E-05CD-4806-9EDE-7243061D2D7C}"/>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41" name="テキスト ボックス 640">
          <a:extLst>
            <a:ext uri="{FF2B5EF4-FFF2-40B4-BE49-F238E27FC236}">
              <a16:creationId xmlns:a16="http://schemas.microsoft.com/office/drawing/2014/main" id="{9B970798-8CF9-4BBE-8F0C-8BA974443E09}"/>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2" name="直線コネクタ 641">
          <a:extLst>
            <a:ext uri="{FF2B5EF4-FFF2-40B4-BE49-F238E27FC236}">
              <a16:creationId xmlns:a16="http://schemas.microsoft.com/office/drawing/2014/main" id="{90A7C9F0-07C5-4C3F-A4DB-0EB5723E1303}"/>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43" name="テキスト ボックス 642">
          <a:extLst>
            <a:ext uri="{FF2B5EF4-FFF2-40B4-BE49-F238E27FC236}">
              <a16:creationId xmlns:a16="http://schemas.microsoft.com/office/drawing/2014/main" id="{763EC94F-BDCC-4C12-95DB-05CDEC1C981F}"/>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4" name="直線コネクタ 643">
          <a:extLst>
            <a:ext uri="{FF2B5EF4-FFF2-40B4-BE49-F238E27FC236}">
              <a16:creationId xmlns:a16="http://schemas.microsoft.com/office/drawing/2014/main" id="{91B3965E-EFC1-4C43-91D1-4F457FBBECBC}"/>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45" name="テキスト ボックス 644">
          <a:extLst>
            <a:ext uri="{FF2B5EF4-FFF2-40B4-BE49-F238E27FC236}">
              <a16:creationId xmlns:a16="http://schemas.microsoft.com/office/drawing/2014/main" id="{4C27D2DD-E83F-4614-880C-70224E003733}"/>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46" name="【消防施設】&#10;有形固定資産減価償却率グラフ枠">
          <a:extLst>
            <a:ext uri="{FF2B5EF4-FFF2-40B4-BE49-F238E27FC236}">
              <a16:creationId xmlns:a16="http://schemas.microsoft.com/office/drawing/2014/main" id="{A28F12E5-24B3-4BAB-903F-F81DF0B0E9D5}"/>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137161</xdr:rowOff>
    </xdr:from>
    <xdr:to>
      <xdr:col>85</xdr:col>
      <xdr:colOff>126364</xdr:colOff>
      <xdr:row>85</xdr:row>
      <xdr:rowOff>161925</xdr:rowOff>
    </xdr:to>
    <xdr:cxnSp macro="">
      <xdr:nvCxnSpPr>
        <xdr:cNvPr id="647" name="直線コネクタ 646">
          <a:extLst>
            <a:ext uri="{FF2B5EF4-FFF2-40B4-BE49-F238E27FC236}">
              <a16:creationId xmlns:a16="http://schemas.microsoft.com/office/drawing/2014/main" id="{C910ACD2-C0D4-4BF5-91AE-D938CFDD550F}"/>
            </a:ext>
          </a:extLst>
        </xdr:cNvPr>
        <xdr:cNvCxnSpPr/>
      </xdr:nvCxnSpPr>
      <xdr:spPr>
        <a:xfrm flipV="1">
          <a:off x="16318864" y="13338811"/>
          <a:ext cx="0" cy="13963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165752</xdr:rowOff>
    </xdr:from>
    <xdr:ext cx="405111" cy="259045"/>
    <xdr:sp macro="" textlink="">
      <xdr:nvSpPr>
        <xdr:cNvPr id="648" name="【消防施設】&#10;有形固定資産減価償却率最小値テキスト">
          <a:extLst>
            <a:ext uri="{FF2B5EF4-FFF2-40B4-BE49-F238E27FC236}">
              <a16:creationId xmlns:a16="http://schemas.microsoft.com/office/drawing/2014/main" id="{958F5308-DA35-4C3E-9BB8-C7767E161A64}"/>
            </a:ext>
          </a:extLst>
        </xdr:cNvPr>
        <xdr:cNvSpPr txBox="1"/>
      </xdr:nvSpPr>
      <xdr:spPr>
        <a:xfrm>
          <a:off x="16357600" y="14739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161925</xdr:rowOff>
    </xdr:from>
    <xdr:to>
      <xdr:col>86</xdr:col>
      <xdr:colOff>25400</xdr:colOff>
      <xdr:row>85</xdr:row>
      <xdr:rowOff>161925</xdr:rowOff>
    </xdr:to>
    <xdr:cxnSp macro="">
      <xdr:nvCxnSpPr>
        <xdr:cNvPr id="649" name="直線コネクタ 648">
          <a:extLst>
            <a:ext uri="{FF2B5EF4-FFF2-40B4-BE49-F238E27FC236}">
              <a16:creationId xmlns:a16="http://schemas.microsoft.com/office/drawing/2014/main" id="{95EB1589-7EB2-4350-A50A-68B99AF62A3E}"/>
            </a:ext>
          </a:extLst>
        </xdr:cNvPr>
        <xdr:cNvCxnSpPr/>
      </xdr:nvCxnSpPr>
      <xdr:spPr>
        <a:xfrm>
          <a:off x="16230600" y="14735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83838</xdr:rowOff>
    </xdr:from>
    <xdr:ext cx="405111" cy="259045"/>
    <xdr:sp macro="" textlink="">
      <xdr:nvSpPr>
        <xdr:cNvPr id="650" name="【消防施設】&#10;有形固定資産減価償却率最大値テキスト">
          <a:extLst>
            <a:ext uri="{FF2B5EF4-FFF2-40B4-BE49-F238E27FC236}">
              <a16:creationId xmlns:a16="http://schemas.microsoft.com/office/drawing/2014/main" id="{42E5ABCB-CA21-467A-A823-552D8E3E7501}"/>
            </a:ext>
          </a:extLst>
        </xdr:cNvPr>
        <xdr:cNvSpPr txBox="1"/>
      </xdr:nvSpPr>
      <xdr:spPr>
        <a:xfrm>
          <a:off x="16357600" y="13114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137161</xdr:rowOff>
    </xdr:from>
    <xdr:to>
      <xdr:col>86</xdr:col>
      <xdr:colOff>25400</xdr:colOff>
      <xdr:row>77</xdr:row>
      <xdr:rowOff>137161</xdr:rowOff>
    </xdr:to>
    <xdr:cxnSp macro="">
      <xdr:nvCxnSpPr>
        <xdr:cNvPr id="651" name="直線コネクタ 650">
          <a:extLst>
            <a:ext uri="{FF2B5EF4-FFF2-40B4-BE49-F238E27FC236}">
              <a16:creationId xmlns:a16="http://schemas.microsoft.com/office/drawing/2014/main" id="{AA3DECE1-D63E-43DB-917C-98DBEAB59151}"/>
            </a:ext>
          </a:extLst>
        </xdr:cNvPr>
        <xdr:cNvCxnSpPr/>
      </xdr:nvCxnSpPr>
      <xdr:spPr>
        <a:xfrm>
          <a:off x="16230600" y="13338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137177</xdr:rowOff>
    </xdr:from>
    <xdr:ext cx="405111" cy="259045"/>
    <xdr:sp macro="" textlink="">
      <xdr:nvSpPr>
        <xdr:cNvPr id="652" name="【消防施設】&#10;有形固定資産減価償却率平均値テキスト">
          <a:extLst>
            <a:ext uri="{FF2B5EF4-FFF2-40B4-BE49-F238E27FC236}">
              <a16:creationId xmlns:a16="http://schemas.microsoft.com/office/drawing/2014/main" id="{289D641F-3CD2-466D-91D3-E3FBEC4A4F6E}"/>
            </a:ext>
          </a:extLst>
        </xdr:cNvPr>
        <xdr:cNvSpPr txBox="1"/>
      </xdr:nvSpPr>
      <xdr:spPr>
        <a:xfrm>
          <a:off x="16357600" y="140246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158750</xdr:rowOff>
    </xdr:from>
    <xdr:to>
      <xdr:col>85</xdr:col>
      <xdr:colOff>177800</xdr:colOff>
      <xdr:row>82</xdr:row>
      <xdr:rowOff>88900</xdr:rowOff>
    </xdr:to>
    <xdr:sp macro="" textlink="">
      <xdr:nvSpPr>
        <xdr:cNvPr id="653" name="フローチャート: 判断 652">
          <a:extLst>
            <a:ext uri="{FF2B5EF4-FFF2-40B4-BE49-F238E27FC236}">
              <a16:creationId xmlns:a16="http://schemas.microsoft.com/office/drawing/2014/main" id="{A38B7898-CB8A-451C-AE27-0188BCDF21A5}"/>
            </a:ext>
          </a:extLst>
        </xdr:cNvPr>
        <xdr:cNvSpPr/>
      </xdr:nvSpPr>
      <xdr:spPr>
        <a:xfrm>
          <a:off x="16268700" y="1404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133986</xdr:rowOff>
    </xdr:from>
    <xdr:to>
      <xdr:col>81</xdr:col>
      <xdr:colOff>101600</xdr:colOff>
      <xdr:row>82</xdr:row>
      <xdr:rowOff>64136</xdr:rowOff>
    </xdr:to>
    <xdr:sp macro="" textlink="">
      <xdr:nvSpPr>
        <xdr:cNvPr id="654" name="フローチャート: 判断 653">
          <a:extLst>
            <a:ext uri="{FF2B5EF4-FFF2-40B4-BE49-F238E27FC236}">
              <a16:creationId xmlns:a16="http://schemas.microsoft.com/office/drawing/2014/main" id="{66C2556A-2921-4C7B-A674-0060B7F43016}"/>
            </a:ext>
          </a:extLst>
        </xdr:cNvPr>
        <xdr:cNvSpPr/>
      </xdr:nvSpPr>
      <xdr:spPr>
        <a:xfrm>
          <a:off x="15430500" y="1402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122555</xdr:rowOff>
    </xdr:from>
    <xdr:to>
      <xdr:col>76</xdr:col>
      <xdr:colOff>165100</xdr:colOff>
      <xdr:row>82</xdr:row>
      <xdr:rowOff>52705</xdr:rowOff>
    </xdr:to>
    <xdr:sp macro="" textlink="">
      <xdr:nvSpPr>
        <xdr:cNvPr id="655" name="フローチャート: 判断 654">
          <a:extLst>
            <a:ext uri="{FF2B5EF4-FFF2-40B4-BE49-F238E27FC236}">
              <a16:creationId xmlns:a16="http://schemas.microsoft.com/office/drawing/2014/main" id="{475C2C4E-9A95-409E-9AEB-E2A19092E3E0}"/>
            </a:ext>
          </a:extLst>
        </xdr:cNvPr>
        <xdr:cNvSpPr/>
      </xdr:nvSpPr>
      <xdr:spPr>
        <a:xfrm>
          <a:off x="14541500" y="1401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42545</xdr:rowOff>
    </xdr:from>
    <xdr:to>
      <xdr:col>72</xdr:col>
      <xdr:colOff>38100</xdr:colOff>
      <xdr:row>82</xdr:row>
      <xdr:rowOff>144145</xdr:rowOff>
    </xdr:to>
    <xdr:sp macro="" textlink="">
      <xdr:nvSpPr>
        <xdr:cNvPr id="656" name="フローチャート: 判断 655">
          <a:extLst>
            <a:ext uri="{FF2B5EF4-FFF2-40B4-BE49-F238E27FC236}">
              <a16:creationId xmlns:a16="http://schemas.microsoft.com/office/drawing/2014/main" id="{948FA70B-79E2-4DEB-883D-07A32DD5FCC0}"/>
            </a:ext>
          </a:extLst>
        </xdr:cNvPr>
        <xdr:cNvSpPr/>
      </xdr:nvSpPr>
      <xdr:spPr>
        <a:xfrm>
          <a:off x="13652500" y="1410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166370</xdr:rowOff>
    </xdr:from>
    <xdr:to>
      <xdr:col>67</xdr:col>
      <xdr:colOff>101600</xdr:colOff>
      <xdr:row>82</xdr:row>
      <xdr:rowOff>96520</xdr:rowOff>
    </xdr:to>
    <xdr:sp macro="" textlink="">
      <xdr:nvSpPr>
        <xdr:cNvPr id="657" name="フローチャート: 判断 656">
          <a:extLst>
            <a:ext uri="{FF2B5EF4-FFF2-40B4-BE49-F238E27FC236}">
              <a16:creationId xmlns:a16="http://schemas.microsoft.com/office/drawing/2014/main" id="{2CCAF11E-F0C8-4DFA-8D2F-E2D840284EA3}"/>
            </a:ext>
          </a:extLst>
        </xdr:cNvPr>
        <xdr:cNvSpPr/>
      </xdr:nvSpPr>
      <xdr:spPr>
        <a:xfrm>
          <a:off x="12763500" y="1405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8" name="テキスト ボックス 657">
          <a:extLst>
            <a:ext uri="{FF2B5EF4-FFF2-40B4-BE49-F238E27FC236}">
              <a16:creationId xmlns:a16="http://schemas.microsoft.com/office/drawing/2014/main" id="{C1AA51C1-D847-4F70-AB01-60A48B0EB264}"/>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9" name="テキスト ボックス 658">
          <a:extLst>
            <a:ext uri="{FF2B5EF4-FFF2-40B4-BE49-F238E27FC236}">
              <a16:creationId xmlns:a16="http://schemas.microsoft.com/office/drawing/2014/main" id="{9E058ADF-54F5-4A31-B92F-806337171E9F}"/>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0" name="テキスト ボックス 659">
          <a:extLst>
            <a:ext uri="{FF2B5EF4-FFF2-40B4-BE49-F238E27FC236}">
              <a16:creationId xmlns:a16="http://schemas.microsoft.com/office/drawing/2014/main" id="{DD27588D-A6BF-41BF-AE14-00A7691A447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1" name="テキスト ボックス 660">
          <a:extLst>
            <a:ext uri="{FF2B5EF4-FFF2-40B4-BE49-F238E27FC236}">
              <a16:creationId xmlns:a16="http://schemas.microsoft.com/office/drawing/2014/main" id="{F7E11B8A-598E-4ED4-9080-0E24DD45535C}"/>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2" name="テキスト ボックス 661">
          <a:extLst>
            <a:ext uri="{FF2B5EF4-FFF2-40B4-BE49-F238E27FC236}">
              <a16:creationId xmlns:a16="http://schemas.microsoft.com/office/drawing/2014/main" id="{1D40F0D8-052B-4F49-BD65-BD7D32BF36CB}"/>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130175</xdr:rowOff>
    </xdr:from>
    <xdr:to>
      <xdr:col>85</xdr:col>
      <xdr:colOff>177800</xdr:colOff>
      <xdr:row>80</xdr:row>
      <xdr:rowOff>60325</xdr:rowOff>
    </xdr:to>
    <xdr:sp macro="" textlink="">
      <xdr:nvSpPr>
        <xdr:cNvPr id="663" name="楕円 662">
          <a:extLst>
            <a:ext uri="{FF2B5EF4-FFF2-40B4-BE49-F238E27FC236}">
              <a16:creationId xmlns:a16="http://schemas.microsoft.com/office/drawing/2014/main" id="{E6456087-947F-46AC-AD9D-C19D039D372E}"/>
            </a:ext>
          </a:extLst>
        </xdr:cNvPr>
        <xdr:cNvSpPr/>
      </xdr:nvSpPr>
      <xdr:spPr>
        <a:xfrm>
          <a:off x="16268700" y="13674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153052</xdr:rowOff>
    </xdr:from>
    <xdr:ext cx="405111" cy="259045"/>
    <xdr:sp macro="" textlink="">
      <xdr:nvSpPr>
        <xdr:cNvPr id="664" name="【消防施設】&#10;有形固定資産減価償却率該当値テキスト">
          <a:extLst>
            <a:ext uri="{FF2B5EF4-FFF2-40B4-BE49-F238E27FC236}">
              <a16:creationId xmlns:a16="http://schemas.microsoft.com/office/drawing/2014/main" id="{CF0F2193-2A4E-4538-83D9-F4208AB59F89}"/>
            </a:ext>
          </a:extLst>
        </xdr:cNvPr>
        <xdr:cNvSpPr txBox="1"/>
      </xdr:nvSpPr>
      <xdr:spPr>
        <a:xfrm>
          <a:off x="16357600" y="13526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86361</xdr:rowOff>
    </xdr:from>
    <xdr:to>
      <xdr:col>81</xdr:col>
      <xdr:colOff>101600</xdr:colOff>
      <xdr:row>80</xdr:row>
      <xdr:rowOff>16511</xdr:rowOff>
    </xdr:to>
    <xdr:sp macro="" textlink="">
      <xdr:nvSpPr>
        <xdr:cNvPr id="665" name="楕円 664">
          <a:extLst>
            <a:ext uri="{FF2B5EF4-FFF2-40B4-BE49-F238E27FC236}">
              <a16:creationId xmlns:a16="http://schemas.microsoft.com/office/drawing/2014/main" id="{D60D5677-EE1D-4EBC-8C3C-B7231DE40B16}"/>
            </a:ext>
          </a:extLst>
        </xdr:cNvPr>
        <xdr:cNvSpPr/>
      </xdr:nvSpPr>
      <xdr:spPr>
        <a:xfrm>
          <a:off x="15430500" y="13630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137161</xdr:rowOff>
    </xdr:from>
    <xdr:to>
      <xdr:col>85</xdr:col>
      <xdr:colOff>127000</xdr:colOff>
      <xdr:row>80</xdr:row>
      <xdr:rowOff>9525</xdr:rowOff>
    </xdr:to>
    <xdr:cxnSp macro="">
      <xdr:nvCxnSpPr>
        <xdr:cNvPr id="666" name="直線コネクタ 665">
          <a:extLst>
            <a:ext uri="{FF2B5EF4-FFF2-40B4-BE49-F238E27FC236}">
              <a16:creationId xmlns:a16="http://schemas.microsoft.com/office/drawing/2014/main" id="{6E9C21BD-0A33-4E61-B5A1-BA19A5CE5578}"/>
            </a:ext>
          </a:extLst>
        </xdr:cNvPr>
        <xdr:cNvCxnSpPr/>
      </xdr:nvCxnSpPr>
      <xdr:spPr>
        <a:xfrm>
          <a:off x="15481300" y="13681711"/>
          <a:ext cx="838200" cy="4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36830</xdr:rowOff>
    </xdr:from>
    <xdr:to>
      <xdr:col>76</xdr:col>
      <xdr:colOff>165100</xdr:colOff>
      <xdr:row>79</xdr:row>
      <xdr:rowOff>138430</xdr:rowOff>
    </xdr:to>
    <xdr:sp macro="" textlink="">
      <xdr:nvSpPr>
        <xdr:cNvPr id="667" name="楕円 666">
          <a:extLst>
            <a:ext uri="{FF2B5EF4-FFF2-40B4-BE49-F238E27FC236}">
              <a16:creationId xmlns:a16="http://schemas.microsoft.com/office/drawing/2014/main" id="{9063FD84-46A4-4D9C-AF87-32F3A717D51E}"/>
            </a:ext>
          </a:extLst>
        </xdr:cNvPr>
        <xdr:cNvSpPr/>
      </xdr:nvSpPr>
      <xdr:spPr>
        <a:xfrm>
          <a:off x="14541500" y="13581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87630</xdr:rowOff>
    </xdr:from>
    <xdr:to>
      <xdr:col>81</xdr:col>
      <xdr:colOff>50800</xdr:colOff>
      <xdr:row>79</xdr:row>
      <xdr:rowOff>137161</xdr:rowOff>
    </xdr:to>
    <xdr:cxnSp macro="">
      <xdr:nvCxnSpPr>
        <xdr:cNvPr id="668" name="直線コネクタ 667">
          <a:extLst>
            <a:ext uri="{FF2B5EF4-FFF2-40B4-BE49-F238E27FC236}">
              <a16:creationId xmlns:a16="http://schemas.microsoft.com/office/drawing/2014/main" id="{F8DA68DD-285D-449D-9D41-2ED059215B07}"/>
            </a:ext>
          </a:extLst>
        </xdr:cNvPr>
        <xdr:cNvCxnSpPr/>
      </xdr:nvCxnSpPr>
      <xdr:spPr>
        <a:xfrm>
          <a:off x="14592300" y="13632180"/>
          <a:ext cx="889000" cy="49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31114</xdr:rowOff>
    </xdr:from>
    <xdr:to>
      <xdr:col>72</xdr:col>
      <xdr:colOff>38100</xdr:colOff>
      <xdr:row>79</xdr:row>
      <xdr:rowOff>132714</xdr:rowOff>
    </xdr:to>
    <xdr:sp macro="" textlink="">
      <xdr:nvSpPr>
        <xdr:cNvPr id="669" name="楕円 668">
          <a:extLst>
            <a:ext uri="{FF2B5EF4-FFF2-40B4-BE49-F238E27FC236}">
              <a16:creationId xmlns:a16="http://schemas.microsoft.com/office/drawing/2014/main" id="{4E6B8BC1-E714-4910-AC82-28B9C276CCAE}"/>
            </a:ext>
          </a:extLst>
        </xdr:cNvPr>
        <xdr:cNvSpPr/>
      </xdr:nvSpPr>
      <xdr:spPr>
        <a:xfrm>
          <a:off x="13652500" y="13575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79</xdr:row>
      <xdr:rowOff>81914</xdr:rowOff>
    </xdr:from>
    <xdr:to>
      <xdr:col>76</xdr:col>
      <xdr:colOff>114300</xdr:colOff>
      <xdr:row>79</xdr:row>
      <xdr:rowOff>87630</xdr:rowOff>
    </xdr:to>
    <xdr:cxnSp macro="">
      <xdr:nvCxnSpPr>
        <xdr:cNvPr id="670" name="直線コネクタ 669">
          <a:extLst>
            <a:ext uri="{FF2B5EF4-FFF2-40B4-BE49-F238E27FC236}">
              <a16:creationId xmlns:a16="http://schemas.microsoft.com/office/drawing/2014/main" id="{F374559E-E257-45AC-B680-DC838745899C}"/>
            </a:ext>
          </a:extLst>
        </xdr:cNvPr>
        <xdr:cNvCxnSpPr/>
      </xdr:nvCxnSpPr>
      <xdr:spPr>
        <a:xfrm>
          <a:off x="13703300" y="13626464"/>
          <a:ext cx="8890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79</xdr:row>
      <xdr:rowOff>99695</xdr:rowOff>
    </xdr:from>
    <xdr:to>
      <xdr:col>67</xdr:col>
      <xdr:colOff>101600</xdr:colOff>
      <xdr:row>80</xdr:row>
      <xdr:rowOff>29845</xdr:rowOff>
    </xdr:to>
    <xdr:sp macro="" textlink="">
      <xdr:nvSpPr>
        <xdr:cNvPr id="671" name="楕円 670">
          <a:extLst>
            <a:ext uri="{FF2B5EF4-FFF2-40B4-BE49-F238E27FC236}">
              <a16:creationId xmlns:a16="http://schemas.microsoft.com/office/drawing/2014/main" id="{20F804E7-B301-4F4A-9315-D80AAAB74106}"/>
            </a:ext>
          </a:extLst>
        </xdr:cNvPr>
        <xdr:cNvSpPr/>
      </xdr:nvSpPr>
      <xdr:spPr>
        <a:xfrm>
          <a:off x="12763500" y="13644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79</xdr:row>
      <xdr:rowOff>81914</xdr:rowOff>
    </xdr:from>
    <xdr:to>
      <xdr:col>71</xdr:col>
      <xdr:colOff>177800</xdr:colOff>
      <xdr:row>79</xdr:row>
      <xdr:rowOff>150495</xdr:rowOff>
    </xdr:to>
    <xdr:cxnSp macro="">
      <xdr:nvCxnSpPr>
        <xdr:cNvPr id="672" name="直線コネクタ 671">
          <a:extLst>
            <a:ext uri="{FF2B5EF4-FFF2-40B4-BE49-F238E27FC236}">
              <a16:creationId xmlns:a16="http://schemas.microsoft.com/office/drawing/2014/main" id="{EDCF30CC-D02B-4D7C-87A2-E0C9322B8E6E}"/>
            </a:ext>
          </a:extLst>
        </xdr:cNvPr>
        <xdr:cNvCxnSpPr/>
      </xdr:nvCxnSpPr>
      <xdr:spPr>
        <a:xfrm flipV="1">
          <a:off x="12814300" y="13626464"/>
          <a:ext cx="8890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55263</xdr:rowOff>
    </xdr:from>
    <xdr:ext cx="405111" cy="259045"/>
    <xdr:sp macro="" textlink="">
      <xdr:nvSpPr>
        <xdr:cNvPr id="673" name="n_1aveValue【消防施設】&#10;有形固定資産減価償却率">
          <a:extLst>
            <a:ext uri="{FF2B5EF4-FFF2-40B4-BE49-F238E27FC236}">
              <a16:creationId xmlns:a16="http://schemas.microsoft.com/office/drawing/2014/main" id="{A1E427FC-7C64-4388-BDBD-69E26D39386B}"/>
            </a:ext>
          </a:extLst>
        </xdr:cNvPr>
        <xdr:cNvSpPr txBox="1"/>
      </xdr:nvSpPr>
      <xdr:spPr>
        <a:xfrm>
          <a:off x="15266044" y="14114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43832</xdr:rowOff>
    </xdr:from>
    <xdr:ext cx="405111" cy="259045"/>
    <xdr:sp macro="" textlink="">
      <xdr:nvSpPr>
        <xdr:cNvPr id="674" name="n_2aveValue【消防施設】&#10;有形固定資産減価償却率">
          <a:extLst>
            <a:ext uri="{FF2B5EF4-FFF2-40B4-BE49-F238E27FC236}">
              <a16:creationId xmlns:a16="http://schemas.microsoft.com/office/drawing/2014/main" id="{B77A8763-69D8-4010-B95B-46681AEB2CD7}"/>
            </a:ext>
          </a:extLst>
        </xdr:cNvPr>
        <xdr:cNvSpPr txBox="1"/>
      </xdr:nvSpPr>
      <xdr:spPr>
        <a:xfrm>
          <a:off x="14389744" y="14102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135272</xdr:rowOff>
    </xdr:from>
    <xdr:ext cx="405111" cy="259045"/>
    <xdr:sp macro="" textlink="">
      <xdr:nvSpPr>
        <xdr:cNvPr id="675" name="n_3aveValue【消防施設】&#10;有形固定資産減価償却率">
          <a:extLst>
            <a:ext uri="{FF2B5EF4-FFF2-40B4-BE49-F238E27FC236}">
              <a16:creationId xmlns:a16="http://schemas.microsoft.com/office/drawing/2014/main" id="{F5A013AA-DD2B-4297-9A0D-3609A45E6A64}"/>
            </a:ext>
          </a:extLst>
        </xdr:cNvPr>
        <xdr:cNvSpPr txBox="1"/>
      </xdr:nvSpPr>
      <xdr:spPr>
        <a:xfrm>
          <a:off x="13500744" y="14194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87647</xdr:rowOff>
    </xdr:from>
    <xdr:ext cx="405111" cy="259045"/>
    <xdr:sp macro="" textlink="">
      <xdr:nvSpPr>
        <xdr:cNvPr id="676" name="n_4aveValue【消防施設】&#10;有形固定資産減価償却率">
          <a:extLst>
            <a:ext uri="{FF2B5EF4-FFF2-40B4-BE49-F238E27FC236}">
              <a16:creationId xmlns:a16="http://schemas.microsoft.com/office/drawing/2014/main" id="{D77D320F-A022-49B9-A88E-0DFBC40AF909}"/>
            </a:ext>
          </a:extLst>
        </xdr:cNvPr>
        <xdr:cNvSpPr txBox="1"/>
      </xdr:nvSpPr>
      <xdr:spPr>
        <a:xfrm>
          <a:off x="12611744" y="14146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33038</xdr:rowOff>
    </xdr:from>
    <xdr:ext cx="405111" cy="259045"/>
    <xdr:sp macro="" textlink="">
      <xdr:nvSpPr>
        <xdr:cNvPr id="677" name="n_1mainValue【消防施設】&#10;有形固定資産減価償却率">
          <a:extLst>
            <a:ext uri="{FF2B5EF4-FFF2-40B4-BE49-F238E27FC236}">
              <a16:creationId xmlns:a16="http://schemas.microsoft.com/office/drawing/2014/main" id="{9BC5D0AB-031F-4DDE-895E-2FB645F5E607}"/>
            </a:ext>
          </a:extLst>
        </xdr:cNvPr>
        <xdr:cNvSpPr txBox="1"/>
      </xdr:nvSpPr>
      <xdr:spPr>
        <a:xfrm>
          <a:off x="15266044" y="13406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77</xdr:row>
      <xdr:rowOff>154957</xdr:rowOff>
    </xdr:from>
    <xdr:ext cx="405111" cy="259045"/>
    <xdr:sp macro="" textlink="">
      <xdr:nvSpPr>
        <xdr:cNvPr id="678" name="n_2mainValue【消防施設】&#10;有形固定資産減価償却率">
          <a:extLst>
            <a:ext uri="{FF2B5EF4-FFF2-40B4-BE49-F238E27FC236}">
              <a16:creationId xmlns:a16="http://schemas.microsoft.com/office/drawing/2014/main" id="{AB63D9D4-AC97-4D15-9D5E-32C49A5C009F}"/>
            </a:ext>
          </a:extLst>
        </xdr:cNvPr>
        <xdr:cNvSpPr txBox="1"/>
      </xdr:nvSpPr>
      <xdr:spPr>
        <a:xfrm>
          <a:off x="14389744" y="13356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77</xdr:row>
      <xdr:rowOff>149241</xdr:rowOff>
    </xdr:from>
    <xdr:ext cx="405111" cy="259045"/>
    <xdr:sp macro="" textlink="">
      <xdr:nvSpPr>
        <xdr:cNvPr id="679" name="n_3mainValue【消防施設】&#10;有形固定資産減価償却率">
          <a:extLst>
            <a:ext uri="{FF2B5EF4-FFF2-40B4-BE49-F238E27FC236}">
              <a16:creationId xmlns:a16="http://schemas.microsoft.com/office/drawing/2014/main" id="{479281CE-5F6B-4453-BA56-E4CA5FC01F41}"/>
            </a:ext>
          </a:extLst>
        </xdr:cNvPr>
        <xdr:cNvSpPr txBox="1"/>
      </xdr:nvSpPr>
      <xdr:spPr>
        <a:xfrm>
          <a:off x="13500744" y="13350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46372</xdr:rowOff>
    </xdr:from>
    <xdr:ext cx="405111" cy="259045"/>
    <xdr:sp macro="" textlink="">
      <xdr:nvSpPr>
        <xdr:cNvPr id="680" name="n_4mainValue【消防施設】&#10;有形固定資産減価償却率">
          <a:extLst>
            <a:ext uri="{FF2B5EF4-FFF2-40B4-BE49-F238E27FC236}">
              <a16:creationId xmlns:a16="http://schemas.microsoft.com/office/drawing/2014/main" id="{00A99E41-41D3-4F6F-90CC-EFE42315FE51}"/>
            </a:ext>
          </a:extLst>
        </xdr:cNvPr>
        <xdr:cNvSpPr txBox="1"/>
      </xdr:nvSpPr>
      <xdr:spPr>
        <a:xfrm>
          <a:off x="12611744" y="13419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1" name="正方形/長方形 680">
          <a:extLst>
            <a:ext uri="{FF2B5EF4-FFF2-40B4-BE49-F238E27FC236}">
              <a16:creationId xmlns:a16="http://schemas.microsoft.com/office/drawing/2014/main" id="{6BFFCB6C-A2C1-4CC5-A9E5-4DD5399B030A}"/>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2" name="正方形/長方形 681">
          <a:extLst>
            <a:ext uri="{FF2B5EF4-FFF2-40B4-BE49-F238E27FC236}">
              <a16:creationId xmlns:a16="http://schemas.microsoft.com/office/drawing/2014/main" id="{87B12A51-BEC4-42CB-A18C-FCC03DE8B333}"/>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3" name="正方形/長方形 682">
          <a:extLst>
            <a:ext uri="{FF2B5EF4-FFF2-40B4-BE49-F238E27FC236}">
              <a16:creationId xmlns:a16="http://schemas.microsoft.com/office/drawing/2014/main" id="{00FBD35E-BDCB-4839-82EA-F0B9E237B2B6}"/>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4" name="正方形/長方形 683">
          <a:extLst>
            <a:ext uri="{FF2B5EF4-FFF2-40B4-BE49-F238E27FC236}">
              <a16:creationId xmlns:a16="http://schemas.microsoft.com/office/drawing/2014/main" id="{175EEFEC-F8B0-4FAB-86B1-BE0B340F1B1F}"/>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5" name="正方形/長方形 684">
          <a:extLst>
            <a:ext uri="{FF2B5EF4-FFF2-40B4-BE49-F238E27FC236}">
              <a16:creationId xmlns:a16="http://schemas.microsoft.com/office/drawing/2014/main" id="{FB080FBF-E961-450F-9859-FD6FAEF88048}"/>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6" name="正方形/長方形 685">
          <a:extLst>
            <a:ext uri="{FF2B5EF4-FFF2-40B4-BE49-F238E27FC236}">
              <a16:creationId xmlns:a16="http://schemas.microsoft.com/office/drawing/2014/main" id="{6635AB7A-DE65-4619-8E40-DA20884199E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7" name="正方形/長方形 686">
          <a:extLst>
            <a:ext uri="{FF2B5EF4-FFF2-40B4-BE49-F238E27FC236}">
              <a16:creationId xmlns:a16="http://schemas.microsoft.com/office/drawing/2014/main" id="{3E1B20A8-DAE1-4825-AE3E-6A4BC972CD1A}"/>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8" name="正方形/長方形 687">
          <a:extLst>
            <a:ext uri="{FF2B5EF4-FFF2-40B4-BE49-F238E27FC236}">
              <a16:creationId xmlns:a16="http://schemas.microsoft.com/office/drawing/2014/main" id="{A8842192-205B-4674-8862-B82DD8D206A8}"/>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9" name="テキスト ボックス 688">
          <a:extLst>
            <a:ext uri="{FF2B5EF4-FFF2-40B4-BE49-F238E27FC236}">
              <a16:creationId xmlns:a16="http://schemas.microsoft.com/office/drawing/2014/main" id="{F35E3932-96BF-40F0-BBE7-04EFC48FBF25}"/>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0" name="直線コネクタ 689">
          <a:extLst>
            <a:ext uri="{FF2B5EF4-FFF2-40B4-BE49-F238E27FC236}">
              <a16:creationId xmlns:a16="http://schemas.microsoft.com/office/drawing/2014/main" id="{BE7CE14C-9C4A-4323-8674-78386CC020E3}"/>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91" name="直線コネクタ 690">
          <a:extLst>
            <a:ext uri="{FF2B5EF4-FFF2-40B4-BE49-F238E27FC236}">
              <a16:creationId xmlns:a16="http://schemas.microsoft.com/office/drawing/2014/main" id="{83A86D5B-9105-481C-B851-5712D9EF1C0A}"/>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92" name="テキスト ボックス 691">
          <a:extLst>
            <a:ext uri="{FF2B5EF4-FFF2-40B4-BE49-F238E27FC236}">
              <a16:creationId xmlns:a16="http://schemas.microsoft.com/office/drawing/2014/main" id="{BE3DC7A1-4571-41B2-915B-4B41F3058A6A}"/>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93" name="直線コネクタ 692">
          <a:extLst>
            <a:ext uri="{FF2B5EF4-FFF2-40B4-BE49-F238E27FC236}">
              <a16:creationId xmlns:a16="http://schemas.microsoft.com/office/drawing/2014/main" id="{13B2EA9D-014F-46B9-B233-ED5AB0EB46AD}"/>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94" name="テキスト ボックス 693">
          <a:extLst>
            <a:ext uri="{FF2B5EF4-FFF2-40B4-BE49-F238E27FC236}">
              <a16:creationId xmlns:a16="http://schemas.microsoft.com/office/drawing/2014/main" id="{72AD8EC8-114B-48A8-AD59-F8C4B2686D24}"/>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5" name="直線コネクタ 694">
          <a:extLst>
            <a:ext uri="{FF2B5EF4-FFF2-40B4-BE49-F238E27FC236}">
              <a16:creationId xmlns:a16="http://schemas.microsoft.com/office/drawing/2014/main" id="{3FD4B2FF-587B-4782-BF4B-0BE976B7C7B4}"/>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96" name="テキスト ボックス 695">
          <a:extLst>
            <a:ext uri="{FF2B5EF4-FFF2-40B4-BE49-F238E27FC236}">
              <a16:creationId xmlns:a16="http://schemas.microsoft.com/office/drawing/2014/main" id="{FA449771-A94C-4EE5-AE08-2A8ADC843918}"/>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97" name="直線コネクタ 696">
          <a:extLst>
            <a:ext uri="{FF2B5EF4-FFF2-40B4-BE49-F238E27FC236}">
              <a16:creationId xmlns:a16="http://schemas.microsoft.com/office/drawing/2014/main" id="{2BAFB298-E4B8-453C-8A37-2CBEC3FE6B03}"/>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98" name="テキスト ボックス 697">
          <a:extLst>
            <a:ext uri="{FF2B5EF4-FFF2-40B4-BE49-F238E27FC236}">
              <a16:creationId xmlns:a16="http://schemas.microsoft.com/office/drawing/2014/main" id="{3E85A80B-50C7-42F6-8E1F-BBFBE09213A4}"/>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99" name="直線コネクタ 698">
          <a:extLst>
            <a:ext uri="{FF2B5EF4-FFF2-40B4-BE49-F238E27FC236}">
              <a16:creationId xmlns:a16="http://schemas.microsoft.com/office/drawing/2014/main" id="{C0B6A987-4EA9-4993-9621-D54091CDF9E6}"/>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00" name="テキスト ボックス 699">
          <a:extLst>
            <a:ext uri="{FF2B5EF4-FFF2-40B4-BE49-F238E27FC236}">
              <a16:creationId xmlns:a16="http://schemas.microsoft.com/office/drawing/2014/main" id="{3999B2E9-6D44-49DC-AD2C-3D424C837AC3}"/>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1" name="直線コネクタ 700">
          <a:extLst>
            <a:ext uri="{FF2B5EF4-FFF2-40B4-BE49-F238E27FC236}">
              <a16:creationId xmlns:a16="http://schemas.microsoft.com/office/drawing/2014/main" id="{685656F8-2471-4442-AB23-3845EEA7AAC4}"/>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2" name="テキスト ボックス 701">
          <a:extLst>
            <a:ext uri="{FF2B5EF4-FFF2-40B4-BE49-F238E27FC236}">
              <a16:creationId xmlns:a16="http://schemas.microsoft.com/office/drawing/2014/main" id="{F1D0936C-14DC-4CD2-A491-70459FD7612D}"/>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3" name="【消防施設】&#10;一人当たり面積グラフ枠">
          <a:extLst>
            <a:ext uri="{FF2B5EF4-FFF2-40B4-BE49-F238E27FC236}">
              <a16:creationId xmlns:a16="http://schemas.microsoft.com/office/drawing/2014/main" id="{E7966E8E-B7F6-4079-A0C3-491D9D7A5DE6}"/>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83820</xdr:rowOff>
    </xdr:from>
    <xdr:to>
      <xdr:col>116</xdr:col>
      <xdr:colOff>62864</xdr:colOff>
      <xdr:row>86</xdr:row>
      <xdr:rowOff>102870</xdr:rowOff>
    </xdr:to>
    <xdr:cxnSp macro="">
      <xdr:nvCxnSpPr>
        <xdr:cNvPr id="704" name="直線コネクタ 703">
          <a:extLst>
            <a:ext uri="{FF2B5EF4-FFF2-40B4-BE49-F238E27FC236}">
              <a16:creationId xmlns:a16="http://schemas.microsoft.com/office/drawing/2014/main" id="{74D0B057-C49E-4E50-93A9-02DFAFA28139}"/>
            </a:ext>
          </a:extLst>
        </xdr:cNvPr>
        <xdr:cNvCxnSpPr/>
      </xdr:nvCxnSpPr>
      <xdr:spPr>
        <a:xfrm flipV="1">
          <a:off x="22160864" y="1328547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106697</xdr:rowOff>
    </xdr:from>
    <xdr:ext cx="469744" cy="259045"/>
    <xdr:sp macro="" textlink="">
      <xdr:nvSpPr>
        <xdr:cNvPr id="705" name="【消防施設】&#10;一人当たり面積最小値テキスト">
          <a:extLst>
            <a:ext uri="{FF2B5EF4-FFF2-40B4-BE49-F238E27FC236}">
              <a16:creationId xmlns:a16="http://schemas.microsoft.com/office/drawing/2014/main" id="{1E2146DB-E120-493E-AF6F-7D9430878CE2}"/>
            </a:ext>
          </a:extLst>
        </xdr:cNvPr>
        <xdr:cNvSpPr txBox="1"/>
      </xdr:nvSpPr>
      <xdr:spPr>
        <a:xfrm>
          <a:off x="22199600" y="1485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102870</xdr:rowOff>
    </xdr:from>
    <xdr:to>
      <xdr:col>116</xdr:col>
      <xdr:colOff>152400</xdr:colOff>
      <xdr:row>86</xdr:row>
      <xdr:rowOff>102870</xdr:rowOff>
    </xdr:to>
    <xdr:cxnSp macro="">
      <xdr:nvCxnSpPr>
        <xdr:cNvPr id="706" name="直線コネクタ 705">
          <a:extLst>
            <a:ext uri="{FF2B5EF4-FFF2-40B4-BE49-F238E27FC236}">
              <a16:creationId xmlns:a16="http://schemas.microsoft.com/office/drawing/2014/main" id="{15CDDDDA-657C-4076-8A2F-72C746D2D016}"/>
            </a:ext>
          </a:extLst>
        </xdr:cNvPr>
        <xdr:cNvCxnSpPr/>
      </xdr:nvCxnSpPr>
      <xdr:spPr>
        <a:xfrm>
          <a:off x="22072600" y="1484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30497</xdr:rowOff>
    </xdr:from>
    <xdr:ext cx="469744" cy="259045"/>
    <xdr:sp macro="" textlink="">
      <xdr:nvSpPr>
        <xdr:cNvPr id="707" name="【消防施設】&#10;一人当たり面積最大値テキスト">
          <a:extLst>
            <a:ext uri="{FF2B5EF4-FFF2-40B4-BE49-F238E27FC236}">
              <a16:creationId xmlns:a16="http://schemas.microsoft.com/office/drawing/2014/main" id="{9D917881-E600-40DB-B8E9-C6CF1E5892D9}"/>
            </a:ext>
          </a:extLst>
        </xdr:cNvPr>
        <xdr:cNvSpPr txBox="1"/>
      </xdr:nvSpPr>
      <xdr:spPr>
        <a:xfrm>
          <a:off x="22199600" y="13060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83820</xdr:rowOff>
    </xdr:from>
    <xdr:to>
      <xdr:col>116</xdr:col>
      <xdr:colOff>152400</xdr:colOff>
      <xdr:row>77</xdr:row>
      <xdr:rowOff>83820</xdr:rowOff>
    </xdr:to>
    <xdr:cxnSp macro="">
      <xdr:nvCxnSpPr>
        <xdr:cNvPr id="708" name="直線コネクタ 707">
          <a:extLst>
            <a:ext uri="{FF2B5EF4-FFF2-40B4-BE49-F238E27FC236}">
              <a16:creationId xmlns:a16="http://schemas.microsoft.com/office/drawing/2014/main" id="{73C64CFF-F1D3-4CF9-8D6C-6EF6712DA1E7}"/>
            </a:ext>
          </a:extLst>
        </xdr:cNvPr>
        <xdr:cNvCxnSpPr/>
      </xdr:nvCxnSpPr>
      <xdr:spPr>
        <a:xfrm>
          <a:off x="22072600" y="13285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162577</xdr:rowOff>
    </xdr:from>
    <xdr:ext cx="469744" cy="259045"/>
    <xdr:sp macro="" textlink="">
      <xdr:nvSpPr>
        <xdr:cNvPr id="709" name="【消防施設】&#10;一人当たり面積平均値テキスト">
          <a:extLst>
            <a:ext uri="{FF2B5EF4-FFF2-40B4-BE49-F238E27FC236}">
              <a16:creationId xmlns:a16="http://schemas.microsoft.com/office/drawing/2014/main" id="{B3547278-0832-47C4-838D-A2238816CFC6}"/>
            </a:ext>
          </a:extLst>
        </xdr:cNvPr>
        <xdr:cNvSpPr txBox="1"/>
      </xdr:nvSpPr>
      <xdr:spPr>
        <a:xfrm>
          <a:off x="22199600" y="143929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139700</xdr:rowOff>
    </xdr:from>
    <xdr:to>
      <xdr:col>116</xdr:col>
      <xdr:colOff>114300</xdr:colOff>
      <xdr:row>85</xdr:row>
      <xdr:rowOff>69850</xdr:rowOff>
    </xdr:to>
    <xdr:sp macro="" textlink="">
      <xdr:nvSpPr>
        <xdr:cNvPr id="710" name="フローチャート: 判断 709">
          <a:extLst>
            <a:ext uri="{FF2B5EF4-FFF2-40B4-BE49-F238E27FC236}">
              <a16:creationId xmlns:a16="http://schemas.microsoft.com/office/drawing/2014/main" id="{E3C7EC87-61A1-454C-9509-98BEE8B237B2}"/>
            </a:ext>
          </a:extLst>
        </xdr:cNvPr>
        <xdr:cNvSpPr/>
      </xdr:nvSpPr>
      <xdr:spPr>
        <a:xfrm>
          <a:off x="22110700" y="1454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143511</xdr:rowOff>
    </xdr:from>
    <xdr:to>
      <xdr:col>112</xdr:col>
      <xdr:colOff>38100</xdr:colOff>
      <xdr:row>85</xdr:row>
      <xdr:rowOff>73661</xdr:rowOff>
    </xdr:to>
    <xdr:sp macro="" textlink="">
      <xdr:nvSpPr>
        <xdr:cNvPr id="711" name="フローチャート: 判断 710">
          <a:extLst>
            <a:ext uri="{FF2B5EF4-FFF2-40B4-BE49-F238E27FC236}">
              <a16:creationId xmlns:a16="http://schemas.microsoft.com/office/drawing/2014/main" id="{7F62F54A-5D0D-4360-A7DC-FA86E76747E9}"/>
            </a:ext>
          </a:extLst>
        </xdr:cNvPr>
        <xdr:cNvSpPr/>
      </xdr:nvSpPr>
      <xdr:spPr>
        <a:xfrm>
          <a:off x="21272500" y="14545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143511</xdr:rowOff>
    </xdr:from>
    <xdr:to>
      <xdr:col>107</xdr:col>
      <xdr:colOff>101600</xdr:colOff>
      <xdr:row>85</xdr:row>
      <xdr:rowOff>73661</xdr:rowOff>
    </xdr:to>
    <xdr:sp macro="" textlink="">
      <xdr:nvSpPr>
        <xdr:cNvPr id="712" name="フローチャート: 判断 711">
          <a:extLst>
            <a:ext uri="{FF2B5EF4-FFF2-40B4-BE49-F238E27FC236}">
              <a16:creationId xmlns:a16="http://schemas.microsoft.com/office/drawing/2014/main" id="{CCC08DDD-021A-4311-82ED-D21327189C37}"/>
            </a:ext>
          </a:extLst>
        </xdr:cNvPr>
        <xdr:cNvSpPr/>
      </xdr:nvSpPr>
      <xdr:spPr>
        <a:xfrm>
          <a:off x="20383500" y="14545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154939</xdr:rowOff>
    </xdr:from>
    <xdr:to>
      <xdr:col>102</xdr:col>
      <xdr:colOff>165100</xdr:colOff>
      <xdr:row>84</xdr:row>
      <xdr:rowOff>85089</xdr:rowOff>
    </xdr:to>
    <xdr:sp macro="" textlink="">
      <xdr:nvSpPr>
        <xdr:cNvPr id="713" name="フローチャート: 判断 712">
          <a:extLst>
            <a:ext uri="{FF2B5EF4-FFF2-40B4-BE49-F238E27FC236}">
              <a16:creationId xmlns:a16="http://schemas.microsoft.com/office/drawing/2014/main" id="{061D4FA9-CCD8-4720-9899-1E25C84D7FB0}"/>
            </a:ext>
          </a:extLst>
        </xdr:cNvPr>
        <xdr:cNvSpPr/>
      </xdr:nvSpPr>
      <xdr:spPr>
        <a:xfrm>
          <a:off x="19494500" y="14385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124461</xdr:rowOff>
    </xdr:from>
    <xdr:to>
      <xdr:col>98</xdr:col>
      <xdr:colOff>38100</xdr:colOff>
      <xdr:row>84</xdr:row>
      <xdr:rowOff>54611</xdr:rowOff>
    </xdr:to>
    <xdr:sp macro="" textlink="">
      <xdr:nvSpPr>
        <xdr:cNvPr id="714" name="フローチャート: 判断 713">
          <a:extLst>
            <a:ext uri="{FF2B5EF4-FFF2-40B4-BE49-F238E27FC236}">
              <a16:creationId xmlns:a16="http://schemas.microsoft.com/office/drawing/2014/main" id="{5E312EFC-792D-4788-88BA-EBB572761B5F}"/>
            </a:ext>
          </a:extLst>
        </xdr:cNvPr>
        <xdr:cNvSpPr/>
      </xdr:nvSpPr>
      <xdr:spPr>
        <a:xfrm>
          <a:off x="18605500" y="14354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5" name="テキスト ボックス 714">
          <a:extLst>
            <a:ext uri="{FF2B5EF4-FFF2-40B4-BE49-F238E27FC236}">
              <a16:creationId xmlns:a16="http://schemas.microsoft.com/office/drawing/2014/main" id="{809FE7B1-ACF3-43A4-B8F1-595E35936BEC}"/>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6" name="テキスト ボックス 715">
          <a:extLst>
            <a:ext uri="{FF2B5EF4-FFF2-40B4-BE49-F238E27FC236}">
              <a16:creationId xmlns:a16="http://schemas.microsoft.com/office/drawing/2014/main" id="{AC6F7868-3AF2-4DD6-BB94-B5A0E26AC1EF}"/>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7" name="テキスト ボックス 716">
          <a:extLst>
            <a:ext uri="{FF2B5EF4-FFF2-40B4-BE49-F238E27FC236}">
              <a16:creationId xmlns:a16="http://schemas.microsoft.com/office/drawing/2014/main" id="{3282280A-4A06-405B-A608-DC5C1C412039}"/>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8" name="テキスト ボックス 717">
          <a:extLst>
            <a:ext uri="{FF2B5EF4-FFF2-40B4-BE49-F238E27FC236}">
              <a16:creationId xmlns:a16="http://schemas.microsoft.com/office/drawing/2014/main" id="{2C1C9225-365A-4673-ADC9-C72DAF4E1996}"/>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9" name="テキスト ボックス 718">
          <a:extLst>
            <a:ext uri="{FF2B5EF4-FFF2-40B4-BE49-F238E27FC236}">
              <a16:creationId xmlns:a16="http://schemas.microsoft.com/office/drawing/2014/main" id="{35908263-D699-4DCF-BDCC-767FAA1F46EA}"/>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44450</xdr:rowOff>
    </xdr:from>
    <xdr:to>
      <xdr:col>116</xdr:col>
      <xdr:colOff>114300</xdr:colOff>
      <xdr:row>85</xdr:row>
      <xdr:rowOff>146050</xdr:rowOff>
    </xdr:to>
    <xdr:sp macro="" textlink="">
      <xdr:nvSpPr>
        <xdr:cNvPr id="720" name="楕円 719">
          <a:extLst>
            <a:ext uri="{FF2B5EF4-FFF2-40B4-BE49-F238E27FC236}">
              <a16:creationId xmlns:a16="http://schemas.microsoft.com/office/drawing/2014/main" id="{7790A5E5-7122-4438-B674-6CFEEF94D83E}"/>
            </a:ext>
          </a:extLst>
        </xdr:cNvPr>
        <xdr:cNvSpPr/>
      </xdr:nvSpPr>
      <xdr:spPr>
        <a:xfrm>
          <a:off x="22110700" y="1461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22877</xdr:rowOff>
    </xdr:from>
    <xdr:ext cx="469744" cy="259045"/>
    <xdr:sp macro="" textlink="">
      <xdr:nvSpPr>
        <xdr:cNvPr id="721" name="【消防施設】&#10;一人当たり面積該当値テキスト">
          <a:extLst>
            <a:ext uri="{FF2B5EF4-FFF2-40B4-BE49-F238E27FC236}">
              <a16:creationId xmlns:a16="http://schemas.microsoft.com/office/drawing/2014/main" id="{2F433D20-7803-45B2-B93C-A5D0EA376E15}"/>
            </a:ext>
          </a:extLst>
        </xdr:cNvPr>
        <xdr:cNvSpPr txBox="1"/>
      </xdr:nvSpPr>
      <xdr:spPr>
        <a:xfrm>
          <a:off x="22199600" y="1459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44450</xdr:rowOff>
    </xdr:from>
    <xdr:to>
      <xdr:col>112</xdr:col>
      <xdr:colOff>38100</xdr:colOff>
      <xdr:row>85</xdr:row>
      <xdr:rowOff>146050</xdr:rowOff>
    </xdr:to>
    <xdr:sp macro="" textlink="">
      <xdr:nvSpPr>
        <xdr:cNvPr id="722" name="楕円 721">
          <a:extLst>
            <a:ext uri="{FF2B5EF4-FFF2-40B4-BE49-F238E27FC236}">
              <a16:creationId xmlns:a16="http://schemas.microsoft.com/office/drawing/2014/main" id="{A26BBBBD-246F-4499-85B6-785C9EFA5DA2}"/>
            </a:ext>
          </a:extLst>
        </xdr:cNvPr>
        <xdr:cNvSpPr/>
      </xdr:nvSpPr>
      <xdr:spPr>
        <a:xfrm>
          <a:off x="21272500" y="1461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95250</xdr:rowOff>
    </xdr:from>
    <xdr:to>
      <xdr:col>116</xdr:col>
      <xdr:colOff>63500</xdr:colOff>
      <xdr:row>85</xdr:row>
      <xdr:rowOff>95250</xdr:rowOff>
    </xdr:to>
    <xdr:cxnSp macro="">
      <xdr:nvCxnSpPr>
        <xdr:cNvPr id="723" name="直線コネクタ 722">
          <a:extLst>
            <a:ext uri="{FF2B5EF4-FFF2-40B4-BE49-F238E27FC236}">
              <a16:creationId xmlns:a16="http://schemas.microsoft.com/office/drawing/2014/main" id="{44BA1AC4-AC3B-482B-A28A-6DC7A5845248}"/>
            </a:ext>
          </a:extLst>
        </xdr:cNvPr>
        <xdr:cNvCxnSpPr/>
      </xdr:nvCxnSpPr>
      <xdr:spPr>
        <a:xfrm>
          <a:off x="21323300" y="14668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44450</xdr:rowOff>
    </xdr:from>
    <xdr:to>
      <xdr:col>107</xdr:col>
      <xdr:colOff>101600</xdr:colOff>
      <xdr:row>85</xdr:row>
      <xdr:rowOff>146050</xdr:rowOff>
    </xdr:to>
    <xdr:sp macro="" textlink="">
      <xdr:nvSpPr>
        <xdr:cNvPr id="724" name="楕円 723">
          <a:extLst>
            <a:ext uri="{FF2B5EF4-FFF2-40B4-BE49-F238E27FC236}">
              <a16:creationId xmlns:a16="http://schemas.microsoft.com/office/drawing/2014/main" id="{01B10C31-E4D7-4BB3-92B8-3B32EEADFCC7}"/>
            </a:ext>
          </a:extLst>
        </xdr:cNvPr>
        <xdr:cNvSpPr/>
      </xdr:nvSpPr>
      <xdr:spPr>
        <a:xfrm>
          <a:off x="20383500" y="1461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95250</xdr:rowOff>
    </xdr:from>
    <xdr:to>
      <xdr:col>111</xdr:col>
      <xdr:colOff>177800</xdr:colOff>
      <xdr:row>85</xdr:row>
      <xdr:rowOff>95250</xdr:rowOff>
    </xdr:to>
    <xdr:cxnSp macro="">
      <xdr:nvCxnSpPr>
        <xdr:cNvPr id="725" name="直線コネクタ 724">
          <a:extLst>
            <a:ext uri="{FF2B5EF4-FFF2-40B4-BE49-F238E27FC236}">
              <a16:creationId xmlns:a16="http://schemas.microsoft.com/office/drawing/2014/main" id="{9C4F206E-49F1-4AEF-9648-3060D937F111}"/>
            </a:ext>
          </a:extLst>
        </xdr:cNvPr>
        <xdr:cNvCxnSpPr/>
      </xdr:nvCxnSpPr>
      <xdr:spPr>
        <a:xfrm>
          <a:off x="20434300" y="1466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48261</xdr:rowOff>
    </xdr:from>
    <xdr:to>
      <xdr:col>102</xdr:col>
      <xdr:colOff>165100</xdr:colOff>
      <xdr:row>85</xdr:row>
      <xdr:rowOff>149861</xdr:rowOff>
    </xdr:to>
    <xdr:sp macro="" textlink="">
      <xdr:nvSpPr>
        <xdr:cNvPr id="726" name="楕円 725">
          <a:extLst>
            <a:ext uri="{FF2B5EF4-FFF2-40B4-BE49-F238E27FC236}">
              <a16:creationId xmlns:a16="http://schemas.microsoft.com/office/drawing/2014/main" id="{6B131BAC-E545-4712-A33E-E8C0C75CAE2C}"/>
            </a:ext>
          </a:extLst>
        </xdr:cNvPr>
        <xdr:cNvSpPr/>
      </xdr:nvSpPr>
      <xdr:spPr>
        <a:xfrm>
          <a:off x="19494500" y="14621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95250</xdr:rowOff>
    </xdr:from>
    <xdr:to>
      <xdr:col>107</xdr:col>
      <xdr:colOff>50800</xdr:colOff>
      <xdr:row>85</xdr:row>
      <xdr:rowOff>99061</xdr:rowOff>
    </xdr:to>
    <xdr:cxnSp macro="">
      <xdr:nvCxnSpPr>
        <xdr:cNvPr id="727" name="直線コネクタ 726">
          <a:extLst>
            <a:ext uri="{FF2B5EF4-FFF2-40B4-BE49-F238E27FC236}">
              <a16:creationId xmlns:a16="http://schemas.microsoft.com/office/drawing/2014/main" id="{C7A65B6D-73A4-414A-8AD8-38B21CFAFB54}"/>
            </a:ext>
          </a:extLst>
        </xdr:cNvPr>
        <xdr:cNvCxnSpPr/>
      </xdr:nvCxnSpPr>
      <xdr:spPr>
        <a:xfrm flipV="1">
          <a:off x="19545300" y="14668500"/>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48261</xdr:rowOff>
    </xdr:from>
    <xdr:to>
      <xdr:col>98</xdr:col>
      <xdr:colOff>38100</xdr:colOff>
      <xdr:row>85</xdr:row>
      <xdr:rowOff>149861</xdr:rowOff>
    </xdr:to>
    <xdr:sp macro="" textlink="">
      <xdr:nvSpPr>
        <xdr:cNvPr id="728" name="楕円 727">
          <a:extLst>
            <a:ext uri="{FF2B5EF4-FFF2-40B4-BE49-F238E27FC236}">
              <a16:creationId xmlns:a16="http://schemas.microsoft.com/office/drawing/2014/main" id="{167D0A19-1767-4E0F-8686-116C7099978B}"/>
            </a:ext>
          </a:extLst>
        </xdr:cNvPr>
        <xdr:cNvSpPr/>
      </xdr:nvSpPr>
      <xdr:spPr>
        <a:xfrm>
          <a:off x="18605500" y="14621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99061</xdr:rowOff>
    </xdr:from>
    <xdr:to>
      <xdr:col>102</xdr:col>
      <xdr:colOff>114300</xdr:colOff>
      <xdr:row>85</xdr:row>
      <xdr:rowOff>99061</xdr:rowOff>
    </xdr:to>
    <xdr:cxnSp macro="">
      <xdr:nvCxnSpPr>
        <xdr:cNvPr id="729" name="直線コネクタ 728">
          <a:extLst>
            <a:ext uri="{FF2B5EF4-FFF2-40B4-BE49-F238E27FC236}">
              <a16:creationId xmlns:a16="http://schemas.microsoft.com/office/drawing/2014/main" id="{4ACA39E7-F038-42CC-92BC-E85E7E6FC55A}"/>
            </a:ext>
          </a:extLst>
        </xdr:cNvPr>
        <xdr:cNvCxnSpPr/>
      </xdr:nvCxnSpPr>
      <xdr:spPr>
        <a:xfrm>
          <a:off x="18656300" y="1467231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90188</xdr:rowOff>
    </xdr:from>
    <xdr:ext cx="469744" cy="259045"/>
    <xdr:sp macro="" textlink="">
      <xdr:nvSpPr>
        <xdr:cNvPr id="730" name="n_1aveValue【消防施設】&#10;一人当たり面積">
          <a:extLst>
            <a:ext uri="{FF2B5EF4-FFF2-40B4-BE49-F238E27FC236}">
              <a16:creationId xmlns:a16="http://schemas.microsoft.com/office/drawing/2014/main" id="{8AF0D23C-7196-4BE6-A311-F2F3FD4A0179}"/>
            </a:ext>
          </a:extLst>
        </xdr:cNvPr>
        <xdr:cNvSpPr txBox="1"/>
      </xdr:nvSpPr>
      <xdr:spPr>
        <a:xfrm>
          <a:off x="21075727" y="14320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90188</xdr:rowOff>
    </xdr:from>
    <xdr:ext cx="469744" cy="259045"/>
    <xdr:sp macro="" textlink="">
      <xdr:nvSpPr>
        <xdr:cNvPr id="731" name="n_2aveValue【消防施設】&#10;一人当たり面積">
          <a:extLst>
            <a:ext uri="{FF2B5EF4-FFF2-40B4-BE49-F238E27FC236}">
              <a16:creationId xmlns:a16="http://schemas.microsoft.com/office/drawing/2014/main" id="{EAA4C7DB-AEC0-452C-881C-CCFFFEEFA9AC}"/>
            </a:ext>
          </a:extLst>
        </xdr:cNvPr>
        <xdr:cNvSpPr txBox="1"/>
      </xdr:nvSpPr>
      <xdr:spPr>
        <a:xfrm>
          <a:off x="20199427" y="14320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101616</xdr:rowOff>
    </xdr:from>
    <xdr:ext cx="469744" cy="259045"/>
    <xdr:sp macro="" textlink="">
      <xdr:nvSpPr>
        <xdr:cNvPr id="732" name="n_3aveValue【消防施設】&#10;一人当たり面積">
          <a:extLst>
            <a:ext uri="{FF2B5EF4-FFF2-40B4-BE49-F238E27FC236}">
              <a16:creationId xmlns:a16="http://schemas.microsoft.com/office/drawing/2014/main" id="{81976705-E140-4863-8659-FE6C4A1A7C87}"/>
            </a:ext>
          </a:extLst>
        </xdr:cNvPr>
        <xdr:cNvSpPr txBox="1"/>
      </xdr:nvSpPr>
      <xdr:spPr>
        <a:xfrm>
          <a:off x="19310427" y="14160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71138</xdr:rowOff>
    </xdr:from>
    <xdr:ext cx="469744" cy="259045"/>
    <xdr:sp macro="" textlink="">
      <xdr:nvSpPr>
        <xdr:cNvPr id="733" name="n_4aveValue【消防施設】&#10;一人当たり面積">
          <a:extLst>
            <a:ext uri="{FF2B5EF4-FFF2-40B4-BE49-F238E27FC236}">
              <a16:creationId xmlns:a16="http://schemas.microsoft.com/office/drawing/2014/main" id="{73EC9B45-A86B-4EA3-886D-B28C72E8A709}"/>
            </a:ext>
          </a:extLst>
        </xdr:cNvPr>
        <xdr:cNvSpPr txBox="1"/>
      </xdr:nvSpPr>
      <xdr:spPr>
        <a:xfrm>
          <a:off x="18421427" y="14130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137177</xdr:rowOff>
    </xdr:from>
    <xdr:ext cx="469744" cy="259045"/>
    <xdr:sp macro="" textlink="">
      <xdr:nvSpPr>
        <xdr:cNvPr id="734" name="n_1mainValue【消防施設】&#10;一人当たり面積">
          <a:extLst>
            <a:ext uri="{FF2B5EF4-FFF2-40B4-BE49-F238E27FC236}">
              <a16:creationId xmlns:a16="http://schemas.microsoft.com/office/drawing/2014/main" id="{9E76460F-AC04-4E8B-A30F-BB8AE419A2E3}"/>
            </a:ext>
          </a:extLst>
        </xdr:cNvPr>
        <xdr:cNvSpPr txBox="1"/>
      </xdr:nvSpPr>
      <xdr:spPr>
        <a:xfrm>
          <a:off x="21075727" y="1471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137177</xdr:rowOff>
    </xdr:from>
    <xdr:ext cx="469744" cy="259045"/>
    <xdr:sp macro="" textlink="">
      <xdr:nvSpPr>
        <xdr:cNvPr id="735" name="n_2mainValue【消防施設】&#10;一人当たり面積">
          <a:extLst>
            <a:ext uri="{FF2B5EF4-FFF2-40B4-BE49-F238E27FC236}">
              <a16:creationId xmlns:a16="http://schemas.microsoft.com/office/drawing/2014/main" id="{7BFDCA15-6C14-4FA6-9F3C-F130BC045148}"/>
            </a:ext>
          </a:extLst>
        </xdr:cNvPr>
        <xdr:cNvSpPr txBox="1"/>
      </xdr:nvSpPr>
      <xdr:spPr>
        <a:xfrm>
          <a:off x="20199427" y="1471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140988</xdr:rowOff>
    </xdr:from>
    <xdr:ext cx="469744" cy="259045"/>
    <xdr:sp macro="" textlink="">
      <xdr:nvSpPr>
        <xdr:cNvPr id="736" name="n_3mainValue【消防施設】&#10;一人当たり面積">
          <a:extLst>
            <a:ext uri="{FF2B5EF4-FFF2-40B4-BE49-F238E27FC236}">
              <a16:creationId xmlns:a16="http://schemas.microsoft.com/office/drawing/2014/main" id="{897F14C4-65E6-4838-B31D-1FE2A39ECA79}"/>
            </a:ext>
          </a:extLst>
        </xdr:cNvPr>
        <xdr:cNvSpPr txBox="1"/>
      </xdr:nvSpPr>
      <xdr:spPr>
        <a:xfrm>
          <a:off x="19310427" y="14714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140988</xdr:rowOff>
    </xdr:from>
    <xdr:ext cx="469744" cy="259045"/>
    <xdr:sp macro="" textlink="">
      <xdr:nvSpPr>
        <xdr:cNvPr id="737" name="n_4mainValue【消防施設】&#10;一人当たり面積">
          <a:extLst>
            <a:ext uri="{FF2B5EF4-FFF2-40B4-BE49-F238E27FC236}">
              <a16:creationId xmlns:a16="http://schemas.microsoft.com/office/drawing/2014/main" id="{309738F8-D2A9-4C62-AA91-97FBB18A7702}"/>
            </a:ext>
          </a:extLst>
        </xdr:cNvPr>
        <xdr:cNvSpPr txBox="1"/>
      </xdr:nvSpPr>
      <xdr:spPr>
        <a:xfrm>
          <a:off x="18421427" y="14714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8" name="正方形/長方形 737">
          <a:extLst>
            <a:ext uri="{FF2B5EF4-FFF2-40B4-BE49-F238E27FC236}">
              <a16:creationId xmlns:a16="http://schemas.microsoft.com/office/drawing/2014/main" id="{8C7D4674-8CAF-4781-9CDB-7A8E245F4B2F}"/>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9" name="正方形/長方形 738">
          <a:extLst>
            <a:ext uri="{FF2B5EF4-FFF2-40B4-BE49-F238E27FC236}">
              <a16:creationId xmlns:a16="http://schemas.microsoft.com/office/drawing/2014/main" id="{B9E953AB-30CC-40DB-BA60-08912C9B1A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0" name="正方形/長方形 739">
          <a:extLst>
            <a:ext uri="{FF2B5EF4-FFF2-40B4-BE49-F238E27FC236}">
              <a16:creationId xmlns:a16="http://schemas.microsoft.com/office/drawing/2014/main" id="{7E0D6458-7961-4DAF-BBA6-5BE0D42D773F}"/>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1" name="正方形/長方形 740">
          <a:extLst>
            <a:ext uri="{FF2B5EF4-FFF2-40B4-BE49-F238E27FC236}">
              <a16:creationId xmlns:a16="http://schemas.microsoft.com/office/drawing/2014/main" id="{6C6884A7-D346-4C04-803D-EEE4E7E24974}"/>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2" name="正方形/長方形 741">
          <a:extLst>
            <a:ext uri="{FF2B5EF4-FFF2-40B4-BE49-F238E27FC236}">
              <a16:creationId xmlns:a16="http://schemas.microsoft.com/office/drawing/2014/main" id="{10EDD7B7-2BE7-4E54-B3CD-FADC81E8BF92}"/>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3" name="正方形/長方形 742">
          <a:extLst>
            <a:ext uri="{FF2B5EF4-FFF2-40B4-BE49-F238E27FC236}">
              <a16:creationId xmlns:a16="http://schemas.microsoft.com/office/drawing/2014/main" id="{4371BE6C-B922-4A06-9F0B-4BBDE30DA601}"/>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4" name="正方形/長方形 743">
          <a:extLst>
            <a:ext uri="{FF2B5EF4-FFF2-40B4-BE49-F238E27FC236}">
              <a16:creationId xmlns:a16="http://schemas.microsoft.com/office/drawing/2014/main" id="{1CFC0403-8174-4D9C-A5EA-8A27F5F3D6F6}"/>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5" name="正方形/長方形 744">
          <a:extLst>
            <a:ext uri="{FF2B5EF4-FFF2-40B4-BE49-F238E27FC236}">
              <a16:creationId xmlns:a16="http://schemas.microsoft.com/office/drawing/2014/main" id="{1C6A7E14-93BA-4FAF-AA8C-669C1045B57B}"/>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6" name="テキスト ボックス 745">
          <a:extLst>
            <a:ext uri="{FF2B5EF4-FFF2-40B4-BE49-F238E27FC236}">
              <a16:creationId xmlns:a16="http://schemas.microsoft.com/office/drawing/2014/main" id="{12F89F9F-1D04-46DF-99F3-F2B619A32F6B}"/>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7" name="直線コネクタ 746">
          <a:extLst>
            <a:ext uri="{FF2B5EF4-FFF2-40B4-BE49-F238E27FC236}">
              <a16:creationId xmlns:a16="http://schemas.microsoft.com/office/drawing/2014/main" id="{A5E3B103-DF1A-4082-83F4-6D98539E9049}"/>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8" name="テキスト ボックス 747">
          <a:extLst>
            <a:ext uri="{FF2B5EF4-FFF2-40B4-BE49-F238E27FC236}">
              <a16:creationId xmlns:a16="http://schemas.microsoft.com/office/drawing/2014/main" id="{3CD0ED2C-AD17-40DB-B9CF-392BCDF95108}"/>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49" name="直線コネクタ 748">
          <a:extLst>
            <a:ext uri="{FF2B5EF4-FFF2-40B4-BE49-F238E27FC236}">
              <a16:creationId xmlns:a16="http://schemas.microsoft.com/office/drawing/2014/main" id="{E0371EB1-6DE8-4E8A-931E-B9D4DFE02318}"/>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50" name="テキスト ボックス 749">
          <a:extLst>
            <a:ext uri="{FF2B5EF4-FFF2-40B4-BE49-F238E27FC236}">
              <a16:creationId xmlns:a16="http://schemas.microsoft.com/office/drawing/2014/main" id="{E3CA943D-DECC-42BF-A045-C673773D8391}"/>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51" name="直線コネクタ 750">
          <a:extLst>
            <a:ext uri="{FF2B5EF4-FFF2-40B4-BE49-F238E27FC236}">
              <a16:creationId xmlns:a16="http://schemas.microsoft.com/office/drawing/2014/main" id="{6BB9890A-EABB-49AB-95A8-F7F124BA036E}"/>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52" name="テキスト ボックス 751">
          <a:extLst>
            <a:ext uri="{FF2B5EF4-FFF2-40B4-BE49-F238E27FC236}">
              <a16:creationId xmlns:a16="http://schemas.microsoft.com/office/drawing/2014/main" id="{3733B07A-5C34-465B-964B-47703240FA50}"/>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53" name="直線コネクタ 752">
          <a:extLst>
            <a:ext uri="{FF2B5EF4-FFF2-40B4-BE49-F238E27FC236}">
              <a16:creationId xmlns:a16="http://schemas.microsoft.com/office/drawing/2014/main" id="{CAA025E8-2596-49CB-B9DF-474F62B32C74}"/>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54" name="テキスト ボックス 753">
          <a:extLst>
            <a:ext uri="{FF2B5EF4-FFF2-40B4-BE49-F238E27FC236}">
              <a16:creationId xmlns:a16="http://schemas.microsoft.com/office/drawing/2014/main" id="{7FE4844B-CB88-4685-902B-7A307D811DF0}"/>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55" name="直線コネクタ 754">
          <a:extLst>
            <a:ext uri="{FF2B5EF4-FFF2-40B4-BE49-F238E27FC236}">
              <a16:creationId xmlns:a16="http://schemas.microsoft.com/office/drawing/2014/main" id="{587CB514-67C3-4541-A016-B13386861FDD}"/>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56" name="テキスト ボックス 755">
          <a:extLst>
            <a:ext uri="{FF2B5EF4-FFF2-40B4-BE49-F238E27FC236}">
              <a16:creationId xmlns:a16="http://schemas.microsoft.com/office/drawing/2014/main" id="{F84718E6-22ED-44C1-BA10-0BB8AB765B9A}"/>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57" name="直線コネクタ 756">
          <a:extLst>
            <a:ext uri="{FF2B5EF4-FFF2-40B4-BE49-F238E27FC236}">
              <a16:creationId xmlns:a16="http://schemas.microsoft.com/office/drawing/2014/main" id="{DE44B0E6-2FBA-4A24-A20A-99A88A97A56A}"/>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58" name="テキスト ボックス 757">
          <a:extLst>
            <a:ext uri="{FF2B5EF4-FFF2-40B4-BE49-F238E27FC236}">
              <a16:creationId xmlns:a16="http://schemas.microsoft.com/office/drawing/2014/main" id="{0422C516-706E-4942-B003-DC297CE4A999}"/>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9" name="直線コネクタ 758">
          <a:extLst>
            <a:ext uri="{FF2B5EF4-FFF2-40B4-BE49-F238E27FC236}">
              <a16:creationId xmlns:a16="http://schemas.microsoft.com/office/drawing/2014/main" id="{13098C62-5D93-4EC9-96E9-8CA851A0B1D9}"/>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60" name="テキスト ボックス 759">
          <a:extLst>
            <a:ext uri="{FF2B5EF4-FFF2-40B4-BE49-F238E27FC236}">
              <a16:creationId xmlns:a16="http://schemas.microsoft.com/office/drawing/2014/main" id="{563C1EF4-B777-4204-AA52-DDE6498F3871}"/>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61" name="【庁舎】&#10;有形固定資産減価償却率グラフ枠">
          <a:extLst>
            <a:ext uri="{FF2B5EF4-FFF2-40B4-BE49-F238E27FC236}">
              <a16:creationId xmlns:a16="http://schemas.microsoft.com/office/drawing/2014/main" id="{5AE9CE3E-BA10-4A60-88AB-AFF7C1D8B5D1}"/>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59055</xdr:rowOff>
    </xdr:from>
    <xdr:to>
      <xdr:col>85</xdr:col>
      <xdr:colOff>126364</xdr:colOff>
      <xdr:row>108</xdr:row>
      <xdr:rowOff>152400</xdr:rowOff>
    </xdr:to>
    <xdr:cxnSp macro="">
      <xdr:nvCxnSpPr>
        <xdr:cNvPr id="762" name="直線コネクタ 761">
          <a:extLst>
            <a:ext uri="{FF2B5EF4-FFF2-40B4-BE49-F238E27FC236}">
              <a16:creationId xmlns:a16="http://schemas.microsoft.com/office/drawing/2014/main" id="{79D86768-034B-4D3D-921B-77254E70A5C4}"/>
            </a:ext>
          </a:extLst>
        </xdr:cNvPr>
        <xdr:cNvCxnSpPr/>
      </xdr:nvCxnSpPr>
      <xdr:spPr>
        <a:xfrm flipV="1">
          <a:off x="16318864" y="17032605"/>
          <a:ext cx="0" cy="1636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763" name="【庁舎】&#10;有形固定資産減価償却率最小値テキスト">
          <a:extLst>
            <a:ext uri="{FF2B5EF4-FFF2-40B4-BE49-F238E27FC236}">
              <a16:creationId xmlns:a16="http://schemas.microsoft.com/office/drawing/2014/main" id="{900AC6A1-03B6-401E-B6C9-04075253EE3D}"/>
            </a:ext>
          </a:extLst>
        </xdr:cNvPr>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764" name="直線コネクタ 763">
          <a:extLst>
            <a:ext uri="{FF2B5EF4-FFF2-40B4-BE49-F238E27FC236}">
              <a16:creationId xmlns:a16="http://schemas.microsoft.com/office/drawing/2014/main" id="{0AB93475-310B-4DF5-935B-68FFFC3E34F5}"/>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5732</xdr:rowOff>
    </xdr:from>
    <xdr:ext cx="405111" cy="259045"/>
    <xdr:sp macro="" textlink="">
      <xdr:nvSpPr>
        <xdr:cNvPr id="765" name="【庁舎】&#10;有形固定資産減価償却率最大値テキスト">
          <a:extLst>
            <a:ext uri="{FF2B5EF4-FFF2-40B4-BE49-F238E27FC236}">
              <a16:creationId xmlns:a16="http://schemas.microsoft.com/office/drawing/2014/main" id="{0BD566EE-F7AC-43ED-BE82-B89D82C1321D}"/>
            </a:ext>
          </a:extLst>
        </xdr:cNvPr>
        <xdr:cNvSpPr txBox="1"/>
      </xdr:nvSpPr>
      <xdr:spPr>
        <a:xfrm>
          <a:off x="16357600" y="16807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59055</xdr:rowOff>
    </xdr:from>
    <xdr:to>
      <xdr:col>86</xdr:col>
      <xdr:colOff>25400</xdr:colOff>
      <xdr:row>99</xdr:row>
      <xdr:rowOff>59055</xdr:rowOff>
    </xdr:to>
    <xdr:cxnSp macro="">
      <xdr:nvCxnSpPr>
        <xdr:cNvPr id="766" name="直線コネクタ 765">
          <a:extLst>
            <a:ext uri="{FF2B5EF4-FFF2-40B4-BE49-F238E27FC236}">
              <a16:creationId xmlns:a16="http://schemas.microsoft.com/office/drawing/2014/main" id="{CAEF830B-44D9-4308-AD83-686E6CDB061A}"/>
            </a:ext>
          </a:extLst>
        </xdr:cNvPr>
        <xdr:cNvCxnSpPr/>
      </xdr:nvCxnSpPr>
      <xdr:spPr>
        <a:xfrm>
          <a:off x="16230600" y="170326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134002</xdr:rowOff>
    </xdr:from>
    <xdr:ext cx="405111" cy="259045"/>
    <xdr:sp macro="" textlink="">
      <xdr:nvSpPr>
        <xdr:cNvPr id="767" name="【庁舎】&#10;有形固定資産減価償却率平均値テキスト">
          <a:extLst>
            <a:ext uri="{FF2B5EF4-FFF2-40B4-BE49-F238E27FC236}">
              <a16:creationId xmlns:a16="http://schemas.microsoft.com/office/drawing/2014/main" id="{AB2AAC31-65E1-4E74-81C6-4C958E57A3DE}"/>
            </a:ext>
          </a:extLst>
        </xdr:cNvPr>
        <xdr:cNvSpPr txBox="1"/>
      </xdr:nvSpPr>
      <xdr:spPr>
        <a:xfrm>
          <a:off x="16357600" y="176219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111125</xdr:rowOff>
    </xdr:from>
    <xdr:to>
      <xdr:col>85</xdr:col>
      <xdr:colOff>177800</xdr:colOff>
      <xdr:row>104</xdr:row>
      <xdr:rowOff>41275</xdr:rowOff>
    </xdr:to>
    <xdr:sp macro="" textlink="">
      <xdr:nvSpPr>
        <xdr:cNvPr id="768" name="フローチャート: 判断 767">
          <a:extLst>
            <a:ext uri="{FF2B5EF4-FFF2-40B4-BE49-F238E27FC236}">
              <a16:creationId xmlns:a16="http://schemas.microsoft.com/office/drawing/2014/main" id="{56E466E2-E3E0-465B-B248-A93191AA2C44}"/>
            </a:ext>
          </a:extLst>
        </xdr:cNvPr>
        <xdr:cNvSpPr/>
      </xdr:nvSpPr>
      <xdr:spPr>
        <a:xfrm>
          <a:off x="16268700" y="1777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69214</xdr:rowOff>
    </xdr:from>
    <xdr:to>
      <xdr:col>81</xdr:col>
      <xdr:colOff>101600</xdr:colOff>
      <xdr:row>103</xdr:row>
      <xdr:rowOff>170814</xdr:rowOff>
    </xdr:to>
    <xdr:sp macro="" textlink="">
      <xdr:nvSpPr>
        <xdr:cNvPr id="769" name="フローチャート: 判断 768">
          <a:extLst>
            <a:ext uri="{FF2B5EF4-FFF2-40B4-BE49-F238E27FC236}">
              <a16:creationId xmlns:a16="http://schemas.microsoft.com/office/drawing/2014/main" id="{A933021C-7749-452D-B28F-8C878A17EA3F}"/>
            </a:ext>
          </a:extLst>
        </xdr:cNvPr>
        <xdr:cNvSpPr/>
      </xdr:nvSpPr>
      <xdr:spPr>
        <a:xfrm>
          <a:off x="15430500" y="17728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38736</xdr:rowOff>
    </xdr:from>
    <xdr:to>
      <xdr:col>76</xdr:col>
      <xdr:colOff>165100</xdr:colOff>
      <xdr:row>103</xdr:row>
      <xdr:rowOff>140336</xdr:rowOff>
    </xdr:to>
    <xdr:sp macro="" textlink="">
      <xdr:nvSpPr>
        <xdr:cNvPr id="770" name="フローチャート: 判断 769">
          <a:extLst>
            <a:ext uri="{FF2B5EF4-FFF2-40B4-BE49-F238E27FC236}">
              <a16:creationId xmlns:a16="http://schemas.microsoft.com/office/drawing/2014/main" id="{EBDC09F9-FF6D-433C-B752-7AE3062060A3}"/>
            </a:ext>
          </a:extLst>
        </xdr:cNvPr>
        <xdr:cNvSpPr/>
      </xdr:nvSpPr>
      <xdr:spPr>
        <a:xfrm>
          <a:off x="14541500" y="1769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13970</xdr:rowOff>
    </xdr:from>
    <xdr:to>
      <xdr:col>72</xdr:col>
      <xdr:colOff>38100</xdr:colOff>
      <xdr:row>103</xdr:row>
      <xdr:rowOff>115570</xdr:rowOff>
    </xdr:to>
    <xdr:sp macro="" textlink="">
      <xdr:nvSpPr>
        <xdr:cNvPr id="771" name="フローチャート: 判断 770">
          <a:extLst>
            <a:ext uri="{FF2B5EF4-FFF2-40B4-BE49-F238E27FC236}">
              <a16:creationId xmlns:a16="http://schemas.microsoft.com/office/drawing/2014/main" id="{0E30B959-82C2-4DFB-A995-A17B49FFA379}"/>
            </a:ext>
          </a:extLst>
        </xdr:cNvPr>
        <xdr:cNvSpPr/>
      </xdr:nvSpPr>
      <xdr:spPr>
        <a:xfrm>
          <a:off x="13652500" y="1767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17780</xdr:rowOff>
    </xdr:from>
    <xdr:to>
      <xdr:col>67</xdr:col>
      <xdr:colOff>101600</xdr:colOff>
      <xdr:row>104</xdr:row>
      <xdr:rowOff>119380</xdr:rowOff>
    </xdr:to>
    <xdr:sp macro="" textlink="">
      <xdr:nvSpPr>
        <xdr:cNvPr id="772" name="フローチャート: 判断 771">
          <a:extLst>
            <a:ext uri="{FF2B5EF4-FFF2-40B4-BE49-F238E27FC236}">
              <a16:creationId xmlns:a16="http://schemas.microsoft.com/office/drawing/2014/main" id="{BBD8664C-D47D-4550-A54C-21888CA9586C}"/>
            </a:ext>
          </a:extLst>
        </xdr:cNvPr>
        <xdr:cNvSpPr/>
      </xdr:nvSpPr>
      <xdr:spPr>
        <a:xfrm>
          <a:off x="12763500" y="1784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3" name="テキスト ボックス 772">
          <a:extLst>
            <a:ext uri="{FF2B5EF4-FFF2-40B4-BE49-F238E27FC236}">
              <a16:creationId xmlns:a16="http://schemas.microsoft.com/office/drawing/2014/main" id="{8DB8DB6F-D8A9-4570-96C7-4A2442457BD4}"/>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4" name="テキスト ボックス 773">
          <a:extLst>
            <a:ext uri="{FF2B5EF4-FFF2-40B4-BE49-F238E27FC236}">
              <a16:creationId xmlns:a16="http://schemas.microsoft.com/office/drawing/2014/main" id="{FE2BB5D1-96A7-4076-8D5A-2A391749A4F6}"/>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5" name="テキスト ボックス 774">
          <a:extLst>
            <a:ext uri="{FF2B5EF4-FFF2-40B4-BE49-F238E27FC236}">
              <a16:creationId xmlns:a16="http://schemas.microsoft.com/office/drawing/2014/main" id="{C2CDE78A-828F-4045-A0CB-60EB81532BAF}"/>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6" name="テキスト ボックス 775">
          <a:extLst>
            <a:ext uri="{FF2B5EF4-FFF2-40B4-BE49-F238E27FC236}">
              <a16:creationId xmlns:a16="http://schemas.microsoft.com/office/drawing/2014/main" id="{93285947-ED1A-4A7B-99EE-B9A0C08AFB75}"/>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7" name="テキスト ボックス 776">
          <a:extLst>
            <a:ext uri="{FF2B5EF4-FFF2-40B4-BE49-F238E27FC236}">
              <a16:creationId xmlns:a16="http://schemas.microsoft.com/office/drawing/2014/main" id="{6E7D79DF-4312-4F90-AE2D-F770824DBFE4}"/>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67311</xdr:rowOff>
    </xdr:from>
    <xdr:to>
      <xdr:col>85</xdr:col>
      <xdr:colOff>177800</xdr:colOff>
      <xdr:row>107</xdr:row>
      <xdr:rowOff>168911</xdr:rowOff>
    </xdr:to>
    <xdr:sp macro="" textlink="">
      <xdr:nvSpPr>
        <xdr:cNvPr id="778" name="楕円 777">
          <a:extLst>
            <a:ext uri="{FF2B5EF4-FFF2-40B4-BE49-F238E27FC236}">
              <a16:creationId xmlns:a16="http://schemas.microsoft.com/office/drawing/2014/main" id="{F1F8CA9D-550E-495E-9C1E-E4909DCAF0A5}"/>
            </a:ext>
          </a:extLst>
        </xdr:cNvPr>
        <xdr:cNvSpPr/>
      </xdr:nvSpPr>
      <xdr:spPr>
        <a:xfrm>
          <a:off x="16268700" y="18412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45738</xdr:rowOff>
    </xdr:from>
    <xdr:ext cx="405111" cy="259045"/>
    <xdr:sp macro="" textlink="">
      <xdr:nvSpPr>
        <xdr:cNvPr id="779" name="【庁舎】&#10;有形固定資産減価償却率該当値テキスト">
          <a:extLst>
            <a:ext uri="{FF2B5EF4-FFF2-40B4-BE49-F238E27FC236}">
              <a16:creationId xmlns:a16="http://schemas.microsoft.com/office/drawing/2014/main" id="{FD1C8176-F556-4AE9-A079-D493896E8C2F}"/>
            </a:ext>
          </a:extLst>
        </xdr:cNvPr>
        <xdr:cNvSpPr txBox="1"/>
      </xdr:nvSpPr>
      <xdr:spPr>
        <a:xfrm>
          <a:off x="16357600" y="18390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48261</xdr:rowOff>
    </xdr:from>
    <xdr:to>
      <xdr:col>81</xdr:col>
      <xdr:colOff>101600</xdr:colOff>
      <xdr:row>107</xdr:row>
      <xdr:rowOff>149861</xdr:rowOff>
    </xdr:to>
    <xdr:sp macro="" textlink="">
      <xdr:nvSpPr>
        <xdr:cNvPr id="780" name="楕円 779">
          <a:extLst>
            <a:ext uri="{FF2B5EF4-FFF2-40B4-BE49-F238E27FC236}">
              <a16:creationId xmlns:a16="http://schemas.microsoft.com/office/drawing/2014/main" id="{A09ACC04-78B4-4128-8CB1-E3DAE2843AA2}"/>
            </a:ext>
          </a:extLst>
        </xdr:cNvPr>
        <xdr:cNvSpPr/>
      </xdr:nvSpPr>
      <xdr:spPr>
        <a:xfrm>
          <a:off x="15430500" y="18393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99061</xdr:rowOff>
    </xdr:from>
    <xdr:to>
      <xdr:col>85</xdr:col>
      <xdr:colOff>127000</xdr:colOff>
      <xdr:row>107</xdr:row>
      <xdr:rowOff>118111</xdr:rowOff>
    </xdr:to>
    <xdr:cxnSp macro="">
      <xdr:nvCxnSpPr>
        <xdr:cNvPr id="781" name="直線コネクタ 780">
          <a:extLst>
            <a:ext uri="{FF2B5EF4-FFF2-40B4-BE49-F238E27FC236}">
              <a16:creationId xmlns:a16="http://schemas.microsoft.com/office/drawing/2014/main" id="{9F19D23F-A71A-4D96-98F1-1A8991B7E50E}"/>
            </a:ext>
          </a:extLst>
        </xdr:cNvPr>
        <xdr:cNvCxnSpPr/>
      </xdr:nvCxnSpPr>
      <xdr:spPr>
        <a:xfrm>
          <a:off x="15481300" y="18444211"/>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10161</xdr:rowOff>
    </xdr:from>
    <xdr:to>
      <xdr:col>76</xdr:col>
      <xdr:colOff>165100</xdr:colOff>
      <xdr:row>107</xdr:row>
      <xdr:rowOff>111761</xdr:rowOff>
    </xdr:to>
    <xdr:sp macro="" textlink="">
      <xdr:nvSpPr>
        <xdr:cNvPr id="782" name="楕円 781">
          <a:extLst>
            <a:ext uri="{FF2B5EF4-FFF2-40B4-BE49-F238E27FC236}">
              <a16:creationId xmlns:a16="http://schemas.microsoft.com/office/drawing/2014/main" id="{2BD82750-D483-4E91-95A0-B44642E1B3AD}"/>
            </a:ext>
          </a:extLst>
        </xdr:cNvPr>
        <xdr:cNvSpPr/>
      </xdr:nvSpPr>
      <xdr:spPr>
        <a:xfrm>
          <a:off x="14541500" y="18355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60961</xdr:rowOff>
    </xdr:from>
    <xdr:to>
      <xdr:col>81</xdr:col>
      <xdr:colOff>50800</xdr:colOff>
      <xdr:row>107</xdr:row>
      <xdr:rowOff>99061</xdr:rowOff>
    </xdr:to>
    <xdr:cxnSp macro="">
      <xdr:nvCxnSpPr>
        <xdr:cNvPr id="783" name="直線コネクタ 782">
          <a:extLst>
            <a:ext uri="{FF2B5EF4-FFF2-40B4-BE49-F238E27FC236}">
              <a16:creationId xmlns:a16="http://schemas.microsoft.com/office/drawing/2014/main" id="{C0A0E223-5C16-4AE7-97AD-ABA5702185D8}"/>
            </a:ext>
          </a:extLst>
        </xdr:cNvPr>
        <xdr:cNvCxnSpPr/>
      </xdr:nvCxnSpPr>
      <xdr:spPr>
        <a:xfrm>
          <a:off x="14592300" y="18406111"/>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141605</xdr:rowOff>
    </xdr:from>
    <xdr:to>
      <xdr:col>72</xdr:col>
      <xdr:colOff>38100</xdr:colOff>
      <xdr:row>107</xdr:row>
      <xdr:rowOff>71755</xdr:rowOff>
    </xdr:to>
    <xdr:sp macro="" textlink="">
      <xdr:nvSpPr>
        <xdr:cNvPr id="784" name="楕円 783">
          <a:extLst>
            <a:ext uri="{FF2B5EF4-FFF2-40B4-BE49-F238E27FC236}">
              <a16:creationId xmlns:a16="http://schemas.microsoft.com/office/drawing/2014/main" id="{12F764C9-80E6-4FE4-89E6-6E086C1FB780}"/>
            </a:ext>
          </a:extLst>
        </xdr:cNvPr>
        <xdr:cNvSpPr/>
      </xdr:nvSpPr>
      <xdr:spPr>
        <a:xfrm>
          <a:off x="13652500" y="18315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20955</xdr:rowOff>
    </xdr:from>
    <xdr:to>
      <xdr:col>76</xdr:col>
      <xdr:colOff>114300</xdr:colOff>
      <xdr:row>107</xdr:row>
      <xdr:rowOff>60961</xdr:rowOff>
    </xdr:to>
    <xdr:cxnSp macro="">
      <xdr:nvCxnSpPr>
        <xdr:cNvPr id="785" name="直線コネクタ 784">
          <a:extLst>
            <a:ext uri="{FF2B5EF4-FFF2-40B4-BE49-F238E27FC236}">
              <a16:creationId xmlns:a16="http://schemas.microsoft.com/office/drawing/2014/main" id="{284AD474-3320-431D-AF8F-A26D3B813E0D}"/>
            </a:ext>
          </a:extLst>
        </xdr:cNvPr>
        <xdr:cNvCxnSpPr/>
      </xdr:nvCxnSpPr>
      <xdr:spPr>
        <a:xfrm>
          <a:off x="13703300" y="18366105"/>
          <a:ext cx="8890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44450</xdr:rowOff>
    </xdr:from>
    <xdr:to>
      <xdr:col>67</xdr:col>
      <xdr:colOff>101600</xdr:colOff>
      <xdr:row>107</xdr:row>
      <xdr:rowOff>146050</xdr:rowOff>
    </xdr:to>
    <xdr:sp macro="" textlink="">
      <xdr:nvSpPr>
        <xdr:cNvPr id="786" name="楕円 785">
          <a:extLst>
            <a:ext uri="{FF2B5EF4-FFF2-40B4-BE49-F238E27FC236}">
              <a16:creationId xmlns:a16="http://schemas.microsoft.com/office/drawing/2014/main" id="{900DABC7-F5E8-48B7-B9C1-B8D8E98A6D50}"/>
            </a:ext>
          </a:extLst>
        </xdr:cNvPr>
        <xdr:cNvSpPr/>
      </xdr:nvSpPr>
      <xdr:spPr>
        <a:xfrm>
          <a:off x="12763500" y="1838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20955</xdr:rowOff>
    </xdr:from>
    <xdr:to>
      <xdr:col>71</xdr:col>
      <xdr:colOff>177800</xdr:colOff>
      <xdr:row>107</xdr:row>
      <xdr:rowOff>95250</xdr:rowOff>
    </xdr:to>
    <xdr:cxnSp macro="">
      <xdr:nvCxnSpPr>
        <xdr:cNvPr id="787" name="直線コネクタ 786">
          <a:extLst>
            <a:ext uri="{FF2B5EF4-FFF2-40B4-BE49-F238E27FC236}">
              <a16:creationId xmlns:a16="http://schemas.microsoft.com/office/drawing/2014/main" id="{2B90C6EA-25CE-4D5E-9320-ACA7289795EA}"/>
            </a:ext>
          </a:extLst>
        </xdr:cNvPr>
        <xdr:cNvCxnSpPr/>
      </xdr:nvCxnSpPr>
      <xdr:spPr>
        <a:xfrm flipV="1">
          <a:off x="12814300" y="18366105"/>
          <a:ext cx="889000" cy="7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15891</xdr:rowOff>
    </xdr:from>
    <xdr:ext cx="405111" cy="259045"/>
    <xdr:sp macro="" textlink="">
      <xdr:nvSpPr>
        <xdr:cNvPr id="788" name="n_1aveValue【庁舎】&#10;有形固定資産減価償却率">
          <a:extLst>
            <a:ext uri="{FF2B5EF4-FFF2-40B4-BE49-F238E27FC236}">
              <a16:creationId xmlns:a16="http://schemas.microsoft.com/office/drawing/2014/main" id="{D189D9EC-8EBD-40EB-8320-E324591C1F2A}"/>
            </a:ext>
          </a:extLst>
        </xdr:cNvPr>
        <xdr:cNvSpPr txBox="1"/>
      </xdr:nvSpPr>
      <xdr:spPr>
        <a:xfrm>
          <a:off x="15266044" y="17503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156863</xdr:rowOff>
    </xdr:from>
    <xdr:ext cx="405111" cy="259045"/>
    <xdr:sp macro="" textlink="">
      <xdr:nvSpPr>
        <xdr:cNvPr id="789" name="n_2aveValue【庁舎】&#10;有形固定資産減価償却率">
          <a:extLst>
            <a:ext uri="{FF2B5EF4-FFF2-40B4-BE49-F238E27FC236}">
              <a16:creationId xmlns:a16="http://schemas.microsoft.com/office/drawing/2014/main" id="{71F73006-30BC-4157-84C3-8E666C39B56D}"/>
            </a:ext>
          </a:extLst>
        </xdr:cNvPr>
        <xdr:cNvSpPr txBox="1"/>
      </xdr:nvSpPr>
      <xdr:spPr>
        <a:xfrm>
          <a:off x="14389744" y="17473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132097</xdr:rowOff>
    </xdr:from>
    <xdr:ext cx="405111" cy="259045"/>
    <xdr:sp macro="" textlink="">
      <xdr:nvSpPr>
        <xdr:cNvPr id="790" name="n_3aveValue【庁舎】&#10;有形固定資産減価償却率">
          <a:extLst>
            <a:ext uri="{FF2B5EF4-FFF2-40B4-BE49-F238E27FC236}">
              <a16:creationId xmlns:a16="http://schemas.microsoft.com/office/drawing/2014/main" id="{BF37A8F3-2A1C-4F9E-9AEF-CC75DF61FE0C}"/>
            </a:ext>
          </a:extLst>
        </xdr:cNvPr>
        <xdr:cNvSpPr txBox="1"/>
      </xdr:nvSpPr>
      <xdr:spPr>
        <a:xfrm>
          <a:off x="13500744" y="1744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135907</xdr:rowOff>
    </xdr:from>
    <xdr:ext cx="405111" cy="259045"/>
    <xdr:sp macro="" textlink="">
      <xdr:nvSpPr>
        <xdr:cNvPr id="791" name="n_4aveValue【庁舎】&#10;有形固定資産減価償却率">
          <a:extLst>
            <a:ext uri="{FF2B5EF4-FFF2-40B4-BE49-F238E27FC236}">
              <a16:creationId xmlns:a16="http://schemas.microsoft.com/office/drawing/2014/main" id="{22252225-48C5-45DC-A5DA-A3E119DA45D7}"/>
            </a:ext>
          </a:extLst>
        </xdr:cNvPr>
        <xdr:cNvSpPr txBox="1"/>
      </xdr:nvSpPr>
      <xdr:spPr>
        <a:xfrm>
          <a:off x="12611744" y="17623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140988</xdr:rowOff>
    </xdr:from>
    <xdr:ext cx="405111" cy="259045"/>
    <xdr:sp macro="" textlink="">
      <xdr:nvSpPr>
        <xdr:cNvPr id="792" name="n_1mainValue【庁舎】&#10;有形固定資産減価償却率">
          <a:extLst>
            <a:ext uri="{FF2B5EF4-FFF2-40B4-BE49-F238E27FC236}">
              <a16:creationId xmlns:a16="http://schemas.microsoft.com/office/drawing/2014/main" id="{00A5ECF0-5402-466E-9957-A0262DB96A10}"/>
            </a:ext>
          </a:extLst>
        </xdr:cNvPr>
        <xdr:cNvSpPr txBox="1"/>
      </xdr:nvSpPr>
      <xdr:spPr>
        <a:xfrm>
          <a:off x="15266044" y="18486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102888</xdr:rowOff>
    </xdr:from>
    <xdr:ext cx="405111" cy="259045"/>
    <xdr:sp macro="" textlink="">
      <xdr:nvSpPr>
        <xdr:cNvPr id="793" name="n_2mainValue【庁舎】&#10;有形固定資産減価償却率">
          <a:extLst>
            <a:ext uri="{FF2B5EF4-FFF2-40B4-BE49-F238E27FC236}">
              <a16:creationId xmlns:a16="http://schemas.microsoft.com/office/drawing/2014/main" id="{8A1E99DE-1B83-4B57-9E1C-E1916E4ABBB7}"/>
            </a:ext>
          </a:extLst>
        </xdr:cNvPr>
        <xdr:cNvSpPr txBox="1"/>
      </xdr:nvSpPr>
      <xdr:spPr>
        <a:xfrm>
          <a:off x="14389744" y="18448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62882</xdr:rowOff>
    </xdr:from>
    <xdr:ext cx="405111" cy="259045"/>
    <xdr:sp macro="" textlink="">
      <xdr:nvSpPr>
        <xdr:cNvPr id="794" name="n_3mainValue【庁舎】&#10;有形固定資産減価償却率">
          <a:extLst>
            <a:ext uri="{FF2B5EF4-FFF2-40B4-BE49-F238E27FC236}">
              <a16:creationId xmlns:a16="http://schemas.microsoft.com/office/drawing/2014/main" id="{21252060-C84E-4FE0-8B34-0055EC9AA998}"/>
            </a:ext>
          </a:extLst>
        </xdr:cNvPr>
        <xdr:cNvSpPr txBox="1"/>
      </xdr:nvSpPr>
      <xdr:spPr>
        <a:xfrm>
          <a:off x="13500744" y="18408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137177</xdr:rowOff>
    </xdr:from>
    <xdr:ext cx="405111" cy="259045"/>
    <xdr:sp macro="" textlink="">
      <xdr:nvSpPr>
        <xdr:cNvPr id="795" name="n_4mainValue【庁舎】&#10;有形固定資産減価償却率">
          <a:extLst>
            <a:ext uri="{FF2B5EF4-FFF2-40B4-BE49-F238E27FC236}">
              <a16:creationId xmlns:a16="http://schemas.microsoft.com/office/drawing/2014/main" id="{0B506ECF-C24C-46ED-B9F3-BC03E92D1516}"/>
            </a:ext>
          </a:extLst>
        </xdr:cNvPr>
        <xdr:cNvSpPr txBox="1"/>
      </xdr:nvSpPr>
      <xdr:spPr>
        <a:xfrm>
          <a:off x="12611744" y="18482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6" name="正方形/長方形 795">
          <a:extLst>
            <a:ext uri="{FF2B5EF4-FFF2-40B4-BE49-F238E27FC236}">
              <a16:creationId xmlns:a16="http://schemas.microsoft.com/office/drawing/2014/main" id="{400F1716-3D2A-498A-B102-69EE7E2F2C95}"/>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7" name="正方形/長方形 796">
          <a:extLst>
            <a:ext uri="{FF2B5EF4-FFF2-40B4-BE49-F238E27FC236}">
              <a16:creationId xmlns:a16="http://schemas.microsoft.com/office/drawing/2014/main" id="{FC497426-5F44-4C48-851E-8A16C34B69AB}"/>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8" name="正方形/長方形 797">
          <a:extLst>
            <a:ext uri="{FF2B5EF4-FFF2-40B4-BE49-F238E27FC236}">
              <a16:creationId xmlns:a16="http://schemas.microsoft.com/office/drawing/2014/main" id="{F90E0A2E-907F-433C-AD4B-E0F660165029}"/>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9" name="正方形/長方形 798">
          <a:extLst>
            <a:ext uri="{FF2B5EF4-FFF2-40B4-BE49-F238E27FC236}">
              <a16:creationId xmlns:a16="http://schemas.microsoft.com/office/drawing/2014/main" id="{5434D5A6-929F-41C0-A431-B8A719AE9A3C}"/>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0" name="正方形/長方形 799">
          <a:extLst>
            <a:ext uri="{FF2B5EF4-FFF2-40B4-BE49-F238E27FC236}">
              <a16:creationId xmlns:a16="http://schemas.microsoft.com/office/drawing/2014/main" id="{EE08B89E-6323-4CEA-9FD9-32D8CD5637CC}"/>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1" name="正方形/長方形 800">
          <a:extLst>
            <a:ext uri="{FF2B5EF4-FFF2-40B4-BE49-F238E27FC236}">
              <a16:creationId xmlns:a16="http://schemas.microsoft.com/office/drawing/2014/main" id="{9E662913-9817-47B2-B221-97077A63E4E1}"/>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2" name="正方形/長方形 801">
          <a:extLst>
            <a:ext uri="{FF2B5EF4-FFF2-40B4-BE49-F238E27FC236}">
              <a16:creationId xmlns:a16="http://schemas.microsoft.com/office/drawing/2014/main" id="{F65FC1E2-6222-4774-943A-08ED6F9BC656}"/>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3" name="正方形/長方形 802">
          <a:extLst>
            <a:ext uri="{FF2B5EF4-FFF2-40B4-BE49-F238E27FC236}">
              <a16:creationId xmlns:a16="http://schemas.microsoft.com/office/drawing/2014/main" id="{EAC278E5-65F7-4B71-ABF0-6500E97D1CE6}"/>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4" name="テキスト ボックス 803">
          <a:extLst>
            <a:ext uri="{FF2B5EF4-FFF2-40B4-BE49-F238E27FC236}">
              <a16:creationId xmlns:a16="http://schemas.microsoft.com/office/drawing/2014/main" id="{26522621-68AA-4143-8F98-F196C7F7639D}"/>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5" name="直線コネクタ 804">
          <a:extLst>
            <a:ext uri="{FF2B5EF4-FFF2-40B4-BE49-F238E27FC236}">
              <a16:creationId xmlns:a16="http://schemas.microsoft.com/office/drawing/2014/main" id="{CF25F6BC-1F37-48A6-B24A-62E3057B5A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806" name="直線コネクタ 805">
          <a:extLst>
            <a:ext uri="{FF2B5EF4-FFF2-40B4-BE49-F238E27FC236}">
              <a16:creationId xmlns:a16="http://schemas.microsoft.com/office/drawing/2014/main" id="{DB812A88-38FA-4ADE-8947-581219213DB0}"/>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07" name="テキスト ボックス 806">
          <a:extLst>
            <a:ext uri="{FF2B5EF4-FFF2-40B4-BE49-F238E27FC236}">
              <a16:creationId xmlns:a16="http://schemas.microsoft.com/office/drawing/2014/main" id="{D7933900-DE26-4198-AF34-83539C7FCBAF}"/>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08" name="直線コネクタ 807">
          <a:extLst>
            <a:ext uri="{FF2B5EF4-FFF2-40B4-BE49-F238E27FC236}">
              <a16:creationId xmlns:a16="http://schemas.microsoft.com/office/drawing/2014/main" id="{2F5393F5-87B8-45F0-8E41-A3AA1834749C}"/>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809" name="テキスト ボックス 808">
          <a:extLst>
            <a:ext uri="{FF2B5EF4-FFF2-40B4-BE49-F238E27FC236}">
              <a16:creationId xmlns:a16="http://schemas.microsoft.com/office/drawing/2014/main" id="{672B5783-A229-4A02-885D-28E841E02B48}"/>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810" name="直線コネクタ 809">
          <a:extLst>
            <a:ext uri="{FF2B5EF4-FFF2-40B4-BE49-F238E27FC236}">
              <a16:creationId xmlns:a16="http://schemas.microsoft.com/office/drawing/2014/main" id="{BCE4535A-EE37-44AB-A269-F4E3B3309D5E}"/>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811" name="テキスト ボックス 810">
          <a:extLst>
            <a:ext uri="{FF2B5EF4-FFF2-40B4-BE49-F238E27FC236}">
              <a16:creationId xmlns:a16="http://schemas.microsoft.com/office/drawing/2014/main" id="{7823BE7F-145A-4C53-98AC-AB0009358329}"/>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812" name="直線コネクタ 811">
          <a:extLst>
            <a:ext uri="{FF2B5EF4-FFF2-40B4-BE49-F238E27FC236}">
              <a16:creationId xmlns:a16="http://schemas.microsoft.com/office/drawing/2014/main" id="{BFB63E2A-6D00-44B0-B45E-DF035732D907}"/>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813" name="テキスト ボックス 812">
          <a:extLst>
            <a:ext uri="{FF2B5EF4-FFF2-40B4-BE49-F238E27FC236}">
              <a16:creationId xmlns:a16="http://schemas.microsoft.com/office/drawing/2014/main" id="{7337131F-7CE7-49D0-9C29-1AA7A8B1C22D}"/>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4" name="直線コネクタ 813">
          <a:extLst>
            <a:ext uri="{FF2B5EF4-FFF2-40B4-BE49-F238E27FC236}">
              <a16:creationId xmlns:a16="http://schemas.microsoft.com/office/drawing/2014/main" id="{1494B0FB-0258-4C47-9BBA-0FBD43F77D5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5" name="テキスト ボックス 814">
          <a:extLst>
            <a:ext uri="{FF2B5EF4-FFF2-40B4-BE49-F238E27FC236}">
              <a16:creationId xmlns:a16="http://schemas.microsoft.com/office/drawing/2014/main" id="{67F67E6D-7EFC-4CF9-AAEB-C0F9FD3D296B}"/>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6" name="【庁舎】&#10;一人当たり面積グラフ枠">
          <a:extLst>
            <a:ext uri="{FF2B5EF4-FFF2-40B4-BE49-F238E27FC236}">
              <a16:creationId xmlns:a16="http://schemas.microsoft.com/office/drawing/2014/main" id="{40D43A7E-0F01-478C-B38F-DFAFFADAF96B}"/>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21337</xdr:rowOff>
    </xdr:from>
    <xdr:to>
      <xdr:col>116</xdr:col>
      <xdr:colOff>62864</xdr:colOff>
      <xdr:row>108</xdr:row>
      <xdr:rowOff>71628</xdr:rowOff>
    </xdr:to>
    <xdr:cxnSp macro="">
      <xdr:nvCxnSpPr>
        <xdr:cNvPr id="817" name="直線コネクタ 816">
          <a:extLst>
            <a:ext uri="{FF2B5EF4-FFF2-40B4-BE49-F238E27FC236}">
              <a16:creationId xmlns:a16="http://schemas.microsoft.com/office/drawing/2014/main" id="{B0E3F7D7-451D-4A11-8410-012B846711B8}"/>
            </a:ext>
          </a:extLst>
        </xdr:cNvPr>
        <xdr:cNvCxnSpPr/>
      </xdr:nvCxnSpPr>
      <xdr:spPr>
        <a:xfrm flipV="1">
          <a:off x="22160864" y="17166337"/>
          <a:ext cx="0" cy="14218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75455</xdr:rowOff>
    </xdr:from>
    <xdr:ext cx="469744" cy="259045"/>
    <xdr:sp macro="" textlink="">
      <xdr:nvSpPr>
        <xdr:cNvPr id="818" name="【庁舎】&#10;一人当たり面積最小値テキスト">
          <a:extLst>
            <a:ext uri="{FF2B5EF4-FFF2-40B4-BE49-F238E27FC236}">
              <a16:creationId xmlns:a16="http://schemas.microsoft.com/office/drawing/2014/main" id="{CDA9261A-C424-4CE3-875B-82C0E36749BA}"/>
            </a:ext>
          </a:extLst>
        </xdr:cNvPr>
        <xdr:cNvSpPr txBox="1"/>
      </xdr:nvSpPr>
      <xdr:spPr>
        <a:xfrm>
          <a:off x="22199600" y="1859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71628</xdr:rowOff>
    </xdr:from>
    <xdr:to>
      <xdr:col>116</xdr:col>
      <xdr:colOff>152400</xdr:colOff>
      <xdr:row>108</xdr:row>
      <xdr:rowOff>71628</xdr:rowOff>
    </xdr:to>
    <xdr:cxnSp macro="">
      <xdr:nvCxnSpPr>
        <xdr:cNvPr id="819" name="直線コネクタ 818">
          <a:extLst>
            <a:ext uri="{FF2B5EF4-FFF2-40B4-BE49-F238E27FC236}">
              <a16:creationId xmlns:a16="http://schemas.microsoft.com/office/drawing/2014/main" id="{E8726755-AEF9-4492-AE21-B37D79C43220}"/>
            </a:ext>
          </a:extLst>
        </xdr:cNvPr>
        <xdr:cNvCxnSpPr/>
      </xdr:nvCxnSpPr>
      <xdr:spPr>
        <a:xfrm>
          <a:off x="22072600" y="18588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139464</xdr:rowOff>
    </xdr:from>
    <xdr:ext cx="469744" cy="259045"/>
    <xdr:sp macro="" textlink="">
      <xdr:nvSpPr>
        <xdr:cNvPr id="820" name="【庁舎】&#10;一人当たり面積最大値テキスト">
          <a:extLst>
            <a:ext uri="{FF2B5EF4-FFF2-40B4-BE49-F238E27FC236}">
              <a16:creationId xmlns:a16="http://schemas.microsoft.com/office/drawing/2014/main" id="{4C3DD63D-E39F-43A6-99F5-759235F74E3F}"/>
            </a:ext>
          </a:extLst>
        </xdr:cNvPr>
        <xdr:cNvSpPr txBox="1"/>
      </xdr:nvSpPr>
      <xdr:spPr>
        <a:xfrm>
          <a:off x="22199600" y="16941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21337</xdr:rowOff>
    </xdr:from>
    <xdr:to>
      <xdr:col>116</xdr:col>
      <xdr:colOff>152400</xdr:colOff>
      <xdr:row>100</xdr:row>
      <xdr:rowOff>21337</xdr:rowOff>
    </xdr:to>
    <xdr:cxnSp macro="">
      <xdr:nvCxnSpPr>
        <xdr:cNvPr id="821" name="直線コネクタ 820">
          <a:extLst>
            <a:ext uri="{FF2B5EF4-FFF2-40B4-BE49-F238E27FC236}">
              <a16:creationId xmlns:a16="http://schemas.microsoft.com/office/drawing/2014/main" id="{02C60884-6B86-4844-8630-49748EB8D0F7}"/>
            </a:ext>
          </a:extLst>
        </xdr:cNvPr>
        <xdr:cNvCxnSpPr/>
      </xdr:nvCxnSpPr>
      <xdr:spPr>
        <a:xfrm>
          <a:off x="22072600" y="17166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102</xdr:row>
      <xdr:rowOff>164864</xdr:rowOff>
    </xdr:from>
    <xdr:ext cx="469744" cy="259045"/>
    <xdr:sp macro="" textlink="">
      <xdr:nvSpPr>
        <xdr:cNvPr id="822" name="【庁舎】&#10;一人当たり面積平均値テキスト">
          <a:extLst>
            <a:ext uri="{FF2B5EF4-FFF2-40B4-BE49-F238E27FC236}">
              <a16:creationId xmlns:a16="http://schemas.microsoft.com/office/drawing/2014/main" id="{BC47E809-260C-4D5A-8F81-7F79B4E2CD0B}"/>
            </a:ext>
          </a:extLst>
        </xdr:cNvPr>
        <xdr:cNvSpPr txBox="1"/>
      </xdr:nvSpPr>
      <xdr:spPr>
        <a:xfrm>
          <a:off x="22199600" y="176527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141987</xdr:rowOff>
    </xdr:from>
    <xdr:to>
      <xdr:col>116</xdr:col>
      <xdr:colOff>114300</xdr:colOff>
      <xdr:row>104</xdr:row>
      <xdr:rowOff>72137</xdr:rowOff>
    </xdr:to>
    <xdr:sp macro="" textlink="">
      <xdr:nvSpPr>
        <xdr:cNvPr id="823" name="フローチャート: 判断 822">
          <a:extLst>
            <a:ext uri="{FF2B5EF4-FFF2-40B4-BE49-F238E27FC236}">
              <a16:creationId xmlns:a16="http://schemas.microsoft.com/office/drawing/2014/main" id="{FE93453F-E505-4EA4-89A8-AFACF2F12856}"/>
            </a:ext>
          </a:extLst>
        </xdr:cNvPr>
        <xdr:cNvSpPr/>
      </xdr:nvSpPr>
      <xdr:spPr>
        <a:xfrm>
          <a:off x="22110700" y="17801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103</xdr:row>
      <xdr:rowOff>132842</xdr:rowOff>
    </xdr:from>
    <xdr:to>
      <xdr:col>112</xdr:col>
      <xdr:colOff>38100</xdr:colOff>
      <xdr:row>104</xdr:row>
      <xdr:rowOff>62992</xdr:rowOff>
    </xdr:to>
    <xdr:sp macro="" textlink="">
      <xdr:nvSpPr>
        <xdr:cNvPr id="824" name="フローチャート: 判断 823">
          <a:extLst>
            <a:ext uri="{FF2B5EF4-FFF2-40B4-BE49-F238E27FC236}">
              <a16:creationId xmlns:a16="http://schemas.microsoft.com/office/drawing/2014/main" id="{347E5E66-E805-4457-B96E-9FE94358069E}"/>
            </a:ext>
          </a:extLst>
        </xdr:cNvPr>
        <xdr:cNvSpPr/>
      </xdr:nvSpPr>
      <xdr:spPr>
        <a:xfrm>
          <a:off x="21272500" y="17792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103</xdr:row>
      <xdr:rowOff>132842</xdr:rowOff>
    </xdr:from>
    <xdr:to>
      <xdr:col>107</xdr:col>
      <xdr:colOff>101600</xdr:colOff>
      <xdr:row>104</xdr:row>
      <xdr:rowOff>62992</xdr:rowOff>
    </xdr:to>
    <xdr:sp macro="" textlink="">
      <xdr:nvSpPr>
        <xdr:cNvPr id="825" name="フローチャート: 判断 824">
          <a:extLst>
            <a:ext uri="{FF2B5EF4-FFF2-40B4-BE49-F238E27FC236}">
              <a16:creationId xmlns:a16="http://schemas.microsoft.com/office/drawing/2014/main" id="{1DF2A518-D2CE-488B-8469-8307CAD2EF91}"/>
            </a:ext>
          </a:extLst>
        </xdr:cNvPr>
        <xdr:cNvSpPr/>
      </xdr:nvSpPr>
      <xdr:spPr>
        <a:xfrm>
          <a:off x="20383500" y="17792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102</xdr:row>
      <xdr:rowOff>139700</xdr:rowOff>
    </xdr:from>
    <xdr:to>
      <xdr:col>102</xdr:col>
      <xdr:colOff>165100</xdr:colOff>
      <xdr:row>103</xdr:row>
      <xdr:rowOff>69850</xdr:rowOff>
    </xdr:to>
    <xdr:sp macro="" textlink="">
      <xdr:nvSpPr>
        <xdr:cNvPr id="826" name="フローチャート: 判断 825">
          <a:extLst>
            <a:ext uri="{FF2B5EF4-FFF2-40B4-BE49-F238E27FC236}">
              <a16:creationId xmlns:a16="http://schemas.microsoft.com/office/drawing/2014/main" id="{AFBEC1DD-5740-40CD-889C-657B1FD1B894}"/>
            </a:ext>
          </a:extLst>
        </xdr:cNvPr>
        <xdr:cNvSpPr/>
      </xdr:nvSpPr>
      <xdr:spPr>
        <a:xfrm>
          <a:off x="19494500" y="1762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102</xdr:row>
      <xdr:rowOff>89408</xdr:rowOff>
    </xdr:from>
    <xdr:to>
      <xdr:col>98</xdr:col>
      <xdr:colOff>38100</xdr:colOff>
      <xdr:row>103</xdr:row>
      <xdr:rowOff>19558</xdr:rowOff>
    </xdr:to>
    <xdr:sp macro="" textlink="">
      <xdr:nvSpPr>
        <xdr:cNvPr id="827" name="フローチャート: 判断 826">
          <a:extLst>
            <a:ext uri="{FF2B5EF4-FFF2-40B4-BE49-F238E27FC236}">
              <a16:creationId xmlns:a16="http://schemas.microsoft.com/office/drawing/2014/main" id="{1461E2B3-2553-485F-A800-10CB0E3BF624}"/>
            </a:ext>
          </a:extLst>
        </xdr:cNvPr>
        <xdr:cNvSpPr/>
      </xdr:nvSpPr>
      <xdr:spPr>
        <a:xfrm>
          <a:off x="18605500" y="17577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8" name="テキスト ボックス 827">
          <a:extLst>
            <a:ext uri="{FF2B5EF4-FFF2-40B4-BE49-F238E27FC236}">
              <a16:creationId xmlns:a16="http://schemas.microsoft.com/office/drawing/2014/main" id="{05303C9B-2EC2-4AF3-924F-9221401F639D}"/>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9" name="テキスト ボックス 828">
          <a:extLst>
            <a:ext uri="{FF2B5EF4-FFF2-40B4-BE49-F238E27FC236}">
              <a16:creationId xmlns:a16="http://schemas.microsoft.com/office/drawing/2014/main" id="{38E3320A-634E-49C2-86B9-70355DB42992}"/>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0" name="テキスト ボックス 829">
          <a:extLst>
            <a:ext uri="{FF2B5EF4-FFF2-40B4-BE49-F238E27FC236}">
              <a16:creationId xmlns:a16="http://schemas.microsoft.com/office/drawing/2014/main" id="{39CEF895-BABC-475B-BD33-FBA7BF29BE6C}"/>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1" name="テキスト ボックス 830">
          <a:extLst>
            <a:ext uri="{FF2B5EF4-FFF2-40B4-BE49-F238E27FC236}">
              <a16:creationId xmlns:a16="http://schemas.microsoft.com/office/drawing/2014/main" id="{6A358FAF-A470-4A71-97DB-035CBACE55F3}"/>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2" name="テキスト ボックス 831">
          <a:extLst>
            <a:ext uri="{FF2B5EF4-FFF2-40B4-BE49-F238E27FC236}">
              <a16:creationId xmlns:a16="http://schemas.microsoft.com/office/drawing/2014/main" id="{3E2BBF5B-197D-4491-9B30-25785FE61911}"/>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29972</xdr:rowOff>
    </xdr:from>
    <xdr:to>
      <xdr:col>116</xdr:col>
      <xdr:colOff>114300</xdr:colOff>
      <xdr:row>106</xdr:row>
      <xdr:rowOff>131572</xdr:rowOff>
    </xdr:to>
    <xdr:sp macro="" textlink="">
      <xdr:nvSpPr>
        <xdr:cNvPr id="833" name="楕円 832">
          <a:extLst>
            <a:ext uri="{FF2B5EF4-FFF2-40B4-BE49-F238E27FC236}">
              <a16:creationId xmlns:a16="http://schemas.microsoft.com/office/drawing/2014/main" id="{23F24C6E-19AF-4053-9C80-1E8FB18FA43F}"/>
            </a:ext>
          </a:extLst>
        </xdr:cNvPr>
        <xdr:cNvSpPr/>
      </xdr:nvSpPr>
      <xdr:spPr>
        <a:xfrm>
          <a:off x="22110700" y="18203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8399</xdr:rowOff>
    </xdr:from>
    <xdr:ext cx="469744" cy="259045"/>
    <xdr:sp macro="" textlink="">
      <xdr:nvSpPr>
        <xdr:cNvPr id="834" name="【庁舎】&#10;一人当たり面積該当値テキスト">
          <a:extLst>
            <a:ext uri="{FF2B5EF4-FFF2-40B4-BE49-F238E27FC236}">
              <a16:creationId xmlns:a16="http://schemas.microsoft.com/office/drawing/2014/main" id="{3371BF0A-F401-432B-A0C4-02298466AE76}"/>
            </a:ext>
          </a:extLst>
        </xdr:cNvPr>
        <xdr:cNvSpPr txBox="1"/>
      </xdr:nvSpPr>
      <xdr:spPr>
        <a:xfrm>
          <a:off x="22199600" y="18182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25400</xdr:rowOff>
    </xdr:from>
    <xdr:to>
      <xdr:col>112</xdr:col>
      <xdr:colOff>38100</xdr:colOff>
      <xdr:row>106</xdr:row>
      <xdr:rowOff>127000</xdr:rowOff>
    </xdr:to>
    <xdr:sp macro="" textlink="">
      <xdr:nvSpPr>
        <xdr:cNvPr id="835" name="楕円 834">
          <a:extLst>
            <a:ext uri="{FF2B5EF4-FFF2-40B4-BE49-F238E27FC236}">
              <a16:creationId xmlns:a16="http://schemas.microsoft.com/office/drawing/2014/main" id="{D47AF834-EF45-46C1-BDBB-57AADADD571E}"/>
            </a:ext>
          </a:extLst>
        </xdr:cNvPr>
        <xdr:cNvSpPr/>
      </xdr:nvSpPr>
      <xdr:spPr>
        <a:xfrm>
          <a:off x="21272500" y="1819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76200</xdr:rowOff>
    </xdr:from>
    <xdr:to>
      <xdr:col>116</xdr:col>
      <xdr:colOff>63500</xdr:colOff>
      <xdr:row>106</xdr:row>
      <xdr:rowOff>80772</xdr:rowOff>
    </xdr:to>
    <xdr:cxnSp macro="">
      <xdr:nvCxnSpPr>
        <xdr:cNvPr id="836" name="直線コネクタ 835">
          <a:extLst>
            <a:ext uri="{FF2B5EF4-FFF2-40B4-BE49-F238E27FC236}">
              <a16:creationId xmlns:a16="http://schemas.microsoft.com/office/drawing/2014/main" id="{CA056BC3-7218-4252-9DBF-827D65ECC293}"/>
            </a:ext>
          </a:extLst>
        </xdr:cNvPr>
        <xdr:cNvCxnSpPr/>
      </xdr:nvCxnSpPr>
      <xdr:spPr>
        <a:xfrm>
          <a:off x="21323300" y="18249900"/>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25400</xdr:rowOff>
    </xdr:from>
    <xdr:to>
      <xdr:col>107</xdr:col>
      <xdr:colOff>101600</xdr:colOff>
      <xdr:row>106</xdr:row>
      <xdr:rowOff>127000</xdr:rowOff>
    </xdr:to>
    <xdr:sp macro="" textlink="">
      <xdr:nvSpPr>
        <xdr:cNvPr id="837" name="楕円 836">
          <a:extLst>
            <a:ext uri="{FF2B5EF4-FFF2-40B4-BE49-F238E27FC236}">
              <a16:creationId xmlns:a16="http://schemas.microsoft.com/office/drawing/2014/main" id="{15270752-0825-4852-B6E2-CE6A39EF5A54}"/>
            </a:ext>
          </a:extLst>
        </xdr:cNvPr>
        <xdr:cNvSpPr/>
      </xdr:nvSpPr>
      <xdr:spPr>
        <a:xfrm>
          <a:off x="20383500" y="1819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76200</xdr:rowOff>
    </xdr:from>
    <xdr:to>
      <xdr:col>111</xdr:col>
      <xdr:colOff>177800</xdr:colOff>
      <xdr:row>106</xdr:row>
      <xdr:rowOff>76200</xdr:rowOff>
    </xdr:to>
    <xdr:cxnSp macro="">
      <xdr:nvCxnSpPr>
        <xdr:cNvPr id="838" name="直線コネクタ 837">
          <a:extLst>
            <a:ext uri="{FF2B5EF4-FFF2-40B4-BE49-F238E27FC236}">
              <a16:creationId xmlns:a16="http://schemas.microsoft.com/office/drawing/2014/main" id="{B2331F91-CD3B-4678-AFA5-6A2F61F97511}"/>
            </a:ext>
          </a:extLst>
        </xdr:cNvPr>
        <xdr:cNvCxnSpPr/>
      </xdr:nvCxnSpPr>
      <xdr:spPr>
        <a:xfrm>
          <a:off x="20434300" y="18249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25400</xdr:rowOff>
    </xdr:from>
    <xdr:to>
      <xdr:col>102</xdr:col>
      <xdr:colOff>165100</xdr:colOff>
      <xdr:row>106</xdr:row>
      <xdr:rowOff>127000</xdr:rowOff>
    </xdr:to>
    <xdr:sp macro="" textlink="">
      <xdr:nvSpPr>
        <xdr:cNvPr id="839" name="楕円 838">
          <a:extLst>
            <a:ext uri="{FF2B5EF4-FFF2-40B4-BE49-F238E27FC236}">
              <a16:creationId xmlns:a16="http://schemas.microsoft.com/office/drawing/2014/main" id="{A53E83A5-6574-484E-9C3D-BB0C0696F8FA}"/>
            </a:ext>
          </a:extLst>
        </xdr:cNvPr>
        <xdr:cNvSpPr/>
      </xdr:nvSpPr>
      <xdr:spPr>
        <a:xfrm>
          <a:off x="19494500" y="1819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76200</xdr:rowOff>
    </xdr:from>
    <xdr:to>
      <xdr:col>107</xdr:col>
      <xdr:colOff>50800</xdr:colOff>
      <xdr:row>106</xdr:row>
      <xdr:rowOff>76200</xdr:rowOff>
    </xdr:to>
    <xdr:cxnSp macro="">
      <xdr:nvCxnSpPr>
        <xdr:cNvPr id="840" name="直線コネクタ 839">
          <a:extLst>
            <a:ext uri="{FF2B5EF4-FFF2-40B4-BE49-F238E27FC236}">
              <a16:creationId xmlns:a16="http://schemas.microsoft.com/office/drawing/2014/main" id="{4EB435F8-DC3D-4646-8652-CF002BE6F695}"/>
            </a:ext>
          </a:extLst>
        </xdr:cNvPr>
        <xdr:cNvCxnSpPr/>
      </xdr:nvCxnSpPr>
      <xdr:spPr>
        <a:xfrm>
          <a:off x="19545300" y="18249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25400</xdr:rowOff>
    </xdr:from>
    <xdr:to>
      <xdr:col>98</xdr:col>
      <xdr:colOff>38100</xdr:colOff>
      <xdr:row>106</xdr:row>
      <xdr:rowOff>127000</xdr:rowOff>
    </xdr:to>
    <xdr:sp macro="" textlink="">
      <xdr:nvSpPr>
        <xdr:cNvPr id="841" name="楕円 840">
          <a:extLst>
            <a:ext uri="{FF2B5EF4-FFF2-40B4-BE49-F238E27FC236}">
              <a16:creationId xmlns:a16="http://schemas.microsoft.com/office/drawing/2014/main" id="{C2929802-4C30-484E-A1FC-F8BC05475CDF}"/>
            </a:ext>
          </a:extLst>
        </xdr:cNvPr>
        <xdr:cNvSpPr/>
      </xdr:nvSpPr>
      <xdr:spPr>
        <a:xfrm>
          <a:off x="18605500" y="1819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76200</xdr:rowOff>
    </xdr:from>
    <xdr:to>
      <xdr:col>102</xdr:col>
      <xdr:colOff>114300</xdr:colOff>
      <xdr:row>106</xdr:row>
      <xdr:rowOff>76200</xdr:rowOff>
    </xdr:to>
    <xdr:cxnSp macro="">
      <xdr:nvCxnSpPr>
        <xdr:cNvPr id="842" name="直線コネクタ 841">
          <a:extLst>
            <a:ext uri="{FF2B5EF4-FFF2-40B4-BE49-F238E27FC236}">
              <a16:creationId xmlns:a16="http://schemas.microsoft.com/office/drawing/2014/main" id="{F9FCA670-F31E-4F9E-A89C-F9DE8F6A9B57}"/>
            </a:ext>
          </a:extLst>
        </xdr:cNvPr>
        <xdr:cNvCxnSpPr/>
      </xdr:nvCxnSpPr>
      <xdr:spPr>
        <a:xfrm>
          <a:off x="18656300" y="18249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102</xdr:row>
      <xdr:rowOff>79519</xdr:rowOff>
    </xdr:from>
    <xdr:ext cx="469744" cy="259045"/>
    <xdr:sp macro="" textlink="">
      <xdr:nvSpPr>
        <xdr:cNvPr id="843" name="n_1aveValue【庁舎】&#10;一人当たり面積">
          <a:extLst>
            <a:ext uri="{FF2B5EF4-FFF2-40B4-BE49-F238E27FC236}">
              <a16:creationId xmlns:a16="http://schemas.microsoft.com/office/drawing/2014/main" id="{DBE59215-E011-496E-A069-CCE818F58E87}"/>
            </a:ext>
          </a:extLst>
        </xdr:cNvPr>
        <xdr:cNvSpPr txBox="1"/>
      </xdr:nvSpPr>
      <xdr:spPr>
        <a:xfrm>
          <a:off x="21075727" y="17567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79519</xdr:rowOff>
    </xdr:from>
    <xdr:ext cx="469744" cy="259045"/>
    <xdr:sp macro="" textlink="">
      <xdr:nvSpPr>
        <xdr:cNvPr id="844" name="n_2aveValue【庁舎】&#10;一人当たり面積">
          <a:extLst>
            <a:ext uri="{FF2B5EF4-FFF2-40B4-BE49-F238E27FC236}">
              <a16:creationId xmlns:a16="http://schemas.microsoft.com/office/drawing/2014/main" id="{4D4740DF-011B-4740-8A59-DD8260E716DB}"/>
            </a:ext>
          </a:extLst>
        </xdr:cNvPr>
        <xdr:cNvSpPr txBox="1"/>
      </xdr:nvSpPr>
      <xdr:spPr>
        <a:xfrm>
          <a:off x="20199427" y="17567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101</xdr:row>
      <xdr:rowOff>86377</xdr:rowOff>
    </xdr:from>
    <xdr:ext cx="469744" cy="259045"/>
    <xdr:sp macro="" textlink="">
      <xdr:nvSpPr>
        <xdr:cNvPr id="845" name="n_3aveValue【庁舎】&#10;一人当たり面積">
          <a:extLst>
            <a:ext uri="{FF2B5EF4-FFF2-40B4-BE49-F238E27FC236}">
              <a16:creationId xmlns:a16="http://schemas.microsoft.com/office/drawing/2014/main" id="{E56F0181-2F3C-4BBE-A15E-6DDA1CDF5FE7}"/>
            </a:ext>
          </a:extLst>
        </xdr:cNvPr>
        <xdr:cNvSpPr txBox="1"/>
      </xdr:nvSpPr>
      <xdr:spPr>
        <a:xfrm>
          <a:off x="19310427" y="1740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101</xdr:row>
      <xdr:rowOff>36085</xdr:rowOff>
    </xdr:from>
    <xdr:ext cx="469744" cy="259045"/>
    <xdr:sp macro="" textlink="">
      <xdr:nvSpPr>
        <xdr:cNvPr id="846" name="n_4aveValue【庁舎】&#10;一人当たり面積">
          <a:extLst>
            <a:ext uri="{FF2B5EF4-FFF2-40B4-BE49-F238E27FC236}">
              <a16:creationId xmlns:a16="http://schemas.microsoft.com/office/drawing/2014/main" id="{55FEAA4F-EE80-41AF-A1E2-5B4CCFBF8A8D}"/>
            </a:ext>
          </a:extLst>
        </xdr:cNvPr>
        <xdr:cNvSpPr txBox="1"/>
      </xdr:nvSpPr>
      <xdr:spPr>
        <a:xfrm>
          <a:off x="18421427" y="17352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118127</xdr:rowOff>
    </xdr:from>
    <xdr:ext cx="469744" cy="259045"/>
    <xdr:sp macro="" textlink="">
      <xdr:nvSpPr>
        <xdr:cNvPr id="847" name="n_1mainValue【庁舎】&#10;一人当たり面積">
          <a:extLst>
            <a:ext uri="{FF2B5EF4-FFF2-40B4-BE49-F238E27FC236}">
              <a16:creationId xmlns:a16="http://schemas.microsoft.com/office/drawing/2014/main" id="{88CDD446-92A5-4267-95DD-BEB4017756CB}"/>
            </a:ext>
          </a:extLst>
        </xdr:cNvPr>
        <xdr:cNvSpPr txBox="1"/>
      </xdr:nvSpPr>
      <xdr:spPr>
        <a:xfrm>
          <a:off x="21075727" y="1829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118127</xdr:rowOff>
    </xdr:from>
    <xdr:ext cx="469744" cy="259045"/>
    <xdr:sp macro="" textlink="">
      <xdr:nvSpPr>
        <xdr:cNvPr id="848" name="n_2mainValue【庁舎】&#10;一人当たり面積">
          <a:extLst>
            <a:ext uri="{FF2B5EF4-FFF2-40B4-BE49-F238E27FC236}">
              <a16:creationId xmlns:a16="http://schemas.microsoft.com/office/drawing/2014/main" id="{357E3B57-C2E6-49E5-BF15-2883CCBFA5E9}"/>
            </a:ext>
          </a:extLst>
        </xdr:cNvPr>
        <xdr:cNvSpPr txBox="1"/>
      </xdr:nvSpPr>
      <xdr:spPr>
        <a:xfrm>
          <a:off x="20199427" y="1829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118127</xdr:rowOff>
    </xdr:from>
    <xdr:ext cx="469744" cy="259045"/>
    <xdr:sp macro="" textlink="">
      <xdr:nvSpPr>
        <xdr:cNvPr id="849" name="n_3mainValue【庁舎】&#10;一人当たり面積">
          <a:extLst>
            <a:ext uri="{FF2B5EF4-FFF2-40B4-BE49-F238E27FC236}">
              <a16:creationId xmlns:a16="http://schemas.microsoft.com/office/drawing/2014/main" id="{C40744E9-8E6B-4F3F-867F-48ABDA112653}"/>
            </a:ext>
          </a:extLst>
        </xdr:cNvPr>
        <xdr:cNvSpPr txBox="1"/>
      </xdr:nvSpPr>
      <xdr:spPr>
        <a:xfrm>
          <a:off x="19310427" y="1829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118127</xdr:rowOff>
    </xdr:from>
    <xdr:ext cx="469744" cy="259045"/>
    <xdr:sp macro="" textlink="">
      <xdr:nvSpPr>
        <xdr:cNvPr id="850" name="n_4mainValue【庁舎】&#10;一人当たり面積">
          <a:extLst>
            <a:ext uri="{FF2B5EF4-FFF2-40B4-BE49-F238E27FC236}">
              <a16:creationId xmlns:a16="http://schemas.microsoft.com/office/drawing/2014/main" id="{6E78B3D0-ED63-49BE-86FA-969C21416DE5}"/>
            </a:ext>
          </a:extLst>
        </xdr:cNvPr>
        <xdr:cNvSpPr txBox="1"/>
      </xdr:nvSpPr>
      <xdr:spPr>
        <a:xfrm>
          <a:off x="18421427" y="1829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1" name="正方形/長方形 850">
          <a:extLst>
            <a:ext uri="{FF2B5EF4-FFF2-40B4-BE49-F238E27FC236}">
              <a16:creationId xmlns:a16="http://schemas.microsoft.com/office/drawing/2014/main" id="{BFB77F7D-9208-4C86-93E2-33B581DDEBE5}"/>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2" name="正方形/長方形 851">
          <a:extLst>
            <a:ext uri="{FF2B5EF4-FFF2-40B4-BE49-F238E27FC236}">
              <a16:creationId xmlns:a16="http://schemas.microsoft.com/office/drawing/2014/main" id="{6A947C43-E1A0-40D7-9F32-5076E3206CF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3" name="テキスト ボックス 852">
          <a:extLst>
            <a:ext uri="{FF2B5EF4-FFF2-40B4-BE49-F238E27FC236}">
              <a16:creationId xmlns:a16="http://schemas.microsoft.com/office/drawing/2014/main" id="{D339B3B0-2D87-4536-8764-0E0298EF9757}"/>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特に、福祉施設</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100.0%</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、庁舎</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89.2%</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と有形固定資産減価償却率が高く、老朽化が進んでいることが確認できる。</a:t>
          </a:r>
          <a:endParaRPr lang="ja-JP" altLang="ja-JP" sz="1400">
            <a:effectLst/>
            <a:latin typeface="ＭＳ Ｐゴシック" panose="020B0600070205080204" pitchFamily="50" charset="-128"/>
            <a:ea typeface="ＭＳ Ｐゴシック" panose="020B0600070205080204" pitchFamily="50" charset="-128"/>
          </a:endParaRPr>
        </a:p>
        <a:p>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施設に関しては施設保全計画に基づき、適切に維持管理を行っているため、使用する上での問題はない。</a:t>
          </a:r>
          <a:endParaRPr lang="ja-JP" altLang="ja-JP" sz="1400">
            <a:effectLst/>
            <a:latin typeface="ＭＳ Ｐゴシック" panose="020B0600070205080204" pitchFamily="50" charset="-128"/>
            <a:ea typeface="ＭＳ Ｐゴシック" panose="020B0600070205080204" pitchFamily="50" charset="-128"/>
          </a:endParaRPr>
        </a:p>
        <a:p>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令和</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月に富士見市公共施設等総合管理方針を改定し、インフラ施設を除いた全ての公共建築物において、富士見市公共施設個別施設計画を策定した。</a:t>
          </a:r>
          <a:endParaRPr lang="ja-JP" altLang="ja-JP" sz="1400">
            <a:effectLst/>
            <a:latin typeface="ＭＳ Ｐゴシック" panose="020B0600070205080204" pitchFamily="50" charset="-128"/>
            <a:ea typeface="ＭＳ Ｐゴシック" panose="020B0600070205080204" pitchFamily="50" charset="-128"/>
          </a:endParaRPr>
        </a:p>
        <a:p>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令和</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月には富士見市公共施設個別施設計画第</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期実行計画を策定し、富士見市公共施設個別施設計画で定めた対策内容と実施時期について、</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10</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年間のスケジュールを定めた。</a:t>
          </a:r>
          <a:endParaRPr lang="ja-JP" altLang="ja-JP" sz="1400">
            <a:effectLst/>
            <a:latin typeface="ＭＳ Ｐゴシック" panose="020B0600070205080204" pitchFamily="50" charset="-128"/>
            <a:ea typeface="ＭＳ Ｐゴシック" panose="020B0600070205080204" pitchFamily="50" charset="-128"/>
          </a:endParaRPr>
        </a:p>
        <a:p>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今後も計画に基づいて、公共施設マネジメントの目的である、安全な施設の提供と経営的視点の確保、市民サービスの向上を達成し、財政負担の軽減を図りながら、改修、修繕、更新等を実施する。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埼玉県富士見市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113,145
109,937
19.77
40,961,534
39,717,445
785,362
22,405,999
24,045,676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年度においては、社会保障関係経費の増や臨時財政対策債への振替額の大幅な減等による基準財政需要額の増加率が</a:t>
          </a:r>
          <a:r>
            <a:rPr kumimoji="1" lang="en-US" altLang="ja-JP" sz="1300">
              <a:latin typeface="ＭＳ Ｐゴシック" panose="020B0600070205080204" pitchFamily="50" charset="-128"/>
              <a:ea typeface="ＭＳ Ｐゴシック" panose="020B0600070205080204" pitchFamily="50" charset="-128"/>
            </a:rPr>
            <a:t>4.1</a:t>
          </a:r>
          <a:r>
            <a:rPr kumimoji="1" lang="ja-JP" altLang="en-US" sz="1300">
              <a:latin typeface="ＭＳ Ｐゴシック" panose="020B0600070205080204" pitchFamily="50" charset="-128"/>
              <a:ea typeface="ＭＳ Ｐゴシック" panose="020B0600070205080204" pitchFamily="50" charset="-128"/>
            </a:rPr>
            <a:t>％となり、個人市民税や地方消費税交付金の増等による基準財政収入額の増加率</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％を上回ったことから、単年度指数、</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年平均ともに前年度より減少した。</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3628</xdr:rowOff>
    </xdr:from>
    <xdr:to>
      <xdr:col>23</xdr:col>
      <xdr:colOff>133350</xdr:colOff>
      <xdr:row>45</xdr:row>
      <xdr:rowOff>10885</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347278"/>
          <a:ext cx="0" cy="13788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154412</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698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10885</xdr:rowOff>
    </xdr:from>
    <xdr:to>
      <xdr:col>24</xdr:col>
      <xdr:colOff>12700</xdr:colOff>
      <xdr:row>45</xdr:row>
      <xdr:rowOff>10885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726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90005</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6090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3628</xdr:rowOff>
    </xdr:from>
    <xdr:to>
      <xdr:col>24</xdr:col>
      <xdr:colOff>12700</xdr:colOff>
      <xdr:row>37</xdr:row>
      <xdr:rowOff>3628</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347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127907</xdr:rowOff>
    </xdr:from>
    <xdr:to>
      <xdr:col>23</xdr:col>
      <xdr:colOff>133350</xdr:colOff>
      <xdr:row>41</xdr:row>
      <xdr:rowOff>162378</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7157357"/>
          <a:ext cx="8382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152599</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1820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9072</xdr:rowOff>
    </xdr:from>
    <xdr:to>
      <xdr:col>23</xdr:col>
      <xdr:colOff>184150</xdr:colOff>
      <xdr:row>42</xdr:row>
      <xdr:rowOff>110672</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209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93435</xdr:rowOff>
    </xdr:from>
    <xdr:to>
      <xdr:col>19</xdr:col>
      <xdr:colOff>133350</xdr:colOff>
      <xdr:row>41</xdr:row>
      <xdr:rowOff>127907</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7122885"/>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163285</xdr:rowOff>
    </xdr:from>
    <xdr:to>
      <xdr:col>19</xdr:col>
      <xdr:colOff>184150</xdr:colOff>
      <xdr:row>42</xdr:row>
      <xdr:rowOff>93435</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192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78212</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72791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58965</xdr:rowOff>
    </xdr:from>
    <xdr:to>
      <xdr:col>15</xdr:col>
      <xdr:colOff>82550</xdr:colOff>
      <xdr:row>41</xdr:row>
      <xdr:rowOff>93435</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7088415"/>
          <a:ext cx="889000" cy="34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128815</xdr:rowOff>
    </xdr:from>
    <xdr:to>
      <xdr:col>15</xdr:col>
      <xdr:colOff>133350</xdr:colOff>
      <xdr:row>42</xdr:row>
      <xdr:rowOff>58965</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43742</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7244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58965</xdr:rowOff>
    </xdr:from>
    <xdr:to>
      <xdr:col>11</xdr:col>
      <xdr:colOff>31750</xdr:colOff>
      <xdr:row>41</xdr:row>
      <xdr:rowOff>76200</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flipV="1">
          <a:off x="1447800" y="7088415"/>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9978</xdr:rowOff>
    </xdr:from>
    <xdr:to>
      <xdr:col>11</xdr:col>
      <xdr:colOff>82550</xdr:colOff>
      <xdr:row>43</xdr:row>
      <xdr:rowOff>111578</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38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96355</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44450</xdr:rowOff>
    </xdr:from>
    <xdr:to>
      <xdr:col>7</xdr:col>
      <xdr:colOff>31750</xdr:colOff>
      <xdr:row>43</xdr:row>
      <xdr:rowOff>146050</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41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111578</xdr:rowOff>
    </xdr:from>
    <xdr:to>
      <xdr:col>23</xdr:col>
      <xdr:colOff>184150</xdr:colOff>
      <xdr:row>42</xdr:row>
      <xdr:rowOff>41728</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14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128105</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6986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77107</xdr:rowOff>
    </xdr:from>
    <xdr:to>
      <xdr:col>19</xdr:col>
      <xdr:colOff>184150</xdr:colOff>
      <xdr:row>42</xdr:row>
      <xdr:rowOff>7257</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710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17434</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68754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42635</xdr:rowOff>
    </xdr:from>
    <xdr:to>
      <xdr:col>15</xdr:col>
      <xdr:colOff>133350</xdr:colOff>
      <xdr:row>41</xdr:row>
      <xdr:rowOff>144235</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707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154412</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684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8165</xdr:rowOff>
    </xdr:from>
    <xdr:to>
      <xdr:col>11</xdr:col>
      <xdr:colOff>82550</xdr:colOff>
      <xdr:row>41</xdr:row>
      <xdr:rowOff>109765</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703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119942</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6806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25400</xdr:rowOff>
    </xdr:from>
    <xdr:to>
      <xdr:col>7</xdr:col>
      <xdr:colOff>31750</xdr:colOff>
      <xdr:row>41</xdr:row>
      <xdr:rowOff>127000</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137177</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年度においては、人件費や扶助費等の義務的な支出の増による経常経費充当一般財源の増加率は</a:t>
          </a:r>
          <a:r>
            <a:rPr kumimoji="1" lang="en-US" altLang="ja-JP" sz="1300">
              <a:latin typeface="ＭＳ Ｐゴシック" panose="020B0600070205080204" pitchFamily="50" charset="-128"/>
              <a:ea typeface="ＭＳ Ｐゴシック" panose="020B0600070205080204" pitchFamily="50" charset="-128"/>
            </a:rPr>
            <a:t>5.5</a:t>
          </a:r>
          <a:r>
            <a:rPr kumimoji="1" lang="ja-JP" altLang="en-US" sz="1300">
              <a:latin typeface="ＭＳ Ｐゴシック" panose="020B0600070205080204" pitchFamily="50" charset="-128"/>
              <a:ea typeface="ＭＳ Ｐゴシック" panose="020B0600070205080204" pitchFamily="50" charset="-128"/>
            </a:rPr>
            <a:t>％となり、市税や地方消費税交付金、地方交付税の増、臨時財政対策債の減等による経常一般財源と臨時財政対策債の増加率</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％を上回ったことから、経常収支比率は前年度より増加した。</a:t>
          </a: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102870</xdr:rowOff>
    </xdr:from>
    <xdr:to>
      <xdr:col>23</xdr:col>
      <xdr:colOff>133350</xdr:colOff>
      <xdr:row>65</xdr:row>
      <xdr:rowOff>99568</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046970"/>
          <a:ext cx="0" cy="11968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71645</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215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99568</xdr:rowOff>
    </xdr:from>
    <xdr:to>
      <xdr:col>24</xdr:col>
      <xdr:colOff>12700</xdr:colOff>
      <xdr:row>65</xdr:row>
      <xdr:rowOff>99568</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243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17797</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790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102870</xdr:rowOff>
    </xdr:from>
    <xdr:to>
      <xdr:col>24</xdr:col>
      <xdr:colOff>12700</xdr:colOff>
      <xdr:row>58</xdr:row>
      <xdr:rowOff>102870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046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119380</xdr:rowOff>
    </xdr:from>
    <xdr:to>
      <xdr:col>23</xdr:col>
      <xdr:colOff>133350</xdr:colOff>
      <xdr:row>62</xdr:row>
      <xdr:rowOff>112014</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0577830"/>
          <a:ext cx="838200" cy="164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38117</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668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66040</xdr:rowOff>
    </xdr:from>
    <xdr:to>
      <xdr:col>23</xdr:col>
      <xdr:colOff>184150</xdr:colOff>
      <xdr:row>62</xdr:row>
      <xdr:rowOff>167640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69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136398</xdr:rowOff>
    </xdr:from>
    <xdr:to>
      <xdr:col>19</xdr:col>
      <xdr:colOff>133350</xdr:colOff>
      <xdr:row>61</xdr:row>
      <xdr:rowOff>119380</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423398"/>
          <a:ext cx="889000" cy="154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3302</xdr:rowOff>
    </xdr:from>
    <xdr:to>
      <xdr:col>19</xdr:col>
      <xdr:colOff>184150</xdr:colOff>
      <xdr:row>62</xdr:row>
      <xdr:rowOff>104902</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633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89679</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7195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136398</xdr:rowOff>
    </xdr:from>
    <xdr:to>
      <xdr:col>15</xdr:col>
      <xdr:colOff>82550</xdr:colOff>
      <xdr:row>61</xdr:row>
      <xdr:rowOff>148336</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336800" y="10423398"/>
          <a:ext cx="889000" cy="183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25146</xdr:rowOff>
    </xdr:from>
    <xdr:to>
      <xdr:col>15</xdr:col>
      <xdr:colOff>133350</xdr:colOff>
      <xdr:row>61</xdr:row>
      <xdr:rowOff>126746</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483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111523</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569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148336</xdr:rowOff>
    </xdr:from>
    <xdr:to>
      <xdr:col>11</xdr:col>
      <xdr:colOff>31750</xdr:colOff>
      <xdr:row>62</xdr:row>
      <xdr:rowOff>5842</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0606786"/>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12954</xdr:rowOff>
    </xdr:from>
    <xdr:to>
      <xdr:col>11</xdr:col>
      <xdr:colOff>82550</xdr:colOff>
      <xdr:row>62</xdr:row>
      <xdr:rowOff>114554</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642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99331</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729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37084</xdr:rowOff>
    </xdr:from>
    <xdr:to>
      <xdr:col>7</xdr:col>
      <xdr:colOff>31750</xdr:colOff>
      <xdr:row>62</xdr:row>
      <xdr:rowOff>138684</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666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123461</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753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61214</xdr:rowOff>
    </xdr:from>
    <xdr:to>
      <xdr:col>23</xdr:col>
      <xdr:colOff>184150</xdr:colOff>
      <xdr:row>62</xdr:row>
      <xdr:rowOff>162814</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691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77741</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536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68580</xdr:rowOff>
    </xdr:from>
    <xdr:to>
      <xdr:col>19</xdr:col>
      <xdr:colOff>184150</xdr:colOff>
      <xdr:row>61</xdr:row>
      <xdr:rowOff>170180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52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8907</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2959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85598</xdr:rowOff>
    </xdr:from>
    <xdr:to>
      <xdr:col>15</xdr:col>
      <xdr:colOff>133350</xdr:colOff>
      <xdr:row>61</xdr:row>
      <xdr:rowOff>15748</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372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25925</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1414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97536</xdr:rowOff>
    </xdr:from>
    <xdr:to>
      <xdr:col>11</xdr:col>
      <xdr:colOff>82550</xdr:colOff>
      <xdr:row>62</xdr:row>
      <xdr:rowOff>27686</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555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37863</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324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126492</xdr:rowOff>
    </xdr:from>
    <xdr:to>
      <xdr:col>7</xdr:col>
      <xdr:colOff>31750</xdr:colOff>
      <xdr:row>62</xdr:row>
      <xdr:rowOff>56642</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584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66819</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353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[107,030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人件費については、職員数の増加及び人事院勧告に伴う給料表の改定等の要因により、前年度比</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％の増額となった。また、物件費については、学校給食費の公会計化に伴う賄材料費等の計上や、学校給食の調理業務等の委託化に伴う委託費用の皆増等の影響で、前年度比で</a:t>
          </a:r>
          <a:r>
            <a:rPr kumimoji="1" lang="en-US" altLang="ja-JP" sz="1300">
              <a:latin typeface="ＭＳ Ｐゴシック" panose="020B0600070205080204" pitchFamily="50" charset="-128"/>
              <a:ea typeface="ＭＳ Ｐゴシック" panose="020B0600070205080204" pitchFamily="50" charset="-128"/>
            </a:rPr>
            <a:t>10.2</a:t>
          </a:r>
          <a:r>
            <a:rPr kumimoji="1" lang="ja-JP" altLang="en-US" sz="1300">
              <a:latin typeface="ＭＳ Ｐゴシック" panose="020B0600070205080204" pitchFamily="50" charset="-128"/>
              <a:ea typeface="ＭＳ Ｐゴシック" panose="020B0600070205080204" pitchFamily="50" charset="-128"/>
            </a:rPr>
            <a:t>％の増額となった。</a:t>
          </a:r>
        </a:p>
        <a:p>
          <a:r>
            <a:rPr kumimoji="1" lang="ja-JP" altLang="en-US" sz="1300">
              <a:latin typeface="ＭＳ Ｐゴシック" panose="020B0600070205080204" pitchFamily="50" charset="-128"/>
              <a:ea typeface="ＭＳ Ｐゴシック" panose="020B0600070205080204" pitchFamily="50" charset="-128"/>
            </a:rPr>
            <a:t>　今後については、職員の適正化を図りつつ、物件費についてはＤＸ関係等で決算額の増加が見込まれるため事業内容の精査や入札等競争により抑制を図る。</a:t>
          </a: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41528</xdr:rowOff>
    </xdr:from>
    <xdr:to>
      <xdr:col>23</xdr:col>
      <xdr:colOff>133350</xdr:colOff>
      <xdr:row>88</xdr:row>
      <xdr:rowOff>112057</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757528"/>
          <a:ext cx="0" cy="14421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84134</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171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112057</xdr:rowOff>
    </xdr:from>
    <xdr:to>
      <xdr:col>24</xdr:col>
      <xdr:colOff>12700</xdr:colOff>
      <xdr:row>88</xdr:row>
      <xdr:rowOff>112057</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199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127905</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501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86,782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41528</xdr:rowOff>
    </xdr:from>
    <xdr:to>
      <xdr:col>24</xdr:col>
      <xdr:colOff>12700</xdr:colOff>
      <xdr:row>80</xdr:row>
      <xdr:rowOff>41528</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757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72059</xdr:rowOff>
    </xdr:from>
    <xdr:to>
      <xdr:col>23</xdr:col>
      <xdr:colOff>133350</xdr:colOff>
      <xdr:row>81</xdr:row>
      <xdr:rowOff>141514</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114800" y="13959509"/>
          <a:ext cx="838200" cy="69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32307</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42626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60230</xdr:rowOff>
    </xdr:from>
    <xdr:to>
      <xdr:col>23</xdr:col>
      <xdr:colOff>184150</xdr:colOff>
      <xdr:row>83</xdr:row>
      <xdr:rowOff>161830</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290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1774</xdr:rowOff>
    </xdr:from>
    <xdr:to>
      <xdr:col>19</xdr:col>
      <xdr:colOff>133350</xdr:colOff>
      <xdr:row>81</xdr:row>
      <xdr:rowOff>72059</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3889224"/>
          <a:ext cx="889000" cy="70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82510</xdr:rowOff>
    </xdr:from>
    <xdr:to>
      <xdr:col>19</xdr:col>
      <xdr:colOff>184150</xdr:colOff>
      <xdr:row>84</xdr:row>
      <xdr:rowOff>12660</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4312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168887</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4399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1774</xdr:rowOff>
    </xdr:from>
    <xdr:to>
      <xdr:col>15</xdr:col>
      <xdr:colOff>82550</xdr:colOff>
      <xdr:row>81</xdr:row>
      <xdr:rowOff>13826</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flipV="1">
          <a:off x="2336800" y="13889224"/>
          <a:ext cx="889000" cy="12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20307</xdr:rowOff>
    </xdr:from>
    <xdr:to>
      <xdr:col>15</xdr:col>
      <xdr:colOff>133350</xdr:colOff>
      <xdr:row>83</xdr:row>
      <xdr:rowOff>121907</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4250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106684</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4337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54477</xdr:rowOff>
    </xdr:from>
    <xdr:to>
      <xdr:col>11</xdr:col>
      <xdr:colOff>31750</xdr:colOff>
      <xdr:row>81</xdr:row>
      <xdr:rowOff>13826</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3770477"/>
          <a:ext cx="889000" cy="130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84</xdr:row>
      <xdr:rowOff>33493</xdr:rowOff>
    </xdr:from>
    <xdr:to>
      <xdr:col>11</xdr:col>
      <xdr:colOff>82550</xdr:colOff>
      <xdr:row>84</xdr:row>
      <xdr:rowOff>135093</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4435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119870</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4521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32454</xdr:rowOff>
    </xdr:from>
    <xdr:to>
      <xdr:col>7</xdr:col>
      <xdr:colOff>31750</xdr:colOff>
      <xdr:row>83</xdr:row>
      <xdr:rowOff>134054</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4262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118831</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4349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90714</xdr:rowOff>
    </xdr:from>
    <xdr:to>
      <xdr:col>23</xdr:col>
      <xdr:colOff>184150</xdr:colOff>
      <xdr:row>82</xdr:row>
      <xdr:rowOff>20864</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3978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107241</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3823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21259</xdr:rowOff>
    </xdr:from>
    <xdr:to>
      <xdr:col>19</xdr:col>
      <xdr:colOff>184150</xdr:colOff>
      <xdr:row>81</xdr:row>
      <xdr:rowOff>122859</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3908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133036</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36775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122424</xdr:rowOff>
    </xdr:from>
    <xdr:to>
      <xdr:col>15</xdr:col>
      <xdr:colOff>133350</xdr:colOff>
      <xdr:row>81</xdr:row>
      <xdr:rowOff>52574</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3838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62751</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3607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134476</xdr:rowOff>
    </xdr:from>
    <xdr:to>
      <xdr:col>11</xdr:col>
      <xdr:colOff>82550</xdr:colOff>
      <xdr:row>81</xdr:row>
      <xdr:rowOff>64626</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3850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74803</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3619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3677</xdr:rowOff>
    </xdr:from>
    <xdr:to>
      <xdr:col>7</xdr:col>
      <xdr:colOff>31750</xdr:colOff>
      <xdr:row>80</xdr:row>
      <xdr:rowOff>105277</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3719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115454</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3488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職員の経験年数階層の変動等による影響はあるものの、給与体系に変更がないことから昨年度と同じ水準となっている。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全国市平均や類似団体内平均は下回っているものの、今後についても、引き続き給与の適正化に努める。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a:extLst>
            <a:ext uri="{FF2B5EF4-FFF2-40B4-BE49-F238E27FC236}">
              <a16:creationId xmlns:a16="http://schemas.microsoft.com/office/drawing/2014/main" id="{00000000-0008-0000-0300-0000FD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89</xdr:row>
      <xdr:rowOff>18143</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7018000" y="13881100"/>
          <a:ext cx="0" cy="13960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161670</xdr:rowOff>
    </xdr:from>
    <xdr:ext cx="762000" cy="259045"/>
    <xdr:sp macro="" textlink="">
      <xdr:nvSpPr>
        <xdr:cNvPr id="255" name="給与水準   （国との比較）最小値テキスト">
          <a:extLst>
            <a:ext uri="{FF2B5EF4-FFF2-40B4-BE49-F238E27FC236}">
              <a16:creationId xmlns:a16="http://schemas.microsoft.com/office/drawing/2014/main" id="{00000000-0008-0000-0300-0000FF000000}"/>
            </a:ext>
          </a:extLst>
        </xdr:cNvPr>
        <xdr:cNvSpPr txBox="1"/>
      </xdr:nvSpPr>
      <xdr:spPr>
        <a:xfrm>
          <a:off x="17106900" y="15249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18143</xdr:rowOff>
    </xdr:from>
    <xdr:to>
      <xdr:col>81</xdr:col>
      <xdr:colOff>133350</xdr:colOff>
      <xdr:row>89</xdr:row>
      <xdr:rowOff>18143</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527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57" name="給与水準   （国との比較）最大値テキスト">
          <a:extLst>
            <a:ext uri="{FF2B5EF4-FFF2-40B4-BE49-F238E27FC236}">
              <a16:creationId xmlns:a16="http://schemas.microsoft.com/office/drawing/2014/main" id="{00000000-0008-0000-0300-000001010000}"/>
            </a:ext>
          </a:extLst>
        </xdr:cNvPr>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117021</xdr:rowOff>
    </xdr:from>
    <xdr:to>
      <xdr:col>81</xdr:col>
      <xdr:colOff>44450</xdr:colOff>
      <xdr:row>84</xdr:row>
      <xdr:rowOff>117021</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6179800" y="1451882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72770</xdr:rowOff>
    </xdr:from>
    <xdr:ext cx="762000" cy="259045"/>
    <xdr:sp macro="" textlink="">
      <xdr:nvSpPr>
        <xdr:cNvPr id="260" name="給与水準   （国との比較）平均値テキスト">
          <a:extLst>
            <a:ext uri="{FF2B5EF4-FFF2-40B4-BE49-F238E27FC236}">
              <a16:creationId xmlns:a16="http://schemas.microsoft.com/office/drawing/2014/main" id="{00000000-0008-0000-0300-000004010000}"/>
            </a:ext>
          </a:extLst>
        </xdr:cNvPr>
        <xdr:cNvSpPr txBox="1"/>
      </xdr:nvSpPr>
      <xdr:spPr>
        <a:xfrm>
          <a:off x="17106900" y="1447457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100693</xdr:rowOff>
    </xdr:from>
    <xdr:to>
      <xdr:col>81</xdr:col>
      <xdr:colOff>95250</xdr:colOff>
      <xdr:row>85</xdr:row>
      <xdr:rowOff>30843</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967200" y="14502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117021</xdr:rowOff>
    </xdr:from>
    <xdr:to>
      <xdr:col>77</xdr:col>
      <xdr:colOff>44450</xdr:colOff>
      <xdr:row>85</xdr:row>
      <xdr:rowOff>31750</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5290800" y="14518821"/>
          <a:ext cx="889000" cy="86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135164</xdr:rowOff>
    </xdr:from>
    <xdr:to>
      <xdr:col>77</xdr:col>
      <xdr:colOff>95250</xdr:colOff>
      <xdr:row>85</xdr:row>
      <xdr:rowOff>65314</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129000" y="14536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50091</xdr:rowOff>
    </xdr:from>
    <xdr:ext cx="7366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798800" y="146233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31750</xdr:rowOff>
    </xdr:from>
    <xdr:to>
      <xdr:col>72</xdr:col>
      <xdr:colOff>203200</xdr:colOff>
      <xdr:row>85</xdr:row>
      <xdr:rowOff>31750</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a:off x="14401800" y="14605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152400</xdr:rowOff>
    </xdr:from>
    <xdr:to>
      <xdr:col>73</xdr:col>
      <xdr:colOff>44450</xdr:colOff>
      <xdr:row>85</xdr:row>
      <xdr:rowOff>82550</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5240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92727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909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31750</xdr:rowOff>
    </xdr:from>
    <xdr:to>
      <xdr:col>68</xdr:col>
      <xdr:colOff>152400</xdr:colOff>
      <xdr:row>85</xdr:row>
      <xdr:rowOff>117929</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flipV="1">
          <a:off x="13512800" y="14605000"/>
          <a:ext cx="889000" cy="86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14514</xdr:rowOff>
    </xdr:from>
    <xdr:to>
      <xdr:col>68</xdr:col>
      <xdr:colOff>203200</xdr:colOff>
      <xdr:row>84</xdr:row>
      <xdr:rowOff>116114</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4351000" y="14416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126291</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020800" y="14185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14514</xdr:rowOff>
    </xdr:from>
    <xdr:to>
      <xdr:col>64</xdr:col>
      <xdr:colOff>152400</xdr:colOff>
      <xdr:row>84</xdr:row>
      <xdr:rowOff>116114</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3462000" y="14416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126291</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131800" y="14185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66221</xdr:rowOff>
    </xdr:from>
    <xdr:to>
      <xdr:col>81</xdr:col>
      <xdr:colOff>95250</xdr:colOff>
      <xdr:row>84</xdr:row>
      <xdr:rowOff>167821</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967200" y="14468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82748</xdr:rowOff>
    </xdr:from>
    <xdr:ext cx="762000" cy="259045"/>
    <xdr:sp macro="" textlink="">
      <xdr:nvSpPr>
        <xdr:cNvPr id="279" name="給与水準   （国との比較）該当値テキスト">
          <a:extLst>
            <a:ext uri="{FF2B5EF4-FFF2-40B4-BE49-F238E27FC236}">
              <a16:creationId xmlns:a16="http://schemas.microsoft.com/office/drawing/2014/main" id="{00000000-0008-0000-0300-000017010000}"/>
            </a:ext>
          </a:extLst>
        </xdr:cNvPr>
        <xdr:cNvSpPr txBox="1"/>
      </xdr:nvSpPr>
      <xdr:spPr>
        <a:xfrm>
          <a:off x="17106900" y="143130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66221</xdr:rowOff>
    </xdr:from>
    <xdr:to>
      <xdr:col>77</xdr:col>
      <xdr:colOff>95250</xdr:colOff>
      <xdr:row>84</xdr:row>
      <xdr:rowOff>167821</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129000" y="14468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6548</xdr:rowOff>
    </xdr:from>
    <xdr:ext cx="7366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5798800" y="142368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152400</xdr:rowOff>
    </xdr:from>
    <xdr:to>
      <xdr:col>73</xdr:col>
      <xdr:colOff>44450</xdr:colOff>
      <xdr:row>85</xdr:row>
      <xdr:rowOff>82550</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52400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67327</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909800" y="1464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152400</xdr:rowOff>
    </xdr:from>
    <xdr:to>
      <xdr:col>68</xdr:col>
      <xdr:colOff>203200</xdr:colOff>
      <xdr:row>85</xdr:row>
      <xdr:rowOff>82550</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43510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67327</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020800" y="1464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67129</xdr:rowOff>
    </xdr:from>
    <xdr:to>
      <xdr:col>64</xdr:col>
      <xdr:colOff>152400</xdr:colOff>
      <xdr:row>85</xdr:row>
      <xdr:rowOff>168729</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3462000" y="14640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153506</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131800" y="14726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[4.93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全国平均及び埼玉県平均を大きく下回っており、類似団体内順位についてもここ数年、上位となっている。</a:t>
          </a:r>
        </a:p>
        <a:p>
          <a:r>
            <a:rPr kumimoji="1" lang="ja-JP" altLang="en-US" sz="1300">
              <a:latin typeface="ＭＳ Ｐゴシック" panose="020B0600070205080204" pitchFamily="50" charset="-128"/>
              <a:ea typeface="ＭＳ Ｐゴシック" panose="020B0600070205080204" pitchFamily="50" charset="-128"/>
            </a:rPr>
            <a:t>　職員数及び人口について、どちらも増加となったが、人口の伸び率の方が高かったため、前年度比で</a:t>
          </a:r>
          <a:r>
            <a:rPr kumimoji="1" lang="en-US" altLang="ja-JP" sz="1300">
              <a:latin typeface="ＭＳ Ｐゴシック" panose="020B0600070205080204" pitchFamily="50" charset="-128"/>
              <a:ea typeface="ＭＳ Ｐゴシック" panose="020B0600070205080204" pitchFamily="50" charset="-128"/>
            </a:rPr>
            <a:t>0.06</a:t>
          </a:r>
          <a:r>
            <a:rPr kumimoji="1" lang="ja-JP" altLang="en-US" sz="1300">
              <a:latin typeface="ＭＳ Ｐゴシック" panose="020B0600070205080204" pitchFamily="50" charset="-128"/>
              <a:ea typeface="ＭＳ Ｐゴシック" panose="020B0600070205080204" pitchFamily="50" charset="-128"/>
            </a:rPr>
            <a:t>ポイント減少した。今後についても、引き続き定員の適正な管理に努める。</a:t>
          </a:r>
        </a:p>
      </xdr:txBody>
    </xdr:sp>
    <xdr:clientData/>
  </xdr:twoCellAnchor>
  <xdr:oneCellAnchor>
    <xdr:from>
      <xdr:col>61</xdr:col>
      <xdr:colOff>6350</xdr:colOff>
      <xdr:row>54</xdr:row>
      <xdr:rowOff>139700</xdr:rowOff>
    </xdr:from>
    <xdr:ext cx="349839" cy="225703"/>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120438</xdr:rowOff>
    </xdr:from>
    <xdr:to>
      <xdr:col>81</xdr:col>
      <xdr:colOff>44450</xdr:colOff>
      <xdr:row>67</xdr:row>
      <xdr:rowOff>82021</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235988"/>
          <a:ext cx="0" cy="13331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54098</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541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82021</xdr:rowOff>
    </xdr:from>
    <xdr:to>
      <xdr:col>81</xdr:col>
      <xdr:colOff>133350</xdr:colOff>
      <xdr:row>67</xdr:row>
      <xdr:rowOff>82021</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5691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35365</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979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120438</xdr:rowOff>
    </xdr:from>
    <xdr:to>
      <xdr:col>81</xdr:col>
      <xdr:colOff>133350</xdr:colOff>
      <xdr:row>59</xdr:row>
      <xdr:rowOff>120438</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235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121391</xdr:rowOff>
    </xdr:from>
    <xdr:to>
      <xdr:col>81</xdr:col>
      <xdr:colOff>44450</xdr:colOff>
      <xdr:row>61</xdr:row>
      <xdr:rowOff>133456</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flipV="1">
          <a:off x="16179800" y="10579841"/>
          <a:ext cx="8382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130615</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7605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158538</xdr:rowOff>
    </xdr:from>
    <xdr:to>
      <xdr:col>81</xdr:col>
      <xdr:colOff>95250</xdr:colOff>
      <xdr:row>63</xdr:row>
      <xdr:rowOff>88688</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788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117369</xdr:rowOff>
    </xdr:from>
    <xdr:to>
      <xdr:col>77</xdr:col>
      <xdr:colOff>44450</xdr:colOff>
      <xdr:row>61</xdr:row>
      <xdr:rowOff>133456</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0575819"/>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146473</xdr:rowOff>
    </xdr:from>
    <xdr:to>
      <xdr:col>77</xdr:col>
      <xdr:colOff>95250</xdr:colOff>
      <xdr:row>63</xdr:row>
      <xdr:rowOff>76623</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77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61400</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8627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117369</xdr:rowOff>
    </xdr:from>
    <xdr:to>
      <xdr:col>72</xdr:col>
      <xdr:colOff>203200</xdr:colOff>
      <xdr:row>61</xdr:row>
      <xdr:rowOff>119380</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flipV="1">
          <a:off x="14401800" y="10575819"/>
          <a:ext cx="8890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134408</xdr:rowOff>
    </xdr:from>
    <xdr:to>
      <xdr:col>73</xdr:col>
      <xdr:colOff>44450</xdr:colOff>
      <xdr:row>63</xdr:row>
      <xdr:rowOff>64558</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764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49335</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850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119380</xdr:rowOff>
    </xdr:from>
    <xdr:to>
      <xdr:col>68</xdr:col>
      <xdr:colOff>152400</xdr:colOff>
      <xdr:row>61</xdr:row>
      <xdr:rowOff>125413</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flipV="1">
          <a:off x="13512800" y="10577830"/>
          <a:ext cx="8890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64</xdr:row>
      <xdr:rowOff>10689</xdr:rowOff>
    </xdr:from>
    <xdr:to>
      <xdr:col>68</xdr:col>
      <xdr:colOff>203200</xdr:colOff>
      <xdr:row>64</xdr:row>
      <xdr:rowOff>112289</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983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64</xdr:row>
      <xdr:rowOff>97066</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1069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64</xdr:row>
      <xdr:rowOff>12700</xdr:rowOff>
    </xdr:from>
    <xdr:to>
      <xdr:col>64</xdr:col>
      <xdr:colOff>152400</xdr:colOff>
      <xdr:row>64</xdr:row>
      <xdr:rowOff>114300</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98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64</xdr:row>
      <xdr:rowOff>99077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107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70591</xdr:rowOff>
    </xdr:from>
    <xdr:to>
      <xdr:col>81</xdr:col>
      <xdr:colOff>95250</xdr:colOff>
      <xdr:row>62</xdr:row>
      <xdr:rowOff>741</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529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87118</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3741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82656</xdr:rowOff>
    </xdr:from>
    <xdr:to>
      <xdr:col>77</xdr:col>
      <xdr:colOff>95250</xdr:colOff>
      <xdr:row>62</xdr:row>
      <xdr:rowOff>12806</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541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22983</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03099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66569</xdr:rowOff>
    </xdr:from>
    <xdr:to>
      <xdr:col>73</xdr:col>
      <xdr:colOff>44450</xdr:colOff>
      <xdr:row>61</xdr:row>
      <xdr:rowOff>168169</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525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6896</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0293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68580</xdr:rowOff>
    </xdr:from>
    <xdr:to>
      <xdr:col>68</xdr:col>
      <xdr:colOff>203200</xdr:colOff>
      <xdr:row>61</xdr:row>
      <xdr:rowOff>170180</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52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8907</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0295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74613</xdr:rowOff>
    </xdr:from>
    <xdr:to>
      <xdr:col>64</xdr:col>
      <xdr:colOff>152400</xdr:colOff>
      <xdr:row>62</xdr:row>
      <xdr:rowOff>4763</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533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14940</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0301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起債の抑制を図ってきたことにより、平成</a:t>
          </a:r>
          <a:r>
            <a:rPr kumimoji="1" lang="en-US" altLang="ja-JP" sz="1300">
              <a:latin typeface="ＭＳ Ｐゴシック" panose="020B0600070205080204" pitchFamily="50" charset="-128"/>
              <a:ea typeface="ＭＳ Ｐゴシック" panose="020B0600070205080204" pitchFamily="50" charset="-128"/>
            </a:rPr>
            <a:t>22</a:t>
          </a:r>
          <a:r>
            <a:rPr kumimoji="1" lang="ja-JP" altLang="en-US" sz="1300">
              <a:latin typeface="ＭＳ Ｐゴシック" panose="020B0600070205080204" pitchFamily="50" charset="-128"/>
              <a:ea typeface="ＭＳ Ｐゴシック" panose="020B0600070205080204" pitchFamily="50" charset="-128"/>
            </a:rPr>
            <a:t>年度以降実質公債費比率は減少を続けていたが、近年は公共施設の老朽化に伴う大規模改修工事や学校教育施設の整備に係る起債の償還額増加などにより、令和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年度以降実質公債費比率は増加傾向となっている。令和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年度については、直近の施設改修等に係る地方債の元金償還の開始に伴う公債費の増や、都市計画税の公債費への充当額の減等の影響により、実質公債費比率は前年度から</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％増加した。</a:t>
          </a:r>
        </a:p>
        <a:p>
          <a:r>
            <a:rPr kumimoji="1" lang="ja-JP" altLang="en-US" sz="1300">
              <a:latin typeface="ＭＳ Ｐゴシック" panose="020B0600070205080204" pitchFamily="50" charset="-128"/>
              <a:ea typeface="ＭＳ Ｐゴシック" panose="020B0600070205080204" pitchFamily="50" charset="-128"/>
            </a:rPr>
            <a:t>　比率は類似団体平均や健全化基準より良いものであるが、庁舎建設のほか引き続き施設の老朽化に対する整備が見込まれるため、比率が悪化しないよう努める。</a:t>
          </a: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00000000-0008-0000-0300-00007B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110974</xdr:rowOff>
    </xdr:from>
    <xdr:to>
      <xdr:col>81</xdr:col>
      <xdr:colOff>44450</xdr:colOff>
      <xdr:row>44</xdr:row>
      <xdr:rowOff>73176</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7018000" y="6111724"/>
          <a:ext cx="0" cy="15052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45253</xdr:rowOff>
    </xdr:from>
    <xdr:ext cx="762000" cy="259045"/>
    <xdr:sp macro="" textlink="">
      <xdr:nvSpPr>
        <xdr:cNvPr id="381" name="公債費負担の状況最小値テキスト">
          <a:extLst>
            <a:ext uri="{FF2B5EF4-FFF2-40B4-BE49-F238E27FC236}">
              <a16:creationId xmlns:a16="http://schemas.microsoft.com/office/drawing/2014/main" id="{00000000-0008-0000-0300-00007D010000}"/>
            </a:ext>
          </a:extLst>
        </xdr:cNvPr>
        <xdr:cNvSpPr txBox="1"/>
      </xdr:nvSpPr>
      <xdr:spPr>
        <a:xfrm>
          <a:off x="17106900" y="7589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73176</xdr:rowOff>
    </xdr:from>
    <xdr:to>
      <xdr:col>81</xdr:col>
      <xdr:colOff>133350</xdr:colOff>
      <xdr:row>44</xdr:row>
      <xdr:rowOff>73176</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7616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25901</xdr:rowOff>
    </xdr:from>
    <xdr:ext cx="762000" cy="259045"/>
    <xdr:sp macro="" textlink="">
      <xdr:nvSpPr>
        <xdr:cNvPr id="383" name="公債費負担の状況最大値テキスト">
          <a:extLst>
            <a:ext uri="{FF2B5EF4-FFF2-40B4-BE49-F238E27FC236}">
              <a16:creationId xmlns:a16="http://schemas.microsoft.com/office/drawing/2014/main" id="{00000000-0008-0000-0300-00007F010000}"/>
            </a:ext>
          </a:extLst>
        </xdr:cNvPr>
        <xdr:cNvSpPr txBox="1"/>
      </xdr:nvSpPr>
      <xdr:spPr>
        <a:xfrm>
          <a:off x="17106900" y="5855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110974</xdr:rowOff>
    </xdr:from>
    <xdr:to>
      <xdr:col>81</xdr:col>
      <xdr:colOff>133350</xdr:colOff>
      <xdr:row>35</xdr:row>
      <xdr:rowOff>110974</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6111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68641</xdr:rowOff>
    </xdr:from>
    <xdr:to>
      <xdr:col>81</xdr:col>
      <xdr:colOff>44450</xdr:colOff>
      <xdr:row>39</xdr:row>
      <xdr:rowOff>126093</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179800" y="6755191"/>
          <a:ext cx="838200" cy="5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71258</xdr:rowOff>
    </xdr:from>
    <xdr:ext cx="762000" cy="259045"/>
    <xdr:sp macro="" textlink="">
      <xdr:nvSpPr>
        <xdr:cNvPr id="386" name="公債費負担の状況平均値テキスト">
          <a:extLst>
            <a:ext uri="{FF2B5EF4-FFF2-40B4-BE49-F238E27FC236}">
              <a16:creationId xmlns:a16="http://schemas.microsoft.com/office/drawing/2014/main" id="{00000000-0008-0000-0300-000082010000}"/>
            </a:ext>
          </a:extLst>
        </xdr:cNvPr>
        <xdr:cNvSpPr txBox="1"/>
      </xdr:nvSpPr>
      <xdr:spPr>
        <a:xfrm>
          <a:off x="17106900" y="692925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99181</xdr:rowOff>
    </xdr:from>
    <xdr:to>
      <xdr:col>81</xdr:col>
      <xdr:colOff>95250</xdr:colOff>
      <xdr:row>41</xdr:row>
      <xdr:rowOff>29331</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967200" y="6957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68641</xdr:rowOff>
    </xdr:from>
    <xdr:to>
      <xdr:col>77</xdr:col>
      <xdr:colOff>44450</xdr:colOff>
      <xdr:row>39</xdr:row>
      <xdr:rowOff>68641</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5290800" y="675519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87691</xdr:rowOff>
    </xdr:from>
    <xdr:to>
      <xdr:col>77</xdr:col>
      <xdr:colOff>95250</xdr:colOff>
      <xdr:row>41</xdr:row>
      <xdr:rowOff>17841</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129000" y="6945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2618</xdr:rowOff>
    </xdr:from>
    <xdr:ext cx="7366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798800" y="70320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45659</xdr:rowOff>
    </xdr:from>
    <xdr:to>
      <xdr:col>72</xdr:col>
      <xdr:colOff>203200</xdr:colOff>
      <xdr:row>39</xdr:row>
      <xdr:rowOff>68641</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a:off x="14401800" y="6732209"/>
          <a:ext cx="889000" cy="22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76200</xdr:rowOff>
    </xdr:from>
    <xdr:to>
      <xdr:col>73</xdr:col>
      <xdr:colOff>44450</xdr:colOff>
      <xdr:row>41</xdr:row>
      <xdr:rowOff>6350</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5240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162577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909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34169</xdr:rowOff>
    </xdr:from>
    <xdr:to>
      <xdr:col>68</xdr:col>
      <xdr:colOff>152400</xdr:colOff>
      <xdr:row>39</xdr:row>
      <xdr:rowOff>45659</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a:off x="13512800" y="6720719"/>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42</xdr:row>
      <xdr:rowOff>43543</xdr:rowOff>
    </xdr:from>
    <xdr:to>
      <xdr:col>68</xdr:col>
      <xdr:colOff>203200</xdr:colOff>
      <xdr:row>42</xdr:row>
      <xdr:rowOff>145143</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43510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129920</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020800" y="7330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89505</xdr:rowOff>
    </xdr:from>
    <xdr:to>
      <xdr:col>64</xdr:col>
      <xdr:colOff>152400</xdr:colOff>
      <xdr:row>43</xdr:row>
      <xdr:rowOff>19655</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3462000" y="7290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4432</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131800" y="7376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75293</xdr:rowOff>
    </xdr:from>
    <xdr:to>
      <xdr:col>81</xdr:col>
      <xdr:colOff>95250</xdr:colOff>
      <xdr:row>40</xdr:row>
      <xdr:rowOff>5443</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967200" y="676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91820</xdr:rowOff>
    </xdr:from>
    <xdr:ext cx="762000" cy="259045"/>
    <xdr:sp macro="" textlink="">
      <xdr:nvSpPr>
        <xdr:cNvPr id="405" name="公債費負担の状況該当値テキスト">
          <a:extLst>
            <a:ext uri="{FF2B5EF4-FFF2-40B4-BE49-F238E27FC236}">
              <a16:creationId xmlns:a16="http://schemas.microsoft.com/office/drawing/2014/main" id="{00000000-0008-0000-0300-000095010000}"/>
            </a:ext>
          </a:extLst>
        </xdr:cNvPr>
        <xdr:cNvSpPr txBox="1"/>
      </xdr:nvSpPr>
      <xdr:spPr>
        <a:xfrm>
          <a:off x="17106900" y="660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17841</xdr:rowOff>
    </xdr:from>
    <xdr:to>
      <xdr:col>77</xdr:col>
      <xdr:colOff>95250</xdr:colOff>
      <xdr:row>39</xdr:row>
      <xdr:rowOff>119441</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129000" y="6704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129618</xdr:rowOff>
    </xdr:from>
    <xdr:ext cx="7366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798800" y="64732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17841</xdr:rowOff>
    </xdr:from>
    <xdr:to>
      <xdr:col>73</xdr:col>
      <xdr:colOff>44450</xdr:colOff>
      <xdr:row>39</xdr:row>
      <xdr:rowOff>119441</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5240000" y="6704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129618</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909800" y="64732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166309</xdr:rowOff>
    </xdr:from>
    <xdr:to>
      <xdr:col>68</xdr:col>
      <xdr:colOff>203200</xdr:colOff>
      <xdr:row>39</xdr:row>
      <xdr:rowOff>96459</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4351000" y="6681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106636</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020800" y="64502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154819</xdr:rowOff>
    </xdr:from>
    <xdr:to>
      <xdr:col>64</xdr:col>
      <xdr:colOff>152400</xdr:colOff>
      <xdr:row>39</xdr:row>
      <xdr:rowOff>84969</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3462000" y="6669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95146</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131800" y="64387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地方債残高の減や充当可能基金の増により、平成</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年度から引き続きマイナスとなっている。今後、施設の老朽化に伴う改修工事や防災関連工事の増加により地方債残高の増加も見込まれることから、事業費の削減や交付税算入のある有利な起債の活用を図り、現在の水準を維持するよう努める。</a:t>
          </a: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3" name="将来負担の状況グラフ枠">
          <a:extLst>
            <a:ext uri="{FF2B5EF4-FFF2-40B4-BE49-F238E27FC236}">
              <a16:creationId xmlns:a16="http://schemas.microsoft.com/office/drawing/2014/main" id="{00000000-0008-0000-0300-0000BB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130447</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7018000" y="2313214"/>
          <a:ext cx="0" cy="15891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102524</xdr:rowOff>
    </xdr:from>
    <xdr:ext cx="762000" cy="259045"/>
    <xdr:sp macro="" textlink="">
      <xdr:nvSpPr>
        <xdr:cNvPr id="445" name="将来負担の状況最小値テキスト">
          <a:extLst>
            <a:ext uri="{FF2B5EF4-FFF2-40B4-BE49-F238E27FC236}">
              <a16:creationId xmlns:a16="http://schemas.microsoft.com/office/drawing/2014/main" id="{00000000-0008-0000-0300-0000BD010000}"/>
            </a:ext>
          </a:extLst>
        </xdr:cNvPr>
        <xdr:cNvSpPr txBox="1"/>
      </xdr:nvSpPr>
      <xdr:spPr>
        <a:xfrm>
          <a:off x="17106900" y="38744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130447</xdr:rowOff>
    </xdr:from>
    <xdr:to>
      <xdr:col>81</xdr:col>
      <xdr:colOff>133350</xdr:colOff>
      <xdr:row>22</xdr:row>
      <xdr:rowOff>130447</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6929100" y="3902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7" name="将来負担の状況最大値テキスト">
          <a:extLst>
            <a:ext uri="{FF2B5EF4-FFF2-40B4-BE49-F238E27FC236}">
              <a16:creationId xmlns:a16="http://schemas.microsoft.com/office/drawing/2014/main" id="{00000000-0008-0000-0300-0000BF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9" name="将来負担の状況平均値テキスト">
          <a:extLst>
            <a:ext uri="{FF2B5EF4-FFF2-40B4-BE49-F238E27FC236}">
              <a16:creationId xmlns:a16="http://schemas.microsoft.com/office/drawing/2014/main" id="{00000000-0008-0000-0300-0000C1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17</xdr:row>
      <xdr:rowOff>156119</xdr:rowOff>
    </xdr:from>
    <xdr:to>
      <xdr:col>68</xdr:col>
      <xdr:colOff>203200</xdr:colOff>
      <xdr:row>18</xdr:row>
      <xdr:rowOff>86269</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4351000" y="3070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96446</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020800" y="2839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29482</xdr:rowOff>
    </xdr:from>
    <xdr:to>
      <xdr:col>64</xdr:col>
      <xdr:colOff>152400</xdr:colOff>
      <xdr:row>18</xdr:row>
      <xdr:rowOff>131082</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3462000" y="3115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141259</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131800" y="28844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埼玉県富士見市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113,145
109,937
19.77
40,961,534
39,717,445
785,362
22,405,999
24,045,676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事員勧告に伴う給料表の改定により、一般職員の給料、期末手当及び勤勉手当が増額となったことから歳出額は増加した。一方で市税や普通交付税の経常一般財源等が歳出以上に増加したことにより、数値は前年度に比べて改善した。</a:t>
          </a:r>
        </a:p>
        <a:p>
          <a:r>
            <a:rPr kumimoji="1" lang="ja-JP" altLang="en-US" sz="1300">
              <a:latin typeface="ＭＳ Ｐゴシック" panose="020B0600070205080204" pitchFamily="50" charset="-128"/>
              <a:ea typeface="ＭＳ Ｐゴシック" panose="020B0600070205080204" pitchFamily="50" charset="-128"/>
            </a:rPr>
            <a:t>　引き続き職員の適正管理を継続し、数値の改善に努める。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131572</xdr:rowOff>
    </xdr:from>
    <xdr:to>
      <xdr:col>24</xdr:col>
      <xdr:colOff>25400</xdr:colOff>
      <xdr:row>41</xdr:row>
      <xdr:rowOff>133858</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617972"/>
          <a:ext cx="0" cy="1545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105935</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135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133858</xdr:rowOff>
    </xdr:from>
    <xdr:to>
      <xdr:col>24</xdr:col>
      <xdr:colOff>114300</xdr:colOff>
      <xdr:row>41</xdr:row>
      <xdr:rowOff>133858</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163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46499</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361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131572</xdr:rowOff>
    </xdr:from>
    <xdr:to>
      <xdr:col>24</xdr:col>
      <xdr:colOff>114300</xdr:colOff>
      <xdr:row>32</xdr:row>
      <xdr:rowOff>131572</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617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33274</xdr:rowOff>
    </xdr:from>
    <xdr:to>
      <xdr:col>24</xdr:col>
      <xdr:colOff>25400</xdr:colOff>
      <xdr:row>37</xdr:row>
      <xdr:rowOff>60706</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flipV="1">
          <a:off x="3987800" y="6376924"/>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109999</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4536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137922</xdr:rowOff>
    </xdr:from>
    <xdr:to>
      <xdr:col>24</xdr:col>
      <xdr:colOff>76200</xdr:colOff>
      <xdr:row>38</xdr:row>
      <xdr:rowOff>68072</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481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5842</xdr:rowOff>
    </xdr:from>
    <xdr:to>
      <xdr:col>19</xdr:col>
      <xdr:colOff>187325</xdr:colOff>
      <xdr:row>37</xdr:row>
      <xdr:rowOff>60706</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349492"/>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147066</xdr:rowOff>
    </xdr:from>
    <xdr:to>
      <xdr:col>20</xdr:col>
      <xdr:colOff>38100</xdr:colOff>
      <xdr:row>38</xdr:row>
      <xdr:rowOff>77215</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49071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61993</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5770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5842</xdr:rowOff>
    </xdr:from>
    <xdr:to>
      <xdr:col>15</xdr:col>
      <xdr:colOff>98425</xdr:colOff>
      <xdr:row>37</xdr:row>
      <xdr:rowOff>170434</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349492"/>
          <a:ext cx="889000" cy="164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110490</xdr:rowOff>
    </xdr:from>
    <xdr:to>
      <xdr:col>15</xdr:col>
      <xdr:colOff>149225</xdr:colOff>
      <xdr:row>38</xdr:row>
      <xdr:rowOff>40640</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45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25417</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54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140716</xdr:rowOff>
    </xdr:from>
    <xdr:to>
      <xdr:col>11</xdr:col>
      <xdr:colOff>9525</xdr:colOff>
      <xdr:row>37</xdr:row>
      <xdr:rowOff>170434</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312916"/>
          <a:ext cx="889000" cy="201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156210</xdr:rowOff>
    </xdr:from>
    <xdr:to>
      <xdr:col>11</xdr:col>
      <xdr:colOff>60325</xdr:colOff>
      <xdr:row>38</xdr:row>
      <xdr:rowOff>86360</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49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71137</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58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19050</xdr:rowOff>
    </xdr:from>
    <xdr:to>
      <xdr:col>6</xdr:col>
      <xdr:colOff>171450</xdr:colOff>
      <xdr:row>37</xdr:row>
      <xdr:rowOff>120650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105427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153924</xdr:rowOff>
    </xdr:from>
    <xdr:to>
      <xdr:col>24</xdr:col>
      <xdr:colOff>76200</xdr:colOff>
      <xdr:row>37</xdr:row>
      <xdr:rowOff>84074</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32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170451</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171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9906</xdr:rowOff>
    </xdr:from>
    <xdr:to>
      <xdr:col>20</xdr:col>
      <xdr:colOff>38100</xdr:colOff>
      <xdr:row>37</xdr:row>
      <xdr:rowOff>111506</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353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121683</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1224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126492</xdr:rowOff>
    </xdr:from>
    <xdr:to>
      <xdr:col>15</xdr:col>
      <xdr:colOff>149225</xdr:colOff>
      <xdr:row>37</xdr:row>
      <xdr:rowOff>56642</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298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66819</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06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119634</xdr:rowOff>
    </xdr:from>
    <xdr:to>
      <xdr:col>11</xdr:col>
      <xdr:colOff>60325</xdr:colOff>
      <xdr:row>38</xdr:row>
      <xdr:rowOff>49785</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46328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59961</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232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89916</xdr:rowOff>
    </xdr:from>
    <xdr:to>
      <xdr:col>6</xdr:col>
      <xdr:colOff>171450</xdr:colOff>
      <xdr:row>37</xdr:row>
      <xdr:rowOff>20066</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262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30243</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学校給食費を公会計化したことに伴い、賄材料費を計上することとなったほか、これまでの給食センター直営による調理を委託化したため委託料が増額となったことにより数値は大きく悪化した。　</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昨今の物価高騰や労務単価の上昇を踏まえると、歳出額の更なる増加が見込まれるため、必要な事業の精査に努める。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15421</xdr:rowOff>
    </xdr:from>
    <xdr:to>
      <xdr:col>82</xdr:col>
      <xdr:colOff>107950</xdr:colOff>
      <xdr:row>22</xdr:row>
      <xdr:rowOff>83457</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44271"/>
          <a:ext cx="0" cy="16110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22</xdr:row>
      <xdr:rowOff>55534</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827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83457</xdr:rowOff>
    </xdr:from>
    <xdr:to>
      <xdr:col>82</xdr:col>
      <xdr:colOff>196850</xdr:colOff>
      <xdr:row>22</xdr:row>
      <xdr:rowOff>83457</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855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101798</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1987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15421</xdr:rowOff>
    </xdr:from>
    <xdr:to>
      <xdr:col>82</xdr:col>
      <xdr:colOff>196850</xdr:colOff>
      <xdr:row>13</xdr:row>
      <xdr:rowOff>15421</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44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135164</xdr:rowOff>
    </xdr:from>
    <xdr:to>
      <xdr:col>82</xdr:col>
      <xdr:colOff>107950</xdr:colOff>
      <xdr:row>19</xdr:row>
      <xdr:rowOff>31750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3049814"/>
          <a:ext cx="838200" cy="239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111777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854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95250</xdr:rowOff>
    </xdr:from>
    <xdr:to>
      <xdr:col>82</xdr:col>
      <xdr:colOff>158750</xdr:colOff>
      <xdr:row>18</xdr:row>
      <xdr:rowOff>25400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300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143329</xdr:rowOff>
    </xdr:from>
    <xdr:to>
      <xdr:col>78</xdr:col>
      <xdr:colOff>69850</xdr:colOff>
      <xdr:row>17</xdr:row>
      <xdr:rowOff>135164</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886529"/>
          <a:ext cx="889000" cy="163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62593</xdr:rowOff>
    </xdr:from>
    <xdr:to>
      <xdr:col>78</xdr:col>
      <xdr:colOff>120650</xdr:colOff>
      <xdr:row>17</xdr:row>
      <xdr:rowOff>164193</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977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2920</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746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143329</xdr:rowOff>
    </xdr:from>
    <xdr:to>
      <xdr:col>73</xdr:col>
      <xdr:colOff>180975</xdr:colOff>
      <xdr:row>17</xdr:row>
      <xdr:rowOff>4536</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893800" y="2886529"/>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114300</xdr:rowOff>
    </xdr:from>
    <xdr:to>
      <xdr:col>74</xdr:col>
      <xdr:colOff>31750</xdr:colOff>
      <xdr:row>17</xdr:row>
      <xdr:rowOff>44450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29227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94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4536</xdr:rowOff>
    </xdr:from>
    <xdr:to>
      <xdr:col>69</xdr:col>
      <xdr:colOff>92075</xdr:colOff>
      <xdr:row>18</xdr:row>
      <xdr:rowOff>18143</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2919186"/>
          <a:ext cx="889000" cy="185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155121</xdr:rowOff>
    </xdr:from>
    <xdr:to>
      <xdr:col>69</xdr:col>
      <xdr:colOff>142875</xdr:colOff>
      <xdr:row>16</xdr:row>
      <xdr:rowOff>85271</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726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95448</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495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48986</xdr:rowOff>
    </xdr:from>
    <xdr:to>
      <xdr:col>65</xdr:col>
      <xdr:colOff>53975</xdr:colOff>
      <xdr:row>16</xdr:row>
      <xdr:rowOff>150586</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792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160763</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561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152400</xdr:rowOff>
    </xdr:from>
    <xdr:to>
      <xdr:col>82</xdr:col>
      <xdr:colOff>158750</xdr:colOff>
      <xdr:row>19</xdr:row>
      <xdr:rowOff>82550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323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124477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321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84364</xdr:rowOff>
    </xdr:from>
    <xdr:to>
      <xdr:col>78</xdr:col>
      <xdr:colOff>120650</xdr:colOff>
      <xdr:row>18</xdr:row>
      <xdr:rowOff>14514</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999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170741</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30853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92529</xdr:rowOff>
    </xdr:from>
    <xdr:to>
      <xdr:col>74</xdr:col>
      <xdr:colOff>31750</xdr:colOff>
      <xdr:row>17</xdr:row>
      <xdr:rowOff>22679</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835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32856</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604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125186</xdr:rowOff>
    </xdr:from>
    <xdr:to>
      <xdr:col>69</xdr:col>
      <xdr:colOff>142875</xdr:colOff>
      <xdr:row>17</xdr:row>
      <xdr:rowOff>55336</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868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40113</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954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138793</xdr:rowOff>
    </xdr:from>
    <xdr:to>
      <xdr:col>65</xdr:col>
      <xdr:colOff>53975</xdr:colOff>
      <xdr:row>18</xdr:row>
      <xdr:rowOff>68943</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3053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53720</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3139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対象者の利用増による障害介護給付費の増や、新型コロナウイルス感染症の影響による受診控えの反動により子ども医療費が増加したほか、市内保育園等の入所児童延べ人数の増により管内施設型・地域型保育給付費も増加した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経常一般財源等は市税や交付税により増額となったものの、扶助費充当経常一般財源等の上昇率が上回ったため悪化となった。　</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扶助費の予算額は増加傾向にあるため引き続き自主財源の確保に努める。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58420</xdr:rowOff>
    </xdr:from>
    <xdr:to>
      <xdr:col>24</xdr:col>
      <xdr:colOff>25400</xdr:colOff>
      <xdr:row>61</xdr:row>
      <xdr:rowOff>46990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316720"/>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19067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477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46990</xdr:rowOff>
    </xdr:from>
    <xdr:to>
      <xdr:col>24</xdr:col>
      <xdr:colOff>114300</xdr:colOff>
      <xdr:row>61</xdr:row>
      <xdr:rowOff>46990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505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144797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9060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58420</xdr:rowOff>
    </xdr:from>
    <xdr:to>
      <xdr:col>24</xdr:col>
      <xdr:colOff>114300</xdr:colOff>
      <xdr:row>54</xdr:row>
      <xdr:rowOff>58420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316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62230</xdr:rowOff>
    </xdr:from>
    <xdr:to>
      <xdr:col>24</xdr:col>
      <xdr:colOff>25400</xdr:colOff>
      <xdr:row>58</xdr:row>
      <xdr:rowOff>12700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834880"/>
          <a:ext cx="8382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35577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636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19050</xdr:rowOff>
    </xdr:from>
    <xdr:to>
      <xdr:col>24</xdr:col>
      <xdr:colOff>76200</xdr:colOff>
      <xdr:row>57</xdr:row>
      <xdr:rowOff>120650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39370</xdr:rowOff>
    </xdr:from>
    <xdr:to>
      <xdr:col>19</xdr:col>
      <xdr:colOff>187325</xdr:colOff>
      <xdr:row>57</xdr:row>
      <xdr:rowOff>62230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8120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129540</xdr:rowOff>
    </xdr:from>
    <xdr:to>
      <xdr:col>20</xdr:col>
      <xdr:colOff>38100</xdr:colOff>
      <xdr:row>57</xdr:row>
      <xdr:rowOff>59690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730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69867</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499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39370</xdr:rowOff>
    </xdr:from>
    <xdr:to>
      <xdr:col>15</xdr:col>
      <xdr:colOff>98425</xdr:colOff>
      <xdr:row>57</xdr:row>
      <xdr:rowOff>39370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98120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91440</xdr:rowOff>
    </xdr:from>
    <xdr:to>
      <xdr:col>15</xdr:col>
      <xdr:colOff>149225</xdr:colOff>
      <xdr:row>57</xdr:row>
      <xdr:rowOff>21590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31767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46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39370</xdr:rowOff>
    </xdr:from>
    <xdr:to>
      <xdr:col>11</xdr:col>
      <xdr:colOff>9525</xdr:colOff>
      <xdr:row>57</xdr:row>
      <xdr:rowOff>138430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81202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76200</xdr:rowOff>
    </xdr:from>
    <xdr:to>
      <xdr:col>11</xdr:col>
      <xdr:colOff>60325</xdr:colOff>
      <xdr:row>57</xdr:row>
      <xdr:rowOff>6350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16527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137160</xdr:rowOff>
    </xdr:from>
    <xdr:to>
      <xdr:col>6</xdr:col>
      <xdr:colOff>171450</xdr:colOff>
      <xdr:row>57</xdr:row>
      <xdr:rowOff>67310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73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77487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507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133350</xdr:rowOff>
    </xdr:from>
    <xdr:to>
      <xdr:col>24</xdr:col>
      <xdr:colOff>76200</xdr:colOff>
      <xdr:row>58</xdr:row>
      <xdr:rowOff>63500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105427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11430</xdr:rowOff>
    </xdr:from>
    <xdr:to>
      <xdr:col>20</xdr:col>
      <xdr:colOff>38100</xdr:colOff>
      <xdr:row>57</xdr:row>
      <xdr:rowOff>113030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78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97807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870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160020</xdr:rowOff>
    </xdr:from>
    <xdr:to>
      <xdr:col>15</xdr:col>
      <xdr:colOff>149225</xdr:colOff>
      <xdr:row>57</xdr:row>
      <xdr:rowOff>90170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76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74947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847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160020</xdr:rowOff>
    </xdr:from>
    <xdr:to>
      <xdr:col>11</xdr:col>
      <xdr:colOff>60325</xdr:colOff>
      <xdr:row>57</xdr:row>
      <xdr:rowOff>90170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76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74947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847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87630</xdr:rowOff>
    </xdr:from>
    <xdr:to>
      <xdr:col>6</xdr:col>
      <xdr:colOff>171450</xdr:colOff>
      <xdr:row>58</xdr:row>
      <xdr:rowOff>17780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86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2557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94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高齢人口の増加や介護保険利用者の増により後期高齢者医療基盤安定繰出金や介護保険特別会計繰出金が増加している。また、後期高齢者医療費負担金や後期高齢者医療広域連合負担金も増加となっている。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今後も高齢化等により国民健康保険、後期高齢者医療保険及び介護保険に関する繰出金の増額が見込まれるので、適正な予算編成・執行に努める。</a:t>
          </a: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99785</xdr:rowOff>
    </xdr:from>
    <xdr:to>
      <xdr:col>82</xdr:col>
      <xdr:colOff>107950</xdr:colOff>
      <xdr:row>61</xdr:row>
      <xdr:rowOff>58965</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015185"/>
          <a:ext cx="0" cy="1502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31042</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489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58965</xdr:rowOff>
    </xdr:from>
    <xdr:to>
      <xdr:col>82</xdr:col>
      <xdr:colOff>196850</xdr:colOff>
      <xdr:row>61</xdr:row>
      <xdr:rowOff>58965</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517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14712</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758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99785</xdr:rowOff>
    </xdr:from>
    <xdr:to>
      <xdr:col>82</xdr:col>
      <xdr:colOff>196850</xdr:colOff>
      <xdr:row>52</xdr:row>
      <xdr:rowOff>99785</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015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45357</xdr:rowOff>
    </xdr:from>
    <xdr:to>
      <xdr:col>82</xdr:col>
      <xdr:colOff>107950</xdr:colOff>
      <xdr:row>56</xdr:row>
      <xdr:rowOff>56243</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9646557"/>
          <a:ext cx="8382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2012</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7746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29935</xdr:rowOff>
    </xdr:from>
    <xdr:to>
      <xdr:col>82</xdr:col>
      <xdr:colOff>158750</xdr:colOff>
      <xdr:row>57</xdr:row>
      <xdr:rowOff>131535</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80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151493</xdr:rowOff>
    </xdr:from>
    <xdr:to>
      <xdr:col>78</xdr:col>
      <xdr:colOff>69850</xdr:colOff>
      <xdr:row>56</xdr:row>
      <xdr:rowOff>45357</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9581243"/>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157843</xdr:rowOff>
    </xdr:from>
    <xdr:to>
      <xdr:col>78</xdr:col>
      <xdr:colOff>120650</xdr:colOff>
      <xdr:row>57</xdr:row>
      <xdr:rowOff>87993</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72770</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845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151493</xdr:rowOff>
    </xdr:from>
    <xdr:to>
      <xdr:col>73</xdr:col>
      <xdr:colOff>180975</xdr:colOff>
      <xdr:row>56</xdr:row>
      <xdr:rowOff>23585</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9581243"/>
          <a:ext cx="889000" cy="43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81643</xdr:rowOff>
    </xdr:from>
    <xdr:to>
      <xdr:col>74</xdr:col>
      <xdr:colOff>31750</xdr:colOff>
      <xdr:row>57</xdr:row>
      <xdr:rowOff>11793</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168020</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769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23585</xdr:rowOff>
    </xdr:from>
    <xdr:to>
      <xdr:col>69</xdr:col>
      <xdr:colOff>92075</xdr:colOff>
      <xdr:row>56</xdr:row>
      <xdr:rowOff>23585</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3004800" y="96247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27215</xdr:rowOff>
    </xdr:from>
    <xdr:to>
      <xdr:col>69</xdr:col>
      <xdr:colOff>142875</xdr:colOff>
      <xdr:row>56</xdr:row>
      <xdr:rowOff>128815</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62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113592</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714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157843</xdr:rowOff>
    </xdr:from>
    <xdr:to>
      <xdr:col>65</xdr:col>
      <xdr:colOff>53975</xdr:colOff>
      <xdr:row>57</xdr:row>
      <xdr:rowOff>87993</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72770</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845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5443</xdr:rowOff>
    </xdr:from>
    <xdr:to>
      <xdr:col>82</xdr:col>
      <xdr:colOff>158750</xdr:colOff>
      <xdr:row>56</xdr:row>
      <xdr:rowOff>107043</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606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21970</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451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166007</xdr:rowOff>
    </xdr:from>
    <xdr:to>
      <xdr:col>78</xdr:col>
      <xdr:colOff>120650</xdr:colOff>
      <xdr:row>56</xdr:row>
      <xdr:rowOff>96157</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595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106334</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3646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100693</xdr:rowOff>
    </xdr:from>
    <xdr:to>
      <xdr:col>74</xdr:col>
      <xdr:colOff>31750</xdr:colOff>
      <xdr:row>56</xdr:row>
      <xdr:rowOff>30843</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53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41020</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299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144235</xdr:rowOff>
    </xdr:from>
    <xdr:to>
      <xdr:col>69</xdr:col>
      <xdr:colOff>142875</xdr:colOff>
      <xdr:row>56</xdr:row>
      <xdr:rowOff>74385</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573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84562</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342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144235</xdr:rowOff>
    </xdr:from>
    <xdr:to>
      <xdr:col>65</xdr:col>
      <xdr:colOff>53975</xdr:colOff>
      <xdr:row>56</xdr:row>
      <xdr:rowOff>74385</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573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84562</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342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消防、ごみ、し尿処理、火葬場業務を一部事務組合で行っているため、例年類似団体の平均値を上回っている状況にある。</a:t>
          </a:r>
        </a:p>
        <a:p>
          <a:r>
            <a:rPr kumimoji="1" lang="ja-JP" altLang="en-US" sz="1300">
              <a:latin typeface="ＭＳ Ｐゴシック" panose="020B0600070205080204" pitchFamily="50" charset="-128"/>
              <a:ea typeface="ＭＳ Ｐゴシック" panose="020B0600070205080204" pitchFamily="50" charset="-128"/>
            </a:rPr>
            <a:t>　一部事務組合の施設も老朽化が進んでおり、今後大きな整備も見込まれるため、構成市町と連携し負担金の精査に努める。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a:extLst>
            <a:ext uri="{FF2B5EF4-FFF2-40B4-BE49-F238E27FC236}">
              <a16:creationId xmlns:a16="http://schemas.microsoft.com/office/drawing/2014/main" id="{00000000-0008-0000-0400-000030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122428</xdr:rowOff>
    </xdr:from>
    <xdr:to>
      <xdr:col>82</xdr:col>
      <xdr:colOff>107950</xdr:colOff>
      <xdr:row>41</xdr:row>
      <xdr:rowOff>143002</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6510000" y="5608828"/>
          <a:ext cx="0" cy="1563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115079</xdr:rowOff>
    </xdr:from>
    <xdr:ext cx="762000" cy="259045"/>
    <xdr:sp macro="" textlink="">
      <xdr:nvSpPr>
        <xdr:cNvPr id="306" name="補助費等最小値テキスト">
          <a:extLst>
            <a:ext uri="{FF2B5EF4-FFF2-40B4-BE49-F238E27FC236}">
              <a16:creationId xmlns:a16="http://schemas.microsoft.com/office/drawing/2014/main" id="{00000000-0008-0000-0400-000032010000}"/>
            </a:ext>
          </a:extLst>
        </xdr:cNvPr>
        <xdr:cNvSpPr txBox="1"/>
      </xdr:nvSpPr>
      <xdr:spPr>
        <a:xfrm>
          <a:off x="16598900" y="7144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143002</xdr:rowOff>
    </xdr:from>
    <xdr:to>
      <xdr:col>82</xdr:col>
      <xdr:colOff>196850</xdr:colOff>
      <xdr:row>41</xdr:row>
      <xdr:rowOff>143002</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7172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37355</xdr:rowOff>
    </xdr:from>
    <xdr:ext cx="762000" cy="259045"/>
    <xdr:sp macro="" textlink="">
      <xdr:nvSpPr>
        <xdr:cNvPr id="308" name="補助費等最大値テキスト">
          <a:extLst>
            <a:ext uri="{FF2B5EF4-FFF2-40B4-BE49-F238E27FC236}">
              <a16:creationId xmlns:a16="http://schemas.microsoft.com/office/drawing/2014/main" id="{00000000-0008-0000-0400-000034010000}"/>
            </a:ext>
          </a:extLst>
        </xdr:cNvPr>
        <xdr:cNvSpPr txBox="1"/>
      </xdr:nvSpPr>
      <xdr:spPr>
        <a:xfrm>
          <a:off x="16598900" y="5352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122428</xdr:rowOff>
    </xdr:from>
    <xdr:to>
      <xdr:col>82</xdr:col>
      <xdr:colOff>196850</xdr:colOff>
      <xdr:row>32</xdr:row>
      <xdr:rowOff>122428</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5608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24130</xdr:rowOff>
    </xdr:from>
    <xdr:to>
      <xdr:col>82</xdr:col>
      <xdr:colOff>107950</xdr:colOff>
      <xdr:row>37</xdr:row>
      <xdr:rowOff>24130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5671800" y="63677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33291</xdr:rowOff>
    </xdr:from>
    <xdr:ext cx="762000" cy="259045"/>
    <xdr:sp macro="" textlink="">
      <xdr:nvSpPr>
        <xdr:cNvPr id="311" name="補助費等平均値テキスト">
          <a:extLst>
            <a:ext uri="{FF2B5EF4-FFF2-40B4-BE49-F238E27FC236}">
              <a16:creationId xmlns:a16="http://schemas.microsoft.com/office/drawing/2014/main" id="{00000000-0008-0000-0400-000037010000}"/>
            </a:ext>
          </a:extLst>
        </xdr:cNvPr>
        <xdr:cNvSpPr txBox="1"/>
      </xdr:nvSpPr>
      <xdr:spPr>
        <a:xfrm>
          <a:off x="16598900" y="60340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16764</xdr:rowOff>
    </xdr:from>
    <xdr:to>
      <xdr:col>82</xdr:col>
      <xdr:colOff>158750</xdr:colOff>
      <xdr:row>36</xdr:row>
      <xdr:rowOff>118364</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64592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5842</xdr:rowOff>
    </xdr:from>
    <xdr:to>
      <xdr:col>78</xdr:col>
      <xdr:colOff>69850</xdr:colOff>
      <xdr:row>37</xdr:row>
      <xdr:rowOff>24130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4782800" y="634949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169926</xdr:rowOff>
    </xdr:from>
    <xdr:to>
      <xdr:col>78</xdr:col>
      <xdr:colOff>120650</xdr:colOff>
      <xdr:row>36</xdr:row>
      <xdr:rowOff>100076</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5621000" y="617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110253</xdr:rowOff>
    </xdr:from>
    <xdr:ext cx="7366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5290800" y="59395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5842</xdr:rowOff>
    </xdr:from>
    <xdr:to>
      <xdr:col>73</xdr:col>
      <xdr:colOff>180975</xdr:colOff>
      <xdr:row>37</xdr:row>
      <xdr:rowOff>88138</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3893800" y="6349492"/>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160782</xdr:rowOff>
    </xdr:from>
    <xdr:to>
      <xdr:col>74</xdr:col>
      <xdr:colOff>31750</xdr:colOff>
      <xdr:row>36</xdr:row>
      <xdr:rowOff>90932</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4732000" y="616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101109</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401800" y="5930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88138</xdr:rowOff>
    </xdr:from>
    <xdr:to>
      <xdr:col>69</xdr:col>
      <xdr:colOff>92075</xdr:colOff>
      <xdr:row>37</xdr:row>
      <xdr:rowOff>88138</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a:off x="13004800" y="643178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153924</xdr:rowOff>
    </xdr:from>
    <xdr:to>
      <xdr:col>69</xdr:col>
      <xdr:colOff>142875</xdr:colOff>
      <xdr:row>37</xdr:row>
      <xdr:rowOff>84074</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3843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94251</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512800" y="60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71628</xdr:rowOff>
    </xdr:from>
    <xdr:to>
      <xdr:col>65</xdr:col>
      <xdr:colOff>53975</xdr:colOff>
      <xdr:row>37</xdr:row>
      <xdr:rowOff>1778</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2954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11955</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623800" y="6012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144780</xdr:rowOff>
    </xdr:from>
    <xdr:to>
      <xdr:col>82</xdr:col>
      <xdr:colOff>158750</xdr:colOff>
      <xdr:row>37</xdr:row>
      <xdr:rowOff>74930</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64592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116857</xdr:rowOff>
    </xdr:from>
    <xdr:ext cx="762000" cy="259045"/>
    <xdr:sp macro="" textlink="">
      <xdr:nvSpPr>
        <xdr:cNvPr id="330" name="補助費等該当値テキスト">
          <a:extLst>
            <a:ext uri="{FF2B5EF4-FFF2-40B4-BE49-F238E27FC236}">
              <a16:creationId xmlns:a16="http://schemas.microsoft.com/office/drawing/2014/main" id="{00000000-0008-0000-0400-00004A010000}"/>
            </a:ext>
          </a:extLst>
        </xdr:cNvPr>
        <xdr:cNvSpPr txBox="1"/>
      </xdr:nvSpPr>
      <xdr:spPr>
        <a:xfrm>
          <a:off x="16598900" y="628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144780</xdr:rowOff>
    </xdr:from>
    <xdr:to>
      <xdr:col>78</xdr:col>
      <xdr:colOff>120650</xdr:colOff>
      <xdr:row>37</xdr:row>
      <xdr:rowOff>74930</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56210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59707</xdr:rowOff>
    </xdr:from>
    <xdr:ext cx="7366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5290800" y="6403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126492</xdr:rowOff>
    </xdr:from>
    <xdr:to>
      <xdr:col>74</xdr:col>
      <xdr:colOff>31750</xdr:colOff>
      <xdr:row>37</xdr:row>
      <xdr:rowOff>56642</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4732000" y="6298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41419</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4401800" y="638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37338</xdr:rowOff>
    </xdr:from>
    <xdr:to>
      <xdr:col>69</xdr:col>
      <xdr:colOff>142875</xdr:colOff>
      <xdr:row>37</xdr:row>
      <xdr:rowOff>138938</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3843000" y="6380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123715</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3512800" y="6467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37338</xdr:rowOff>
    </xdr:from>
    <xdr:to>
      <xdr:col>65</xdr:col>
      <xdr:colOff>53975</xdr:colOff>
      <xdr:row>37</xdr:row>
      <xdr:rowOff>138938</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2954000" y="6380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123715</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2623800" y="6467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建設事業の抑制により地方債の借入額は減少傾向となっているほか、償還開始となる元金の額が償還完了となった元金を下回ったことから比率は横ばいとなっている。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マイナス金利の解除により借入利率が上昇傾向であるほか、新庁舎整備により多額の借入れが想定されるため、引き続き借入抑制等を行い数値の維持に努める。</a:t>
          </a:r>
        </a:p>
      </xdr:txBody>
    </xdr:sp>
    <xdr:clientData/>
  </xdr:twoCellAnchor>
  <xdr:oneCellAnchor>
    <xdr:from>
      <xdr:col>3</xdr:col>
      <xdr:colOff>123825</xdr:colOff>
      <xdr:row>69</xdr:row>
      <xdr:rowOff>107950</xdr:rowOff>
    </xdr:from>
    <xdr:ext cx="298543" cy="225703"/>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a:extLst>
            <a:ext uri="{FF2B5EF4-FFF2-40B4-BE49-F238E27FC236}">
              <a16:creationId xmlns:a16="http://schemas.microsoft.com/office/drawing/2014/main" id="{00000000-0008-0000-0400-00006D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31750</xdr:rowOff>
    </xdr:from>
    <xdr:to>
      <xdr:col>24</xdr:col>
      <xdr:colOff>25400</xdr:colOff>
      <xdr:row>80</xdr:row>
      <xdr:rowOff>96520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4826000" y="12547600"/>
          <a:ext cx="0" cy="1264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68597</xdr:rowOff>
    </xdr:from>
    <xdr:ext cx="762000" cy="259045"/>
    <xdr:sp macro="" textlink="">
      <xdr:nvSpPr>
        <xdr:cNvPr id="367" name="公債費最小値テキスト">
          <a:extLst>
            <a:ext uri="{FF2B5EF4-FFF2-40B4-BE49-F238E27FC236}">
              <a16:creationId xmlns:a16="http://schemas.microsoft.com/office/drawing/2014/main" id="{00000000-0008-0000-0400-00006F010000}"/>
            </a:ext>
          </a:extLst>
        </xdr:cNvPr>
        <xdr:cNvSpPr txBox="1"/>
      </xdr:nvSpPr>
      <xdr:spPr>
        <a:xfrm>
          <a:off x="4914900" y="13784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96520</xdr:rowOff>
    </xdr:from>
    <xdr:to>
      <xdr:col>24</xdr:col>
      <xdr:colOff>114300</xdr:colOff>
      <xdr:row>80</xdr:row>
      <xdr:rowOff>96520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3812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118127</xdr:rowOff>
    </xdr:from>
    <xdr:ext cx="762000" cy="259045"/>
    <xdr:sp macro="" textlink="">
      <xdr:nvSpPr>
        <xdr:cNvPr id="369" name="公債費最大値テキスト">
          <a:extLst>
            <a:ext uri="{FF2B5EF4-FFF2-40B4-BE49-F238E27FC236}">
              <a16:creationId xmlns:a16="http://schemas.microsoft.com/office/drawing/2014/main" id="{00000000-0008-0000-0400-000071010000}"/>
            </a:ext>
          </a:extLst>
        </xdr:cNvPr>
        <xdr:cNvSpPr txBox="1"/>
      </xdr:nvSpPr>
      <xdr:spPr>
        <a:xfrm>
          <a:off x="4914900" y="1229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31750</xdr:rowOff>
    </xdr:from>
    <xdr:to>
      <xdr:col>24</xdr:col>
      <xdr:colOff>114300</xdr:colOff>
      <xdr:row>73</xdr:row>
      <xdr:rowOff>31750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4737100" y="12547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27939</xdr:rowOff>
    </xdr:from>
    <xdr:to>
      <xdr:col>24</xdr:col>
      <xdr:colOff>25400</xdr:colOff>
      <xdr:row>76</xdr:row>
      <xdr:rowOff>43180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3987800" y="13058139"/>
          <a:ext cx="8382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71138</xdr:rowOff>
    </xdr:from>
    <xdr:ext cx="762000" cy="259045"/>
    <xdr:sp macro="" textlink="">
      <xdr:nvSpPr>
        <xdr:cNvPr id="372" name="公債費平均値テキスト">
          <a:extLst>
            <a:ext uri="{FF2B5EF4-FFF2-40B4-BE49-F238E27FC236}">
              <a16:creationId xmlns:a16="http://schemas.microsoft.com/office/drawing/2014/main" id="{00000000-0008-0000-0400-000074010000}"/>
            </a:ext>
          </a:extLst>
        </xdr:cNvPr>
        <xdr:cNvSpPr txBox="1"/>
      </xdr:nvSpPr>
      <xdr:spPr>
        <a:xfrm>
          <a:off x="4914900" y="131013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99061</xdr:rowOff>
    </xdr:from>
    <xdr:to>
      <xdr:col>24</xdr:col>
      <xdr:colOff>76200</xdr:colOff>
      <xdr:row>77</xdr:row>
      <xdr:rowOff>29211</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47752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43180</xdr:rowOff>
    </xdr:from>
    <xdr:to>
      <xdr:col>19</xdr:col>
      <xdr:colOff>187325</xdr:colOff>
      <xdr:row>76</xdr:row>
      <xdr:rowOff>43180</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3098800" y="130733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121920</xdr:rowOff>
    </xdr:from>
    <xdr:to>
      <xdr:col>20</xdr:col>
      <xdr:colOff>38100</xdr:colOff>
      <xdr:row>77</xdr:row>
      <xdr:rowOff>52070</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937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36847</xdr:rowOff>
    </xdr:from>
    <xdr:ext cx="7366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3606800" y="13238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43180</xdr:rowOff>
    </xdr:from>
    <xdr:to>
      <xdr:col>15</xdr:col>
      <xdr:colOff>98425</xdr:colOff>
      <xdr:row>76</xdr:row>
      <xdr:rowOff>73661</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2209800" y="13073380"/>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99061</xdr:rowOff>
    </xdr:from>
    <xdr:to>
      <xdr:col>15</xdr:col>
      <xdr:colOff>149225</xdr:colOff>
      <xdr:row>77</xdr:row>
      <xdr:rowOff>29211</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3048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13988</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717800" y="13215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58420</xdr:rowOff>
    </xdr:from>
    <xdr:to>
      <xdr:col>11</xdr:col>
      <xdr:colOff>9525</xdr:colOff>
      <xdr:row>76</xdr:row>
      <xdr:rowOff>73661</xdr:rowOff>
    </xdr:to>
    <xdr:cxnSp macro="">
      <xdr:nvCxnSpPr>
        <xdr:cNvPr id="380" name="直線コネクタ 379">
          <a:extLst>
            <a:ext uri="{FF2B5EF4-FFF2-40B4-BE49-F238E27FC236}">
              <a16:creationId xmlns:a16="http://schemas.microsoft.com/office/drawing/2014/main" id="{00000000-0008-0000-0400-00007C010000}"/>
            </a:ext>
          </a:extLst>
        </xdr:cNvPr>
        <xdr:cNvCxnSpPr/>
      </xdr:nvCxnSpPr>
      <xdr:spPr>
        <a:xfrm>
          <a:off x="1320800" y="13088620"/>
          <a:ext cx="8890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148589</xdr:rowOff>
    </xdr:from>
    <xdr:to>
      <xdr:col>11</xdr:col>
      <xdr:colOff>60325</xdr:colOff>
      <xdr:row>78</xdr:row>
      <xdr:rowOff>78739</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2159000" y="1335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63516</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828800" y="13436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0</xdr:rowOff>
    </xdr:from>
    <xdr:to>
      <xdr:col>6</xdr:col>
      <xdr:colOff>171450</xdr:colOff>
      <xdr:row>78</xdr:row>
      <xdr:rowOff>101600</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12700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86377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939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148589</xdr:rowOff>
    </xdr:from>
    <xdr:to>
      <xdr:col>24</xdr:col>
      <xdr:colOff>76200</xdr:colOff>
      <xdr:row>76</xdr:row>
      <xdr:rowOff>78739</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4775200" y="13007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165117</xdr:rowOff>
    </xdr:from>
    <xdr:ext cx="762000" cy="259045"/>
    <xdr:sp macro="" textlink="">
      <xdr:nvSpPr>
        <xdr:cNvPr id="391" name="公債費該当値テキスト">
          <a:extLst>
            <a:ext uri="{FF2B5EF4-FFF2-40B4-BE49-F238E27FC236}">
              <a16:creationId xmlns:a16="http://schemas.microsoft.com/office/drawing/2014/main" id="{00000000-0008-0000-0400-000087010000}"/>
            </a:ext>
          </a:extLst>
        </xdr:cNvPr>
        <xdr:cNvSpPr txBox="1"/>
      </xdr:nvSpPr>
      <xdr:spPr>
        <a:xfrm>
          <a:off x="4914900" y="1285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163830</xdr:rowOff>
    </xdr:from>
    <xdr:to>
      <xdr:col>20</xdr:col>
      <xdr:colOff>38100</xdr:colOff>
      <xdr:row>76</xdr:row>
      <xdr:rowOff>93980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937000" y="13022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104157</xdr:rowOff>
    </xdr:from>
    <xdr:ext cx="7366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3606800" y="12791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163830</xdr:rowOff>
    </xdr:from>
    <xdr:to>
      <xdr:col>15</xdr:col>
      <xdr:colOff>149225</xdr:colOff>
      <xdr:row>76</xdr:row>
      <xdr:rowOff>93980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3048000" y="13022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104157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2717800" y="12791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22861</xdr:rowOff>
    </xdr:from>
    <xdr:to>
      <xdr:col>11</xdr:col>
      <xdr:colOff>60325</xdr:colOff>
      <xdr:row>76</xdr:row>
      <xdr:rowOff>124461</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2159000" y="13053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134637</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1828800" y="1282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7620</xdr:rowOff>
    </xdr:from>
    <xdr:to>
      <xdr:col>6</xdr:col>
      <xdr:colOff>171450</xdr:colOff>
      <xdr:row>76</xdr:row>
      <xdr:rowOff>109220</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1270000" y="1303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119397</xdr:rowOff>
    </xdr:from>
    <xdr:ext cx="7620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939800" y="1280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物価高騰や労務単価の上昇による物件費の増加や、利用者の増加による扶助費の増加により数値は悪化傾向となっている。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についても、物価・人件費の高騰や、扶助費の増加等が見込まれるため、経常一般収入の確保に努めつつ、健全な財政運営に関する条例に基づき、計画的な財政運営により、弾力的かつ持続可能な財政基盤の確立を目指す。</a:t>
          </a:r>
        </a:p>
      </xdr:txBody>
    </xdr:sp>
    <xdr:clientData/>
  </xdr:twoCellAnchor>
  <xdr:oneCellAnchor>
    <xdr:from>
      <xdr:col>62</xdr:col>
      <xdr:colOff>6350</xdr:colOff>
      <xdr:row>69</xdr:row>
      <xdr:rowOff>107950</xdr:rowOff>
    </xdr:from>
    <xdr:ext cx="298543" cy="225703"/>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6" name="公債費以外グラフ枠">
          <a:extLst>
            <a:ext uri="{FF2B5EF4-FFF2-40B4-BE49-F238E27FC236}">
              <a16:creationId xmlns:a16="http://schemas.microsoft.com/office/drawing/2014/main" id="{00000000-0008-0000-0400-0000AA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24130</xdr:rowOff>
    </xdr:from>
    <xdr:to>
      <xdr:col>82</xdr:col>
      <xdr:colOff>107950</xdr:colOff>
      <xdr:row>81</xdr:row>
      <xdr:rowOff>69850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6510000" y="1253998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41927</xdr:rowOff>
    </xdr:from>
    <xdr:ext cx="762000" cy="259045"/>
    <xdr:sp macro="" textlink="">
      <xdr:nvSpPr>
        <xdr:cNvPr id="428" name="公債費以外最小値テキスト">
          <a:extLst>
            <a:ext uri="{FF2B5EF4-FFF2-40B4-BE49-F238E27FC236}">
              <a16:creationId xmlns:a16="http://schemas.microsoft.com/office/drawing/2014/main" id="{00000000-0008-0000-0400-0000AC010000}"/>
            </a:ext>
          </a:extLst>
        </xdr:cNvPr>
        <xdr:cNvSpPr txBox="1"/>
      </xdr:nvSpPr>
      <xdr:spPr>
        <a:xfrm>
          <a:off x="16598900" y="1392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69850</xdr:rowOff>
    </xdr:from>
    <xdr:to>
      <xdr:col>82</xdr:col>
      <xdr:colOff>196850</xdr:colOff>
      <xdr:row>81</xdr:row>
      <xdr:rowOff>69850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6421100" y="13957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110507</xdr:rowOff>
    </xdr:from>
    <xdr:ext cx="762000" cy="259045"/>
    <xdr:sp macro="" textlink="">
      <xdr:nvSpPr>
        <xdr:cNvPr id="430" name="公債費以外最大値テキスト">
          <a:extLst>
            <a:ext uri="{FF2B5EF4-FFF2-40B4-BE49-F238E27FC236}">
              <a16:creationId xmlns:a16="http://schemas.microsoft.com/office/drawing/2014/main" id="{00000000-0008-0000-0400-0000AE010000}"/>
            </a:ext>
          </a:extLst>
        </xdr:cNvPr>
        <xdr:cNvSpPr txBox="1"/>
      </xdr:nvSpPr>
      <xdr:spPr>
        <a:xfrm>
          <a:off x="16598900" y="1228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24130</xdr:rowOff>
    </xdr:from>
    <xdr:to>
      <xdr:col>82</xdr:col>
      <xdr:colOff>196850</xdr:colOff>
      <xdr:row>73</xdr:row>
      <xdr:rowOff>24130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6421100" y="12539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96520</xdr:rowOff>
    </xdr:from>
    <xdr:to>
      <xdr:col>82</xdr:col>
      <xdr:colOff>107950</xdr:colOff>
      <xdr:row>78</xdr:row>
      <xdr:rowOff>27939</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5671800" y="13126720"/>
          <a:ext cx="838200" cy="274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50816</xdr:rowOff>
    </xdr:from>
    <xdr:ext cx="762000" cy="259045"/>
    <xdr:sp macro="" textlink="">
      <xdr:nvSpPr>
        <xdr:cNvPr id="433" name="公債費以外平均値テキスト">
          <a:extLst>
            <a:ext uri="{FF2B5EF4-FFF2-40B4-BE49-F238E27FC236}">
              <a16:creationId xmlns:a16="http://schemas.microsoft.com/office/drawing/2014/main" id="{00000000-0008-0000-0400-0000B1010000}"/>
            </a:ext>
          </a:extLst>
        </xdr:cNvPr>
        <xdr:cNvSpPr txBox="1"/>
      </xdr:nvSpPr>
      <xdr:spPr>
        <a:xfrm>
          <a:off x="16598900" y="130810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34289</xdr:rowOff>
    </xdr:from>
    <xdr:to>
      <xdr:col>82</xdr:col>
      <xdr:colOff>158750</xdr:colOff>
      <xdr:row>77</xdr:row>
      <xdr:rowOff>135889</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64592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24130</xdr:rowOff>
    </xdr:from>
    <xdr:to>
      <xdr:col>78</xdr:col>
      <xdr:colOff>69850</xdr:colOff>
      <xdr:row>76</xdr:row>
      <xdr:rowOff>96520</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4782800" y="12882880"/>
          <a:ext cx="889000" cy="243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83820</xdr:rowOff>
    </xdr:from>
    <xdr:to>
      <xdr:col>78</xdr:col>
      <xdr:colOff>120650</xdr:colOff>
      <xdr:row>77</xdr:row>
      <xdr:rowOff>13970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5621000" y="13114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170197</xdr:rowOff>
    </xdr:from>
    <xdr:ext cx="7366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5290800" y="13200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24130</xdr:rowOff>
    </xdr:from>
    <xdr:to>
      <xdr:col>73</xdr:col>
      <xdr:colOff>180975</xdr:colOff>
      <xdr:row>76</xdr:row>
      <xdr:rowOff>111761</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flipV="1">
          <a:off x="13893800" y="12882880"/>
          <a:ext cx="889000" cy="259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41910</xdr:rowOff>
    </xdr:from>
    <xdr:to>
      <xdr:col>74</xdr:col>
      <xdr:colOff>31750</xdr:colOff>
      <xdr:row>75</xdr:row>
      <xdr:rowOff>143510</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4732000" y="12900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128288</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401800" y="12987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111761</xdr:rowOff>
    </xdr:from>
    <xdr:to>
      <xdr:col>69</xdr:col>
      <xdr:colOff>92075</xdr:colOff>
      <xdr:row>77</xdr:row>
      <xdr:rowOff>1270</xdr:rowOff>
    </xdr:to>
    <xdr:cxnSp macro="">
      <xdr:nvCxnSpPr>
        <xdr:cNvPr id="441" name="直線コネクタ 440">
          <a:extLst>
            <a:ext uri="{FF2B5EF4-FFF2-40B4-BE49-F238E27FC236}">
              <a16:creationId xmlns:a16="http://schemas.microsoft.com/office/drawing/2014/main" id="{00000000-0008-0000-0400-0000B9010000}"/>
            </a:ext>
          </a:extLst>
        </xdr:cNvPr>
        <xdr:cNvCxnSpPr/>
      </xdr:nvCxnSpPr>
      <xdr:spPr>
        <a:xfrm flipV="1">
          <a:off x="13004800" y="13141961"/>
          <a:ext cx="889000" cy="60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72390</xdr:rowOff>
    </xdr:from>
    <xdr:to>
      <xdr:col>69</xdr:col>
      <xdr:colOff>142875</xdr:colOff>
      <xdr:row>76</xdr:row>
      <xdr:rowOff>2539</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3843000" y="1293114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12717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512800" y="1270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87630</xdr:rowOff>
    </xdr:from>
    <xdr:to>
      <xdr:col>65</xdr:col>
      <xdr:colOff>53975</xdr:colOff>
      <xdr:row>76</xdr:row>
      <xdr:rowOff>17780</xdr:rowOff>
    </xdr:to>
    <xdr:sp macro="" textlink="">
      <xdr:nvSpPr>
        <xdr:cNvPr id="444" name="フローチャート: 判断 443">
          <a:extLst>
            <a:ext uri="{FF2B5EF4-FFF2-40B4-BE49-F238E27FC236}">
              <a16:creationId xmlns:a16="http://schemas.microsoft.com/office/drawing/2014/main" id="{00000000-0008-0000-0400-0000BC010000}"/>
            </a:ext>
          </a:extLst>
        </xdr:cNvPr>
        <xdr:cNvSpPr/>
      </xdr:nvSpPr>
      <xdr:spPr>
        <a:xfrm>
          <a:off x="12954000" y="1294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27957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623800" y="1271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148589</xdr:rowOff>
    </xdr:from>
    <xdr:to>
      <xdr:col>82</xdr:col>
      <xdr:colOff>158750</xdr:colOff>
      <xdr:row>78</xdr:row>
      <xdr:rowOff>78739</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6459200" y="13350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120666</xdr:rowOff>
    </xdr:from>
    <xdr:ext cx="762000" cy="259045"/>
    <xdr:sp macro="" textlink="">
      <xdr:nvSpPr>
        <xdr:cNvPr id="452" name="公債費以外該当値テキスト">
          <a:extLst>
            <a:ext uri="{FF2B5EF4-FFF2-40B4-BE49-F238E27FC236}">
              <a16:creationId xmlns:a16="http://schemas.microsoft.com/office/drawing/2014/main" id="{00000000-0008-0000-0400-0000C4010000}"/>
            </a:ext>
          </a:extLst>
        </xdr:cNvPr>
        <xdr:cNvSpPr txBox="1"/>
      </xdr:nvSpPr>
      <xdr:spPr>
        <a:xfrm>
          <a:off x="16598900" y="13322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45720</xdr:rowOff>
    </xdr:from>
    <xdr:to>
      <xdr:col>78</xdr:col>
      <xdr:colOff>120650</xdr:colOff>
      <xdr:row>76</xdr:row>
      <xdr:rowOff>147320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5621000" y="13075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157497</xdr:rowOff>
    </xdr:from>
    <xdr:ext cx="7366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5290800" y="12844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144780</xdr:rowOff>
    </xdr:from>
    <xdr:to>
      <xdr:col>74</xdr:col>
      <xdr:colOff>31750</xdr:colOff>
      <xdr:row>75</xdr:row>
      <xdr:rowOff>74930</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4732000" y="12832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85107</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4401800" y="1260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60961</xdr:rowOff>
    </xdr:from>
    <xdr:to>
      <xdr:col>69</xdr:col>
      <xdr:colOff>142875</xdr:colOff>
      <xdr:row>76</xdr:row>
      <xdr:rowOff>162561</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3843000" y="13091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147338</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3512800" y="13177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121920</xdr:rowOff>
    </xdr:from>
    <xdr:to>
      <xdr:col>65</xdr:col>
      <xdr:colOff>53975</xdr:colOff>
      <xdr:row>77</xdr:row>
      <xdr:rowOff>52070</xdr:rowOff>
    </xdr:to>
    <xdr:sp macro="" textlink="">
      <xdr:nvSpPr>
        <xdr:cNvPr id="459" name="楕円 458">
          <a:extLst>
            <a:ext uri="{FF2B5EF4-FFF2-40B4-BE49-F238E27FC236}">
              <a16:creationId xmlns:a16="http://schemas.microsoft.com/office/drawing/2014/main" id="{00000000-0008-0000-0400-0000CB010000}"/>
            </a:ext>
          </a:extLst>
        </xdr:cNvPr>
        <xdr:cNvSpPr/>
      </xdr:nvSpPr>
      <xdr:spPr>
        <a:xfrm>
          <a:off x="12954000" y="1315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36847</xdr:rowOff>
    </xdr:from>
    <xdr:ext cx="762000" cy="259045"/>
    <xdr:sp macro="" textlink="">
      <xdr:nvSpPr>
        <xdr:cNvPr id="460" name="テキスト ボックス 459">
          <a:extLst>
            <a:ext uri="{FF2B5EF4-FFF2-40B4-BE49-F238E27FC236}">
              <a16:creationId xmlns:a16="http://schemas.microsoft.com/office/drawing/2014/main" id="{00000000-0008-0000-0400-0000CC010000}"/>
            </a:ext>
          </a:extLst>
        </xdr:cNvPr>
        <xdr:cNvSpPr txBox="1"/>
      </xdr:nvSpPr>
      <xdr:spPr>
        <a:xfrm>
          <a:off x="12623800" y="1323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埼玉県富士見市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39362</xdr:rowOff>
    </xdr:from>
    <xdr:to>
      <xdr:col>29</xdr:col>
      <xdr:colOff>127000</xdr:colOff>
      <xdr:row>18</xdr:row>
      <xdr:rowOff>159515</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144387"/>
          <a:ext cx="0" cy="114885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131592</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265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159515</xdr:rowOff>
    </xdr:from>
    <xdr:to>
      <xdr:col>30</xdr:col>
      <xdr:colOff>25400</xdr:colOff>
      <xdr:row>18</xdr:row>
      <xdr:rowOff>159515</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29324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125739</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188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39362</xdr:rowOff>
    </xdr:from>
    <xdr:to>
      <xdr:col>30</xdr:col>
      <xdr:colOff>25400</xdr:colOff>
      <xdr:row>12</xdr:row>
      <xdr:rowOff>39362</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1443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135260</xdr:rowOff>
    </xdr:from>
    <xdr:to>
      <xdr:col>29</xdr:col>
      <xdr:colOff>127000</xdr:colOff>
      <xdr:row>17</xdr:row>
      <xdr:rowOff>137340</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03800" y="3097535"/>
          <a:ext cx="647700" cy="20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14</xdr:row>
      <xdr:rowOff>168996</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6169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152469</xdr:rowOff>
    </xdr:from>
    <xdr:to>
      <xdr:col>29</xdr:col>
      <xdr:colOff>177800</xdr:colOff>
      <xdr:row>16</xdr:row>
      <xdr:rowOff>82619</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27718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137340</xdr:rowOff>
    </xdr:from>
    <xdr:to>
      <xdr:col>26</xdr:col>
      <xdr:colOff>50800</xdr:colOff>
      <xdr:row>18</xdr:row>
      <xdr:rowOff>4889</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4305300" y="3099615"/>
          <a:ext cx="698500" cy="389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23150</xdr:rowOff>
    </xdr:from>
    <xdr:to>
      <xdr:col>26</xdr:col>
      <xdr:colOff>101600</xdr:colOff>
      <xdr:row>16</xdr:row>
      <xdr:rowOff>124750</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28139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134927</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25828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158532</xdr:rowOff>
    </xdr:from>
    <xdr:to>
      <xdr:col>22</xdr:col>
      <xdr:colOff>114300</xdr:colOff>
      <xdr:row>18</xdr:row>
      <xdr:rowOff>4889</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a:off x="3606800" y="3120807"/>
          <a:ext cx="698500" cy="178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33780</xdr:rowOff>
    </xdr:from>
    <xdr:to>
      <xdr:col>22</xdr:col>
      <xdr:colOff>165100</xdr:colOff>
      <xdr:row>16</xdr:row>
      <xdr:rowOff>135380</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28246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145557</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2593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158532</xdr:rowOff>
    </xdr:from>
    <xdr:to>
      <xdr:col>18</xdr:col>
      <xdr:colOff>177800</xdr:colOff>
      <xdr:row>17</xdr:row>
      <xdr:rowOff>162212</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2908300" y="3120807"/>
          <a:ext cx="698500" cy="36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14</xdr:row>
      <xdr:rowOff>151851</xdr:rowOff>
    </xdr:from>
    <xdr:to>
      <xdr:col>19</xdr:col>
      <xdr:colOff>38100</xdr:colOff>
      <xdr:row>15</xdr:row>
      <xdr:rowOff>82001</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259977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92178</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2368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14</xdr:row>
      <xdr:rowOff>167579</xdr:rowOff>
    </xdr:from>
    <xdr:to>
      <xdr:col>15</xdr:col>
      <xdr:colOff>101600</xdr:colOff>
      <xdr:row>15</xdr:row>
      <xdr:rowOff>97729</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26155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107906</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2384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84460</xdr:rowOff>
    </xdr:from>
    <xdr:to>
      <xdr:col>29</xdr:col>
      <xdr:colOff>177800</xdr:colOff>
      <xdr:row>18</xdr:row>
      <xdr:rowOff>14610</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30467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56537</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3018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86540</xdr:rowOff>
    </xdr:from>
    <xdr:to>
      <xdr:col>26</xdr:col>
      <xdr:colOff>101600</xdr:colOff>
      <xdr:row>18</xdr:row>
      <xdr:rowOff>16690</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30488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1467</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31351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125539</xdr:rowOff>
    </xdr:from>
    <xdr:to>
      <xdr:col>22</xdr:col>
      <xdr:colOff>165100</xdr:colOff>
      <xdr:row>18</xdr:row>
      <xdr:rowOff>55689</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30878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40466</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3174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107732</xdr:rowOff>
    </xdr:from>
    <xdr:to>
      <xdr:col>19</xdr:col>
      <xdr:colOff>38100</xdr:colOff>
      <xdr:row>18</xdr:row>
      <xdr:rowOff>37882</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30700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22659</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31563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111412</xdr:rowOff>
    </xdr:from>
    <xdr:to>
      <xdr:col>15</xdr:col>
      <xdr:colOff>101600</xdr:colOff>
      <xdr:row>18</xdr:row>
      <xdr:rowOff>41562</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30736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26339</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3160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159118</xdr:rowOff>
    </xdr:from>
    <xdr:to>
      <xdr:col>29</xdr:col>
      <xdr:colOff>127000</xdr:colOff>
      <xdr:row>37</xdr:row>
      <xdr:rowOff>273989</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6083668"/>
          <a:ext cx="0" cy="131502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246066</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370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273989</xdr:rowOff>
    </xdr:from>
    <xdr:to>
      <xdr:col>30</xdr:col>
      <xdr:colOff>25400</xdr:colOff>
      <xdr:row>37</xdr:row>
      <xdr:rowOff>273989</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39868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74045</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827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159118</xdr:rowOff>
    </xdr:from>
    <xdr:to>
      <xdr:col>30</xdr:col>
      <xdr:colOff>25400</xdr:colOff>
      <xdr:row>33</xdr:row>
      <xdr:rowOff>159118</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608366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309728</xdr:rowOff>
    </xdr:from>
    <xdr:to>
      <xdr:col>29</xdr:col>
      <xdr:colOff>127000</xdr:colOff>
      <xdr:row>36</xdr:row>
      <xdr:rowOff>54458</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003800" y="6920078"/>
          <a:ext cx="647700" cy="876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331233</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5986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143256</xdr:rowOff>
    </xdr:from>
    <xdr:to>
      <xdr:col>29</xdr:col>
      <xdr:colOff>177800</xdr:colOff>
      <xdr:row>35</xdr:row>
      <xdr:rowOff>244856</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67536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22720</xdr:rowOff>
    </xdr:from>
    <xdr:to>
      <xdr:col>26</xdr:col>
      <xdr:colOff>50800</xdr:colOff>
      <xdr:row>36</xdr:row>
      <xdr:rowOff>54458</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4305300" y="6975970"/>
          <a:ext cx="698500" cy="317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148437</xdr:rowOff>
    </xdr:from>
    <xdr:to>
      <xdr:col>26</xdr:col>
      <xdr:colOff>101600</xdr:colOff>
      <xdr:row>35</xdr:row>
      <xdr:rowOff>250037</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67587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260214</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65276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22720</xdr:rowOff>
    </xdr:from>
    <xdr:to>
      <xdr:col>22</xdr:col>
      <xdr:colOff>114300</xdr:colOff>
      <xdr:row>36</xdr:row>
      <xdr:rowOff>72898</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3606800" y="6975970"/>
          <a:ext cx="698500" cy="501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166574</xdr:rowOff>
    </xdr:from>
    <xdr:to>
      <xdr:col>22</xdr:col>
      <xdr:colOff>165100</xdr:colOff>
      <xdr:row>35</xdr:row>
      <xdr:rowOff>268174</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67769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278351</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6545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72898</xdr:rowOff>
    </xdr:from>
    <xdr:to>
      <xdr:col>18</xdr:col>
      <xdr:colOff>177800</xdr:colOff>
      <xdr:row>36</xdr:row>
      <xdr:rowOff>74499</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2908300" y="7026148"/>
          <a:ext cx="698500" cy="16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34</xdr:row>
      <xdr:rowOff>273024</xdr:rowOff>
    </xdr:from>
    <xdr:to>
      <xdr:col>19</xdr:col>
      <xdr:colOff>38100</xdr:colOff>
      <xdr:row>35</xdr:row>
      <xdr:rowOff>31724</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65404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41901</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6309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245973</xdr:rowOff>
    </xdr:from>
    <xdr:to>
      <xdr:col>15</xdr:col>
      <xdr:colOff>101600</xdr:colOff>
      <xdr:row>35</xdr:row>
      <xdr:rowOff>4673</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65134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14851</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6282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258928</xdr:rowOff>
    </xdr:from>
    <xdr:to>
      <xdr:col>29</xdr:col>
      <xdr:colOff>177800</xdr:colOff>
      <xdr:row>36</xdr:row>
      <xdr:rowOff>17628</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68692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231005</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6841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3658</xdr:rowOff>
    </xdr:from>
    <xdr:to>
      <xdr:col>26</xdr:col>
      <xdr:colOff>101600</xdr:colOff>
      <xdr:row>36</xdr:row>
      <xdr:rowOff>105258</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69569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90035</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70432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314820</xdr:rowOff>
    </xdr:from>
    <xdr:to>
      <xdr:col>22</xdr:col>
      <xdr:colOff>165100</xdr:colOff>
      <xdr:row>36</xdr:row>
      <xdr:rowOff>73520</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69251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58297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7011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22098</xdr:rowOff>
    </xdr:from>
    <xdr:to>
      <xdr:col>19</xdr:col>
      <xdr:colOff>38100</xdr:colOff>
      <xdr:row>36</xdr:row>
      <xdr:rowOff>123698</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69753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108475</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7061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23699</xdr:rowOff>
    </xdr:from>
    <xdr:to>
      <xdr:col>15</xdr:col>
      <xdr:colOff>101600</xdr:colOff>
      <xdr:row>36</xdr:row>
      <xdr:rowOff>125299</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69769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110076</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70633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埼玉県富士見市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113,145
109,937
19.77
40,961,534
39,717,445
785,362
22,405,999
24,045,676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168927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54627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111777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a:extLst>
            <a:ext uri="{FF2B5EF4-FFF2-40B4-BE49-F238E27FC236}">
              <a16:creationId xmlns:a16="http://schemas.microsoft.com/office/drawing/2014/main" id="{00000000-0008-0000-06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160617</xdr:rowOff>
    </xdr:from>
    <xdr:to>
      <xdr:col>24</xdr:col>
      <xdr:colOff>62865</xdr:colOff>
      <xdr:row>38</xdr:row>
      <xdr:rowOff>169510</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flipV="1">
          <a:off x="4633595" y="5304117"/>
          <a:ext cx="1270" cy="13804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1887</xdr:rowOff>
    </xdr:from>
    <xdr:ext cx="534377" cy="259045"/>
    <xdr:sp macro="" textlink="">
      <xdr:nvSpPr>
        <xdr:cNvPr id="55" name="人件費最小値テキスト">
          <a:extLst>
            <a:ext uri="{FF2B5EF4-FFF2-40B4-BE49-F238E27FC236}">
              <a16:creationId xmlns:a16="http://schemas.microsoft.com/office/drawing/2014/main" id="{00000000-0008-0000-0600-000037000000}"/>
            </a:ext>
          </a:extLst>
        </xdr:cNvPr>
        <xdr:cNvSpPr txBox="1"/>
      </xdr:nvSpPr>
      <xdr:spPr>
        <a:xfrm>
          <a:off x="4686300" y="6688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169510</xdr:rowOff>
    </xdr:from>
    <xdr:to>
      <xdr:col>24</xdr:col>
      <xdr:colOff>152400</xdr:colOff>
      <xdr:row>38</xdr:row>
      <xdr:rowOff>169510</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6684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107294</xdr:rowOff>
    </xdr:from>
    <xdr:ext cx="534377" cy="259045"/>
    <xdr:sp macro="" textlink="">
      <xdr:nvSpPr>
        <xdr:cNvPr id="57" name="人件費最大値テキスト">
          <a:extLst>
            <a:ext uri="{FF2B5EF4-FFF2-40B4-BE49-F238E27FC236}">
              <a16:creationId xmlns:a16="http://schemas.microsoft.com/office/drawing/2014/main" id="{00000000-0008-0000-0600-000039000000}"/>
            </a:ext>
          </a:extLst>
        </xdr:cNvPr>
        <xdr:cNvSpPr txBox="1"/>
      </xdr:nvSpPr>
      <xdr:spPr>
        <a:xfrm>
          <a:off x="4686300" y="5079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160617</xdr:rowOff>
    </xdr:from>
    <xdr:to>
      <xdr:col>24</xdr:col>
      <xdr:colOff>152400</xdr:colOff>
      <xdr:row>30</xdr:row>
      <xdr:rowOff>160617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5304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84973</xdr:rowOff>
    </xdr:from>
    <xdr:to>
      <xdr:col>24</xdr:col>
      <xdr:colOff>63500</xdr:colOff>
      <xdr:row>37</xdr:row>
      <xdr:rowOff>85430</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flipV="1">
          <a:off x="3797300" y="6428623"/>
          <a:ext cx="8382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96690</xdr:rowOff>
    </xdr:from>
    <xdr:ext cx="534377" cy="259045"/>
    <xdr:sp macro="" textlink="">
      <xdr:nvSpPr>
        <xdr:cNvPr id="60" name="人件費平均値テキスト">
          <a:extLst>
            <a:ext uri="{FF2B5EF4-FFF2-40B4-BE49-F238E27FC236}">
              <a16:creationId xmlns:a16="http://schemas.microsoft.com/office/drawing/2014/main" id="{00000000-0008-0000-0600-00003C000000}"/>
            </a:ext>
          </a:extLst>
        </xdr:cNvPr>
        <xdr:cNvSpPr txBox="1"/>
      </xdr:nvSpPr>
      <xdr:spPr>
        <a:xfrm>
          <a:off x="4686300" y="59259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73813</xdr:rowOff>
    </xdr:from>
    <xdr:to>
      <xdr:col>24</xdr:col>
      <xdr:colOff>114300</xdr:colOff>
      <xdr:row>36</xdr:row>
      <xdr:rowOff>3963</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4584700" y="6074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85430</xdr:rowOff>
    </xdr:from>
    <xdr:to>
      <xdr:col>19</xdr:col>
      <xdr:colOff>177800</xdr:colOff>
      <xdr:row>37</xdr:row>
      <xdr:rowOff>102301</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2908300" y="6429080"/>
          <a:ext cx="889000" cy="16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91780</xdr:rowOff>
    </xdr:from>
    <xdr:to>
      <xdr:col>20</xdr:col>
      <xdr:colOff>38100</xdr:colOff>
      <xdr:row>36</xdr:row>
      <xdr:rowOff>21930</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3746500" y="6092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38457</xdr:rowOff>
    </xdr:from>
    <xdr:ext cx="534377" cy="259045"/>
    <xdr:sp macro="" textlink="">
      <xdr:nvSpPr>
        <xdr:cNvPr id="64" name="テキスト ボックス 63">
          <a:extLst>
            <a:ext uri="{FF2B5EF4-FFF2-40B4-BE49-F238E27FC236}">
              <a16:creationId xmlns:a16="http://schemas.microsoft.com/office/drawing/2014/main" id="{00000000-0008-0000-0600-000040000000}"/>
            </a:ext>
          </a:extLst>
        </xdr:cNvPr>
        <xdr:cNvSpPr txBox="1"/>
      </xdr:nvSpPr>
      <xdr:spPr>
        <a:xfrm>
          <a:off x="3530111" y="5867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101135</xdr:rowOff>
    </xdr:from>
    <xdr:to>
      <xdr:col>15</xdr:col>
      <xdr:colOff>50800</xdr:colOff>
      <xdr:row>37</xdr:row>
      <xdr:rowOff>102301</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a:off x="2019300" y="6444785"/>
          <a:ext cx="889000" cy="1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99850</xdr:rowOff>
    </xdr:from>
    <xdr:to>
      <xdr:col>15</xdr:col>
      <xdr:colOff>101600</xdr:colOff>
      <xdr:row>36</xdr:row>
      <xdr:rowOff>30000</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2857500" y="610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46527</xdr:rowOff>
    </xdr:from>
    <xdr:ext cx="534377"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2641111" y="5875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101135</xdr:rowOff>
    </xdr:from>
    <xdr:to>
      <xdr:col>10</xdr:col>
      <xdr:colOff>114300</xdr:colOff>
      <xdr:row>38</xdr:row>
      <xdr:rowOff>73840</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1130300" y="6444785"/>
          <a:ext cx="889000" cy="144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107919</xdr:rowOff>
    </xdr:from>
    <xdr:to>
      <xdr:col>10</xdr:col>
      <xdr:colOff>165100</xdr:colOff>
      <xdr:row>35</xdr:row>
      <xdr:rowOff>38069</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968500" y="5937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54596</xdr:rowOff>
    </xdr:from>
    <xdr:ext cx="534377"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1752111" y="5712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58268</xdr:rowOff>
    </xdr:from>
    <xdr:to>
      <xdr:col>6</xdr:col>
      <xdr:colOff>38100</xdr:colOff>
      <xdr:row>35</xdr:row>
      <xdr:rowOff>159868</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079500" y="6059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4945</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863111" y="5834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34173</xdr:rowOff>
    </xdr:from>
    <xdr:to>
      <xdr:col>24</xdr:col>
      <xdr:colOff>114300</xdr:colOff>
      <xdr:row>37</xdr:row>
      <xdr:rowOff>135773</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4584700" y="6377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12600</xdr:rowOff>
    </xdr:from>
    <xdr:ext cx="534377" cy="259045"/>
    <xdr:sp macro="" textlink="">
      <xdr:nvSpPr>
        <xdr:cNvPr id="79" name="人件費該当値テキスト">
          <a:extLst>
            <a:ext uri="{FF2B5EF4-FFF2-40B4-BE49-F238E27FC236}">
              <a16:creationId xmlns:a16="http://schemas.microsoft.com/office/drawing/2014/main" id="{00000000-0008-0000-0600-00004F000000}"/>
            </a:ext>
          </a:extLst>
        </xdr:cNvPr>
        <xdr:cNvSpPr txBox="1"/>
      </xdr:nvSpPr>
      <xdr:spPr>
        <a:xfrm>
          <a:off x="4686300" y="6356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34630</xdr:rowOff>
    </xdr:from>
    <xdr:to>
      <xdr:col>20</xdr:col>
      <xdr:colOff>38100</xdr:colOff>
      <xdr:row>37</xdr:row>
      <xdr:rowOff>136230</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3746500" y="6378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127357</xdr:rowOff>
    </xdr:from>
    <xdr:ext cx="534377"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3530111" y="6471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51501</xdr:rowOff>
    </xdr:from>
    <xdr:to>
      <xdr:col>15</xdr:col>
      <xdr:colOff>101600</xdr:colOff>
      <xdr:row>37</xdr:row>
      <xdr:rowOff>153101</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2857500" y="6395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144228</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2641111" y="6487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50335</xdr:rowOff>
    </xdr:from>
    <xdr:to>
      <xdr:col>10</xdr:col>
      <xdr:colOff>165100</xdr:colOff>
      <xdr:row>37</xdr:row>
      <xdr:rowOff>151935</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968500" y="6393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143062</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1752111" y="6486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23040</xdr:rowOff>
    </xdr:from>
    <xdr:to>
      <xdr:col>6</xdr:col>
      <xdr:colOff>38100</xdr:colOff>
      <xdr:row>38</xdr:row>
      <xdr:rowOff>124640</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079500" y="6538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115767</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863111" y="6630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144582</xdr:rowOff>
    </xdr:from>
    <xdr:to>
      <xdr:col>24</xdr:col>
      <xdr:colOff>62865</xdr:colOff>
      <xdr:row>59</xdr:row>
      <xdr:rowOff>52359</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717082"/>
          <a:ext cx="1270" cy="14508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56186</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171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52359</xdr:rowOff>
    </xdr:from>
    <xdr:to>
      <xdr:col>24</xdr:col>
      <xdr:colOff>152400</xdr:colOff>
      <xdr:row>59</xdr:row>
      <xdr:rowOff>52359</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167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91259</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4923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144582</xdr:rowOff>
    </xdr:from>
    <xdr:to>
      <xdr:col>24</xdr:col>
      <xdr:colOff>152400</xdr:colOff>
      <xdr:row>50</xdr:row>
      <xdr:rowOff>144582</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7170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155245</xdr:rowOff>
    </xdr:from>
    <xdr:to>
      <xdr:col>24</xdr:col>
      <xdr:colOff>63500</xdr:colOff>
      <xdr:row>58</xdr:row>
      <xdr:rowOff>70957</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927895"/>
          <a:ext cx="838200" cy="87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6327</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6075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154900</xdr:rowOff>
    </xdr:from>
    <xdr:to>
      <xdr:col>24</xdr:col>
      <xdr:colOff>114300</xdr:colOff>
      <xdr:row>57</xdr:row>
      <xdr:rowOff>85050</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75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70957</xdr:rowOff>
    </xdr:from>
    <xdr:to>
      <xdr:col>19</xdr:col>
      <xdr:colOff>177800</xdr:colOff>
      <xdr:row>58</xdr:row>
      <xdr:rowOff>137675</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10015057"/>
          <a:ext cx="889000" cy="66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96411</xdr:rowOff>
    </xdr:from>
    <xdr:to>
      <xdr:col>20</xdr:col>
      <xdr:colOff>38100</xdr:colOff>
      <xdr:row>57</xdr:row>
      <xdr:rowOff>26561</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69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43088</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472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125968</xdr:rowOff>
    </xdr:from>
    <xdr:to>
      <xdr:col>15</xdr:col>
      <xdr:colOff>50800</xdr:colOff>
      <xdr:row>58</xdr:row>
      <xdr:rowOff>137675</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a:off x="2019300" y="10070068"/>
          <a:ext cx="889000" cy="1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162966</xdr:rowOff>
    </xdr:from>
    <xdr:to>
      <xdr:col>15</xdr:col>
      <xdr:colOff>101600</xdr:colOff>
      <xdr:row>57</xdr:row>
      <xdr:rowOff>93116</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764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109643</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539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125968</xdr:rowOff>
    </xdr:from>
    <xdr:to>
      <xdr:col>10</xdr:col>
      <xdr:colOff>114300</xdr:colOff>
      <xdr:row>59</xdr:row>
      <xdr:rowOff>9088</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10070068"/>
          <a:ext cx="889000" cy="54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108576</xdr:rowOff>
    </xdr:from>
    <xdr:to>
      <xdr:col>10</xdr:col>
      <xdr:colOff>165100</xdr:colOff>
      <xdr:row>57</xdr:row>
      <xdr:rowOff>38726</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709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55253</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485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21153</xdr:rowOff>
    </xdr:from>
    <xdr:to>
      <xdr:col>6</xdr:col>
      <xdr:colOff>38100</xdr:colOff>
      <xdr:row>57</xdr:row>
      <xdr:rowOff>122753</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793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139280</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569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104445</xdr:rowOff>
    </xdr:from>
    <xdr:to>
      <xdr:col>24</xdr:col>
      <xdr:colOff>114300</xdr:colOff>
      <xdr:row>58</xdr:row>
      <xdr:rowOff>34595</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877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82872</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855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20157</xdr:rowOff>
    </xdr:from>
    <xdr:to>
      <xdr:col>20</xdr:col>
      <xdr:colOff>38100</xdr:colOff>
      <xdr:row>58</xdr:row>
      <xdr:rowOff>121757</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964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112884</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10056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86875</xdr:rowOff>
    </xdr:from>
    <xdr:to>
      <xdr:col>15</xdr:col>
      <xdr:colOff>101600</xdr:colOff>
      <xdr:row>59</xdr:row>
      <xdr:rowOff>17025</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10030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8152</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10123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75168</xdr:rowOff>
    </xdr:from>
    <xdr:to>
      <xdr:col>10</xdr:col>
      <xdr:colOff>165100</xdr:colOff>
      <xdr:row>59</xdr:row>
      <xdr:rowOff>5318</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10019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167895</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10111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129738</xdr:rowOff>
    </xdr:from>
    <xdr:to>
      <xdr:col>6</xdr:col>
      <xdr:colOff>38100</xdr:colOff>
      <xdr:row>59</xdr:row>
      <xdr:rowOff>59888</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10073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51015</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10166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25400</xdr:rowOff>
    </xdr:from>
    <xdr:to>
      <xdr:col>28</xdr:col>
      <xdr:colOff>114300</xdr:colOff>
      <xdr:row>78</xdr:row>
      <xdr:rowOff>25400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54627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70</xdr:row>
      <xdr:rowOff>111777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128784</xdr:rowOff>
    </xdr:from>
    <xdr:to>
      <xdr:col>24</xdr:col>
      <xdr:colOff>62865</xdr:colOff>
      <xdr:row>77</xdr:row>
      <xdr:rowOff>142900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130284"/>
          <a:ext cx="1270" cy="1214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146727</xdr:rowOff>
    </xdr:from>
    <xdr:ext cx="378565"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3483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142900</xdr:rowOff>
    </xdr:from>
    <xdr:to>
      <xdr:col>24</xdr:col>
      <xdr:colOff>152400</xdr:colOff>
      <xdr:row>77</xdr:row>
      <xdr:rowOff>142900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344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75461</xdr:rowOff>
    </xdr:from>
    <xdr:ext cx="534377"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1905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128784</xdr:rowOff>
    </xdr:from>
    <xdr:to>
      <xdr:col>24</xdr:col>
      <xdr:colOff>152400</xdr:colOff>
      <xdr:row>70</xdr:row>
      <xdr:rowOff>128784</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130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93523</xdr:rowOff>
    </xdr:from>
    <xdr:to>
      <xdr:col>24</xdr:col>
      <xdr:colOff>63500</xdr:colOff>
      <xdr:row>77</xdr:row>
      <xdr:rowOff>94438</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3797300" y="13295173"/>
          <a:ext cx="8382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106119</xdr:rowOff>
    </xdr:from>
    <xdr:ext cx="469744"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29648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83241</xdr:rowOff>
    </xdr:from>
    <xdr:to>
      <xdr:col>24</xdr:col>
      <xdr:colOff>114300</xdr:colOff>
      <xdr:row>77</xdr:row>
      <xdr:rowOff>13391</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113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94438</xdr:rowOff>
    </xdr:from>
    <xdr:to>
      <xdr:col>19</xdr:col>
      <xdr:colOff>177800</xdr:colOff>
      <xdr:row>77</xdr:row>
      <xdr:rowOff>102381</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2908300" y="13296088"/>
          <a:ext cx="889000" cy="7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91415</xdr:rowOff>
    </xdr:from>
    <xdr:to>
      <xdr:col>20</xdr:col>
      <xdr:colOff>38100</xdr:colOff>
      <xdr:row>77</xdr:row>
      <xdr:rowOff>21565</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121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38092</xdr:rowOff>
    </xdr:from>
    <xdr:ext cx="469744"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62428" y="12896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102381</xdr:rowOff>
    </xdr:from>
    <xdr:to>
      <xdr:col>15</xdr:col>
      <xdr:colOff>50800</xdr:colOff>
      <xdr:row>77</xdr:row>
      <xdr:rowOff>106153</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019300" y="13304031"/>
          <a:ext cx="889000" cy="3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95244</xdr:rowOff>
    </xdr:from>
    <xdr:to>
      <xdr:col>15</xdr:col>
      <xdr:colOff>101600</xdr:colOff>
      <xdr:row>77</xdr:row>
      <xdr:rowOff>25394</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125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41921</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73428" y="12900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104496</xdr:rowOff>
    </xdr:from>
    <xdr:to>
      <xdr:col>10</xdr:col>
      <xdr:colOff>114300</xdr:colOff>
      <xdr:row>77</xdr:row>
      <xdr:rowOff>106153</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1130300" y="13306146"/>
          <a:ext cx="889000" cy="1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109474</xdr:rowOff>
    </xdr:from>
    <xdr:to>
      <xdr:col>10</xdr:col>
      <xdr:colOff>165100</xdr:colOff>
      <xdr:row>76</xdr:row>
      <xdr:rowOff>39624</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2968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74</xdr:row>
      <xdr:rowOff>56151</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84428" y="12743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28493</xdr:rowOff>
    </xdr:from>
    <xdr:to>
      <xdr:col>6</xdr:col>
      <xdr:colOff>38100</xdr:colOff>
      <xdr:row>76</xdr:row>
      <xdr:rowOff>130093</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058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74</xdr:row>
      <xdr:rowOff>146620</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95428" y="12833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42723</xdr:rowOff>
    </xdr:from>
    <xdr:to>
      <xdr:col>24</xdr:col>
      <xdr:colOff>114300</xdr:colOff>
      <xdr:row>77</xdr:row>
      <xdr:rowOff>144323</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244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129100</xdr:rowOff>
    </xdr:from>
    <xdr:ext cx="469744"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159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43638</xdr:rowOff>
    </xdr:from>
    <xdr:to>
      <xdr:col>20</xdr:col>
      <xdr:colOff>38100</xdr:colOff>
      <xdr:row>77</xdr:row>
      <xdr:rowOff>145238</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245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136365</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62428" y="13338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51581</xdr:rowOff>
    </xdr:from>
    <xdr:to>
      <xdr:col>15</xdr:col>
      <xdr:colOff>101600</xdr:colOff>
      <xdr:row>77</xdr:row>
      <xdr:rowOff>153181</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253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144308</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73428" y="13345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55353</xdr:rowOff>
    </xdr:from>
    <xdr:to>
      <xdr:col>10</xdr:col>
      <xdr:colOff>165100</xdr:colOff>
      <xdr:row>77</xdr:row>
      <xdr:rowOff>156953</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257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148080</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84428" y="13349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53696</xdr:rowOff>
    </xdr:from>
    <xdr:to>
      <xdr:col>6</xdr:col>
      <xdr:colOff>38100</xdr:colOff>
      <xdr:row>77</xdr:row>
      <xdr:rowOff>155296</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255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146423</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95428" y="13348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扶助費グラフ枠">
          <a:extLst>
            <a:ext uri="{FF2B5EF4-FFF2-40B4-BE49-F238E27FC236}">
              <a16:creationId xmlns:a16="http://schemas.microsoft.com/office/drawing/2014/main" id="{00000000-0008-0000-0600-0000E0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95039</xdr:rowOff>
    </xdr:from>
    <xdr:to>
      <xdr:col>24</xdr:col>
      <xdr:colOff>62865</xdr:colOff>
      <xdr:row>97</xdr:row>
      <xdr:rowOff>147335</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flipV="1">
          <a:off x="4633595" y="15525539"/>
          <a:ext cx="1270" cy="12524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151162</xdr:rowOff>
    </xdr:from>
    <xdr:ext cx="534377" cy="259045"/>
    <xdr:sp macro="" textlink="">
      <xdr:nvSpPr>
        <xdr:cNvPr id="226" name="扶助費最小値テキスト">
          <a:extLst>
            <a:ext uri="{FF2B5EF4-FFF2-40B4-BE49-F238E27FC236}">
              <a16:creationId xmlns:a16="http://schemas.microsoft.com/office/drawing/2014/main" id="{00000000-0008-0000-0600-0000E2000000}"/>
            </a:ext>
          </a:extLst>
        </xdr:cNvPr>
        <xdr:cNvSpPr txBox="1"/>
      </xdr:nvSpPr>
      <xdr:spPr>
        <a:xfrm>
          <a:off x="4686300" y="16781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147335</xdr:rowOff>
    </xdr:from>
    <xdr:to>
      <xdr:col>24</xdr:col>
      <xdr:colOff>152400</xdr:colOff>
      <xdr:row>97</xdr:row>
      <xdr:rowOff>147335</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4546600" y="16777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41716</xdr:rowOff>
    </xdr:from>
    <xdr:ext cx="599010" cy="259045"/>
    <xdr:sp macro="" textlink="">
      <xdr:nvSpPr>
        <xdr:cNvPr id="228" name="扶助費最大値テキスト">
          <a:extLst>
            <a:ext uri="{FF2B5EF4-FFF2-40B4-BE49-F238E27FC236}">
              <a16:creationId xmlns:a16="http://schemas.microsoft.com/office/drawing/2014/main" id="{00000000-0008-0000-0600-0000E4000000}"/>
            </a:ext>
          </a:extLst>
        </xdr:cNvPr>
        <xdr:cNvSpPr txBox="1"/>
      </xdr:nvSpPr>
      <xdr:spPr>
        <a:xfrm>
          <a:off x="4686300" y="153007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95039</xdr:rowOff>
    </xdr:from>
    <xdr:to>
      <xdr:col>24</xdr:col>
      <xdr:colOff>152400</xdr:colOff>
      <xdr:row>90</xdr:row>
      <xdr:rowOff>95039</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55255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48023</xdr:rowOff>
    </xdr:from>
    <xdr:to>
      <xdr:col>24</xdr:col>
      <xdr:colOff>63500</xdr:colOff>
      <xdr:row>96</xdr:row>
      <xdr:rowOff>120734</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3797300" y="16507223"/>
          <a:ext cx="838200" cy="72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35828</xdr:rowOff>
    </xdr:from>
    <xdr:ext cx="599010" cy="259045"/>
    <xdr:sp macro="" textlink="">
      <xdr:nvSpPr>
        <xdr:cNvPr id="231" name="扶助費平均値テキスト">
          <a:extLst>
            <a:ext uri="{FF2B5EF4-FFF2-40B4-BE49-F238E27FC236}">
              <a16:creationId xmlns:a16="http://schemas.microsoft.com/office/drawing/2014/main" id="{00000000-0008-0000-0600-0000E7000000}"/>
            </a:ext>
          </a:extLst>
        </xdr:cNvPr>
        <xdr:cNvSpPr txBox="1"/>
      </xdr:nvSpPr>
      <xdr:spPr>
        <a:xfrm>
          <a:off x="4686300" y="1615212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12951</xdr:rowOff>
    </xdr:from>
    <xdr:to>
      <xdr:col>24</xdr:col>
      <xdr:colOff>114300</xdr:colOff>
      <xdr:row>95</xdr:row>
      <xdr:rowOff>114551</xdr:rowOff>
    </xdr:to>
    <xdr:sp macro="" textlink="">
      <xdr:nvSpPr>
        <xdr:cNvPr id="232" name="フローチャート: 判断 231">
          <a:extLst>
            <a:ext uri="{FF2B5EF4-FFF2-40B4-BE49-F238E27FC236}">
              <a16:creationId xmlns:a16="http://schemas.microsoft.com/office/drawing/2014/main" id="{00000000-0008-0000-0600-0000E8000000}"/>
            </a:ext>
          </a:extLst>
        </xdr:cNvPr>
        <xdr:cNvSpPr/>
      </xdr:nvSpPr>
      <xdr:spPr>
        <a:xfrm>
          <a:off x="4584700" y="16300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38697</xdr:rowOff>
    </xdr:from>
    <xdr:to>
      <xdr:col>19</xdr:col>
      <xdr:colOff>177800</xdr:colOff>
      <xdr:row>96</xdr:row>
      <xdr:rowOff>120734</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2908300" y="16497897"/>
          <a:ext cx="889000" cy="82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83207</xdr:rowOff>
    </xdr:from>
    <xdr:to>
      <xdr:col>20</xdr:col>
      <xdr:colOff>38100</xdr:colOff>
      <xdr:row>96</xdr:row>
      <xdr:rowOff>13357</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3746500" y="16370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29884</xdr:rowOff>
    </xdr:from>
    <xdr:ext cx="599010" cy="259045"/>
    <xdr:sp macro="" textlink="">
      <xdr:nvSpPr>
        <xdr:cNvPr id="235" name="テキスト ボックス 234">
          <a:extLst>
            <a:ext uri="{FF2B5EF4-FFF2-40B4-BE49-F238E27FC236}">
              <a16:creationId xmlns:a16="http://schemas.microsoft.com/office/drawing/2014/main" id="{00000000-0008-0000-0600-0000EB000000}"/>
            </a:ext>
          </a:extLst>
        </xdr:cNvPr>
        <xdr:cNvSpPr txBox="1"/>
      </xdr:nvSpPr>
      <xdr:spPr>
        <a:xfrm>
          <a:off x="3497795" y="161461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38697</xdr:rowOff>
    </xdr:from>
    <xdr:to>
      <xdr:col>15</xdr:col>
      <xdr:colOff>50800</xdr:colOff>
      <xdr:row>97</xdr:row>
      <xdr:rowOff>26215</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019300" y="16497897"/>
          <a:ext cx="889000" cy="158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3130</xdr:rowOff>
    </xdr:from>
    <xdr:to>
      <xdr:col>15</xdr:col>
      <xdr:colOff>101600</xdr:colOff>
      <xdr:row>95</xdr:row>
      <xdr:rowOff>104730</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2857500" y="16290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121257</xdr:rowOff>
    </xdr:from>
    <xdr:ext cx="599010"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2608795" y="16066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26215</xdr:rowOff>
    </xdr:from>
    <xdr:to>
      <xdr:col>10</xdr:col>
      <xdr:colOff>114300</xdr:colOff>
      <xdr:row>97</xdr:row>
      <xdr:rowOff>50614</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1130300" y="16656865"/>
          <a:ext cx="889000" cy="24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113102</xdr:rowOff>
    </xdr:from>
    <xdr:to>
      <xdr:col>10</xdr:col>
      <xdr:colOff>165100</xdr:colOff>
      <xdr:row>96</xdr:row>
      <xdr:rowOff>43252</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1968500" y="16400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59779</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1719795" y="16176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168025</xdr:rowOff>
    </xdr:from>
    <xdr:to>
      <xdr:col>6</xdr:col>
      <xdr:colOff>38100</xdr:colOff>
      <xdr:row>96</xdr:row>
      <xdr:rowOff>98175</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079500" y="16455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114702</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830795" y="162310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168673</xdr:rowOff>
    </xdr:from>
    <xdr:to>
      <xdr:col>24</xdr:col>
      <xdr:colOff>114300</xdr:colOff>
      <xdr:row>96</xdr:row>
      <xdr:rowOff>98823</xdr:rowOff>
    </xdr:to>
    <xdr:sp macro="" textlink="">
      <xdr:nvSpPr>
        <xdr:cNvPr id="249" name="楕円 248">
          <a:extLst>
            <a:ext uri="{FF2B5EF4-FFF2-40B4-BE49-F238E27FC236}">
              <a16:creationId xmlns:a16="http://schemas.microsoft.com/office/drawing/2014/main" id="{00000000-0008-0000-0600-0000F9000000}"/>
            </a:ext>
          </a:extLst>
        </xdr:cNvPr>
        <xdr:cNvSpPr/>
      </xdr:nvSpPr>
      <xdr:spPr>
        <a:xfrm>
          <a:off x="4584700" y="16456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147100</xdr:rowOff>
    </xdr:from>
    <xdr:ext cx="599010" cy="259045"/>
    <xdr:sp macro="" textlink="">
      <xdr:nvSpPr>
        <xdr:cNvPr id="250" name="扶助費該当値テキスト">
          <a:extLst>
            <a:ext uri="{FF2B5EF4-FFF2-40B4-BE49-F238E27FC236}">
              <a16:creationId xmlns:a16="http://schemas.microsoft.com/office/drawing/2014/main" id="{00000000-0008-0000-0600-0000FA000000}"/>
            </a:ext>
          </a:extLst>
        </xdr:cNvPr>
        <xdr:cNvSpPr txBox="1"/>
      </xdr:nvSpPr>
      <xdr:spPr>
        <a:xfrm>
          <a:off x="4686300" y="164348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69934</xdr:rowOff>
    </xdr:from>
    <xdr:to>
      <xdr:col>20</xdr:col>
      <xdr:colOff>38100</xdr:colOff>
      <xdr:row>97</xdr:row>
      <xdr:rowOff>84</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3746500" y="16529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162661</xdr:rowOff>
    </xdr:from>
    <xdr:ext cx="59901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3497795" y="16621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159347</xdr:rowOff>
    </xdr:from>
    <xdr:to>
      <xdr:col>15</xdr:col>
      <xdr:colOff>101600</xdr:colOff>
      <xdr:row>96</xdr:row>
      <xdr:rowOff>89497</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2857500" y="16447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80624</xdr:rowOff>
    </xdr:from>
    <xdr:ext cx="59901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608795" y="16539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146865</xdr:rowOff>
    </xdr:from>
    <xdr:to>
      <xdr:col>10</xdr:col>
      <xdr:colOff>165100</xdr:colOff>
      <xdr:row>97</xdr:row>
      <xdr:rowOff>77015</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1968500" y="16606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68142</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1752111" y="16698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171264</xdr:rowOff>
    </xdr:from>
    <xdr:to>
      <xdr:col>6</xdr:col>
      <xdr:colOff>38100</xdr:colOff>
      <xdr:row>97</xdr:row>
      <xdr:rowOff>101414</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079500" y="16630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92541</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863111" y="16723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139700</xdr:rowOff>
    </xdr:from>
    <xdr:to>
      <xdr:col>59</xdr:col>
      <xdr:colOff>50800</xdr:colOff>
      <xdr:row>39</xdr:row>
      <xdr:rowOff>139700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168927</xdr:rowOff>
    </xdr:from>
    <xdr:ext cx="248786"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355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25400</xdr:rowOff>
    </xdr:from>
    <xdr:to>
      <xdr:col>59</xdr:col>
      <xdr:colOff>50800</xdr:colOff>
      <xdr:row>38</xdr:row>
      <xdr:rowOff>25400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54627</xdr:rowOff>
    </xdr:from>
    <xdr:ext cx="53129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72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82550</xdr:rowOff>
    </xdr:from>
    <xdr:to>
      <xdr:col>59</xdr:col>
      <xdr:colOff>50800</xdr:colOff>
      <xdr:row>36</xdr:row>
      <xdr:rowOff>82550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111777</xdr:rowOff>
    </xdr:from>
    <xdr:ext cx="53129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72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25400</xdr:rowOff>
    </xdr:from>
    <xdr:to>
      <xdr:col>59</xdr:col>
      <xdr:colOff>50800</xdr:colOff>
      <xdr:row>33</xdr:row>
      <xdr:rowOff>25400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54627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541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82550</xdr:rowOff>
    </xdr:from>
    <xdr:to>
      <xdr:col>59</xdr:col>
      <xdr:colOff>50800</xdr:colOff>
      <xdr:row>31</xdr:row>
      <xdr:rowOff>82550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111777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29</xdr:row>
      <xdr:rowOff>139700</xdr:rowOff>
    </xdr:from>
    <xdr:to>
      <xdr:col>59</xdr:col>
      <xdr:colOff>50800</xdr:colOff>
      <xdr:row>29</xdr:row>
      <xdr:rowOff>139700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28</xdr:row>
      <xdr:rowOff>168927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a:extLst>
            <a:ext uri="{FF2B5EF4-FFF2-40B4-BE49-F238E27FC236}">
              <a16:creationId xmlns:a16="http://schemas.microsoft.com/office/drawing/2014/main" id="{00000000-0008-0000-06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136633</xdr:rowOff>
    </xdr:from>
    <xdr:to>
      <xdr:col>54</xdr:col>
      <xdr:colOff>189865</xdr:colOff>
      <xdr:row>38</xdr:row>
      <xdr:rowOff>108915</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10475595" y="5451583"/>
          <a:ext cx="1270" cy="1172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112742</xdr:rowOff>
    </xdr:from>
    <xdr:ext cx="534377" cy="259045"/>
    <xdr:sp macro="" textlink="">
      <xdr:nvSpPr>
        <xdr:cNvPr id="287" name="補助費等最小値テキスト">
          <a:extLst>
            <a:ext uri="{FF2B5EF4-FFF2-40B4-BE49-F238E27FC236}">
              <a16:creationId xmlns:a16="http://schemas.microsoft.com/office/drawing/2014/main" id="{00000000-0008-0000-0600-00001F010000}"/>
            </a:ext>
          </a:extLst>
        </xdr:cNvPr>
        <xdr:cNvSpPr txBox="1"/>
      </xdr:nvSpPr>
      <xdr:spPr>
        <a:xfrm>
          <a:off x="10528300" y="6627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108915</xdr:rowOff>
    </xdr:from>
    <xdr:to>
      <xdr:col>55</xdr:col>
      <xdr:colOff>88900</xdr:colOff>
      <xdr:row>38</xdr:row>
      <xdr:rowOff>108915</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6624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83310</xdr:rowOff>
    </xdr:from>
    <xdr:ext cx="599010" cy="259045"/>
    <xdr:sp macro="" textlink="">
      <xdr:nvSpPr>
        <xdr:cNvPr id="289" name="補助費等最大値テキスト">
          <a:extLst>
            <a:ext uri="{FF2B5EF4-FFF2-40B4-BE49-F238E27FC236}">
              <a16:creationId xmlns:a16="http://schemas.microsoft.com/office/drawing/2014/main" id="{00000000-0008-0000-0600-000021010000}"/>
            </a:ext>
          </a:extLst>
        </xdr:cNvPr>
        <xdr:cNvSpPr txBox="1"/>
      </xdr:nvSpPr>
      <xdr:spPr>
        <a:xfrm>
          <a:off x="10528300" y="52268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136633</xdr:rowOff>
    </xdr:from>
    <xdr:to>
      <xdr:col>55</xdr:col>
      <xdr:colOff>88900</xdr:colOff>
      <xdr:row>31</xdr:row>
      <xdr:rowOff>136633</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5451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86227</xdr:rowOff>
    </xdr:from>
    <xdr:to>
      <xdr:col>55</xdr:col>
      <xdr:colOff>0</xdr:colOff>
      <xdr:row>37</xdr:row>
      <xdr:rowOff>161265</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9639300" y="6429877"/>
          <a:ext cx="838200" cy="75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9155</xdr:rowOff>
    </xdr:from>
    <xdr:ext cx="534377" cy="259045"/>
    <xdr:sp macro="" textlink="">
      <xdr:nvSpPr>
        <xdr:cNvPr id="292" name="補助費等平均値テキスト">
          <a:extLst>
            <a:ext uri="{FF2B5EF4-FFF2-40B4-BE49-F238E27FC236}">
              <a16:creationId xmlns:a16="http://schemas.microsoft.com/office/drawing/2014/main" id="{00000000-0008-0000-0600-000024010000}"/>
            </a:ext>
          </a:extLst>
        </xdr:cNvPr>
        <xdr:cNvSpPr txBox="1"/>
      </xdr:nvSpPr>
      <xdr:spPr>
        <a:xfrm>
          <a:off x="10528300" y="61813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157728</xdr:rowOff>
    </xdr:from>
    <xdr:to>
      <xdr:col>55</xdr:col>
      <xdr:colOff>50800</xdr:colOff>
      <xdr:row>37</xdr:row>
      <xdr:rowOff>87878</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10426700" y="6329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86227</xdr:rowOff>
    </xdr:from>
    <xdr:to>
      <xdr:col>50</xdr:col>
      <xdr:colOff>114300</xdr:colOff>
      <xdr:row>37</xdr:row>
      <xdr:rowOff>134842</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8750300" y="6429877"/>
          <a:ext cx="889000" cy="48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142287</xdr:rowOff>
    </xdr:from>
    <xdr:to>
      <xdr:col>50</xdr:col>
      <xdr:colOff>165100</xdr:colOff>
      <xdr:row>37</xdr:row>
      <xdr:rowOff>72437</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9588500" y="6314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88964</xdr:rowOff>
    </xdr:from>
    <xdr:ext cx="534377"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9372111" y="6089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32</xdr:row>
      <xdr:rowOff>48527</xdr:rowOff>
    </xdr:from>
    <xdr:to>
      <xdr:col>45</xdr:col>
      <xdr:colOff>177800</xdr:colOff>
      <xdr:row>37</xdr:row>
      <xdr:rowOff>134842</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7861300" y="5534927"/>
          <a:ext cx="889000" cy="943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4175</xdr:rowOff>
    </xdr:from>
    <xdr:to>
      <xdr:col>46</xdr:col>
      <xdr:colOff>38100</xdr:colOff>
      <xdr:row>37</xdr:row>
      <xdr:rowOff>105775</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8699500" y="6347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122302</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8483111" y="6123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48527</xdr:rowOff>
    </xdr:from>
    <xdr:to>
      <xdr:col>41</xdr:col>
      <xdr:colOff>50800</xdr:colOff>
      <xdr:row>37</xdr:row>
      <xdr:rowOff>145301</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flipV="1">
          <a:off x="6972300" y="5534927"/>
          <a:ext cx="889000" cy="954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30</xdr:row>
      <xdr:rowOff>74927</xdr:rowOff>
    </xdr:from>
    <xdr:to>
      <xdr:col>41</xdr:col>
      <xdr:colOff>101600</xdr:colOff>
      <xdr:row>31</xdr:row>
      <xdr:rowOff>5077</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7810500" y="5218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29</xdr:row>
      <xdr:rowOff>21604</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7561795" y="4993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112294</xdr:rowOff>
    </xdr:from>
    <xdr:to>
      <xdr:col>36</xdr:col>
      <xdr:colOff>165100</xdr:colOff>
      <xdr:row>37</xdr:row>
      <xdr:rowOff>42444</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6921500" y="6284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58971</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705111" y="6059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110465</xdr:rowOff>
    </xdr:from>
    <xdr:to>
      <xdr:col>55</xdr:col>
      <xdr:colOff>50800</xdr:colOff>
      <xdr:row>38</xdr:row>
      <xdr:rowOff>40615</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10426700" y="6454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25392</xdr:rowOff>
    </xdr:from>
    <xdr:ext cx="534377" cy="259045"/>
    <xdr:sp macro="" textlink="">
      <xdr:nvSpPr>
        <xdr:cNvPr id="311" name="補助費等該当値テキスト">
          <a:extLst>
            <a:ext uri="{FF2B5EF4-FFF2-40B4-BE49-F238E27FC236}">
              <a16:creationId xmlns:a16="http://schemas.microsoft.com/office/drawing/2014/main" id="{00000000-0008-0000-0600-000037010000}"/>
            </a:ext>
          </a:extLst>
        </xdr:cNvPr>
        <xdr:cNvSpPr txBox="1"/>
      </xdr:nvSpPr>
      <xdr:spPr>
        <a:xfrm>
          <a:off x="10528300" y="6369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35427</xdr:rowOff>
    </xdr:from>
    <xdr:to>
      <xdr:col>50</xdr:col>
      <xdr:colOff>165100</xdr:colOff>
      <xdr:row>37</xdr:row>
      <xdr:rowOff>137027</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9588500" y="6379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128154</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9372111" y="6471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84042</xdr:rowOff>
    </xdr:from>
    <xdr:to>
      <xdr:col>46</xdr:col>
      <xdr:colOff>38100</xdr:colOff>
      <xdr:row>38</xdr:row>
      <xdr:rowOff>14192</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8699500" y="6427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5319</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8483111" y="6520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31</xdr:row>
      <xdr:rowOff>169177</xdr:rowOff>
    </xdr:from>
    <xdr:to>
      <xdr:col>41</xdr:col>
      <xdr:colOff>101600</xdr:colOff>
      <xdr:row>32</xdr:row>
      <xdr:rowOff>99327</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7810500" y="5484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90454</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7561795" y="55768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94501</xdr:rowOff>
    </xdr:from>
    <xdr:to>
      <xdr:col>36</xdr:col>
      <xdr:colOff>165100</xdr:colOff>
      <xdr:row>38</xdr:row>
      <xdr:rowOff>24651</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6921500" y="6438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15777</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6705111" y="6530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普通建設事業費グラフ枠">
          <a:extLst>
            <a:ext uri="{FF2B5EF4-FFF2-40B4-BE49-F238E27FC236}">
              <a16:creationId xmlns:a16="http://schemas.microsoft.com/office/drawing/2014/main" id="{00000000-0008-0000-06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133883</xdr:rowOff>
    </xdr:from>
    <xdr:to>
      <xdr:col>54</xdr:col>
      <xdr:colOff>189865</xdr:colOff>
      <xdr:row>58</xdr:row>
      <xdr:rowOff>42202</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flipV="1">
          <a:off x="10475595" y="8534933"/>
          <a:ext cx="1270" cy="14513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46029</xdr:rowOff>
    </xdr:from>
    <xdr:ext cx="534377" cy="259045"/>
    <xdr:sp macro="" textlink="">
      <xdr:nvSpPr>
        <xdr:cNvPr id="344" name="普通建設事業費最小値テキスト">
          <a:extLst>
            <a:ext uri="{FF2B5EF4-FFF2-40B4-BE49-F238E27FC236}">
              <a16:creationId xmlns:a16="http://schemas.microsoft.com/office/drawing/2014/main" id="{00000000-0008-0000-0600-000058010000}"/>
            </a:ext>
          </a:extLst>
        </xdr:cNvPr>
        <xdr:cNvSpPr txBox="1"/>
      </xdr:nvSpPr>
      <xdr:spPr>
        <a:xfrm>
          <a:off x="10528300" y="9990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42202</xdr:rowOff>
    </xdr:from>
    <xdr:to>
      <xdr:col>55</xdr:col>
      <xdr:colOff>88900</xdr:colOff>
      <xdr:row>58</xdr:row>
      <xdr:rowOff>42202</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9986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80560</xdr:rowOff>
    </xdr:from>
    <xdr:ext cx="599010" cy="259045"/>
    <xdr:sp macro="" textlink="">
      <xdr:nvSpPr>
        <xdr:cNvPr id="346" name="普通建設事業費最大値テキスト">
          <a:extLst>
            <a:ext uri="{FF2B5EF4-FFF2-40B4-BE49-F238E27FC236}">
              <a16:creationId xmlns:a16="http://schemas.microsoft.com/office/drawing/2014/main" id="{00000000-0008-0000-0600-00005A010000}"/>
            </a:ext>
          </a:extLst>
        </xdr:cNvPr>
        <xdr:cNvSpPr txBox="1"/>
      </xdr:nvSpPr>
      <xdr:spPr>
        <a:xfrm>
          <a:off x="10528300" y="83101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133883</xdr:rowOff>
    </xdr:from>
    <xdr:to>
      <xdr:col>55</xdr:col>
      <xdr:colOff>88900</xdr:colOff>
      <xdr:row>49</xdr:row>
      <xdr:rowOff>133883</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85349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6058</xdr:rowOff>
    </xdr:from>
    <xdr:to>
      <xdr:col>55</xdr:col>
      <xdr:colOff>0</xdr:colOff>
      <xdr:row>56</xdr:row>
      <xdr:rowOff>169888</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9639300" y="9607258"/>
          <a:ext cx="838200" cy="163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136097</xdr:rowOff>
    </xdr:from>
    <xdr:ext cx="534377" cy="259045"/>
    <xdr:sp macro="" textlink="">
      <xdr:nvSpPr>
        <xdr:cNvPr id="349" name="普通建設事業費平均値テキスト">
          <a:extLst>
            <a:ext uri="{FF2B5EF4-FFF2-40B4-BE49-F238E27FC236}">
              <a16:creationId xmlns:a16="http://schemas.microsoft.com/office/drawing/2014/main" id="{00000000-0008-0000-0600-00005D010000}"/>
            </a:ext>
          </a:extLst>
        </xdr:cNvPr>
        <xdr:cNvSpPr txBox="1"/>
      </xdr:nvSpPr>
      <xdr:spPr>
        <a:xfrm>
          <a:off x="10528300" y="93943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113220</xdr:rowOff>
    </xdr:from>
    <xdr:to>
      <xdr:col>55</xdr:col>
      <xdr:colOff>50800</xdr:colOff>
      <xdr:row>56</xdr:row>
      <xdr:rowOff>43370</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10426700" y="9542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6058</xdr:rowOff>
    </xdr:from>
    <xdr:to>
      <xdr:col>50</xdr:col>
      <xdr:colOff>114300</xdr:colOff>
      <xdr:row>57</xdr:row>
      <xdr:rowOff>39459</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8750300" y="9607258"/>
          <a:ext cx="889000" cy="204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147053</xdr:rowOff>
    </xdr:from>
    <xdr:to>
      <xdr:col>50</xdr:col>
      <xdr:colOff>165100</xdr:colOff>
      <xdr:row>56</xdr:row>
      <xdr:rowOff>77203</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9588500" y="9576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68330</xdr:rowOff>
    </xdr:from>
    <xdr:ext cx="534377"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9372111" y="9669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96355</xdr:rowOff>
    </xdr:from>
    <xdr:to>
      <xdr:col>45</xdr:col>
      <xdr:colOff>177800</xdr:colOff>
      <xdr:row>57</xdr:row>
      <xdr:rowOff>39459</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7861300" y="9697555"/>
          <a:ext cx="889000" cy="114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121221</xdr:rowOff>
    </xdr:from>
    <xdr:to>
      <xdr:col>46</xdr:col>
      <xdr:colOff>38100</xdr:colOff>
      <xdr:row>56</xdr:row>
      <xdr:rowOff>51371</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8699500" y="9550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67898</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8483111" y="9326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96355</xdr:rowOff>
    </xdr:from>
    <xdr:to>
      <xdr:col>41</xdr:col>
      <xdr:colOff>50800</xdr:colOff>
      <xdr:row>56</xdr:row>
      <xdr:rowOff>146926</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flipV="1">
          <a:off x="6972300" y="9697555"/>
          <a:ext cx="889000" cy="50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53</xdr:row>
      <xdr:rowOff>98349</xdr:rowOff>
    </xdr:from>
    <xdr:to>
      <xdr:col>41</xdr:col>
      <xdr:colOff>101600</xdr:colOff>
      <xdr:row>54</xdr:row>
      <xdr:rowOff>28499</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7810500" y="9185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52</xdr:row>
      <xdr:rowOff>45026</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7594111" y="8960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107302</xdr:rowOff>
    </xdr:from>
    <xdr:to>
      <xdr:col>36</xdr:col>
      <xdr:colOff>165100</xdr:colOff>
      <xdr:row>54</xdr:row>
      <xdr:rowOff>37452</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6921500" y="9194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52</xdr:row>
      <xdr:rowOff>53979</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705111" y="8969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119088</xdr:rowOff>
    </xdr:from>
    <xdr:to>
      <xdr:col>55</xdr:col>
      <xdr:colOff>50800</xdr:colOff>
      <xdr:row>57</xdr:row>
      <xdr:rowOff>49238</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10426700" y="9720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97515</xdr:rowOff>
    </xdr:from>
    <xdr:ext cx="534377" cy="259045"/>
    <xdr:sp macro="" textlink="">
      <xdr:nvSpPr>
        <xdr:cNvPr id="368" name="普通建設事業費該当値テキスト">
          <a:extLst>
            <a:ext uri="{FF2B5EF4-FFF2-40B4-BE49-F238E27FC236}">
              <a16:creationId xmlns:a16="http://schemas.microsoft.com/office/drawing/2014/main" id="{00000000-0008-0000-0600-000070010000}"/>
            </a:ext>
          </a:extLst>
        </xdr:cNvPr>
        <xdr:cNvSpPr txBox="1"/>
      </xdr:nvSpPr>
      <xdr:spPr>
        <a:xfrm>
          <a:off x="10528300" y="9698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126708</xdr:rowOff>
    </xdr:from>
    <xdr:to>
      <xdr:col>50</xdr:col>
      <xdr:colOff>165100</xdr:colOff>
      <xdr:row>56</xdr:row>
      <xdr:rowOff>56858</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9588500" y="9556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73385</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372111" y="9331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160109</xdr:rowOff>
    </xdr:from>
    <xdr:to>
      <xdr:col>46</xdr:col>
      <xdr:colOff>38100</xdr:colOff>
      <xdr:row>57</xdr:row>
      <xdr:rowOff>90259</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8699500" y="9761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81386</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8483111" y="9854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45555</xdr:rowOff>
    </xdr:from>
    <xdr:to>
      <xdr:col>41</xdr:col>
      <xdr:colOff>101600</xdr:colOff>
      <xdr:row>56</xdr:row>
      <xdr:rowOff>147155</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7810500" y="9646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138282</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7594111" y="9739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96126</xdr:rowOff>
    </xdr:from>
    <xdr:to>
      <xdr:col>36</xdr:col>
      <xdr:colOff>165100</xdr:colOff>
      <xdr:row>57</xdr:row>
      <xdr:rowOff>26276</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6921500" y="9697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17403</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6705111" y="9790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普通建設事業費 （ うち新規整備　）グラフ枠">
          <a:extLst>
            <a:ext uri="{FF2B5EF4-FFF2-40B4-BE49-F238E27FC236}">
              <a16:creationId xmlns:a16="http://schemas.microsoft.com/office/drawing/2014/main" id="{00000000-0008-0000-06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16302</xdr:rowOff>
    </xdr:from>
    <xdr:to>
      <xdr:col>54</xdr:col>
      <xdr:colOff>189865</xdr:colOff>
      <xdr:row>78</xdr:row>
      <xdr:rowOff>139700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flipV="1">
          <a:off x="10475595" y="12189252"/>
          <a:ext cx="1270" cy="13235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99" name="普通建設事業費 （ うち新規整備　）最小値テキスト">
          <a:extLst>
            <a:ext uri="{FF2B5EF4-FFF2-40B4-BE49-F238E27FC236}">
              <a16:creationId xmlns:a16="http://schemas.microsoft.com/office/drawing/2014/main" id="{00000000-0008-0000-0600-00008F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134429</xdr:rowOff>
    </xdr:from>
    <xdr:ext cx="534377" cy="259045"/>
    <xdr:sp macro="" textlink="">
      <xdr:nvSpPr>
        <xdr:cNvPr id="401" name="普通建設事業費 （ うち新規整備　）最大値テキスト">
          <a:extLst>
            <a:ext uri="{FF2B5EF4-FFF2-40B4-BE49-F238E27FC236}">
              <a16:creationId xmlns:a16="http://schemas.microsoft.com/office/drawing/2014/main" id="{00000000-0008-0000-0600-000091010000}"/>
            </a:ext>
          </a:extLst>
        </xdr:cNvPr>
        <xdr:cNvSpPr txBox="1"/>
      </xdr:nvSpPr>
      <xdr:spPr>
        <a:xfrm>
          <a:off x="10528300" y="11964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16302</xdr:rowOff>
    </xdr:from>
    <xdr:to>
      <xdr:col>55</xdr:col>
      <xdr:colOff>88900</xdr:colOff>
      <xdr:row>71</xdr:row>
      <xdr:rowOff>16302</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2189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162308</xdr:rowOff>
    </xdr:from>
    <xdr:to>
      <xdr:col>55</xdr:col>
      <xdr:colOff>0</xdr:colOff>
      <xdr:row>77</xdr:row>
      <xdr:rowOff>25674</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9639300" y="13021058"/>
          <a:ext cx="838200" cy="206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152571</xdr:rowOff>
    </xdr:from>
    <xdr:ext cx="534377" cy="259045"/>
    <xdr:sp macro="" textlink="">
      <xdr:nvSpPr>
        <xdr:cNvPr id="404" name="普通建設事業費 （ うち新規整備　）平均値テキスト">
          <a:extLst>
            <a:ext uri="{FF2B5EF4-FFF2-40B4-BE49-F238E27FC236}">
              <a16:creationId xmlns:a16="http://schemas.microsoft.com/office/drawing/2014/main" id="{00000000-0008-0000-0600-000094010000}"/>
            </a:ext>
          </a:extLst>
        </xdr:cNvPr>
        <xdr:cNvSpPr txBox="1"/>
      </xdr:nvSpPr>
      <xdr:spPr>
        <a:xfrm>
          <a:off x="10528300" y="131827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2694</xdr:rowOff>
    </xdr:from>
    <xdr:to>
      <xdr:col>55</xdr:col>
      <xdr:colOff>50800</xdr:colOff>
      <xdr:row>77</xdr:row>
      <xdr:rowOff>104294</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10426700" y="13204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162308</xdr:rowOff>
    </xdr:from>
    <xdr:to>
      <xdr:col>50</xdr:col>
      <xdr:colOff>114300</xdr:colOff>
      <xdr:row>78</xdr:row>
      <xdr:rowOff>128956</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8750300" y="13021058"/>
          <a:ext cx="889000" cy="480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171104</xdr:rowOff>
    </xdr:from>
    <xdr:to>
      <xdr:col>50</xdr:col>
      <xdr:colOff>165100</xdr:colOff>
      <xdr:row>77</xdr:row>
      <xdr:rowOff>101254</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9588500" y="13201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92381</xdr:rowOff>
    </xdr:from>
    <xdr:ext cx="534377"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9372111" y="13294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63508</xdr:rowOff>
    </xdr:from>
    <xdr:to>
      <xdr:col>45</xdr:col>
      <xdr:colOff>177800</xdr:colOff>
      <xdr:row>78</xdr:row>
      <xdr:rowOff>128956</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7861300" y="13436608"/>
          <a:ext cx="889000" cy="6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14788</xdr:rowOff>
    </xdr:from>
    <xdr:to>
      <xdr:col>46</xdr:col>
      <xdr:colOff>38100</xdr:colOff>
      <xdr:row>77</xdr:row>
      <xdr:rowOff>116388</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8699500" y="13216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132915</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8483111" y="12991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63508</xdr:rowOff>
    </xdr:from>
    <xdr:to>
      <xdr:col>41</xdr:col>
      <xdr:colOff>50800</xdr:colOff>
      <xdr:row>78</xdr:row>
      <xdr:rowOff>126806</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6972300" y="13436608"/>
          <a:ext cx="889000" cy="63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162601</xdr:rowOff>
    </xdr:from>
    <xdr:to>
      <xdr:col>41</xdr:col>
      <xdr:colOff>101600</xdr:colOff>
      <xdr:row>76</xdr:row>
      <xdr:rowOff>92751</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7810500" y="13021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109278</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7594111" y="12796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100147</xdr:rowOff>
    </xdr:from>
    <xdr:to>
      <xdr:col>36</xdr:col>
      <xdr:colOff>165100</xdr:colOff>
      <xdr:row>77</xdr:row>
      <xdr:rowOff>30297</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6921500" y="13130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46824</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6705111" y="12905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146324</xdr:rowOff>
    </xdr:from>
    <xdr:to>
      <xdr:col>55</xdr:col>
      <xdr:colOff>50800</xdr:colOff>
      <xdr:row>77</xdr:row>
      <xdr:rowOff>76474</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10426700" y="13176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169201</xdr:rowOff>
    </xdr:from>
    <xdr:ext cx="534377" cy="259045"/>
    <xdr:sp macro="" textlink="">
      <xdr:nvSpPr>
        <xdr:cNvPr id="423" name="普通建設事業費 （ うち新規整備　）該当値テキスト">
          <a:extLst>
            <a:ext uri="{FF2B5EF4-FFF2-40B4-BE49-F238E27FC236}">
              <a16:creationId xmlns:a16="http://schemas.microsoft.com/office/drawing/2014/main" id="{00000000-0008-0000-0600-0000A7010000}"/>
            </a:ext>
          </a:extLst>
        </xdr:cNvPr>
        <xdr:cNvSpPr txBox="1"/>
      </xdr:nvSpPr>
      <xdr:spPr>
        <a:xfrm>
          <a:off x="10528300" y="13027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111509</xdr:rowOff>
    </xdr:from>
    <xdr:to>
      <xdr:col>50</xdr:col>
      <xdr:colOff>165100</xdr:colOff>
      <xdr:row>76</xdr:row>
      <xdr:rowOff>41659</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9588500" y="12970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58186</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9372111" y="12745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78156</xdr:rowOff>
    </xdr:from>
    <xdr:to>
      <xdr:col>46</xdr:col>
      <xdr:colOff>38100</xdr:colOff>
      <xdr:row>79</xdr:row>
      <xdr:rowOff>8306</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8699500" y="13451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78</xdr:row>
      <xdr:rowOff>170883</xdr:rowOff>
    </xdr:from>
    <xdr:ext cx="378565"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8561017" y="135439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12708</xdr:rowOff>
    </xdr:from>
    <xdr:to>
      <xdr:col>41</xdr:col>
      <xdr:colOff>101600</xdr:colOff>
      <xdr:row>78</xdr:row>
      <xdr:rowOff>114308</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7810500" y="13385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105435</xdr:rowOff>
    </xdr:from>
    <xdr:ext cx="469744"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7626428" y="13478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76006</xdr:rowOff>
    </xdr:from>
    <xdr:to>
      <xdr:col>36</xdr:col>
      <xdr:colOff>165100</xdr:colOff>
      <xdr:row>79</xdr:row>
      <xdr:rowOff>6156</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6921500" y="13449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78</xdr:row>
      <xdr:rowOff>168733</xdr:rowOff>
    </xdr:from>
    <xdr:ext cx="378565"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6783017" y="135418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普通建設事業費 （ うち更新整備　）グラフ枠">
          <a:extLst>
            <a:ext uri="{FF2B5EF4-FFF2-40B4-BE49-F238E27FC236}">
              <a16:creationId xmlns:a16="http://schemas.microsoft.com/office/drawing/2014/main" id="{00000000-0008-0000-06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45402</xdr:rowOff>
    </xdr:from>
    <xdr:to>
      <xdr:col>54</xdr:col>
      <xdr:colOff>189865</xdr:colOff>
      <xdr:row>98</xdr:row>
      <xdr:rowOff>141720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flipV="1">
          <a:off x="10475595" y="15475902"/>
          <a:ext cx="1270" cy="14679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145547</xdr:rowOff>
    </xdr:from>
    <xdr:ext cx="469744" cy="259045"/>
    <xdr:sp macro="" textlink="">
      <xdr:nvSpPr>
        <xdr:cNvPr id="456" name="普通建設事業費 （ うち更新整備　）最小値テキスト">
          <a:extLst>
            <a:ext uri="{FF2B5EF4-FFF2-40B4-BE49-F238E27FC236}">
              <a16:creationId xmlns:a16="http://schemas.microsoft.com/office/drawing/2014/main" id="{00000000-0008-0000-0600-0000C8010000}"/>
            </a:ext>
          </a:extLst>
        </xdr:cNvPr>
        <xdr:cNvSpPr txBox="1"/>
      </xdr:nvSpPr>
      <xdr:spPr>
        <a:xfrm>
          <a:off x="10528300" y="16947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141720</xdr:rowOff>
    </xdr:from>
    <xdr:to>
      <xdr:col>55</xdr:col>
      <xdr:colOff>88900</xdr:colOff>
      <xdr:row>98</xdr:row>
      <xdr:rowOff>141720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10388600" y="16943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163529</xdr:rowOff>
    </xdr:from>
    <xdr:ext cx="534377" cy="259045"/>
    <xdr:sp macro="" textlink="">
      <xdr:nvSpPr>
        <xdr:cNvPr id="458" name="普通建設事業費 （ うち更新整備　）最大値テキスト">
          <a:extLst>
            <a:ext uri="{FF2B5EF4-FFF2-40B4-BE49-F238E27FC236}">
              <a16:creationId xmlns:a16="http://schemas.microsoft.com/office/drawing/2014/main" id="{00000000-0008-0000-0600-0000CA010000}"/>
            </a:ext>
          </a:extLst>
        </xdr:cNvPr>
        <xdr:cNvSpPr txBox="1"/>
      </xdr:nvSpPr>
      <xdr:spPr>
        <a:xfrm>
          <a:off x="10528300" y="15251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80,950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45402</xdr:rowOff>
    </xdr:from>
    <xdr:to>
      <xdr:col>55</xdr:col>
      <xdr:colOff>88900</xdr:colOff>
      <xdr:row>90</xdr:row>
      <xdr:rowOff>45402</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10388600" y="15475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100400</xdr:rowOff>
    </xdr:from>
    <xdr:to>
      <xdr:col>55</xdr:col>
      <xdr:colOff>0</xdr:colOff>
      <xdr:row>97</xdr:row>
      <xdr:rowOff>155454</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9639300" y="16731050"/>
          <a:ext cx="838200" cy="55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64685</xdr:rowOff>
    </xdr:from>
    <xdr:ext cx="534377" cy="259045"/>
    <xdr:sp macro="" textlink="">
      <xdr:nvSpPr>
        <xdr:cNvPr id="461" name="普通建設事業費 （ うち更新整備　）平均値テキスト">
          <a:extLst>
            <a:ext uri="{FF2B5EF4-FFF2-40B4-BE49-F238E27FC236}">
              <a16:creationId xmlns:a16="http://schemas.microsoft.com/office/drawing/2014/main" id="{00000000-0008-0000-0600-0000CD010000}"/>
            </a:ext>
          </a:extLst>
        </xdr:cNvPr>
        <xdr:cNvSpPr txBox="1"/>
      </xdr:nvSpPr>
      <xdr:spPr>
        <a:xfrm>
          <a:off x="10528300" y="163524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41808</xdr:rowOff>
    </xdr:from>
    <xdr:to>
      <xdr:col>55</xdr:col>
      <xdr:colOff>50800</xdr:colOff>
      <xdr:row>96</xdr:row>
      <xdr:rowOff>143408</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10426700" y="16501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152940</xdr:rowOff>
    </xdr:from>
    <xdr:to>
      <xdr:col>50</xdr:col>
      <xdr:colOff>114300</xdr:colOff>
      <xdr:row>97</xdr:row>
      <xdr:rowOff>100400</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8750300" y="16612140"/>
          <a:ext cx="889000" cy="118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87928</xdr:rowOff>
    </xdr:from>
    <xdr:to>
      <xdr:col>50</xdr:col>
      <xdr:colOff>165100</xdr:colOff>
      <xdr:row>97</xdr:row>
      <xdr:rowOff>18078</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9588500" y="16547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34605</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9372111" y="16322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155950</xdr:rowOff>
    </xdr:from>
    <xdr:to>
      <xdr:col>45</xdr:col>
      <xdr:colOff>177800</xdr:colOff>
      <xdr:row>96</xdr:row>
      <xdr:rowOff>152940</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7861300" y="16443700"/>
          <a:ext cx="889000" cy="168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73813</xdr:rowOff>
    </xdr:from>
    <xdr:to>
      <xdr:col>46</xdr:col>
      <xdr:colOff>38100</xdr:colOff>
      <xdr:row>97</xdr:row>
      <xdr:rowOff>3963</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8699500" y="16533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20490</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8483111" y="16308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155950</xdr:rowOff>
    </xdr:from>
    <xdr:to>
      <xdr:col>41</xdr:col>
      <xdr:colOff>50800</xdr:colOff>
      <xdr:row>96</xdr:row>
      <xdr:rowOff>59271</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6972300" y="16443700"/>
          <a:ext cx="889000" cy="74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94</xdr:row>
      <xdr:rowOff>122789</xdr:rowOff>
    </xdr:from>
    <xdr:to>
      <xdr:col>41</xdr:col>
      <xdr:colOff>101600</xdr:colOff>
      <xdr:row>95</xdr:row>
      <xdr:rowOff>52939</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7810500" y="16239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69466</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7594111" y="16014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14263</xdr:rowOff>
    </xdr:from>
    <xdr:to>
      <xdr:col>36</xdr:col>
      <xdr:colOff>165100</xdr:colOff>
      <xdr:row>94</xdr:row>
      <xdr:rowOff>115863</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6921500" y="16130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92</xdr:row>
      <xdr:rowOff>132390</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6705111" y="15905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104654</xdr:rowOff>
    </xdr:from>
    <xdr:to>
      <xdr:col>55</xdr:col>
      <xdr:colOff>50800</xdr:colOff>
      <xdr:row>98</xdr:row>
      <xdr:rowOff>34804</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10426700" y="16735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83081</xdr:rowOff>
    </xdr:from>
    <xdr:ext cx="534377" cy="259045"/>
    <xdr:sp macro="" textlink="">
      <xdr:nvSpPr>
        <xdr:cNvPr id="480" name="普通建設事業費 （ うち更新整備　）該当値テキスト">
          <a:extLst>
            <a:ext uri="{FF2B5EF4-FFF2-40B4-BE49-F238E27FC236}">
              <a16:creationId xmlns:a16="http://schemas.microsoft.com/office/drawing/2014/main" id="{00000000-0008-0000-0600-0000E0010000}"/>
            </a:ext>
          </a:extLst>
        </xdr:cNvPr>
        <xdr:cNvSpPr txBox="1"/>
      </xdr:nvSpPr>
      <xdr:spPr>
        <a:xfrm>
          <a:off x="10528300" y="16713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49600</xdr:rowOff>
    </xdr:from>
    <xdr:to>
      <xdr:col>50</xdr:col>
      <xdr:colOff>165100</xdr:colOff>
      <xdr:row>97</xdr:row>
      <xdr:rowOff>151200</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9588500" y="16680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142327</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9372111" y="16772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102140</xdr:rowOff>
    </xdr:from>
    <xdr:to>
      <xdr:col>46</xdr:col>
      <xdr:colOff>38100</xdr:colOff>
      <xdr:row>97</xdr:row>
      <xdr:rowOff>32290</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8699500" y="16561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23417</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8483111" y="16654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105150</xdr:rowOff>
    </xdr:from>
    <xdr:to>
      <xdr:col>41</xdr:col>
      <xdr:colOff>101600</xdr:colOff>
      <xdr:row>96</xdr:row>
      <xdr:rowOff>35300</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7810500" y="163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26427</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7594111" y="16485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8471</xdr:rowOff>
    </xdr:from>
    <xdr:to>
      <xdr:col>36</xdr:col>
      <xdr:colOff>165100</xdr:colOff>
      <xdr:row>96</xdr:row>
      <xdr:rowOff>110071</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6921500" y="16467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101198</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6705111" y="16560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144434</xdr:rowOff>
    </xdr:from>
    <xdr:ext cx="46717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78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34</xdr:row>
      <xdr:rowOff>160763</xdr:rowOff>
    </xdr:from>
    <xdr:ext cx="46717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78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5641</xdr:rowOff>
    </xdr:from>
    <xdr:ext cx="46717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78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災害復旧事業費グラフ枠">
          <a:extLst>
            <a:ext uri="{FF2B5EF4-FFF2-40B4-BE49-F238E27FC236}">
              <a16:creationId xmlns:a16="http://schemas.microsoft.com/office/drawing/2014/main" id="{00000000-0008-0000-06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13643</xdr:rowOff>
    </xdr:from>
    <xdr:to>
      <xdr:col>85</xdr:col>
      <xdr:colOff>126364</xdr:colOff>
      <xdr:row>39</xdr:row>
      <xdr:rowOff>98878</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flipV="1">
          <a:off x="16317595" y="5328593"/>
          <a:ext cx="1269" cy="1456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5" name="災害復旧事業費最小値テキスト">
          <a:extLst>
            <a:ext uri="{FF2B5EF4-FFF2-40B4-BE49-F238E27FC236}">
              <a16:creationId xmlns:a16="http://schemas.microsoft.com/office/drawing/2014/main" id="{00000000-0008-0000-0600-000003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131770</xdr:rowOff>
    </xdr:from>
    <xdr:ext cx="534377" cy="259045"/>
    <xdr:sp macro="" textlink="">
      <xdr:nvSpPr>
        <xdr:cNvPr id="517" name="災害復旧事業費最大値テキスト">
          <a:extLst>
            <a:ext uri="{FF2B5EF4-FFF2-40B4-BE49-F238E27FC236}">
              <a16:creationId xmlns:a16="http://schemas.microsoft.com/office/drawing/2014/main" id="{00000000-0008-0000-0600-000005020000}"/>
            </a:ext>
          </a:extLst>
        </xdr:cNvPr>
        <xdr:cNvSpPr txBox="1"/>
      </xdr:nvSpPr>
      <xdr:spPr>
        <a:xfrm>
          <a:off x="16370300" y="5103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13643</xdr:rowOff>
    </xdr:from>
    <xdr:to>
      <xdr:col>86</xdr:col>
      <xdr:colOff>25400</xdr:colOff>
      <xdr:row>31</xdr:row>
      <xdr:rowOff>13643</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6230600" y="53285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98878</xdr:rowOff>
    </xdr:from>
    <xdr:to>
      <xdr:col>85</xdr:col>
      <xdr:colOff>127000</xdr:colOff>
      <xdr:row>39</xdr:row>
      <xdr:rowOff>98878</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5481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159130</xdr:rowOff>
    </xdr:from>
    <xdr:ext cx="378565" cy="259045"/>
    <xdr:sp macro="" textlink="">
      <xdr:nvSpPr>
        <xdr:cNvPr id="520" name="災害復旧事業費平均値テキスト">
          <a:extLst>
            <a:ext uri="{FF2B5EF4-FFF2-40B4-BE49-F238E27FC236}">
              <a16:creationId xmlns:a16="http://schemas.microsoft.com/office/drawing/2014/main" id="{00000000-0008-0000-0600-000008020000}"/>
            </a:ext>
          </a:extLst>
        </xdr:cNvPr>
        <xdr:cNvSpPr txBox="1"/>
      </xdr:nvSpPr>
      <xdr:spPr>
        <a:xfrm>
          <a:off x="16370300" y="650278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136253</xdr:rowOff>
    </xdr:from>
    <xdr:to>
      <xdr:col>85</xdr:col>
      <xdr:colOff>177800</xdr:colOff>
      <xdr:row>39</xdr:row>
      <xdr:rowOff>66403</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6268700" y="6651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98878</xdr:rowOff>
    </xdr:from>
    <xdr:to>
      <xdr:col>81</xdr:col>
      <xdr:colOff>50800</xdr:colOff>
      <xdr:row>39</xdr:row>
      <xdr:rowOff>98878</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459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143111</xdr:rowOff>
    </xdr:from>
    <xdr:to>
      <xdr:col>81</xdr:col>
      <xdr:colOff>101600</xdr:colOff>
      <xdr:row>39</xdr:row>
      <xdr:rowOff>73261</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5430500" y="6658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37</xdr:row>
      <xdr:rowOff>89788</xdr:rowOff>
    </xdr:from>
    <xdr:ext cx="378565"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92017" y="64334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128488</xdr:rowOff>
    </xdr:from>
    <xdr:to>
      <xdr:col>76</xdr:col>
      <xdr:colOff>114300</xdr:colOff>
      <xdr:row>39</xdr:row>
      <xdr:rowOff>98878</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3703300" y="6643588"/>
          <a:ext cx="889000" cy="141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142893</xdr:rowOff>
    </xdr:from>
    <xdr:to>
      <xdr:col>76</xdr:col>
      <xdr:colOff>165100</xdr:colOff>
      <xdr:row>39</xdr:row>
      <xdr:rowOff>73043</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4541500" y="6657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37</xdr:row>
      <xdr:rowOff>89570</xdr:rowOff>
    </xdr:from>
    <xdr:ext cx="378565"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4403017" y="64332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128488</xdr:rowOff>
    </xdr:from>
    <xdr:to>
      <xdr:col>71</xdr:col>
      <xdr:colOff>177800</xdr:colOff>
      <xdr:row>39</xdr:row>
      <xdr:rowOff>96701</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flipV="1">
          <a:off x="12814300" y="6643588"/>
          <a:ext cx="889000" cy="139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91730</xdr:rowOff>
    </xdr:from>
    <xdr:to>
      <xdr:col>72</xdr:col>
      <xdr:colOff>38100</xdr:colOff>
      <xdr:row>37</xdr:row>
      <xdr:rowOff>21880</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3652500" y="6263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35</xdr:row>
      <xdr:rowOff>38407</xdr:rowOff>
    </xdr:from>
    <xdr:ext cx="469744"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3468428" y="6039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147139</xdr:rowOff>
    </xdr:from>
    <xdr:to>
      <xdr:col>67</xdr:col>
      <xdr:colOff>101600</xdr:colOff>
      <xdr:row>37</xdr:row>
      <xdr:rowOff>77289</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2763500" y="6319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35</xdr:row>
      <xdr:rowOff>93816</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579428" y="6094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134455</xdr:rowOff>
    </xdr:from>
    <xdr:ext cx="249299" cy="259045"/>
    <xdr:sp macro="" textlink="">
      <xdr:nvSpPr>
        <xdr:cNvPr id="539" name="災害復旧事業費該当値テキスト">
          <a:extLst>
            <a:ext uri="{FF2B5EF4-FFF2-40B4-BE49-F238E27FC236}">
              <a16:creationId xmlns:a16="http://schemas.microsoft.com/office/drawing/2014/main" id="{00000000-0008-0000-0600-00001B020000}"/>
            </a:ext>
          </a:extLst>
        </xdr:cNvPr>
        <xdr:cNvSpPr txBox="1"/>
      </xdr:nvSpPr>
      <xdr:spPr>
        <a:xfrm>
          <a:off x="16370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77688</xdr:rowOff>
    </xdr:from>
    <xdr:to>
      <xdr:col>72</xdr:col>
      <xdr:colOff>38100</xdr:colOff>
      <xdr:row>39</xdr:row>
      <xdr:rowOff>7838</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3652500" y="6592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170415</xdr:rowOff>
    </xdr:from>
    <xdr:ext cx="469744"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3468428" y="6685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45901</xdr:rowOff>
    </xdr:from>
    <xdr:to>
      <xdr:col>67</xdr:col>
      <xdr:colOff>101600</xdr:colOff>
      <xdr:row>39</xdr:row>
      <xdr:rowOff>147501</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2763500" y="6732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39</xdr:row>
      <xdr:rowOff>138628</xdr:rowOff>
    </xdr:from>
    <xdr:ext cx="313932"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657333" y="682517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2" name="失業対策事業費グラフ枠">
          <a:extLst>
            <a:ext uri="{FF2B5EF4-FFF2-40B4-BE49-F238E27FC236}">
              <a16:creationId xmlns:a16="http://schemas.microsoft.com/office/drawing/2014/main" id="{00000000-0008-0000-0600-000032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4" name="失業対策事業費最小値テキスト">
          <a:extLst>
            <a:ext uri="{FF2B5EF4-FFF2-40B4-BE49-F238E27FC236}">
              <a16:creationId xmlns:a16="http://schemas.microsoft.com/office/drawing/2014/main" id="{00000000-0008-0000-0600-000034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6" name="失業対策事業費最大値テキスト">
          <a:extLst>
            <a:ext uri="{FF2B5EF4-FFF2-40B4-BE49-F238E27FC236}">
              <a16:creationId xmlns:a16="http://schemas.microsoft.com/office/drawing/2014/main" id="{00000000-0008-0000-0600-000036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9" name="失業対策事業費平均値テキスト">
          <a:extLst>
            <a:ext uri="{FF2B5EF4-FFF2-40B4-BE49-F238E27FC236}">
              <a16:creationId xmlns:a16="http://schemas.microsoft.com/office/drawing/2014/main" id="{00000000-0008-0000-0600-000039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8" name="失業対策事業費該当値テキスト">
          <a:extLst>
            <a:ext uri="{FF2B5EF4-FFF2-40B4-BE49-F238E27FC236}">
              <a16:creationId xmlns:a16="http://schemas.microsoft.com/office/drawing/2014/main" id="{00000000-0008-0000-0600-00004C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公債費グラフ枠">
          <a:extLst>
            <a:ext uri="{FF2B5EF4-FFF2-40B4-BE49-F238E27FC236}">
              <a16:creationId xmlns:a16="http://schemas.microsoft.com/office/drawing/2014/main" id="{00000000-0008-0000-0600-00006B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97009</xdr:rowOff>
    </xdr:from>
    <xdr:to>
      <xdr:col>85</xdr:col>
      <xdr:colOff>126364</xdr:colOff>
      <xdr:row>77</xdr:row>
      <xdr:rowOff>109849</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flipV="1">
          <a:off x="16317595" y="12098509"/>
          <a:ext cx="1269" cy="12129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113676</xdr:rowOff>
    </xdr:from>
    <xdr:ext cx="534377" cy="259045"/>
    <xdr:sp macro="" textlink="">
      <xdr:nvSpPr>
        <xdr:cNvPr id="621" name="公債費最小値テキスト">
          <a:extLst>
            <a:ext uri="{FF2B5EF4-FFF2-40B4-BE49-F238E27FC236}">
              <a16:creationId xmlns:a16="http://schemas.microsoft.com/office/drawing/2014/main" id="{00000000-0008-0000-0600-00006D020000}"/>
            </a:ext>
          </a:extLst>
        </xdr:cNvPr>
        <xdr:cNvSpPr txBox="1"/>
      </xdr:nvSpPr>
      <xdr:spPr>
        <a:xfrm>
          <a:off x="16370300" y="13315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109849</xdr:rowOff>
    </xdr:from>
    <xdr:to>
      <xdr:col>86</xdr:col>
      <xdr:colOff>25400</xdr:colOff>
      <xdr:row>77</xdr:row>
      <xdr:rowOff>109849</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6230600" y="13311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43686</xdr:rowOff>
    </xdr:from>
    <xdr:ext cx="534377" cy="259045"/>
    <xdr:sp macro="" textlink="">
      <xdr:nvSpPr>
        <xdr:cNvPr id="623" name="公債費最大値テキスト">
          <a:extLst>
            <a:ext uri="{FF2B5EF4-FFF2-40B4-BE49-F238E27FC236}">
              <a16:creationId xmlns:a16="http://schemas.microsoft.com/office/drawing/2014/main" id="{00000000-0008-0000-0600-00006F020000}"/>
            </a:ext>
          </a:extLst>
        </xdr:cNvPr>
        <xdr:cNvSpPr txBox="1"/>
      </xdr:nvSpPr>
      <xdr:spPr>
        <a:xfrm>
          <a:off x="16370300" y="11873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97009</xdr:rowOff>
    </xdr:from>
    <xdr:to>
      <xdr:col>86</xdr:col>
      <xdr:colOff>25400</xdr:colOff>
      <xdr:row>70</xdr:row>
      <xdr:rowOff>97009</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6230600" y="120985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90856</xdr:rowOff>
    </xdr:from>
    <xdr:to>
      <xdr:col>85</xdr:col>
      <xdr:colOff>127000</xdr:colOff>
      <xdr:row>76</xdr:row>
      <xdr:rowOff>91580</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5481300" y="13121056"/>
          <a:ext cx="838200" cy="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53370</xdr:rowOff>
    </xdr:from>
    <xdr:ext cx="534377" cy="259045"/>
    <xdr:sp macro="" textlink="">
      <xdr:nvSpPr>
        <xdr:cNvPr id="626" name="公債費平均値テキスト">
          <a:extLst>
            <a:ext uri="{FF2B5EF4-FFF2-40B4-BE49-F238E27FC236}">
              <a16:creationId xmlns:a16="http://schemas.microsoft.com/office/drawing/2014/main" id="{00000000-0008-0000-0600-000072020000}"/>
            </a:ext>
          </a:extLst>
        </xdr:cNvPr>
        <xdr:cNvSpPr txBox="1"/>
      </xdr:nvSpPr>
      <xdr:spPr>
        <a:xfrm>
          <a:off x="16370300" y="127406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30493</xdr:rowOff>
    </xdr:from>
    <xdr:to>
      <xdr:col>85</xdr:col>
      <xdr:colOff>177800</xdr:colOff>
      <xdr:row>75</xdr:row>
      <xdr:rowOff>132093</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6268700" y="1288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83883</xdr:rowOff>
    </xdr:from>
    <xdr:to>
      <xdr:col>81</xdr:col>
      <xdr:colOff>50800</xdr:colOff>
      <xdr:row>76</xdr:row>
      <xdr:rowOff>90856</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4592300" y="13114083"/>
          <a:ext cx="889000" cy="6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20453</xdr:rowOff>
    </xdr:from>
    <xdr:to>
      <xdr:col>81</xdr:col>
      <xdr:colOff>101600</xdr:colOff>
      <xdr:row>75</xdr:row>
      <xdr:rowOff>122053</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5430500" y="12879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138580</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5214111" y="12654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83883</xdr:rowOff>
    </xdr:from>
    <xdr:to>
      <xdr:col>76</xdr:col>
      <xdr:colOff>114300</xdr:colOff>
      <xdr:row>76</xdr:row>
      <xdr:rowOff>101333</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3703300" y="13114083"/>
          <a:ext cx="889000" cy="17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30797</xdr:rowOff>
    </xdr:from>
    <xdr:to>
      <xdr:col>76</xdr:col>
      <xdr:colOff>165100</xdr:colOff>
      <xdr:row>75</xdr:row>
      <xdr:rowOff>132397</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4541500" y="1288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148924</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4325111" y="12664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101333</xdr:rowOff>
    </xdr:from>
    <xdr:to>
      <xdr:col>71</xdr:col>
      <xdr:colOff>177800</xdr:colOff>
      <xdr:row>76</xdr:row>
      <xdr:rowOff>112764</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2814300" y="13131533"/>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73</xdr:row>
      <xdr:rowOff>163328</xdr:rowOff>
    </xdr:from>
    <xdr:to>
      <xdr:col>72</xdr:col>
      <xdr:colOff>38100</xdr:colOff>
      <xdr:row>74</xdr:row>
      <xdr:rowOff>93478</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3652500" y="12679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72</xdr:row>
      <xdr:rowOff>110005</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3436111" y="12454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149841</xdr:rowOff>
    </xdr:from>
    <xdr:to>
      <xdr:col>67</xdr:col>
      <xdr:colOff>101600</xdr:colOff>
      <xdr:row>74</xdr:row>
      <xdr:rowOff>79991</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2763500" y="12665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72</xdr:row>
      <xdr:rowOff>96518</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547111" y="12440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40780</xdr:rowOff>
    </xdr:from>
    <xdr:to>
      <xdr:col>85</xdr:col>
      <xdr:colOff>177800</xdr:colOff>
      <xdr:row>76</xdr:row>
      <xdr:rowOff>142380</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6268700" y="13070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19207</xdr:rowOff>
    </xdr:from>
    <xdr:ext cx="534377" cy="259045"/>
    <xdr:sp macro="" textlink="">
      <xdr:nvSpPr>
        <xdr:cNvPr id="645" name="公債費該当値テキスト">
          <a:extLst>
            <a:ext uri="{FF2B5EF4-FFF2-40B4-BE49-F238E27FC236}">
              <a16:creationId xmlns:a16="http://schemas.microsoft.com/office/drawing/2014/main" id="{00000000-0008-0000-0600-000085020000}"/>
            </a:ext>
          </a:extLst>
        </xdr:cNvPr>
        <xdr:cNvSpPr txBox="1"/>
      </xdr:nvSpPr>
      <xdr:spPr>
        <a:xfrm>
          <a:off x="16370300" y="13049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40056</xdr:rowOff>
    </xdr:from>
    <xdr:to>
      <xdr:col>81</xdr:col>
      <xdr:colOff>101600</xdr:colOff>
      <xdr:row>76</xdr:row>
      <xdr:rowOff>141656</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5430500" y="13070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132783</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5214111" y="13162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33083</xdr:rowOff>
    </xdr:from>
    <xdr:to>
      <xdr:col>76</xdr:col>
      <xdr:colOff>165100</xdr:colOff>
      <xdr:row>76</xdr:row>
      <xdr:rowOff>134683</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4541500" y="13063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125810</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4325111" y="13156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50533</xdr:rowOff>
    </xdr:from>
    <xdr:to>
      <xdr:col>72</xdr:col>
      <xdr:colOff>38100</xdr:colOff>
      <xdr:row>76</xdr:row>
      <xdr:rowOff>152133</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3652500" y="13080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143260</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3436111" y="13173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61964</xdr:rowOff>
    </xdr:from>
    <xdr:to>
      <xdr:col>67</xdr:col>
      <xdr:colOff>101600</xdr:colOff>
      <xdr:row>76</xdr:row>
      <xdr:rowOff>163564</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2763500" y="13092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154691</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547111" y="13184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6" name="積立金グラフ枠">
          <a:extLst>
            <a:ext uri="{FF2B5EF4-FFF2-40B4-BE49-F238E27FC236}">
              <a16:creationId xmlns:a16="http://schemas.microsoft.com/office/drawing/2014/main" id="{00000000-0008-0000-0600-0000A4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8331</xdr:rowOff>
    </xdr:from>
    <xdr:to>
      <xdr:col>85</xdr:col>
      <xdr:colOff>126364</xdr:colOff>
      <xdr:row>99</xdr:row>
      <xdr:rowOff>29812</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flipV="1">
          <a:off x="16317595" y="15610281"/>
          <a:ext cx="1269" cy="13930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33639</xdr:rowOff>
    </xdr:from>
    <xdr:ext cx="469744" cy="259045"/>
    <xdr:sp macro="" textlink="">
      <xdr:nvSpPr>
        <xdr:cNvPr id="678" name="積立金最小値テキスト">
          <a:extLst>
            <a:ext uri="{FF2B5EF4-FFF2-40B4-BE49-F238E27FC236}">
              <a16:creationId xmlns:a16="http://schemas.microsoft.com/office/drawing/2014/main" id="{00000000-0008-0000-0600-0000A6020000}"/>
            </a:ext>
          </a:extLst>
        </xdr:cNvPr>
        <xdr:cNvSpPr txBox="1"/>
      </xdr:nvSpPr>
      <xdr:spPr>
        <a:xfrm>
          <a:off x="16370300" y="17007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29812</xdr:rowOff>
    </xdr:from>
    <xdr:to>
      <xdr:col>86</xdr:col>
      <xdr:colOff>25400</xdr:colOff>
      <xdr:row>99</xdr:row>
      <xdr:rowOff>29812</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6230600" y="170033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126458</xdr:rowOff>
    </xdr:from>
    <xdr:ext cx="599010" cy="259045"/>
    <xdr:sp macro="" textlink="">
      <xdr:nvSpPr>
        <xdr:cNvPr id="680" name="積立金最大値テキスト">
          <a:extLst>
            <a:ext uri="{FF2B5EF4-FFF2-40B4-BE49-F238E27FC236}">
              <a16:creationId xmlns:a16="http://schemas.microsoft.com/office/drawing/2014/main" id="{00000000-0008-0000-0600-0000A8020000}"/>
            </a:ext>
          </a:extLst>
        </xdr:cNvPr>
        <xdr:cNvSpPr txBox="1"/>
      </xdr:nvSpPr>
      <xdr:spPr>
        <a:xfrm>
          <a:off x="16370300" y="153855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8331</xdr:rowOff>
    </xdr:from>
    <xdr:to>
      <xdr:col>86</xdr:col>
      <xdr:colOff>25400</xdr:colOff>
      <xdr:row>91</xdr:row>
      <xdr:rowOff>8331</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6230600" y="156102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137536</xdr:rowOff>
    </xdr:from>
    <xdr:to>
      <xdr:col>85</xdr:col>
      <xdr:colOff>127000</xdr:colOff>
      <xdr:row>99</xdr:row>
      <xdr:rowOff>3493</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5481300" y="16939636"/>
          <a:ext cx="838200" cy="37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20238</xdr:rowOff>
    </xdr:from>
    <xdr:ext cx="534377" cy="259045"/>
    <xdr:sp macro="" textlink="">
      <xdr:nvSpPr>
        <xdr:cNvPr id="683" name="積立金平均値テキスト">
          <a:extLst>
            <a:ext uri="{FF2B5EF4-FFF2-40B4-BE49-F238E27FC236}">
              <a16:creationId xmlns:a16="http://schemas.microsoft.com/office/drawing/2014/main" id="{00000000-0008-0000-0600-0000AB020000}"/>
            </a:ext>
          </a:extLst>
        </xdr:cNvPr>
        <xdr:cNvSpPr txBox="1"/>
      </xdr:nvSpPr>
      <xdr:spPr>
        <a:xfrm>
          <a:off x="16370300" y="166508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168811</xdr:rowOff>
    </xdr:from>
    <xdr:to>
      <xdr:col>85</xdr:col>
      <xdr:colOff>177800</xdr:colOff>
      <xdr:row>98</xdr:row>
      <xdr:rowOff>98961</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6268700" y="16799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137536</xdr:rowOff>
    </xdr:from>
    <xdr:to>
      <xdr:col>81</xdr:col>
      <xdr:colOff>50800</xdr:colOff>
      <xdr:row>99</xdr:row>
      <xdr:rowOff>8026</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flipV="1">
          <a:off x="14592300" y="16939636"/>
          <a:ext cx="889000" cy="41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170259</xdr:rowOff>
    </xdr:from>
    <xdr:to>
      <xdr:col>81</xdr:col>
      <xdr:colOff>101600</xdr:colOff>
      <xdr:row>98</xdr:row>
      <xdr:rowOff>100409</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5430500" y="16800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116936</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5214111" y="16576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8026</xdr:rowOff>
    </xdr:from>
    <xdr:to>
      <xdr:col>76</xdr:col>
      <xdr:colOff>114300</xdr:colOff>
      <xdr:row>99</xdr:row>
      <xdr:rowOff>41959</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3703300" y="16981576"/>
          <a:ext cx="889000" cy="33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219</xdr:rowOff>
    </xdr:from>
    <xdr:to>
      <xdr:col>76</xdr:col>
      <xdr:colOff>165100</xdr:colOff>
      <xdr:row>98</xdr:row>
      <xdr:rowOff>101819</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4541500" y="16802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118346</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4325111" y="16577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15745</xdr:rowOff>
    </xdr:from>
    <xdr:to>
      <xdr:col>71</xdr:col>
      <xdr:colOff>177800</xdr:colOff>
      <xdr:row>99</xdr:row>
      <xdr:rowOff>41959</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2814300" y="16989295"/>
          <a:ext cx="889000" cy="26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43363</xdr:rowOff>
    </xdr:from>
    <xdr:to>
      <xdr:col>72</xdr:col>
      <xdr:colOff>38100</xdr:colOff>
      <xdr:row>98</xdr:row>
      <xdr:rowOff>144963</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3652500" y="16845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161490</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3436111" y="16620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77896</xdr:rowOff>
    </xdr:from>
    <xdr:to>
      <xdr:col>67</xdr:col>
      <xdr:colOff>101600</xdr:colOff>
      <xdr:row>99</xdr:row>
      <xdr:rowOff>8046</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2763500" y="16879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24573</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547111" y="16655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124143</xdr:rowOff>
    </xdr:from>
    <xdr:to>
      <xdr:col>85</xdr:col>
      <xdr:colOff>177800</xdr:colOff>
      <xdr:row>99</xdr:row>
      <xdr:rowOff>54293</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6268700" y="16926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39070</xdr:rowOff>
    </xdr:from>
    <xdr:ext cx="469744" cy="259045"/>
    <xdr:sp macro="" textlink="">
      <xdr:nvSpPr>
        <xdr:cNvPr id="702" name="積立金該当値テキスト">
          <a:extLst>
            <a:ext uri="{FF2B5EF4-FFF2-40B4-BE49-F238E27FC236}">
              <a16:creationId xmlns:a16="http://schemas.microsoft.com/office/drawing/2014/main" id="{00000000-0008-0000-0600-0000BE020000}"/>
            </a:ext>
          </a:extLst>
        </xdr:cNvPr>
        <xdr:cNvSpPr txBox="1"/>
      </xdr:nvSpPr>
      <xdr:spPr>
        <a:xfrm>
          <a:off x="16370300" y="16841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86736</xdr:rowOff>
    </xdr:from>
    <xdr:to>
      <xdr:col>81</xdr:col>
      <xdr:colOff>101600</xdr:colOff>
      <xdr:row>99</xdr:row>
      <xdr:rowOff>16886</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5430500" y="16888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8013</xdr:rowOff>
    </xdr:from>
    <xdr:ext cx="534377"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14111" y="16981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128676</xdr:rowOff>
    </xdr:from>
    <xdr:to>
      <xdr:col>76</xdr:col>
      <xdr:colOff>165100</xdr:colOff>
      <xdr:row>99</xdr:row>
      <xdr:rowOff>58826</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4541500" y="16930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49953</xdr:rowOff>
    </xdr:from>
    <xdr:ext cx="469744"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4357428" y="17023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162609</xdr:rowOff>
    </xdr:from>
    <xdr:to>
      <xdr:col>72</xdr:col>
      <xdr:colOff>38100</xdr:colOff>
      <xdr:row>99</xdr:row>
      <xdr:rowOff>92759</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3652500" y="16964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99</xdr:row>
      <xdr:rowOff>83886</xdr:rowOff>
    </xdr:from>
    <xdr:ext cx="378565"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3514017" y="170574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136395</xdr:rowOff>
    </xdr:from>
    <xdr:to>
      <xdr:col>67</xdr:col>
      <xdr:colOff>101600</xdr:colOff>
      <xdr:row>99</xdr:row>
      <xdr:rowOff>66545</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2763500" y="16938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57672</xdr:rowOff>
    </xdr:from>
    <xdr:ext cx="469744"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2579428" y="17031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投資及び出資金グラフ枠">
          <a:extLst>
            <a:ext uri="{FF2B5EF4-FFF2-40B4-BE49-F238E27FC236}">
              <a16:creationId xmlns:a16="http://schemas.microsoft.com/office/drawing/2014/main" id="{00000000-0008-0000-06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40259</xdr:rowOff>
    </xdr:from>
    <xdr:to>
      <xdr:col>116</xdr:col>
      <xdr:colOff>62864</xdr:colOff>
      <xdr:row>39</xdr:row>
      <xdr:rowOff>98878</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flipV="1">
          <a:off x="22159595" y="5183759"/>
          <a:ext cx="1269" cy="16016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7" name="投資及び出資金最小値テキスト">
          <a:extLst>
            <a:ext uri="{FF2B5EF4-FFF2-40B4-BE49-F238E27FC236}">
              <a16:creationId xmlns:a16="http://schemas.microsoft.com/office/drawing/2014/main" id="{00000000-0008-0000-0600-0000E1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158386</xdr:rowOff>
    </xdr:from>
    <xdr:ext cx="469744" cy="259045"/>
    <xdr:sp macro="" textlink="">
      <xdr:nvSpPr>
        <xdr:cNvPr id="739" name="投資及び出資金最大値テキスト">
          <a:extLst>
            <a:ext uri="{FF2B5EF4-FFF2-40B4-BE49-F238E27FC236}">
              <a16:creationId xmlns:a16="http://schemas.microsoft.com/office/drawing/2014/main" id="{00000000-0008-0000-0600-0000E3020000}"/>
            </a:ext>
          </a:extLst>
        </xdr:cNvPr>
        <xdr:cNvSpPr txBox="1"/>
      </xdr:nvSpPr>
      <xdr:spPr>
        <a:xfrm>
          <a:off x="22212300" y="49589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40259</xdr:rowOff>
    </xdr:from>
    <xdr:to>
      <xdr:col>116</xdr:col>
      <xdr:colOff>152400</xdr:colOff>
      <xdr:row>30</xdr:row>
      <xdr:rowOff>40259</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2072600" y="51837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80589</xdr:rowOff>
    </xdr:from>
    <xdr:ext cx="378565" cy="259045"/>
    <xdr:sp macro="" textlink="">
      <xdr:nvSpPr>
        <xdr:cNvPr id="742" name="投資及び出資金平均値テキスト">
          <a:extLst>
            <a:ext uri="{FF2B5EF4-FFF2-40B4-BE49-F238E27FC236}">
              <a16:creationId xmlns:a16="http://schemas.microsoft.com/office/drawing/2014/main" id="{00000000-0008-0000-0600-0000E6020000}"/>
            </a:ext>
          </a:extLst>
        </xdr:cNvPr>
        <xdr:cNvSpPr txBox="1"/>
      </xdr:nvSpPr>
      <xdr:spPr>
        <a:xfrm>
          <a:off x="22212300" y="642423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57713</xdr:rowOff>
    </xdr:from>
    <xdr:to>
      <xdr:col>116</xdr:col>
      <xdr:colOff>114300</xdr:colOff>
      <xdr:row>38</xdr:row>
      <xdr:rowOff>159313</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2110700" y="6572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84165</xdr:rowOff>
    </xdr:from>
    <xdr:to>
      <xdr:col>112</xdr:col>
      <xdr:colOff>38100</xdr:colOff>
      <xdr:row>39</xdr:row>
      <xdr:rowOff>14315</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1272500" y="6599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30842</xdr:rowOff>
    </xdr:from>
    <xdr:ext cx="378565"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134017" y="63744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63427</xdr:rowOff>
    </xdr:from>
    <xdr:to>
      <xdr:col>107</xdr:col>
      <xdr:colOff>101600</xdr:colOff>
      <xdr:row>38</xdr:row>
      <xdr:rowOff>165027</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0383500" y="6578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10105</xdr:rowOff>
    </xdr:from>
    <xdr:ext cx="378565"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0245017" y="63537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6114</xdr:rowOff>
    </xdr:from>
    <xdr:to>
      <xdr:col>102</xdr:col>
      <xdr:colOff>165100</xdr:colOff>
      <xdr:row>37</xdr:row>
      <xdr:rowOff>107714</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19494500" y="6349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124241</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9310428" y="6124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138212</xdr:rowOff>
    </xdr:from>
    <xdr:to>
      <xdr:col>98</xdr:col>
      <xdr:colOff>38100</xdr:colOff>
      <xdr:row>38</xdr:row>
      <xdr:rowOff>68362</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18605500" y="6481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84889</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421428" y="6257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61" name="投資及び出資金該当値テキスト">
          <a:extLst>
            <a:ext uri="{FF2B5EF4-FFF2-40B4-BE49-F238E27FC236}">
              <a16:creationId xmlns:a16="http://schemas.microsoft.com/office/drawing/2014/main" id="{00000000-0008-0000-0600-0000F9020000}"/>
            </a:ext>
          </a:extLst>
        </xdr:cNvPr>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貸付金グラフ枠">
          <a:extLst>
            <a:ext uri="{FF2B5EF4-FFF2-40B4-BE49-F238E27FC236}">
              <a16:creationId xmlns:a16="http://schemas.microsoft.com/office/drawing/2014/main" id="{00000000-0008-0000-0600-00001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34792</xdr:rowOff>
    </xdr:from>
    <xdr:to>
      <xdr:col>116</xdr:col>
      <xdr:colOff>62864</xdr:colOff>
      <xdr:row>59</xdr:row>
      <xdr:rowOff>44450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flipV="1">
          <a:off x="22159595" y="8778742"/>
          <a:ext cx="1269" cy="13812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4" name="貸付金最小値テキスト">
          <a:extLst>
            <a:ext uri="{FF2B5EF4-FFF2-40B4-BE49-F238E27FC236}">
              <a16:creationId xmlns:a16="http://schemas.microsoft.com/office/drawing/2014/main" id="{00000000-0008-0000-0600-00001A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152919</xdr:rowOff>
    </xdr:from>
    <xdr:ext cx="534377" cy="259045"/>
    <xdr:sp macro="" textlink="">
      <xdr:nvSpPr>
        <xdr:cNvPr id="796" name="貸付金最大値テキスト">
          <a:extLst>
            <a:ext uri="{FF2B5EF4-FFF2-40B4-BE49-F238E27FC236}">
              <a16:creationId xmlns:a16="http://schemas.microsoft.com/office/drawing/2014/main" id="{00000000-0008-0000-0600-00001C030000}"/>
            </a:ext>
          </a:extLst>
        </xdr:cNvPr>
        <xdr:cNvSpPr txBox="1"/>
      </xdr:nvSpPr>
      <xdr:spPr>
        <a:xfrm>
          <a:off x="22212300" y="8553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72,507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34792</xdr:rowOff>
    </xdr:from>
    <xdr:to>
      <xdr:col>116</xdr:col>
      <xdr:colOff>152400</xdr:colOff>
      <xdr:row>51</xdr:row>
      <xdr:rowOff>34792</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22072600" y="8778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44031</xdr:rowOff>
    </xdr:from>
    <xdr:to>
      <xdr:col>116</xdr:col>
      <xdr:colOff>63500</xdr:colOff>
      <xdr:row>59</xdr:row>
      <xdr:rowOff>44279</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1323300" y="10159581"/>
          <a:ext cx="838200" cy="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111530</xdr:rowOff>
    </xdr:from>
    <xdr:ext cx="469744" cy="259045"/>
    <xdr:sp macro="" textlink="">
      <xdr:nvSpPr>
        <xdr:cNvPr id="799" name="貸付金平均値テキスト">
          <a:extLst>
            <a:ext uri="{FF2B5EF4-FFF2-40B4-BE49-F238E27FC236}">
              <a16:creationId xmlns:a16="http://schemas.microsoft.com/office/drawing/2014/main" id="{00000000-0008-0000-0600-00001F030000}"/>
            </a:ext>
          </a:extLst>
        </xdr:cNvPr>
        <xdr:cNvSpPr txBox="1"/>
      </xdr:nvSpPr>
      <xdr:spPr>
        <a:xfrm>
          <a:off x="22212300" y="98841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88653</xdr:rowOff>
    </xdr:from>
    <xdr:to>
      <xdr:col>116</xdr:col>
      <xdr:colOff>114300</xdr:colOff>
      <xdr:row>59</xdr:row>
      <xdr:rowOff>18803</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2110700" y="10032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43955</xdr:rowOff>
    </xdr:from>
    <xdr:to>
      <xdr:col>111</xdr:col>
      <xdr:colOff>177800</xdr:colOff>
      <xdr:row>59</xdr:row>
      <xdr:rowOff>44031</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0434300" y="10159505"/>
          <a:ext cx="889000"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86805</xdr:rowOff>
    </xdr:from>
    <xdr:to>
      <xdr:col>112</xdr:col>
      <xdr:colOff>38100</xdr:colOff>
      <xdr:row>59</xdr:row>
      <xdr:rowOff>16955</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1272500" y="10030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33482</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088428" y="9806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43841</xdr:rowOff>
    </xdr:from>
    <xdr:to>
      <xdr:col>107</xdr:col>
      <xdr:colOff>50800</xdr:colOff>
      <xdr:row>59</xdr:row>
      <xdr:rowOff>43955</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19545300" y="10159391"/>
          <a:ext cx="889000" cy="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80804</xdr:rowOff>
    </xdr:from>
    <xdr:to>
      <xdr:col>107</xdr:col>
      <xdr:colOff>101600</xdr:colOff>
      <xdr:row>59</xdr:row>
      <xdr:rowOff>10954</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0383500" y="10024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27481</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0199428" y="9800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43841</xdr:rowOff>
    </xdr:from>
    <xdr:to>
      <xdr:col>102</xdr:col>
      <xdr:colOff>114300</xdr:colOff>
      <xdr:row>59</xdr:row>
      <xdr:rowOff>44031</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flipV="1">
          <a:off x="18656300" y="10159391"/>
          <a:ext cx="889000" cy="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49276</xdr:rowOff>
    </xdr:from>
    <xdr:to>
      <xdr:col>102</xdr:col>
      <xdr:colOff>165100</xdr:colOff>
      <xdr:row>58</xdr:row>
      <xdr:rowOff>150876</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19494500" y="9993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167403</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9310428" y="9768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57868</xdr:rowOff>
    </xdr:from>
    <xdr:to>
      <xdr:col>98</xdr:col>
      <xdr:colOff>38100</xdr:colOff>
      <xdr:row>58</xdr:row>
      <xdr:rowOff>159468</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18605500" y="10001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4545</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8421428" y="9777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164929</xdr:rowOff>
    </xdr:from>
    <xdr:to>
      <xdr:col>116</xdr:col>
      <xdr:colOff>114300</xdr:colOff>
      <xdr:row>59</xdr:row>
      <xdr:rowOff>95079</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2110700" y="10109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79856</xdr:rowOff>
    </xdr:from>
    <xdr:ext cx="249299" cy="259045"/>
    <xdr:sp macro="" textlink="">
      <xdr:nvSpPr>
        <xdr:cNvPr id="818" name="貸付金該当値テキスト">
          <a:extLst>
            <a:ext uri="{FF2B5EF4-FFF2-40B4-BE49-F238E27FC236}">
              <a16:creationId xmlns:a16="http://schemas.microsoft.com/office/drawing/2014/main" id="{00000000-0008-0000-0600-000032030000}"/>
            </a:ext>
          </a:extLst>
        </xdr:cNvPr>
        <xdr:cNvSpPr txBox="1"/>
      </xdr:nvSpPr>
      <xdr:spPr>
        <a:xfrm>
          <a:off x="22212300" y="100239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164681</xdr:rowOff>
    </xdr:from>
    <xdr:to>
      <xdr:col>112</xdr:col>
      <xdr:colOff>38100</xdr:colOff>
      <xdr:row>59</xdr:row>
      <xdr:rowOff>94831</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1272500" y="10108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59</xdr:row>
      <xdr:rowOff>85958</xdr:rowOff>
    </xdr:from>
    <xdr:ext cx="313932"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1166333" y="1020150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164605</xdr:rowOff>
    </xdr:from>
    <xdr:to>
      <xdr:col>107</xdr:col>
      <xdr:colOff>101600</xdr:colOff>
      <xdr:row>59</xdr:row>
      <xdr:rowOff>94755</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20383500" y="10108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59</xdr:row>
      <xdr:rowOff>85882</xdr:rowOff>
    </xdr:from>
    <xdr:ext cx="313932"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20277333" y="1020143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164491</xdr:rowOff>
    </xdr:from>
    <xdr:to>
      <xdr:col>102</xdr:col>
      <xdr:colOff>165100</xdr:colOff>
      <xdr:row>59</xdr:row>
      <xdr:rowOff>94641</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19494500" y="10108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59</xdr:row>
      <xdr:rowOff>85768</xdr:rowOff>
    </xdr:from>
    <xdr:ext cx="313932"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9388333" y="1020131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164681</xdr:rowOff>
    </xdr:from>
    <xdr:to>
      <xdr:col>98</xdr:col>
      <xdr:colOff>38100</xdr:colOff>
      <xdr:row>59</xdr:row>
      <xdr:rowOff>94831</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18605500" y="10108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59</xdr:row>
      <xdr:rowOff>85958</xdr:rowOff>
    </xdr:from>
    <xdr:ext cx="313932"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499333" y="1020150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0" name="繰出金グラフ枠">
          <a:extLst>
            <a:ext uri="{FF2B5EF4-FFF2-40B4-BE49-F238E27FC236}">
              <a16:creationId xmlns:a16="http://schemas.microsoft.com/office/drawing/2014/main" id="{00000000-0008-0000-0600-000052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37821</xdr:rowOff>
    </xdr:from>
    <xdr:to>
      <xdr:col>116</xdr:col>
      <xdr:colOff>62864</xdr:colOff>
      <xdr:row>78</xdr:row>
      <xdr:rowOff>159855</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22159595" y="12039321"/>
          <a:ext cx="1269" cy="14936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163682</xdr:rowOff>
    </xdr:from>
    <xdr:ext cx="534377" cy="259045"/>
    <xdr:sp macro="" textlink="">
      <xdr:nvSpPr>
        <xdr:cNvPr id="852" name="繰出金最小値テキスト">
          <a:extLst>
            <a:ext uri="{FF2B5EF4-FFF2-40B4-BE49-F238E27FC236}">
              <a16:creationId xmlns:a16="http://schemas.microsoft.com/office/drawing/2014/main" id="{00000000-0008-0000-0600-000054030000}"/>
            </a:ext>
          </a:extLst>
        </xdr:cNvPr>
        <xdr:cNvSpPr txBox="1"/>
      </xdr:nvSpPr>
      <xdr:spPr>
        <a:xfrm>
          <a:off x="22212300" y="13536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159855</xdr:rowOff>
    </xdr:from>
    <xdr:to>
      <xdr:col>116</xdr:col>
      <xdr:colOff>152400</xdr:colOff>
      <xdr:row>78</xdr:row>
      <xdr:rowOff>159855</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2072600" y="13532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155948</xdr:rowOff>
    </xdr:from>
    <xdr:ext cx="534377" cy="259045"/>
    <xdr:sp macro="" textlink="">
      <xdr:nvSpPr>
        <xdr:cNvPr id="854" name="繰出金最大値テキスト">
          <a:extLst>
            <a:ext uri="{FF2B5EF4-FFF2-40B4-BE49-F238E27FC236}">
              <a16:creationId xmlns:a16="http://schemas.microsoft.com/office/drawing/2014/main" id="{00000000-0008-0000-0600-000056030000}"/>
            </a:ext>
          </a:extLst>
        </xdr:cNvPr>
        <xdr:cNvSpPr txBox="1"/>
      </xdr:nvSpPr>
      <xdr:spPr>
        <a:xfrm>
          <a:off x="22212300" y="11814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37821</xdr:rowOff>
    </xdr:from>
    <xdr:to>
      <xdr:col>116</xdr:col>
      <xdr:colOff>152400</xdr:colOff>
      <xdr:row>70</xdr:row>
      <xdr:rowOff>37821</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2072600" y="120393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159513</xdr:rowOff>
    </xdr:from>
    <xdr:to>
      <xdr:col>116</xdr:col>
      <xdr:colOff>63500</xdr:colOff>
      <xdr:row>77</xdr:row>
      <xdr:rowOff>65672</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21323300" y="13189713"/>
          <a:ext cx="838200" cy="77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141914</xdr:rowOff>
    </xdr:from>
    <xdr:ext cx="534377" cy="259045"/>
    <xdr:sp macro="" textlink="">
      <xdr:nvSpPr>
        <xdr:cNvPr id="857" name="繰出金平均値テキスト">
          <a:extLst>
            <a:ext uri="{FF2B5EF4-FFF2-40B4-BE49-F238E27FC236}">
              <a16:creationId xmlns:a16="http://schemas.microsoft.com/office/drawing/2014/main" id="{00000000-0008-0000-0600-000059030000}"/>
            </a:ext>
          </a:extLst>
        </xdr:cNvPr>
        <xdr:cNvSpPr txBox="1"/>
      </xdr:nvSpPr>
      <xdr:spPr>
        <a:xfrm>
          <a:off x="22212300" y="126577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119037</xdr:rowOff>
    </xdr:from>
    <xdr:to>
      <xdr:col>116</xdr:col>
      <xdr:colOff>114300</xdr:colOff>
      <xdr:row>75</xdr:row>
      <xdr:rowOff>49187</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2110700" y="12806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65672</xdr:rowOff>
    </xdr:from>
    <xdr:to>
      <xdr:col>111</xdr:col>
      <xdr:colOff>177800</xdr:colOff>
      <xdr:row>77</xdr:row>
      <xdr:rowOff>110934</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20434300" y="13267322"/>
          <a:ext cx="889000" cy="45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20625</xdr:rowOff>
    </xdr:from>
    <xdr:to>
      <xdr:col>112</xdr:col>
      <xdr:colOff>38100</xdr:colOff>
      <xdr:row>75</xdr:row>
      <xdr:rowOff>122225</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1272500" y="12879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138752</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056111" y="12654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110934</xdr:rowOff>
    </xdr:from>
    <xdr:to>
      <xdr:col>107</xdr:col>
      <xdr:colOff>50800</xdr:colOff>
      <xdr:row>78</xdr:row>
      <xdr:rowOff>19875</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19545300" y="13312584"/>
          <a:ext cx="889000" cy="80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67602</xdr:rowOff>
    </xdr:from>
    <xdr:to>
      <xdr:col>107</xdr:col>
      <xdr:colOff>101600</xdr:colOff>
      <xdr:row>75</xdr:row>
      <xdr:rowOff>169202</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0383500" y="12926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14279</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167111" y="12701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137452</xdr:rowOff>
    </xdr:from>
    <xdr:to>
      <xdr:col>102</xdr:col>
      <xdr:colOff>114300</xdr:colOff>
      <xdr:row>78</xdr:row>
      <xdr:rowOff>19875</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a:off x="18656300" y="13339102"/>
          <a:ext cx="889000" cy="53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51067</xdr:rowOff>
    </xdr:from>
    <xdr:to>
      <xdr:col>102</xdr:col>
      <xdr:colOff>165100</xdr:colOff>
      <xdr:row>75</xdr:row>
      <xdr:rowOff>152667</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19494500" y="12909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169194</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9278111" y="12685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168148</xdr:rowOff>
    </xdr:from>
    <xdr:to>
      <xdr:col>98</xdr:col>
      <xdr:colOff>38100</xdr:colOff>
      <xdr:row>74</xdr:row>
      <xdr:rowOff>98298</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18605500" y="12683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114825</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389111" y="12459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108713</xdr:rowOff>
    </xdr:from>
    <xdr:to>
      <xdr:col>116</xdr:col>
      <xdr:colOff>114300</xdr:colOff>
      <xdr:row>77</xdr:row>
      <xdr:rowOff>38863</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2110700" y="13138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87140</xdr:rowOff>
    </xdr:from>
    <xdr:ext cx="534377" cy="259045"/>
    <xdr:sp macro="" textlink="">
      <xdr:nvSpPr>
        <xdr:cNvPr id="876" name="繰出金該当値テキスト">
          <a:extLst>
            <a:ext uri="{FF2B5EF4-FFF2-40B4-BE49-F238E27FC236}">
              <a16:creationId xmlns:a16="http://schemas.microsoft.com/office/drawing/2014/main" id="{00000000-0008-0000-0600-00006C030000}"/>
            </a:ext>
          </a:extLst>
        </xdr:cNvPr>
        <xdr:cNvSpPr txBox="1"/>
      </xdr:nvSpPr>
      <xdr:spPr>
        <a:xfrm>
          <a:off x="22212300" y="13117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14872</xdr:rowOff>
    </xdr:from>
    <xdr:to>
      <xdr:col>112</xdr:col>
      <xdr:colOff>38100</xdr:colOff>
      <xdr:row>77</xdr:row>
      <xdr:rowOff>116472</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1272500" y="13216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107599</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1056111" y="13309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60134</xdr:rowOff>
    </xdr:from>
    <xdr:to>
      <xdr:col>107</xdr:col>
      <xdr:colOff>101600</xdr:colOff>
      <xdr:row>77</xdr:row>
      <xdr:rowOff>161734</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0383500" y="13261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152861</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0167111" y="13354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140525</xdr:rowOff>
    </xdr:from>
    <xdr:to>
      <xdr:col>102</xdr:col>
      <xdr:colOff>165100</xdr:colOff>
      <xdr:row>78</xdr:row>
      <xdr:rowOff>70675</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19494500" y="13342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61802</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9278111" y="13434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86652</xdr:rowOff>
    </xdr:from>
    <xdr:to>
      <xdr:col>98</xdr:col>
      <xdr:colOff>38100</xdr:colOff>
      <xdr:row>78</xdr:row>
      <xdr:rowOff>16802</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18605500" y="13288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7929</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389111" y="13381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9" name="前年度繰上充用金グラフ枠">
          <a:extLst>
            <a:ext uri="{FF2B5EF4-FFF2-40B4-BE49-F238E27FC236}">
              <a16:creationId xmlns:a16="http://schemas.microsoft.com/office/drawing/2014/main" id="{00000000-0008-0000-0600-000083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1" name="前年度繰上充用金最小値テキスト">
          <a:extLst>
            <a:ext uri="{FF2B5EF4-FFF2-40B4-BE49-F238E27FC236}">
              <a16:creationId xmlns:a16="http://schemas.microsoft.com/office/drawing/2014/main" id="{00000000-0008-0000-0600-000085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3" name="前年度繰上充用金最大値テキスト">
          <a:extLst>
            <a:ext uri="{FF2B5EF4-FFF2-40B4-BE49-F238E27FC236}">
              <a16:creationId xmlns:a16="http://schemas.microsoft.com/office/drawing/2014/main" id="{00000000-0008-0000-0600-000087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6" name="前年度繰上充用金平均値テキスト">
          <a:extLst>
            <a:ext uri="{FF2B5EF4-FFF2-40B4-BE49-F238E27FC236}">
              <a16:creationId xmlns:a16="http://schemas.microsoft.com/office/drawing/2014/main" id="{00000000-0008-0000-0600-00008A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5" name="前年度繰上充用金該当値テキスト">
          <a:extLst>
            <a:ext uri="{FF2B5EF4-FFF2-40B4-BE49-F238E27FC236}">
              <a16:creationId xmlns:a16="http://schemas.microsoft.com/office/drawing/2014/main" id="{00000000-0008-0000-0600-00009D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5" name="正方形/長方形 934">
          <a:extLst>
            <a:ext uri="{FF2B5EF4-FFF2-40B4-BE49-F238E27FC236}">
              <a16:creationId xmlns:a16="http://schemas.microsoft.com/office/drawing/2014/main" id="{00000000-0008-0000-0600-0000A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400">
              <a:solidFill>
                <a:schemeClr val="dk1"/>
              </a:solidFill>
              <a:effectLst/>
              <a:latin typeface="ＭＳ 明朝" panose="02020609040205080304" pitchFamily="17" charset="-128"/>
              <a:ea typeface="ＭＳ 明朝" panose="02020609040205080304" pitchFamily="17" charset="-128"/>
              <a:cs typeface="+mn-cs"/>
            </a:rPr>
            <a:t>　</a:t>
          </a:r>
          <a:r>
            <a:rPr lang="ja-JP" altLang="ja-JP" sz="1400">
              <a:solidFill>
                <a:schemeClr val="dk1"/>
              </a:solidFill>
              <a:effectLst/>
              <a:latin typeface="ＭＳ 明朝" panose="02020609040205080304" pitchFamily="17" charset="-128"/>
              <a:ea typeface="ＭＳ 明朝" panose="02020609040205080304" pitchFamily="17" charset="-128"/>
              <a:cs typeface="+mn-cs"/>
            </a:rPr>
            <a:t>当市における歳出決算総額は、住民一人当たり</a:t>
          </a:r>
          <a:r>
            <a:rPr lang="en-US" altLang="ja-JP" sz="1400">
              <a:solidFill>
                <a:schemeClr val="dk1"/>
              </a:solidFill>
              <a:effectLst/>
              <a:latin typeface="ＭＳ 明朝" panose="02020609040205080304" pitchFamily="17" charset="-128"/>
              <a:ea typeface="ＭＳ 明朝" panose="02020609040205080304" pitchFamily="17" charset="-128"/>
              <a:cs typeface="+mn-cs"/>
            </a:rPr>
            <a:t>351,031</a:t>
          </a:r>
          <a:r>
            <a:rPr lang="ja-JP" altLang="ja-JP" sz="1400">
              <a:solidFill>
                <a:schemeClr val="dk1"/>
              </a:solidFill>
              <a:effectLst/>
              <a:latin typeface="ＭＳ 明朝" panose="02020609040205080304" pitchFamily="17" charset="-128"/>
              <a:ea typeface="ＭＳ 明朝" panose="02020609040205080304" pitchFamily="17" charset="-128"/>
              <a:cs typeface="+mn-cs"/>
            </a:rPr>
            <a:t>円となっており、その中で大きな割合を占めている扶助費は歳出総額の</a:t>
          </a:r>
          <a:r>
            <a:rPr lang="en-US" altLang="ja-JP" sz="1400">
              <a:solidFill>
                <a:schemeClr val="dk1"/>
              </a:solidFill>
              <a:effectLst/>
              <a:latin typeface="ＭＳ 明朝" panose="02020609040205080304" pitchFamily="17" charset="-128"/>
              <a:ea typeface="ＭＳ 明朝" panose="02020609040205080304" pitchFamily="17" charset="-128"/>
              <a:cs typeface="+mn-cs"/>
            </a:rPr>
            <a:t>33.3%</a:t>
          </a:r>
          <a:r>
            <a:rPr lang="ja-JP" altLang="ja-JP" sz="1400">
              <a:solidFill>
                <a:schemeClr val="dk1"/>
              </a:solidFill>
              <a:effectLst/>
              <a:latin typeface="ＭＳ 明朝" panose="02020609040205080304" pitchFamily="17" charset="-128"/>
              <a:ea typeface="ＭＳ 明朝" panose="02020609040205080304" pitchFamily="17" charset="-128"/>
              <a:cs typeface="+mn-cs"/>
            </a:rPr>
            <a:t>を占めている。扶助費における住民一人当たりのコストは</a:t>
          </a:r>
          <a:r>
            <a:rPr lang="en-US" altLang="ja-JP" sz="1400">
              <a:solidFill>
                <a:schemeClr val="dk1"/>
              </a:solidFill>
              <a:effectLst/>
              <a:latin typeface="ＭＳ 明朝" panose="02020609040205080304" pitchFamily="17" charset="-128"/>
              <a:ea typeface="ＭＳ 明朝" panose="02020609040205080304" pitchFamily="17" charset="-128"/>
              <a:cs typeface="+mn-cs"/>
            </a:rPr>
            <a:t>117,031</a:t>
          </a:r>
          <a:r>
            <a:rPr lang="ja-JP" altLang="ja-JP" sz="1400">
              <a:solidFill>
                <a:schemeClr val="dk1"/>
              </a:solidFill>
              <a:effectLst/>
              <a:latin typeface="ＭＳ 明朝" panose="02020609040205080304" pitchFamily="17" charset="-128"/>
              <a:ea typeface="ＭＳ 明朝" panose="02020609040205080304" pitchFamily="17" charset="-128"/>
              <a:cs typeface="+mn-cs"/>
            </a:rPr>
            <a:t>円であり、類似団体平均と比較し下回っているものの、障害介護給付費等が増加傾向にあり、今後も同じ傾向が続くものとみられる。令和</a:t>
          </a:r>
          <a:r>
            <a:rPr lang="en-US" altLang="ja-JP" sz="1400">
              <a:solidFill>
                <a:schemeClr val="dk1"/>
              </a:solidFill>
              <a:effectLst/>
              <a:latin typeface="ＭＳ 明朝" panose="02020609040205080304" pitchFamily="17" charset="-128"/>
              <a:ea typeface="ＭＳ 明朝" panose="02020609040205080304" pitchFamily="17" charset="-128"/>
              <a:cs typeface="+mn-cs"/>
            </a:rPr>
            <a:t>5</a:t>
          </a:r>
          <a:r>
            <a:rPr lang="ja-JP" altLang="ja-JP" sz="1400">
              <a:solidFill>
                <a:schemeClr val="dk1"/>
              </a:solidFill>
              <a:effectLst/>
              <a:latin typeface="ＭＳ 明朝" panose="02020609040205080304" pitchFamily="17" charset="-128"/>
              <a:ea typeface="ＭＳ 明朝" panose="02020609040205080304" pitchFamily="17" charset="-128"/>
              <a:cs typeface="+mn-cs"/>
            </a:rPr>
            <a:t>年度は電力・ガス・食料品等価格高騰緊急支援給付金の皆増や、物価高騰重点支援給付費の皆増等の要因により扶助費の割合は増加した。</a:t>
          </a:r>
          <a:endParaRPr lang="ja-JP" altLang="ja-JP" sz="1400">
            <a:effectLst/>
            <a:latin typeface="ＭＳ 明朝" panose="02020609040205080304" pitchFamily="17" charset="-128"/>
            <a:ea typeface="ＭＳ 明朝" panose="02020609040205080304" pitchFamily="17" charset="-128"/>
          </a:endParaRPr>
        </a:p>
        <a:p>
          <a:r>
            <a:rPr lang="ja-JP" altLang="en-US" sz="1400">
              <a:solidFill>
                <a:schemeClr val="dk1"/>
              </a:solidFill>
              <a:effectLst/>
              <a:latin typeface="ＭＳ 明朝" panose="02020609040205080304" pitchFamily="17" charset="-128"/>
              <a:ea typeface="ＭＳ 明朝" panose="02020609040205080304" pitchFamily="17" charset="-128"/>
              <a:cs typeface="+mn-cs"/>
            </a:rPr>
            <a:t>　</a:t>
          </a:r>
          <a:r>
            <a:rPr lang="ja-JP" altLang="ja-JP" sz="1400">
              <a:solidFill>
                <a:schemeClr val="dk1"/>
              </a:solidFill>
              <a:effectLst/>
              <a:latin typeface="ＭＳ 明朝" panose="02020609040205080304" pitchFamily="17" charset="-128"/>
              <a:ea typeface="ＭＳ 明朝" panose="02020609040205080304" pitchFamily="17" charset="-128"/>
              <a:cs typeface="+mn-cs"/>
            </a:rPr>
            <a:t>他に歳出総額に対し大きな割合を占める項目としては人件費と物件費が挙げられ、人件費については人事院勧告に基づく給料・各種手当の増、物件費においては学校給食費の公会計化に伴う賄材料費等の計上が要因として挙げられるが、類似団体との比較では下回っている。</a:t>
          </a:r>
          <a:endParaRPr lang="ja-JP" altLang="ja-JP" sz="1400">
            <a:effectLst/>
            <a:latin typeface="ＭＳ 明朝" panose="02020609040205080304" pitchFamily="17" charset="-128"/>
            <a:ea typeface="ＭＳ 明朝" panose="02020609040205080304" pitchFamily="17" charset="-128"/>
          </a:endParaRPr>
        </a:p>
        <a:p>
          <a:r>
            <a:rPr lang="ja-JP" altLang="ja-JP" sz="1400">
              <a:solidFill>
                <a:schemeClr val="dk1"/>
              </a:solidFill>
              <a:effectLst/>
              <a:latin typeface="ＭＳ 明朝" panose="02020609040205080304" pitchFamily="17" charset="-128"/>
              <a:ea typeface="ＭＳ 明朝" panose="02020609040205080304" pitchFamily="17" charset="-128"/>
              <a:cs typeface="+mn-cs"/>
            </a:rPr>
            <a:t>　このことから、財政運営上、直ちに解決すべき喫緊の問題はないと捉えられるが、今後の推移の見通しについて注視していく必要がある。</a:t>
          </a:r>
          <a:endParaRPr lang="ja-JP" altLang="ja-JP" sz="1400">
            <a:effectLst/>
            <a:latin typeface="ＭＳ 明朝" panose="02020609040205080304" pitchFamily="17" charset="-128"/>
            <a:ea typeface="ＭＳ 明朝" panose="02020609040205080304" pitchFamily="17"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埼玉県富士見市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113,145
109,937
19.77
40,961,534
39,717,445
785,362
22,405,999
24,045,676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45212</xdr:rowOff>
    </xdr:from>
    <xdr:to>
      <xdr:col>24</xdr:col>
      <xdr:colOff>62865</xdr:colOff>
      <xdr:row>38</xdr:row>
      <xdr:rowOff>29210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188712"/>
          <a:ext cx="1270" cy="13555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33037</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48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29210</xdr:rowOff>
    </xdr:from>
    <xdr:to>
      <xdr:col>24</xdr:col>
      <xdr:colOff>152400</xdr:colOff>
      <xdr:row>38</xdr:row>
      <xdr:rowOff>29210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44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163339</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63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3,524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45212</xdr:rowOff>
    </xdr:from>
    <xdr:to>
      <xdr:col>24</xdr:col>
      <xdr:colOff>152400</xdr:colOff>
      <xdr:row>30</xdr:row>
      <xdr:rowOff>45212</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188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77216</xdr:rowOff>
    </xdr:from>
    <xdr:to>
      <xdr:col>24</xdr:col>
      <xdr:colOff>63500</xdr:colOff>
      <xdr:row>36</xdr:row>
      <xdr:rowOff>141986</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249416"/>
          <a:ext cx="8382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50055</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7079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27178</xdr:rowOff>
    </xdr:from>
    <xdr:to>
      <xdr:col>24</xdr:col>
      <xdr:colOff>114300</xdr:colOff>
      <xdr:row>34</xdr:row>
      <xdr:rowOff>128778</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5856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141224</xdr:rowOff>
    </xdr:from>
    <xdr:to>
      <xdr:col>19</xdr:col>
      <xdr:colOff>177800</xdr:colOff>
      <xdr:row>36</xdr:row>
      <xdr:rowOff>141986</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6313424"/>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51562</xdr:rowOff>
    </xdr:from>
    <xdr:to>
      <xdr:col>20</xdr:col>
      <xdr:colOff>38100</xdr:colOff>
      <xdr:row>34</xdr:row>
      <xdr:rowOff>153162</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5880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169689</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656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141224</xdr:rowOff>
    </xdr:from>
    <xdr:to>
      <xdr:col>15</xdr:col>
      <xdr:colOff>50800</xdr:colOff>
      <xdr:row>36</xdr:row>
      <xdr:rowOff>151892</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313424"/>
          <a:ext cx="889000" cy="10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37846</xdr:rowOff>
    </xdr:from>
    <xdr:to>
      <xdr:col>15</xdr:col>
      <xdr:colOff>101600</xdr:colOff>
      <xdr:row>34</xdr:row>
      <xdr:rowOff>139446</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5867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155973</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642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86360</xdr:rowOff>
    </xdr:from>
    <xdr:to>
      <xdr:col>10</xdr:col>
      <xdr:colOff>114300</xdr:colOff>
      <xdr:row>36</xdr:row>
      <xdr:rowOff>151892</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258560"/>
          <a:ext cx="889000" cy="65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91948</xdr:rowOff>
    </xdr:from>
    <xdr:to>
      <xdr:col>10</xdr:col>
      <xdr:colOff>165100</xdr:colOff>
      <xdr:row>34</xdr:row>
      <xdr:rowOff>22098</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5749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38625</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525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14986</xdr:rowOff>
    </xdr:from>
    <xdr:to>
      <xdr:col>6</xdr:col>
      <xdr:colOff>38100</xdr:colOff>
      <xdr:row>33</xdr:row>
      <xdr:rowOff>116586</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5672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31</xdr:row>
      <xdr:rowOff>133113</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448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26416</xdr:rowOff>
    </xdr:from>
    <xdr:to>
      <xdr:col>24</xdr:col>
      <xdr:colOff>114300</xdr:colOff>
      <xdr:row>36</xdr:row>
      <xdr:rowOff>128016</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198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4843</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177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91186</xdr:rowOff>
    </xdr:from>
    <xdr:to>
      <xdr:col>20</xdr:col>
      <xdr:colOff>38100</xdr:colOff>
      <xdr:row>37</xdr:row>
      <xdr:rowOff>21336</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263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12463</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356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90424</xdr:rowOff>
    </xdr:from>
    <xdr:to>
      <xdr:col>15</xdr:col>
      <xdr:colOff>101600</xdr:colOff>
      <xdr:row>37</xdr:row>
      <xdr:rowOff>20574</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262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11701</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355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101092</xdr:rowOff>
    </xdr:from>
    <xdr:to>
      <xdr:col>10</xdr:col>
      <xdr:colOff>165100</xdr:colOff>
      <xdr:row>37</xdr:row>
      <xdr:rowOff>31242</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273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22369</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366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35560</xdr:rowOff>
    </xdr:from>
    <xdr:to>
      <xdr:col>6</xdr:col>
      <xdr:colOff>38100</xdr:colOff>
      <xdr:row>36</xdr:row>
      <xdr:rowOff>137160</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207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128287</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300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32701</xdr:rowOff>
    </xdr:from>
    <xdr:to>
      <xdr:col>24</xdr:col>
      <xdr:colOff>62865</xdr:colOff>
      <xdr:row>57</xdr:row>
      <xdr:rowOff>161490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605201"/>
          <a:ext cx="1270" cy="13289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165317</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937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161490</xdr:rowOff>
    </xdr:from>
    <xdr:to>
      <xdr:col>24</xdr:col>
      <xdr:colOff>152400</xdr:colOff>
      <xdr:row>57</xdr:row>
      <xdr:rowOff>161490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934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150828</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3804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323,403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32701</xdr:rowOff>
    </xdr:from>
    <xdr:to>
      <xdr:col>24</xdr:col>
      <xdr:colOff>152400</xdr:colOff>
      <xdr:row>50</xdr:row>
      <xdr:rowOff>32701</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6052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117718</xdr:rowOff>
    </xdr:from>
    <xdr:to>
      <xdr:col>24</xdr:col>
      <xdr:colOff>63500</xdr:colOff>
      <xdr:row>57</xdr:row>
      <xdr:rowOff>125285</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3797300" y="9890368"/>
          <a:ext cx="838200" cy="7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170952</xdr:rowOff>
    </xdr:from>
    <xdr:ext cx="534377"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6007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148075</xdr:rowOff>
    </xdr:from>
    <xdr:to>
      <xdr:col>24</xdr:col>
      <xdr:colOff>114300</xdr:colOff>
      <xdr:row>57</xdr:row>
      <xdr:rowOff>78225</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749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117718</xdr:rowOff>
    </xdr:from>
    <xdr:to>
      <xdr:col>19</xdr:col>
      <xdr:colOff>177800</xdr:colOff>
      <xdr:row>57</xdr:row>
      <xdr:rowOff>145868</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2908300" y="9890368"/>
          <a:ext cx="889000" cy="28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150910</xdr:rowOff>
    </xdr:from>
    <xdr:to>
      <xdr:col>20</xdr:col>
      <xdr:colOff>38100</xdr:colOff>
      <xdr:row>57</xdr:row>
      <xdr:rowOff>81060</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752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97587</xdr:rowOff>
    </xdr:from>
    <xdr:ext cx="534377"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530111" y="9527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27293</xdr:rowOff>
    </xdr:from>
    <xdr:to>
      <xdr:col>15</xdr:col>
      <xdr:colOff>50800</xdr:colOff>
      <xdr:row>57</xdr:row>
      <xdr:rowOff>145868</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019300" y="9457043"/>
          <a:ext cx="889000" cy="461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158015</xdr:rowOff>
    </xdr:from>
    <xdr:to>
      <xdr:col>15</xdr:col>
      <xdr:colOff>101600</xdr:colOff>
      <xdr:row>57</xdr:row>
      <xdr:rowOff>88165</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759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104692</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41111" y="9534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27293</xdr:rowOff>
    </xdr:from>
    <xdr:to>
      <xdr:col>10</xdr:col>
      <xdr:colOff>114300</xdr:colOff>
      <xdr:row>57</xdr:row>
      <xdr:rowOff>161874</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1130300" y="9457043"/>
          <a:ext cx="889000" cy="477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54</xdr:row>
      <xdr:rowOff>20585</xdr:rowOff>
    </xdr:from>
    <xdr:to>
      <xdr:col>10</xdr:col>
      <xdr:colOff>165100</xdr:colOff>
      <xdr:row>54</xdr:row>
      <xdr:rowOff>122185</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278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52</xdr:row>
      <xdr:rowOff>138712</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19795" y="90541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158290</xdr:rowOff>
    </xdr:from>
    <xdr:to>
      <xdr:col>6</xdr:col>
      <xdr:colOff>38100</xdr:colOff>
      <xdr:row>57</xdr:row>
      <xdr:rowOff>88440</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759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104967</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63111" y="9534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74485</xdr:rowOff>
    </xdr:from>
    <xdr:to>
      <xdr:col>24</xdr:col>
      <xdr:colOff>114300</xdr:colOff>
      <xdr:row>58</xdr:row>
      <xdr:rowOff>4635</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847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160862</xdr:rowOff>
    </xdr:from>
    <xdr:ext cx="534377"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762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66918</xdr:rowOff>
    </xdr:from>
    <xdr:to>
      <xdr:col>20</xdr:col>
      <xdr:colOff>38100</xdr:colOff>
      <xdr:row>57</xdr:row>
      <xdr:rowOff>168518</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839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159645</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530111" y="9932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95068</xdr:rowOff>
    </xdr:from>
    <xdr:to>
      <xdr:col>15</xdr:col>
      <xdr:colOff>101600</xdr:colOff>
      <xdr:row>58</xdr:row>
      <xdr:rowOff>25218</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867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16345</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41111" y="9960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147943</xdr:rowOff>
    </xdr:from>
    <xdr:to>
      <xdr:col>10</xdr:col>
      <xdr:colOff>165100</xdr:colOff>
      <xdr:row>55</xdr:row>
      <xdr:rowOff>78093</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406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69220</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19795" y="9498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111074</xdr:rowOff>
    </xdr:from>
    <xdr:to>
      <xdr:col>6</xdr:col>
      <xdr:colOff>38100</xdr:colOff>
      <xdr:row>58</xdr:row>
      <xdr:rowOff>41224</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883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32351</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63111" y="9976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32647</xdr:rowOff>
    </xdr:from>
    <xdr:to>
      <xdr:col>24</xdr:col>
      <xdr:colOff>62865</xdr:colOff>
      <xdr:row>79</xdr:row>
      <xdr:rowOff>114821</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205597"/>
          <a:ext cx="1270" cy="1453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118648</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6631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140,765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114821</xdr:rowOff>
    </xdr:from>
    <xdr:to>
      <xdr:col>24</xdr:col>
      <xdr:colOff>152400</xdr:colOff>
      <xdr:row>79</xdr:row>
      <xdr:rowOff>114821</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659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150774</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980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331,549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32647</xdr:rowOff>
    </xdr:from>
    <xdr:to>
      <xdr:col>24</xdr:col>
      <xdr:colOff>152400</xdr:colOff>
      <xdr:row>71</xdr:row>
      <xdr:rowOff>32647</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2055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32183</xdr:rowOff>
    </xdr:from>
    <xdr:to>
      <xdr:col>24</xdr:col>
      <xdr:colOff>63500</xdr:colOff>
      <xdr:row>78</xdr:row>
      <xdr:rowOff>84858</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3405283"/>
          <a:ext cx="838200" cy="52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107259</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96600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205,593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84381</xdr:rowOff>
    </xdr:from>
    <xdr:to>
      <xdr:col>24</xdr:col>
      <xdr:colOff>114300</xdr:colOff>
      <xdr:row>77</xdr:row>
      <xdr:rowOff>14531</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3114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41745</xdr:rowOff>
    </xdr:from>
    <xdr:to>
      <xdr:col>19</xdr:col>
      <xdr:colOff>177800</xdr:colOff>
      <xdr:row>78</xdr:row>
      <xdr:rowOff>84858</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2908300" y="13414845"/>
          <a:ext cx="889000" cy="43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170800</xdr:rowOff>
    </xdr:from>
    <xdr:to>
      <xdr:col>20</xdr:col>
      <xdr:colOff>38100</xdr:colOff>
      <xdr:row>77</xdr:row>
      <xdr:rowOff>100950</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320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117477</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2976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41745</xdr:rowOff>
    </xdr:from>
    <xdr:to>
      <xdr:col>15</xdr:col>
      <xdr:colOff>50800</xdr:colOff>
      <xdr:row>79</xdr:row>
      <xdr:rowOff>69741</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019300" y="13414845"/>
          <a:ext cx="889000" cy="199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122230</xdr:rowOff>
    </xdr:from>
    <xdr:to>
      <xdr:col>15</xdr:col>
      <xdr:colOff>101600</xdr:colOff>
      <xdr:row>77</xdr:row>
      <xdr:rowOff>52380</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3152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68907</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29276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35618</xdr:rowOff>
    </xdr:from>
    <xdr:to>
      <xdr:col>10</xdr:col>
      <xdr:colOff>114300</xdr:colOff>
      <xdr:row>79</xdr:row>
      <xdr:rowOff>69741</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a:off x="1130300" y="13580168"/>
          <a:ext cx="889000" cy="34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34288</xdr:rowOff>
    </xdr:from>
    <xdr:to>
      <xdr:col>10</xdr:col>
      <xdr:colOff>165100</xdr:colOff>
      <xdr:row>77</xdr:row>
      <xdr:rowOff>135888</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235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152415</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30111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113551</xdr:rowOff>
    </xdr:from>
    <xdr:to>
      <xdr:col>6</xdr:col>
      <xdr:colOff>38100</xdr:colOff>
      <xdr:row>78</xdr:row>
      <xdr:rowOff>43701</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315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60228</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30904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152833</xdr:rowOff>
    </xdr:from>
    <xdr:to>
      <xdr:col>24</xdr:col>
      <xdr:colOff>114300</xdr:colOff>
      <xdr:row>78</xdr:row>
      <xdr:rowOff>82983</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3354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131260</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33329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34058</xdr:rowOff>
    </xdr:from>
    <xdr:to>
      <xdr:col>20</xdr:col>
      <xdr:colOff>38100</xdr:colOff>
      <xdr:row>78</xdr:row>
      <xdr:rowOff>135658</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3407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126785</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34998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162395</xdr:rowOff>
    </xdr:from>
    <xdr:to>
      <xdr:col>15</xdr:col>
      <xdr:colOff>101600</xdr:colOff>
      <xdr:row>78</xdr:row>
      <xdr:rowOff>92545</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3364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83672</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34567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79</xdr:row>
      <xdr:rowOff>18941</xdr:rowOff>
    </xdr:from>
    <xdr:to>
      <xdr:col>10</xdr:col>
      <xdr:colOff>165100</xdr:colOff>
      <xdr:row>79</xdr:row>
      <xdr:rowOff>120541</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3563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79</xdr:row>
      <xdr:rowOff>111668</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36562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156268</xdr:rowOff>
    </xdr:from>
    <xdr:to>
      <xdr:col>6</xdr:col>
      <xdr:colOff>38100</xdr:colOff>
      <xdr:row>79</xdr:row>
      <xdr:rowOff>86418</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3529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77545</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3622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衛生費グラフ枠">
          <a:extLst>
            <a:ext uri="{FF2B5EF4-FFF2-40B4-BE49-F238E27FC236}">
              <a16:creationId xmlns:a16="http://schemas.microsoft.com/office/drawing/2014/main" id="{00000000-0008-0000-0700-0000E0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135426</xdr:rowOff>
    </xdr:from>
    <xdr:to>
      <xdr:col>24</xdr:col>
      <xdr:colOff>62865</xdr:colOff>
      <xdr:row>98</xdr:row>
      <xdr:rowOff>72217</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flipV="1">
          <a:off x="4633595" y="15737376"/>
          <a:ext cx="1270" cy="11369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76044</xdr:rowOff>
    </xdr:from>
    <xdr:ext cx="534377" cy="259045"/>
    <xdr:sp macro="" textlink="">
      <xdr:nvSpPr>
        <xdr:cNvPr id="226" name="衛生費最小値テキスト">
          <a:extLst>
            <a:ext uri="{FF2B5EF4-FFF2-40B4-BE49-F238E27FC236}">
              <a16:creationId xmlns:a16="http://schemas.microsoft.com/office/drawing/2014/main" id="{00000000-0008-0000-0700-0000E2000000}"/>
            </a:ext>
          </a:extLst>
        </xdr:cNvPr>
        <xdr:cNvSpPr txBox="1"/>
      </xdr:nvSpPr>
      <xdr:spPr>
        <a:xfrm>
          <a:off x="4686300" y="16878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72217</xdr:rowOff>
    </xdr:from>
    <xdr:to>
      <xdr:col>24</xdr:col>
      <xdr:colOff>152400</xdr:colOff>
      <xdr:row>98</xdr:row>
      <xdr:rowOff>72217</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4546600" y="16874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82103</xdr:rowOff>
    </xdr:from>
    <xdr:ext cx="534377" cy="259045"/>
    <xdr:sp macro="" textlink="">
      <xdr:nvSpPr>
        <xdr:cNvPr id="228" name="衛生費最大値テキスト">
          <a:extLst>
            <a:ext uri="{FF2B5EF4-FFF2-40B4-BE49-F238E27FC236}">
              <a16:creationId xmlns:a16="http://schemas.microsoft.com/office/drawing/2014/main" id="{00000000-0008-0000-0700-0000E4000000}"/>
            </a:ext>
          </a:extLst>
        </xdr:cNvPr>
        <xdr:cNvSpPr txBox="1"/>
      </xdr:nvSpPr>
      <xdr:spPr>
        <a:xfrm>
          <a:off x="4686300" y="15512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72,687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135426</xdr:rowOff>
    </xdr:from>
    <xdr:to>
      <xdr:col>24</xdr:col>
      <xdr:colOff>152400</xdr:colOff>
      <xdr:row>91</xdr:row>
      <xdr:rowOff>135426</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5737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160023</xdr:rowOff>
    </xdr:from>
    <xdr:to>
      <xdr:col>24</xdr:col>
      <xdr:colOff>63500</xdr:colOff>
      <xdr:row>98</xdr:row>
      <xdr:rowOff>64125</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3797300" y="16790673"/>
          <a:ext cx="838200" cy="75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33619</xdr:rowOff>
    </xdr:from>
    <xdr:ext cx="534377" cy="259045"/>
    <xdr:sp macro="" textlink="">
      <xdr:nvSpPr>
        <xdr:cNvPr id="231" name="衛生費平均値テキスト">
          <a:extLst>
            <a:ext uri="{FF2B5EF4-FFF2-40B4-BE49-F238E27FC236}">
              <a16:creationId xmlns:a16="http://schemas.microsoft.com/office/drawing/2014/main" id="{00000000-0008-0000-0700-0000E7000000}"/>
            </a:ext>
          </a:extLst>
        </xdr:cNvPr>
        <xdr:cNvSpPr txBox="1"/>
      </xdr:nvSpPr>
      <xdr:spPr>
        <a:xfrm>
          <a:off x="4686300" y="163213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10742</xdr:rowOff>
    </xdr:from>
    <xdr:to>
      <xdr:col>24</xdr:col>
      <xdr:colOff>114300</xdr:colOff>
      <xdr:row>96</xdr:row>
      <xdr:rowOff>112342</xdr:rowOff>
    </xdr:to>
    <xdr:sp macro="" textlink="">
      <xdr:nvSpPr>
        <xdr:cNvPr id="232" name="フローチャート: 判断 231">
          <a:extLst>
            <a:ext uri="{FF2B5EF4-FFF2-40B4-BE49-F238E27FC236}">
              <a16:creationId xmlns:a16="http://schemas.microsoft.com/office/drawing/2014/main" id="{00000000-0008-0000-0700-0000E8000000}"/>
            </a:ext>
          </a:extLst>
        </xdr:cNvPr>
        <xdr:cNvSpPr/>
      </xdr:nvSpPr>
      <xdr:spPr>
        <a:xfrm>
          <a:off x="4584700" y="16469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160023</xdr:rowOff>
    </xdr:from>
    <xdr:to>
      <xdr:col>19</xdr:col>
      <xdr:colOff>177800</xdr:colOff>
      <xdr:row>98</xdr:row>
      <xdr:rowOff>46134</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2908300" y="16790673"/>
          <a:ext cx="889000" cy="57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93061</xdr:rowOff>
    </xdr:from>
    <xdr:to>
      <xdr:col>20</xdr:col>
      <xdr:colOff>38100</xdr:colOff>
      <xdr:row>96</xdr:row>
      <xdr:rowOff>23211</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3746500" y="16380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39738</xdr:rowOff>
    </xdr:from>
    <xdr:ext cx="534377" cy="259045"/>
    <xdr:sp macro="" textlink="">
      <xdr:nvSpPr>
        <xdr:cNvPr id="235" name="テキスト ボックス 234">
          <a:extLst>
            <a:ext uri="{FF2B5EF4-FFF2-40B4-BE49-F238E27FC236}">
              <a16:creationId xmlns:a16="http://schemas.microsoft.com/office/drawing/2014/main" id="{00000000-0008-0000-0700-0000EB000000}"/>
            </a:ext>
          </a:extLst>
        </xdr:cNvPr>
        <xdr:cNvSpPr txBox="1"/>
      </xdr:nvSpPr>
      <xdr:spPr>
        <a:xfrm>
          <a:off x="3530111" y="16156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46134</xdr:rowOff>
    </xdr:from>
    <xdr:to>
      <xdr:col>15</xdr:col>
      <xdr:colOff>50800</xdr:colOff>
      <xdr:row>98</xdr:row>
      <xdr:rowOff>159519</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2019300" y="16848234"/>
          <a:ext cx="889000" cy="113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119853</xdr:rowOff>
    </xdr:from>
    <xdr:to>
      <xdr:col>15</xdr:col>
      <xdr:colOff>101600</xdr:colOff>
      <xdr:row>96</xdr:row>
      <xdr:rowOff>50003</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2857500" y="16407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66530</xdr:rowOff>
    </xdr:from>
    <xdr:ext cx="534377"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2641111" y="16182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159519</xdr:rowOff>
    </xdr:from>
    <xdr:to>
      <xdr:col>10</xdr:col>
      <xdr:colOff>114300</xdr:colOff>
      <xdr:row>99</xdr:row>
      <xdr:rowOff>53243</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1130300" y="16961619"/>
          <a:ext cx="889000" cy="65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104170</xdr:rowOff>
    </xdr:from>
    <xdr:to>
      <xdr:col>10</xdr:col>
      <xdr:colOff>165100</xdr:colOff>
      <xdr:row>96</xdr:row>
      <xdr:rowOff>34320</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1968500" y="1639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50847</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1752111" y="16167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165641</xdr:rowOff>
    </xdr:from>
    <xdr:to>
      <xdr:col>6</xdr:col>
      <xdr:colOff>38100</xdr:colOff>
      <xdr:row>96</xdr:row>
      <xdr:rowOff>95791</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079500" y="16453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112318</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863111" y="16228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13325</xdr:rowOff>
    </xdr:from>
    <xdr:to>
      <xdr:col>24</xdr:col>
      <xdr:colOff>114300</xdr:colOff>
      <xdr:row>98</xdr:row>
      <xdr:rowOff>114925</xdr:rowOff>
    </xdr:to>
    <xdr:sp macro="" textlink="">
      <xdr:nvSpPr>
        <xdr:cNvPr id="249" name="楕円 248">
          <a:extLst>
            <a:ext uri="{FF2B5EF4-FFF2-40B4-BE49-F238E27FC236}">
              <a16:creationId xmlns:a16="http://schemas.microsoft.com/office/drawing/2014/main" id="{00000000-0008-0000-0700-0000F9000000}"/>
            </a:ext>
          </a:extLst>
        </xdr:cNvPr>
        <xdr:cNvSpPr/>
      </xdr:nvSpPr>
      <xdr:spPr>
        <a:xfrm>
          <a:off x="4584700" y="16815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99702</xdr:rowOff>
    </xdr:from>
    <xdr:ext cx="534377" cy="259045"/>
    <xdr:sp macro="" textlink="">
      <xdr:nvSpPr>
        <xdr:cNvPr id="250" name="衛生費該当値テキスト">
          <a:extLst>
            <a:ext uri="{FF2B5EF4-FFF2-40B4-BE49-F238E27FC236}">
              <a16:creationId xmlns:a16="http://schemas.microsoft.com/office/drawing/2014/main" id="{00000000-0008-0000-0700-0000FA000000}"/>
            </a:ext>
          </a:extLst>
        </xdr:cNvPr>
        <xdr:cNvSpPr txBox="1"/>
      </xdr:nvSpPr>
      <xdr:spPr>
        <a:xfrm>
          <a:off x="4686300" y="16730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109223</xdr:rowOff>
    </xdr:from>
    <xdr:to>
      <xdr:col>20</xdr:col>
      <xdr:colOff>38100</xdr:colOff>
      <xdr:row>98</xdr:row>
      <xdr:rowOff>39373</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3746500" y="16739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30500</xdr:rowOff>
    </xdr:from>
    <xdr:ext cx="534377"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3530111" y="16832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166784</xdr:rowOff>
    </xdr:from>
    <xdr:to>
      <xdr:col>15</xdr:col>
      <xdr:colOff>101600</xdr:colOff>
      <xdr:row>98</xdr:row>
      <xdr:rowOff>96934</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2857500" y="16797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88061</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2641111" y="16890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108719</xdr:rowOff>
    </xdr:from>
    <xdr:to>
      <xdr:col>10</xdr:col>
      <xdr:colOff>165100</xdr:colOff>
      <xdr:row>99</xdr:row>
      <xdr:rowOff>38869</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1968500" y="16910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29996</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1752111" y="17003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2443</xdr:rowOff>
    </xdr:from>
    <xdr:to>
      <xdr:col>6</xdr:col>
      <xdr:colOff>38100</xdr:colOff>
      <xdr:row>99</xdr:row>
      <xdr:rowOff>104043</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079500" y="16975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95170</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863111" y="17068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労働費グラフ枠">
          <a:extLst>
            <a:ext uri="{FF2B5EF4-FFF2-40B4-BE49-F238E27FC236}">
              <a16:creationId xmlns:a16="http://schemas.microsoft.com/office/drawing/2014/main" id="{00000000-0008-0000-0700-000019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145034</xdr:rowOff>
    </xdr:from>
    <xdr:to>
      <xdr:col>54</xdr:col>
      <xdr:colOff>189865</xdr:colOff>
      <xdr:row>39</xdr:row>
      <xdr:rowOff>44450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flipV="1">
          <a:off x="10475595" y="5459984"/>
          <a:ext cx="1270" cy="12710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3" name="労働費最小値テキスト">
          <a:extLst>
            <a:ext uri="{FF2B5EF4-FFF2-40B4-BE49-F238E27FC236}">
              <a16:creationId xmlns:a16="http://schemas.microsoft.com/office/drawing/2014/main" id="{00000000-0008-0000-0700-00001B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91711</xdr:rowOff>
    </xdr:from>
    <xdr:ext cx="469744" cy="259045"/>
    <xdr:sp macro="" textlink="">
      <xdr:nvSpPr>
        <xdr:cNvPr id="285" name="労働費最大値テキスト">
          <a:extLst>
            <a:ext uri="{FF2B5EF4-FFF2-40B4-BE49-F238E27FC236}">
              <a16:creationId xmlns:a16="http://schemas.microsoft.com/office/drawing/2014/main" id="{00000000-0008-0000-0700-00001D010000}"/>
            </a:ext>
          </a:extLst>
        </xdr:cNvPr>
        <xdr:cNvSpPr txBox="1"/>
      </xdr:nvSpPr>
      <xdr:spPr>
        <a:xfrm>
          <a:off x="10528300" y="5235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3,336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145034</xdr:rowOff>
    </xdr:from>
    <xdr:to>
      <xdr:col>55</xdr:col>
      <xdr:colOff>88900</xdr:colOff>
      <xdr:row>31</xdr:row>
      <xdr:rowOff>145034</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5459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7493</xdr:rowOff>
    </xdr:from>
    <xdr:to>
      <xdr:col>55</xdr:col>
      <xdr:colOff>0</xdr:colOff>
      <xdr:row>39</xdr:row>
      <xdr:rowOff>11303</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9639300" y="6694043"/>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82821</xdr:rowOff>
    </xdr:from>
    <xdr:ext cx="378565" cy="259045"/>
    <xdr:sp macro="" textlink="">
      <xdr:nvSpPr>
        <xdr:cNvPr id="288" name="労働費平均値テキスト">
          <a:extLst>
            <a:ext uri="{FF2B5EF4-FFF2-40B4-BE49-F238E27FC236}">
              <a16:creationId xmlns:a16="http://schemas.microsoft.com/office/drawing/2014/main" id="{00000000-0008-0000-0700-000020010000}"/>
            </a:ext>
          </a:extLst>
        </xdr:cNvPr>
        <xdr:cNvSpPr txBox="1"/>
      </xdr:nvSpPr>
      <xdr:spPr>
        <a:xfrm>
          <a:off x="10528300" y="625502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59944</xdr:rowOff>
    </xdr:from>
    <xdr:to>
      <xdr:col>55</xdr:col>
      <xdr:colOff>50800</xdr:colOff>
      <xdr:row>37</xdr:row>
      <xdr:rowOff>161544</xdr:rowOff>
    </xdr:to>
    <xdr:sp macro="" textlink="">
      <xdr:nvSpPr>
        <xdr:cNvPr id="289" name="フローチャート: 判断 288">
          <a:extLst>
            <a:ext uri="{FF2B5EF4-FFF2-40B4-BE49-F238E27FC236}">
              <a16:creationId xmlns:a16="http://schemas.microsoft.com/office/drawing/2014/main" id="{00000000-0008-0000-0700-000021010000}"/>
            </a:ext>
          </a:extLst>
        </xdr:cNvPr>
        <xdr:cNvSpPr/>
      </xdr:nvSpPr>
      <xdr:spPr>
        <a:xfrm>
          <a:off x="10426700" y="6403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7112</xdr:rowOff>
    </xdr:from>
    <xdr:to>
      <xdr:col>50</xdr:col>
      <xdr:colOff>114300</xdr:colOff>
      <xdr:row>39</xdr:row>
      <xdr:rowOff>7493</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8750300" y="6693662"/>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43561</xdr:rowOff>
    </xdr:from>
    <xdr:to>
      <xdr:col>50</xdr:col>
      <xdr:colOff>165100</xdr:colOff>
      <xdr:row>37</xdr:row>
      <xdr:rowOff>145161</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9588500" y="6387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161688</xdr:rowOff>
    </xdr:from>
    <xdr:ext cx="378565" cy="259045"/>
    <xdr:sp macro="" textlink="">
      <xdr:nvSpPr>
        <xdr:cNvPr id="292" name="テキスト ボックス 291">
          <a:extLst>
            <a:ext uri="{FF2B5EF4-FFF2-40B4-BE49-F238E27FC236}">
              <a16:creationId xmlns:a16="http://schemas.microsoft.com/office/drawing/2014/main" id="{00000000-0008-0000-0700-000024010000}"/>
            </a:ext>
          </a:extLst>
        </xdr:cNvPr>
        <xdr:cNvSpPr txBox="1"/>
      </xdr:nvSpPr>
      <xdr:spPr>
        <a:xfrm>
          <a:off x="9450017" y="61624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164846</xdr:rowOff>
    </xdr:from>
    <xdr:to>
      <xdr:col>45</xdr:col>
      <xdr:colOff>177800</xdr:colOff>
      <xdr:row>39</xdr:row>
      <xdr:rowOff>7112</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7861300" y="667994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44704</xdr:rowOff>
    </xdr:from>
    <xdr:to>
      <xdr:col>46</xdr:col>
      <xdr:colOff>38100</xdr:colOff>
      <xdr:row>37</xdr:row>
      <xdr:rowOff>146304</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8699500" y="6388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162831</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8561017" y="61635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164846</xdr:rowOff>
    </xdr:from>
    <xdr:to>
      <xdr:col>41</xdr:col>
      <xdr:colOff>50800</xdr:colOff>
      <xdr:row>39</xdr:row>
      <xdr:rowOff>2159</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6972300" y="6679946"/>
          <a:ext cx="889000" cy="8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155956</xdr:rowOff>
    </xdr:from>
    <xdr:to>
      <xdr:col>41</xdr:col>
      <xdr:colOff>101600</xdr:colOff>
      <xdr:row>36</xdr:row>
      <xdr:rowOff>86106</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7810500" y="6156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34</xdr:row>
      <xdr:rowOff>102633</xdr:rowOff>
    </xdr:from>
    <xdr:ext cx="469744"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7626428" y="5931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125476</xdr:rowOff>
    </xdr:from>
    <xdr:to>
      <xdr:col>36</xdr:col>
      <xdr:colOff>165100</xdr:colOff>
      <xdr:row>36</xdr:row>
      <xdr:rowOff>55626</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6921500" y="6126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72153</xdr:rowOff>
    </xdr:from>
    <xdr:ext cx="469744"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6737428" y="5901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131953</xdr:rowOff>
    </xdr:from>
    <xdr:to>
      <xdr:col>55</xdr:col>
      <xdr:colOff>50800</xdr:colOff>
      <xdr:row>39</xdr:row>
      <xdr:rowOff>62103</xdr:rowOff>
    </xdr:to>
    <xdr:sp macro="" textlink="">
      <xdr:nvSpPr>
        <xdr:cNvPr id="306" name="楕円 305">
          <a:extLst>
            <a:ext uri="{FF2B5EF4-FFF2-40B4-BE49-F238E27FC236}">
              <a16:creationId xmlns:a16="http://schemas.microsoft.com/office/drawing/2014/main" id="{00000000-0008-0000-0700-000032010000}"/>
            </a:ext>
          </a:extLst>
        </xdr:cNvPr>
        <xdr:cNvSpPr/>
      </xdr:nvSpPr>
      <xdr:spPr>
        <a:xfrm>
          <a:off x="10426700" y="6647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46880</xdr:rowOff>
    </xdr:from>
    <xdr:ext cx="313932" cy="259045"/>
    <xdr:sp macro="" textlink="">
      <xdr:nvSpPr>
        <xdr:cNvPr id="307" name="労働費該当値テキスト">
          <a:extLst>
            <a:ext uri="{FF2B5EF4-FFF2-40B4-BE49-F238E27FC236}">
              <a16:creationId xmlns:a16="http://schemas.microsoft.com/office/drawing/2014/main" id="{00000000-0008-0000-0700-000033010000}"/>
            </a:ext>
          </a:extLst>
        </xdr:cNvPr>
        <xdr:cNvSpPr txBox="1"/>
      </xdr:nvSpPr>
      <xdr:spPr>
        <a:xfrm>
          <a:off x="10528300" y="65619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128143</xdr:rowOff>
    </xdr:from>
    <xdr:to>
      <xdr:col>50</xdr:col>
      <xdr:colOff>165100</xdr:colOff>
      <xdr:row>39</xdr:row>
      <xdr:rowOff>58293</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9588500" y="6643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147833</xdr:colOff>
      <xdr:row>39</xdr:row>
      <xdr:rowOff>49420</xdr:rowOff>
    </xdr:from>
    <xdr:ext cx="313932"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482333" y="673597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127762</xdr:rowOff>
    </xdr:from>
    <xdr:to>
      <xdr:col>46</xdr:col>
      <xdr:colOff>38100</xdr:colOff>
      <xdr:row>39</xdr:row>
      <xdr:rowOff>57912</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8699500" y="6642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20833</xdr:colOff>
      <xdr:row>39</xdr:row>
      <xdr:rowOff>49039</xdr:rowOff>
    </xdr:from>
    <xdr:ext cx="313932"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93333" y="673558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114046</xdr:rowOff>
    </xdr:from>
    <xdr:to>
      <xdr:col>41</xdr:col>
      <xdr:colOff>101600</xdr:colOff>
      <xdr:row>39</xdr:row>
      <xdr:rowOff>44196</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7810500" y="6629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35323</xdr:rowOff>
    </xdr:from>
    <xdr:ext cx="378565"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672017" y="67218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122809</xdr:rowOff>
    </xdr:from>
    <xdr:to>
      <xdr:col>36</xdr:col>
      <xdr:colOff>165100</xdr:colOff>
      <xdr:row>39</xdr:row>
      <xdr:rowOff>52959</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6921500" y="6637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44086</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6783017" y="67306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6" name="農林水産業費グラフ枠">
          <a:extLst>
            <a:ext uri="{FF2B5EF4-FFF2-40B4-BE49-F238E27FC236}">
              <a16:creationId xmlns:a16="http://schemas.microsoft.com/office/drawing/2014/main" id="{00000000-0008-0000-0700-000050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168778</xdr:rowOff>
    </xdr:from>
    <xdr:to>
      <xdr:col>54</xdr:col>
      <xdr:colOff>189865</xdr:colOff>
      <xdr:row>58</xdr:row>
      <xdr:rowOff>136957</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flipV="1">
          <a:off x="10475595" y="8741278"/>
          <a:ext cx="1270" cy="13397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140784</xdr:rowOff>
    </xdr:from>
    <xdr:ext cx="313932" cy="259045"/>
    <xdr:sp macro="" textlink="">
      <xdr:nvSpPr>
        <xdr:cNvPr id="338" name="農林水産業費最小値テキスト">
          <a:extLst>
            <a:ext uri="{FF2B5EF4-FFF2-40B4-BE49-F238E27FC236}">
              <a16:creationId xmlns:a16="http://schemas.microsoft.com/office/drawing/2014/main" id="{00000000-0008-0000-0700-000052010000}"/>
            </a:ext>
          </a:extLst>
        </xdr:cNvPr>
        <xdr:cNvSpPr txBox="1"/>
      </xdr:nvSpPr>
      <xdr:spPr>
        <a:xfrm>
          <a:off x="10528300" y="100848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136957</xdr:rowOff>
    </xdr:from>
    <xdr:to>
      <xdr:col>55</xdr:col>
      <xdr:colOff>88900</xdr:colOff>
      <xdr:row>58</xdr:row>
      <xdr:rowOff>136957</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10388600" y="10081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115455</xdr:rowOff>
    </xdr:from>
    <xdr:ext cx="534377" cy="259045"/>
    <xdr:sp macro="" textlink="">
      <xdr:nvSpPr>
        <xdr:cNvPr id="340" name="農林水産業費最大値テキスト">
          <a:extLst>
            <a:ext uri="{FF2B5EF4-FFF2-40B4-BE49-F238E27FC236}">
              <a16:creationId xmlns:a16="http://schemas.microsoft.com/office/drawing/2014/main" id="{00000000-0008-0000-0700-000054010000}"/>
            </a:ext>
          </a:extLst>
        </xdr:cNvPr>
        <xdr:cNvSpPr txBox="1"/>
      </xdr:nvSpPr>
      <xdr:spPr>
        <a:xfrm>
          <a:off x="10528300" y="8516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29,364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168778</xdr:rowOff>
    </xdr:from>
    <xdr:to>
      <xdr:col>55</xdr:col>
      <xdr:colOff>88900</xdr:colOff>
      <xdr:row>50</xdr:row>
      <xdr:rowOff>168778</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10388600" y="8741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79715</xdr:rowOff>
    </xdr:from>
    <xdr:to>
      <xdr:col>55</xdr:col>
      <xdr:colOff>0</xdr:colOff>
      <xdr:row>58</xdr:row>
      <xdr:rowOff>81361</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9639300" y="10023815"/>
          <a:ext cx="838200" cy="1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73327</xdr:rowOff>
    </xdr:from>
    <xdr:ext cx="469744" cy="259045"/>
    <xdr:sp macro="" textlink="">
      <xdr:nvSpPr>
        <xdr:cNvPr id="343" name="農林水産業費平均値テキスト">
          <a:extLst>
            <a:ext uri="{FF2B5EF4-FFF2-40B4-BE49-F238E27FC236}">
              <a16:creationId xmlns:a16="http://schemas.microsoft.com/office/drawing/2014/main" id="{00000000-0008-0000-0700-000057010000}"/>
            </a:ext>
          </a:extLst>
        </xdr:cNvPr>
        <xdr:cNvSpPr txBox="1"/>
      </xdr:nvSpPr>
      <xdr:spPr>
        <a:xfrm>
          <a:off x="10528300" y="9674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50450</xdr:rowOff>
    </xdr:from>
    <xdr:to>
      <xdr:col>55</xdr:col>
      <xdr:colOff>50800</xdr:colOff>
      <xdr:row>57</xdr:row>
      <xdr:rowOff>152050</xdr:rowOff>
    </xdr:to>
    <xdr:sp macro="" textlink="">
      <xdr:nvSpPr>
        <xdr:cNvPr id="344" name="フローチャート: 判断 343">
          <a:extLst>
            <a:ext uri="{FF2B5EF4-FFF2-40B4-BE49-F238E27FC236}">
              <a16:creationId xmlns:a16="http://schemas.microsoft.com/office/drawing/2014/main" id="{00000000-0008-0000-0700-000058010000}"/>
            </a:ext>
          </a:extLst>
        </xdr:cNvPr>
        <xdr:cNvSpPr/>
      </xdr:nvSpPr>
      <xdr:spPr>
        <a:xfrm>
          <a:off x="10426700" y="982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78161</xdr:rowOff>
    </xdr:from>
    <xdr:to>
      <xdr:col>50</xdr:col>
      <xdr:colOff>114300</xdr:colOff>
      <xdr:row>58</xdr:row>
      <xdr:rowOff>81361</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8750300" y="10022261"/>
          <a:ext cx="889000" cy="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58131</xdr:rowOff>
    </xdr:from>
    <xdr:to>
      <xdr:col>50</xdr:col>
      <xdr:colOff>165100</xdr:colOff>
      <xdr:row>57</xdr:row>
      <xdr:rowOff>159731</xdr:rowOff>
    </xdr:to>
    <xdr:sp macro="" textlink="">
      <xdr:nvSpPr>
        <xdr:cNvPr id="346" name="フローチャート: 判断 345">
          <a:extLst>
            <a:ext uri="{FF2B5EF4-FFF2-40B4-BE49-F238E27FC236}">
              <a16:creationId xmlns:a16="http://schemas.microsoft.com/office/drawing/2014/main" id="{00000000-0008-0000-0700-00005A010000}"/>
            </a:ext>
          </a:extLst>
        </xdr:cNvPr>
        <xdr:cNvSpPr/>
      </xdr:nvSpPr>
      <xdr:spPr>
        <a:xfrm>
          <a:off x="9588500" y="9830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4808</xdr:rowOff>
    </xdr:from>
    <xdr:ext cx="469744" cy="259045"/>
    <xdr:sp macro="" textlink="">
      <xdr:nvSpPr>
        <xdr:cNvPr id="347" name="テキスト ボックス 346">
          <a:extLst>
            <a:ext uri="{FF2B5EF4-FFF2-40B4-BE49-F238E27FC236}">
              <a16:creationId xmlns:a16="http://schemas.microsoft.com/office/drawing/2014/main" id="{00000000-0008-0000-0700-00005B010000}"/>
            </a:ext>
          </a:extLst>
        </xdr:cNvPr>
        <xdr:cNvSpPr txBox="1"/>
      </xdr:nvSpPr>
      <xdr:spPr>
        <a:xfrm>
          <a:off x="9404428" y="9606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78161</xdr:rowOff>
    </xdr:from>
    <xdr:to>
      <xdr:col>45</xdr:col>
      <xdr:colOff>177800</xdr:colOff>
      <xdr:row>58</xdr:row>
      <xdr:rowOff>84973</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7861300" y="10022261"/>
          <a:ext cx="889000" cy="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66818</xdr:rowOff>
    </xdr:from>
    <xdr:to>
      <xdr:col>46</xdr:col>
      <xdr:colOff>38100</xdr:colOff>
      <xdr:row>57</xdr:row>
      <xdr:rowOff>168418</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8699500" y="9839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13495</xdr:rowOff>
    </xdr:from>
    <xdr:ext cx="469744"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8515428" y="9614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84973</xdr:rowOff>
    </xdr:from>
    <xdr:to>
      <xdr:col>41</xdr:col>
      <xdr:colOff>50800</xdr:colOff>
      <xdr:row>58</xdr:row>
      <xdr:rowOff>85796</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6972300" y="10029073"/>
          <a:ext cx="889000" cy="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53</xdr:row>
      <xdr:rowOff>126847</xdr:rowOff>
    </xdr:from>
    <xdr:to>
      <xdr:col>41</xdr:col>
      <xdr:colOff>101600</xdr:colOff>
      <xdr:row>54</xdr:row>
      <xdr:rowOff>56997</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7810500" y="9213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52</xdr:row>
      <xdr:rowOff>73524</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7594111" y="8988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81448</xdr:rowOff>
    </xdr:from>
    <xdr:to>
      <xdr:col>36</xdr:col>
      <xdr:colOff>165100</xdr:colOff>
      <xdr:row>54</xdr:row>
      <xdr:rowOff>11598</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6921500" y="9168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52</xdr:row>
      <xdr:rowOff>28125</xdr:rowOff>
    </xdr:from>
    <xdr:ext cx="534377"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6705111" y="8943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28915</xdr:rowOff>
    </xdr:from>
    <xdr:to>
      <xdr:col>55</xdr:col>
      <xdr:colOff>50800</xdr:colOff>
      <xdr:row>58</xdr:row>
      <xdr:rowOff>130515</xdr:rowOff>
    </xdr:to>
    <xdr:sp macro="" textlink="">
      <xdr:nvSpPr>
        <xdr:cNvPr id="361" name="楕円 360">
          <a:extLst>
            <a:ext uri="{FF2B5EF4-FFF2-40B4-BE49-F238E27FC236}">
              <a16:creationId xmlns:a16="http://schemas.microsoft.com/office/drawing/2014/main" id="{00000000-0008-0000-0700-000069010000}"/>
            </a:ext>
          </a:extLst>
        </xdr:cNvPr>
        <xdr:cNvSpPr/>
      </xdr:nvSpPr>
      <xdr:spPr>
        <a:xfrm>
          <a:off x="10426700" y="9973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115292</xdr:rowOff>
    </xdr:from>
    <xdr:ext cx="469744" cy="259045"/>
    <xdr:sp macro="" textlink="">
      <xdr:nvSpPr>
        <xdr:cNvPr id="362" name="農林水産業費該当値テキスト">
          <a:extLst>
            <a:ext uri="{FF2B5EF4-FFF2-40B4-BE49-F238E27FC236}">
              <a16:creationId xmlns:a16="http://schemas.microsoft.com/office/drawing/2014/main" id="{00000000-0008-0000-0700-00006A010000}"/>
            </a:ext>
          </a:extLst>
        </xdr:cNvPr>
        <xdr:cNvSpPr txBox="1"/>
      </xdr:nvSpPr>
      <xdr:spPr>
        <a:xfrm>
          <a:off x="10528300" y="9887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30561</xdr:rowOff>
    </xdr:from>
    <xdr:to>
      <xdr:col>50</xdr:col>
      <xdr:colOff>165100</xdr:colOff>
      <xdr:row>58</xdr:row>
      <xdr:rowOff>132161</xdr:rowOff>
    </xdr:to>
    <xdr:sp macro="" textlink="">
      <xdr:nvSpPr>
        <xdr:cNvPr id="363" name="楕円 362">
          <a:extLst>
            <a:ext uri="{FF2B5EF4-FFF2-40B4-BE49-F238E27FC236}">
              <a16:creationId xmlns:a16="http://schemas.microsoft.com/office/drawing/2014/main" id="{00000000-0008-0000-0700-00006B010000}"/>
            </a:ext>
          </a:extLst>
        </xdr:cNvPr>
        <xdr:cNvSpPr/>
      </xdr:nvSpPr>
      <xdr:spPr>
        <a:xfrm>
          <a:off x="9588500" y="9974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123288</xdr:rowOff>
    </xdr:from>
    <xdr:ext cx="469744"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9404428" y="10067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27361</xdr:rowOff>
    </xdr:from>
    <xdr:to>
      <xdr:col>46</xdr:col>
      <xdr:colOff>38100</xdr:colOff>
      <xdr:row>58</xdr:row>
      <xdr:rowOff>128961</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8699500" y="9971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120088</xdr:rowOff>
    </xdr:from>
    <xdr:ext cx="469744"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8515428" y="10064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34173</xdr:rowOff>
    </xdr:from>
    <xdr:to>
      <xdr:col>41</xdr:col>
      <xdr:colOff>101600</xdr:colOff>
      <xdr:row>58</xdr:row>
      <xdr:rowOff>135773</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7810500" y="9978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126900</xdr:rowOff>
    </xdr:from>
    <xdr:ext cx="469744"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7626428" y="100710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34996</xdr:rowOff>
    </xdr:from>
    <xdr:to>
      <xdr:col>36</xdr:col>
      <xdr:colOff>165100</xdr:colOff>
      <xdr:row>58</xdr:row>
      <xdr:rowOff>136596</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6921500" y="9979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127723</xdr:rowOff>
    </xdr:from>
    <xdr:ext cx="469744"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37428" y="10071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1" name="正方形/長方形 370">
          <a:extLst>
            <a:ext uri="{FF2B5EF4-FFF2-40B4-BE49-F238E27FC236}">
              <a16:creationId xmlns:a16="http://schemas.microsoft.com/office/drawing/2014/main" id="{00000000-0008-0000-0700-000073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0" name="直線コネクタ 379">
          <a:extLst>
            <a:ext uri="{FF2B5EF4-FFF2-40B4-BE49-F238E27FC236}">
              <a16:creationId xmlns:a16="http://schemas.microsoft.com/office/drawing/2014/main" id="{00000000-0008-0000-0700-00007C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1" name="直線コネクタ 380">
          <a:extLst>
            <a:ext uri="{FF2B5EF4-FFF2-40B4-BE49-F238E27FC236}">
              <a16:creationId xmlns:a16="http://schemas.microsoft.com/office/drawing/2014/main" id="{00000000-0008-0000-0700-00007D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商工費グラフ枠">
          <a:extLst>
            <a:ext uri="{FF2B5EF4-FFF2-40B4-BE49-F238E27FC236}">
              <a16:creationId xmlns:a16="http://schemas.microsoft.com/office/drawing/2014/main" id="{00000000-0008-0000-0700-000089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20542</xdr:rowOff>
    </xdr:from>
    <xdr:to>
      <xdr:col>54</xdr:col>
      <xdr:colOff>189865</xdr:colOff>
      <xdr:row>79</xdr:row>
      <xdr:rowOff>26543</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flipV="1">
          <a:off x="10475595" y="12022042"/>
          <a:ext cx="1270" cy="15490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30370</xdr:rowOff>
    </xdr:from>
    <xdr:ext cx="378565" cy="259045"/>
    <xdr:sp macro="" textlink="">
      <xdr:nvSpPr>
        <xdr:cNvPr id="395" name="商工費最小値テキスト">
          <a:extLst>
            <a:ext uri="{FF2B5EF4-FFF2-40B4-BE49-F238E27FC236}">
              <a16:creationId xmlns:a16="http://schemas.microsoft.com/office/drawing/2014/main" id="{00000000-0008-0000-0700-00008B010000}"/>
            </a:ext>
          </a:extLst>
        </xdr:cNvPr>
        <xdr:cNvSpPr txBox="1"/>
      </xdr:nvSpPr>
      <xdr:spPr>
        <a:xfrm>
          <a:off x="10528300" y="135749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26543</xdr:rowOff>
    </xdr:from>
    <xdr:to>
      <xdr:col>55</xdr:col>
      <xdr:colOff>88900</xdr:colOff>
      <xdr:row>79</xdr:row>
      <xdr:rowOff>26543</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10388600" y="13571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138669</xdr:rowOff>
    </xdr:from>
    <xdr:ext cx="534377" cy="259045"/>
    <xdr:sp macro="" textlink="">
      <xdr:nvSpPr>
        <xdr:cNvPr id="397" name="商工費最大値テキスト">
          <a:extLst>
            <a:ext uri="{FF2B5EF4-FFF2-40B4-BE49-F238E27FC236}">
              <a16:creationId xmlns:a16="http://schemas.microsoft.com/office/drawing/2014/main" id="{00000000-0008-0000-0700-00008D010000}"/>
            </a:ext>
          </a:extLst>
        </xdr:cNvPr>
        <xdr:cNvSpPr txBox="1"/>
      </xdr:nvSpPr>
      <xdr:spPr>
        <a:xfrm>
          <a:off x="10528300" y="11797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82,255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20542</xdr:rowOff>
    </xdr:from>
    <xdr:to>
      <xdr:col>55</xdr:col>
      <xdr:colOff>88900</xdr:colOff>
      <xdr:row>70</xdr:row>
      <xdr:rowOff>20542</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10388600" y="12022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12942</xdr:rowOff>
    </xdr:from>
    <xdr:to>
      <xdr:col>55</xdr:col>
      <xdr:colOff>0</xdr:colOff>
      <xdr:row>79</xdr:row>
      <xdr:rowOff>17571</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9639300" y="13557492"/>
          <a:ext cx="838200" cy="4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169308</xdr:rowOff>
    </xdr:from>
    <xdr:ext cx="469744" cy="259045"/>
    <xdr:sp macro="" textlink="">
      <xdr:nvSpPr>
        <xdr:cNvPr id="400" name="商工費平均値テキスト">
          <a:extLst>
            <a:ext uri="{FF2B5EF4-FFF2-40B4-BE49-F238E27FC236}">
              <a16:creationId xmlns:a16="http://schemas.microsoft.com/office/drawing/2014/main" id="{00000000-0008-0000-0700-000090010000}"/>
            </a:ext>
          </a:extLst>
        </xdr:cNvPr>
        <xdr:cNvSpPr txBox="1"/>
      </xdr:nvSpPr>
      <xdr:spPr>
        <a:xfrm>
          <a:off x="10528300" y="131995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146431</xdr:rowOff>
    </xdr:from>
    <xdr:to>
      <xdr:col>55</xdr:col>
      <xdr:colOff>50800</xdr:colOff>
      <xdr:row>78</xdr:row>
      <xdr:rowOff>76581</xdr:rowOff>
    </xdr:to>
    <xdr:sp macro="" textlink="">
      <xdr:nvSpPr>
        <xdr:cNvPr id="401" name="フローチャート: 判断 400">
          <a:extLst>
            <a:ext uri="{FF2B5EF4-FFF2-40B4-BE49-F238E27FC236}">
              <a16:creationId xmlns:a16="http://schemas.microsoft.com/office/drawing/2014/main" id="{00000000-0008-0000-0700-000091010000}"/>
            </a:ext>
          </a:extLst>
        </xdr:cNvPr>
        <xdr:cNvSpPr/>
      </xdr:nvSpPr>
      <xdr:spPr>
        <a:xfrm>
          <a:off x="10426700" y="13348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121431</xdr:rowOff>
    </xdr:from>
    <xdr:to>
      <xdr:col>50</xdr:col>
      <xdr:colOff>114300</xdr:colOff>
      <xdr:row>79</xdr:row>
      <xdr:rowOff>12942</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8750300" y="13494531"/>
          <a:ext cx="889000" cy="62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110179</xdr:rowOff>
    </xdr:from>
    <xdr:to>
      <xdr:col>50</xdr:col>
      <xdr:colOff>165100</xdr:colOff>
      <xdr:row>78</xdr:row>
      <xdr:rowOff>40329</xdr:rowOff>
    </xdr:to>
    <xdr:sp macro="" textlink="">
      <xdr:nvSpPr>
        <xdr:cNvPr id="403" name="フローチャート: 判断 402">
          <a:extLst>
            <a:ext uri="{FF2B5EF4-FFF2-40B4-BE49-F238E27FC236}">
              <a16:creationId xmlns:a16="http://schemas.microsoft.com/office/drawing/2014/main" id="{00000000-0008-0000-0700-000093010000}"/>
            </a:ext>
          </a:extLst>
        </xdr:cNvPr>
        <xdr:cNvSpPr/>
      </xdr:nvSpPr>
      <xdr:spPr>
        <a:xfrm>
          <a:off x="9588500" y="13311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56856</xdr:rowOff>
    </xdr:from>
    <xdr:ext cx="534377" cy="259045"/>
    <xdr:sp macro="" textlink="">
      <xdr:nvSpPr>
        <xdr:cNvPr id="404" name="テキスト ボックス 403">
          <a:extLst>
            <a:ext uri="{FF2B5EF4-FFF2-40B4-BE49-F238E27FC236}">
              <a16:creationId xmlns:a16="http://schemas.microsoft.com/office/drawing/2014/main" id="{00000000-0008-0000-0700-000094010000}"/>
            </a:ext>
          </a:extLst>
        </xdr:cNvPr>
        <xdr:cNvSpPr txBox="1"/>
      </xdr:nvSpPr>
      <xdr:spPr>
        <a:xfrm>
          <a:off x="9372111" y="13087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121431</xdr:rowOff>
    </xdr:from>
    <xdr:to>
      <xdr:col>45</xdr:col>
      <xdr:colOff>177800</xdr:colOff>
      <xdr:row>78</xdr:row>
      <xdr:rowOff>146196</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7861300" y="13494531"/>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90843</xdr:rowOff>
    </xdr:from>
    <xdr:to>
      <xdr:col>46</xdr:col>
      <xdr:colOff>38100</xdr:colOff>
      <xdr:row>78</xdr:row>
      <xdr:rowOff>20993</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8699500" y="13292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37520</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8483111" y="13067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146196</xdr:rowOff>
    </xdr:from>
    <xdr:to>
      <xdr:col>41</xdr:col>
      <xdr:colOff>50800</xdr:colOff>
      <xdr:row>79</xdr:row>
      <xdr:rowOff>31325</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6972300" y="13519296"/>
          <a:ext cx="889000" cy="56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45904</xdr:rowOff>
    </xdr:from>
    <xdr:to>
      <xdr:col>41</xdr:col>
      <xdr:colOff>101600</xdr:colOff>
      <xdr:row>76</xdr:row>
      <xdr:rowOff>147504</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7810500" y="13076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164031</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7594111" y="12851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50228</xdr:rowOff>
    </xdr:from>
    <xdr:to>
      <xdr:col>36</xdr:col>
      <xdr:colOff>165100</xdr:colOff>
      <xdr:row>77</xdr:row>
      <xdr:rowOff>151828</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6921500" y="13251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168355</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6705111" y="13027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138221</xdr:rowOff>
    </xdr:from>
    <xdr:to>
      <xdr:col>55</xdr:col>
      <xdr:colOff>50800</xdr:colOff>
      <xdr:row>79</xdr:row>
      <xdr:rowOff>68371</xdr:rowOff>
    </xdr:to>
    <xdr:sp macro="" textlink="">
      <xdr:nvSpPr>
        <xdr:cNvPr id="418" name="楕円 417">
          <a:extLst>
            <a:ext uri="{FF2B5EF4-FFF2-40B4-BE49-F238E27FC236}">
              <a16:creationId xmlns:a16="http://schemas.microsoft.com/office/drawing/2014/main" id="{00000000-0008-0000-0700-0000A2010000}"/>
            </a:ext>
          </a:extLst>
        </xdr:cNvPr>
        <xdr:cNvSpPr/>
      </xdr:nvSpPr>
      <xdr:spPr>
        <a:xfrm>
          <a:off x="10426700" y="13511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53148</xdr:rowOff>
    </xdr:from>
    <xdr:ext cx="469744" cy="259045"/>
    <xdr:sp macro="" textlink="">
      <xdr:nvSpPr>
        <xdr:cNvPr id="419" name="商工費該当値テキスト">
          <a:extLst>
            <a:ext uri="{FF2B5EF4-FFF2-40B4-BE49-F238E27FC236}">
              <a16:creationId xmlns:a16="http://schemas.microsoft.com/office/drawing/2014/main" id="{00000000-0008-0000-0700-0000A3010000}"/>
            </a:ext>
          </a:extLst>
        </xdr:cNvPr>
        <xdr:cNvSpPr txBox="1"/>
      </xdr:nvSpPr>
      <xdr:spPr>
        <a:xfrm>
          <a:off x="10528300" y="13426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133592</xdr:rowOff>
    </xdr:from>
    <xdr:to>
      <xdr:col>50</xdr:col>
      <xdr:colOff>165100</xdr:colOff>
      <xdr:row>79</xdr:row>
      <xdr:rowOff>63742</xdr:rowOff>
    </xdr:to>
    <xdr:sp macro="" textlink="">
      <xdr:nvSpPr>
        <xdr:cNvPr id="420" name="楕円 419">
          <a:extLst>
            <a:ext uri="{FF2B5EF4-FFF2-40B4-BE49-F238E27FC236}">
              <a16:creationId xmlns:a16="http://schemas.microsoft.com/office/drawing/2014/main" id="{00000000-0008-0000-0700-0000A4010000}"/>
            </a:ext>
          </a:extLst>
        </xdr:cNvPr>
        <xdr:cNvSpPr/>
      </xdr:nvSpPr>
      <xdr:spPr>
        <a:xfrm>
          <a:off x="9588500" y="1350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54869</xdr:rowOff>
    </xdr:from>
    <xdr:ext cx="469744"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9404428" y="13599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70631</xdr:rowOff>
    </xdr:from>
    <xdr:to>
      <xdr:col>46</xdr:col>
      <xdr:colOff>38100</xdr:colOff>
      <xdr:row>79</xdr:row>
      <xdr:rowOff>781</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8699500" y="13443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163358</xdr:rowOff>
    </xdr:from>
    <xdr:ext cx="469744"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8515428" y="13536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95396</xdr:rowOff>
    </xdr:from>
    <xdr:to>
      <xdr:col>41</xdr:col>
      <xdr:colOff>101600</xdr:colOff>
      <xdr:row>79</xdr:row>
      <xdr:rowOff>25546</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7810500" y="13468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16673</xdr:rowOff>
    </xdr:from>
    <xdr:ext cx="469744"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626428" y="13561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151975</xdr:rowOff>
    </xdr:from>
    <xdr:to>
      <xdr:col>36</xdr:col>
      <xdr:colOff>165100</xdr:colOff>
      <xdr:row>79</xdr:row>
      <xdr:rowOff>82125</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6921500" y="13525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79</xdr:row>
      <xdr:rowOff>73252</xdr:rowOff>
    </xdr:from>
    <xdr:ext cx="378565"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6783017" y="136178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a:extLst>
            <a:ext uri="{FF2B5EF4-FFF2-40B4-BE49-F238E27FC236}">
              <a16:creationId xmlns:a16="http://schemas.microsoft.com/office/drawing/2014/main" id="{00000000-0008-0000-0700-0000B5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0" name="土木費グラフ枠">
          <a:extLst>
            <a:ext uri="{FF2B5EF4-FFF2-40B4-BE49-F238E27FC236}">
              <a16:creationId xmlns:a16="http://schemas.microsoft.com/office/drawing/2014/main" id="{00000000-0008-0000-0700-0000C2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69990</xdr:rowOff>
    </xdr:from>
    <xdr:to>
      <xdr:col>54</xdr:col>
      <xdr:colOff>189865</xdr:colOff>
      <xdr:row>98</xdr:row>
      <xdr:rowOff>39015</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flipV="1">
          <a:off x="10475595" y="15500490"/>
          <a:ext cx="1270" cy="13406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42842</xdr:rowOff>
    </xdr:from>
    <xdr:ext cx="534377" cy="259045"/>
    <xdr:sp macro="" textlink="">
      <xdr:nvSpPr>
        <xdr:cNvPr id="452" name="土木費最小値テキスト">
          <a:extLst>
            <a:ext uri="{FF2B5EF4-FFF2-40B4-BE49-F238E27FC236}">
              <a16:creationId xmlns:a16="http://schemas.microsoft.com/office/drawing/2014/main" id="{00000000-0008-0000-0700-0000C4010000}"/>
            </a:ext>
          </a:extLst>
        </xdr:cNvPr>
        <xdr:cNvSpPr txBox="1"/>
      </xdr:nvSpPr>
      <xdr:spPr>
        <a:xfrm>
          <a:off x="10528300" y="16844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39015</xdr:rowOff>
    </xdr:from>
    <xdr:to>
      <xdr:col>55</xdr:col>
      <xdr:colOff>88900</xdr:colOff>
      <xdr:row>98</xdr:row>
      <xdr:rowOff>39015</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10388600" y="16841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16667</xdr:rowOff>
    </xdr:from>
    <xdr:ext cx="599010" cy="259045"/>
    <xdr:sp macro="" textlink="">
      <xdr:nvSpPr>
        <xdr:cNvPr id="454" name="土木費最大値テキスト">
          <a:extLst>
            <a:ext uri="{FF2B5EF4-FFF2-40B4-BE49-F238E27FC236}">
              <a16:creationId xmlns:a16="http://schemas.microsoft.com/office/drawing/2014/main" id="{00000000-0008-0000-0700-0000C6010000}"/>
            </a:ext>
          </a:extLst>
        </xdr:cNvPr>
        <xdr:cNvSpPr txBox="1"/>
      </xdr:nvSpPr>
      <xdr:spPr>
        <a:xfrm>
          <a:off x="10528300" y="152757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119,489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69990</xdr:rowOff>
    </xdr:from>
    <xdr:to>
      <xdr:col>55</xdr:col>
      <xdr:colOff>88900</xdr:colOff>
      <xdr:row>90</xdr:row>
      <xdr:rowOff>69990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10388600" y="15500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135586</xdr:rowOff>
    </xdr:from>
    <xdr:to>
      <xdr:col>55</xdr:col>
      <xdr:colOff>0</xdr:colOff>
      <xdr:row>97</xdr:row>
      <xdr:rowOff>58305</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9639300" y="16423336"/>
          <a:ext cx="838200" cy="265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20387</xdr:rowOff>
    </xdr:from>
    <xdr:ext cx="534377" cy="259045"/>
    <xdr:sp macro="" textlink="">
      <xdr:nvSpPr>
        <xdr:cNvPr id="457" name="土木費平均値テキスト">
          <a:extLst>
            <a:ext uri="{FF2B5EF4-FFF2-40B4-BE49-F238E27FC236}">
              <a16:creationId xmlns:a16="http://schemas.microsoft.com/office/drawing/2014/main" id="{00000000-0008-0000-0700-0000C9010000}"/>
            </a:ext>
          </a:extLst>
        </xdr:cNvPr>
        <xdr:cNvSpPr txBox="1"/>
      </xdr:nvSpPr>
      <xdr:spPr>
        <a:xfrm>
          <a:off x="10528300" y="163081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168960</xdr:rowOff>
    </xdr:from>
    <xdr:to>
      <xdr:col>55</xdr:col>
      <xdr:colOff>50800</xdr:colOff>
      <xdr:row>96</xdr:row>
      <xdr:rowOff>99110</xdr:rowOff>
    </xdr:to>
    <xdr:sp macro="" textlink="">
      <xdr:nvSpPr>
        <xdr:cNvPr id="458" name="フローチャート: 判断 457">
          <a:extLst>
            <a:ext uri="{FF2B5EF4-FFF2-40B4-BE49-F238E27FC236}">
              <a16:creationId xmlns:a16="http://schemas.microsoft.com/office/drawing/2014/main" id="{00000000-0008-0000-0700-0000CA010000}"/>
            </a:ext>
          </a:extLst>
        </xdr:cNvPr>
        <xdr:cNvSpPr/>
      </xdr:nvSpPr>
      <xdr:spPr>
        <a:xfrm>
          <a:off x="10426700" y="16456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135586</xdr:rowOff>
    </xdr:from>
    <xdr:to>
      <xdr:col>50</xdr:col>
      <xdr:colOff>114300</xdr:colOff>
      <xdr:row>97</xdr:row>
      <xdr:rowOff>76581</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flipV="1">
          <a:off x="8750300" y="16423336"/>
          <a:ext cx="889000" cy="283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6210</xdr:rowOff>
    </xdr:from>
    <xdr:to>
      <xdr:col>50</xdr:col>
      <xdr:colOff>165100</xdr:colOff>
      <xdr:row>96</xdr:row>
      <xdr:rowOff>107810</xdr:rowOff>
    </xdr:to>
    <xdr:sp macro="" textlink="">
      <xdr:nvSpPr>
        <xdr:cNvPr id="460" name="フローチャート: 判断 459">
          <a:extLst>
            <a:ext uri="{FF2B5EF4-FFF2-40B4-BE49-F238E27FC236}">
              <a16:creationId xmlns:a16="http://schemas.microsoft.com/office/drawing/2014/main" id="{00000000-0008-0000-0700-0000CC010000}"/>
            </a:ext>
          </a:extLst>
        </xdr:cNvPr>
        <xdr:cNvSpPr/>
      </xdr:nvSpPr>
      <xdr:spPr>
        <a:xfrm>
          <a:off x="9588500" y="16465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98937</xdr:rowOff>
    </xdr:from>
    <xdr:ext cx="534377" cy="259045"/>
    <xdr:sp macro="" textlink="">
      <xdr:nvSpPr>
        <xdr:cNvPr id="461" name="テキスト ボックス 460">
          <a:extLst>
            <a:ext uri="{FF2B5EF4-FFF2-40B4-BE49-F238E27FC236}">
              <a16:creationId xmlns:a16="http://schemas.microsoft.com/office/drawing/2014/main" id="{00000000-0008-0000-0700-0000CD010000}"/>
            </a:ext>
          </a:extLst>
        </xdr:cNvPr>
        <xdr:cNvSpPr txBox="1"/>
      </xdr:nvSpPr>
      <xdr:spPr>
        <a:xfrm>
          <a:off x="9372111" y="16558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25285</xdr:rowOff>
    </xdr:from>
    <xdr:to>
      <xdr:col>45</xdr:col>
      <xdr:colOff>177800</xdr:colOff>
      <xdr:row>97</xdr:row>
      <xdr:rowOff>76581</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7861300" y="16655935"/>
          <a:ext cx="889000" cy="51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482</xdr:rowOff>
    </xdr:from>
    <xdr:to>
      <xdr:col>46</xdr:col>
      <xdr:colOff>38100</xdr:colOff>
      <xdr:row>96</xdr:row>
      <xdr:rowOff>102082</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8699500" y="16459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118609</xdr:rowOff>
    </xdr:from>
    <xdr:ext cx="534377" cy="259045"/>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8483111" y="16234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140157</xdr:rowOff>
    </xdr:from>
    <xdr:to>
      <xdr:col>41</xdr:col>
      <xdr:colOff>50800</xdr:colOff>
      <xdr:row>97</xdr:row>
      <xdr:rowOff>25285</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6972300" y="16599357"/>
          <a:ext cx="889000" cy="56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80087</xdr:rowOff>
    </xdr:from>
    <xdr:to>
      <xdr:col>41</xdr:col>
      <xdr:colOff>101600</xdr:colOff>
      <xdr:row>96</xdr:row>
      <xdr:rowOff>10237</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7810500" y="16367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26764</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7594111" y="16143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104826</xdr:rowOff>
    </xdr:from>
    <xdr:to>
      <xdr:col>36</xdr:col>
      <xdr:colOff>165100</xdr:colOff>
      <xdr:row>96</xdr:row>
      <xdr:rowOff>34976</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6921500" y="16392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51503</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6705111" y="16167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7505</xdr:rowOff>
    </xdr:from>
    <xdr:to>
      <xdr:col>55</xdr:col>
      <xdr:colOff>50800</xdr:colOff>
      <xdr:row>97</xdr:row>
      <xdr:rowOff>109105</xdr:rowOff>
    </xdr:to>
    <xdr:sp macro="" textlink="">
      <xdr:nvSpPr>
        <xdr:cNvPr id="475" name="楕円 474">
          <a:extLst>
            <a:ext uri="{FF2B5EF4-FFF2-40B4-BE49-F238E27FC236}">
              <a16:creationId xmlns:a16="http://schemas.microsoft.com/office/drawing/2014/main" id="{00000000-0008-0000-0700-0000DB010000}"/>
            </a:ext>
          </a:extLst>
        </xdr:cNvPr>
        <xdr:cNvSpPr/>
      </xdr:nvSpPr>
      <xdr:spPr>
        <a:xfrm>
          <a:off x="10426700" y="16638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157382</xdr:rowOff>
    </xdr:from>
    <xdr:ext cx="534377" cy="259045"/>
    <xdr:sp macro="" textlink="">
      <xdr:nvSpPr>
        <xdr:cNvPr id="476" name="土木費該当値テキスト">
          <a:extLst>
            <a:ext uri="{FF2B5EF4-FFF2-40B4-BE49-F238E27FC236}">
              <a16:creationId xmlns:a16="http://schemas.microsoft.com/office/drawing/2014/main" id="{00000000-0008-0000-0700-0000DC010000}"/>
            </a:ext>
          </a:extLst>
        </xdr:cNvPr>
        <xdr:cNvSpPr txBox="1"/>
      </xdr:nvSpPr>
      <xdr:spPr>
        <a:xfrm>
          <a:off x="10528300" y="16616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84786</xdr:rowOff>
    </xdr:from>
    <xdr:to>
      <xdr:col>50</xdr:col>
      <xdr:colOff>165100</xdr:colOff>
      <xdr:row>96</xdr:row>
      <xdr:rowOff>14936</xdr:rowOff>
    </xdr:to>
    <xdr:sp macro="" textlink="">
      <xdr:nvSpPr>
        <xdr:cNvPr id="477" name="楕円 476">
          <a:extLst>
            <a:ext uri="{FF2B5EF4-FFF2-40B4-BE49-F238E27FC236}">
              <a16:creationId xmlns:a16="http://schemas.microsoft.com/office/drawing/2014/main" id="{00000000-0008-0000-0700-0000DD010000}"/>
            </a:ext>
          </a:extLst>
        </xdr:cNvPr>
        <xdr:cNvSpPr/>
      </xdr:nvSpPr>
      <xdr:spPr>
        <a:xfrm>
          <a:off x="9588500" y="16372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31463</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9372111" y="16147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25781</xdr:rowOff>
    </xdr:from>
    <xdr:to>
      <xdr:col>46</xdr:col>
      <xdr:colOff>38100</xdr:colOff>
      <xdr:row>97</xdr:row>
      <xdr:rowOff>127381</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8699500" y="16656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118508</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8483111" y="16749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145935</xdr:rowOff>
    </xdr:from>
    <xdr:to>
      <xdr:col>41</xdr:col>
      <xdr:colOff>101600</xdr:colOff>
      <xdr:row>97</xdr:row>
      <xdr:rowOff>76085</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7810500" y="16605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67212</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7594111" y="16697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89357</xdr:rowOff>
    </xdr:from>
    <xdr:to>
      <xdr:col>36</xdr:col>
      <xdr:colOff>165100</xdr:colOff>
      <xdr:row>97</xdr:row>
      <xdr:rowOff>19507</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6921500" y="16548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10634</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6705111" y="16641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4" name="直線コネクタ 493">
          <a:extLst>
            <a:ext uri="{FF2B5EF4-FFF2-40B4-BE49-F238E27FC236}">
              <a16:creationId xmlns:a16="http://schemas.microsoft.com/office/drawing/2014/main" id="{00000000-0008-0000-0700-0000EE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73677</xdr:rowOff>
    </xdr:from>
    <xdr:ext cx="467179"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1978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消防費グラフ枠">
          <a:extLst>
            <a:ext uri="{FF2B5EF4-FFF2-40B4-BE49-F238E27FC236}">
              <a16:creationId xmlns:a16="http://schemas.microsoft.com/office/drawing/2014/main" id="{00000000-0008-0000-07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60833</xdr:rowOff>
    </xdr:from>
    <xdr:to>
      <xdr:col>85</xdr:col>
      <xdr:colOff>126364</xdr:colOff>
      <xdr:row>39</xdr:row>
      <xdr:rowOff>104521</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flipV="1">
          <a:off x="16317595" y="5204333"/>
          <a:ext cx="1269" cy="15867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108348</xdr:rowOff>
    </xdr:from>
    <xdr:ext cx="469744" cy="259045"/>
    <xdr:sp macro="" textlink="">
      <xdr:nvSpPr>
        <xdr:cNvPr id="510" name="消防費最小値テキスト">
          <a:extLst>
            <a:ext uri="{FF2B5EF4-FFF2-40B4-BE49-F238E27FC236}">
              <a16:creationId xmlns:a16="http://schemas.microsoft.com/office/drawing/2014/main" id="{00000000-0008-0000-0700-0000FE010000}"/>
            </a:ext>
          </a:extLst>
        </xdr:cNvPr>
        <xdr:cNvSpPr txBox="1"/>
      </xdr:nvSpPr>
      <xdr:spPr>
        <a:xfrm>
          <a:off x="16370300" y="6794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104521</xdr:rowOff>
    </xdr:from>
    <xdr:to>
      <xdr:col>86</xdr:col>
      <xdr:colOff>25400</xdr:colOff>
      <xdr:row>39</xdr:row>
      <xdr:rowOff>104521</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6230600" y="6791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7510</xdr:rowOff>
    </xdr:from>
    <xdr:ext cx="534377" cy="259045"/>
    <xdr:sp macro="" textlink="">
      <xdr:nvSpPr>
        <xdr:cNvPr id="512" name="消防費最大値テキスト">
          <a:extLst>
            <a:ext uri="{FF2B5EF4-FFF2-40B4-BE49-F238E27FC236}">
              <a16:creationId xmlns:a16="http://schemas.microsoft.com/office/drawing/2014/main" id="{00000000-0008-0000-0700-000000020000}"/>
            </a:ext>
          </a:extLst>
        </xdr:cNvPr>
        <xdr:cNvSpPr txBox="1"/>
      </xdr:nvSpPr>
      <xdr:spPr>
        <a:xfrm>
          <a:off x="16370300" y="4979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21,021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60833</xdr:rowOff>
    </xdr:from>
    <xdr:to>
      <xdr:col>86</xdr:col>
      <xdr:colOff>25400</xdr:colOff>
      <xdr:row>30</xdr:row>
      <xdr:rowOff>60833</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6230600" y="5204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36195</xdr:rowOff>
    </xdr:from>
    <xdr:to>
      <xdr:col>85</xdr:col>
      <xdr:colOff>127000</xdr:colOff>
      <xdr:row>37</xdr:row>
      <xdr:rowOff>83693</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5481300" y="6379845"/>
          <a:ext cx="838200" cy="47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97426</xdr:rowOff>
    </xdr:from>
    <xdr:ext cx="534377" cy="259045"/>
    <xdr:sp macro="" textlink="">
      <xdr:nvSpPr>
        <xdr:cNvPr id="515" name="消防費平均値テキスト">
          <a:extLst>
            <a:ext uri="{FF2B5EF4-FFF2-40B4-BE49-F238E27FC236}">
              <a16:creationId xmlns:a16="http://schemas.microsoft.com/office/drawing/2014/main" id="{00000000-0008-0000-0700-000003020000}"/>
            </a:ext>
          </a:extLst>
        </xdr:cNvPr>
        <xdr:cNvSpPr txBox="1"/>
      </xdr:nvSpPr>
      <xdr:spPr>
        <a:xfrm>
          <a:off x="16370300" y="59267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74549</xdr:rowOff>
    </xdr:from>
    <xdr:to>
      <xdr:col>85</xdr:col>
      <xdr:colOff>177800</xdr:colOff>
      <xdr:row>36</xdr:row>
      <xdr:rowOff>4699</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6268700" y="6075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83693</xdr:rowOff>
    </xdr:from>
    <xdr:to>
      <xdr:col>81</xdr:col>
      <xdr:colOff>50800</xdr:colOff>
      <xdr:row>38</xdr:row>
      <xdr:rowOff>29845</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4592300" y="6427343"/>
          <a:ext cx="889000" cy="117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79629</xdr:rowOff>
    </xdr:from>
    <xdr:to>
      <xdr:col>81</xdr:col>
      <xdr:colOff>101600</xdr:colOff>
      <xdr:row>36</xdr:row>
      <xdr:rowOff>9779</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5430500" y="608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26306</xdr:rowOff>
    </xdr:from>
    <xdr:ext cx="534377"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5214111" y="5855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94869</xdr:rowOff>
    </xdr:from>
    <xdr:to>
      <xdr:col>76</xdr:col>
      <xdr:colOff>114300</xdr:colOff>
      <xdr:row>38</xdr:row>
      <xdr:rowOff>29845</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3703300" y="6438519"/>
          <a:ext cx="889000" cy="106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75057</xdr:rowOff>
    </xdr:from>
    <xdr:to>
      <xdr:col>76</xdr:col>
      <xdr:colOff>165100</xdr:colOff>
      <xdr:row>36</xdr:row>
      <xdr:rowOff>5207</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4541500" y="6075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21734</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4325111" y="5851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78994</xdr:rowOff>
    </xdr:from>
    <xdr:to>
      <xdr:col>71</xdr:col>
      <xdr:colOff>177800</xdr:colOff>
      <xdr:row>37</xdr:row>
      <xdr:rowOff>94869</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2814300" y="6422644"/>
          <a:ext cx="889000" cy="15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33</xdr:row>
      <xdr:rowOff>67310</xdr:rowOff>
    </xdr:from>
    <xdr:to>
      <xdr:col>72</xdr:col>
      <xdr:colOff>38100</xdr:colOff>
      <xdr:row>33</xdr:row>
      <xdr:rowOff>168910</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3652500" y="5725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32</xdr:row>
      <xdr:rowOff>13987</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3436111" y="5500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33</xdr:row>
      <xdr:rowOff>107950</xdr:rowOff>
    </xdr:from>
    <xdr:to>
      <xdr:col>67</xdr:col>
      <xdr:colOff>101600</xdr:colOff>
      <xdr:row>34</xdr:row>
      <xdr:rowOff>38100</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2763500" y="576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32</xdr:row>
      <xdr:rowOff>54627</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2547111" y="5541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156845</xdr:rowOff>
    </xdr:from>
    <xdr:to>
      <xdr:col>85</xdr:col>
      <xdr:colOff>177800</xdr:colOff>
      <xdr:row>37</xdr:row>
      <xdr:rowOff>86995</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6268700" y="6329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135272</xdr:rowOff>
    </xdr:from>
    <xdr:ext cx="534377" cy="259045"/>
    <xdr:sp macro="" textlink="">
      <xdr:nvSpPr>
        <xdr:cNvPr id="534" name="消防費該当値テキスト">
          <a:extLst>
            <a:ext uri="{FF2B5EF4-FFF2-40B4-BE49-F238E27FC236}">
              <a16:creationId xmlns:a16="http://schemas.microsoft.com/office/drawing/2014/main" id="{00000000-0008-0000-0700-000016020000}"/>
            </a:ext>
          </a:extLst>
        </xdr:cNvPr>
        <xdr:cNvSpPr txBox="1"/>
      </xdr:nvSpPr>
      <xdr:spPr>
        <a:xfrm>
          <a:off x="16370300" y="6307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32893</xdr:rowOff>
    </xdr:from>
    <xdr:to>
      <xdr:col>81</xdr:col>
      <xdr:colOff>101600</xdr:colOff>
      <xdr:row>37</xdr:row>
      <xdr:rowOff>134493</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5430500" y="6376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125620</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5214111" y="6469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150495</xdr:rowOff>
    </xdr:from>
    <xdr:to>
      <xdr:col>76</xdr:col>
      <xdr:colOff>165100</xdr:colOff>
      <xdr:row>38</xdr:row>
      <xdr:rowOff>80645</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4541500" y="6494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71772</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325111" y="6586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44069</xdr:rowOff>
    </xdr:from>
    <xdr:to>
      <xdr:col>72</xdr:col>
      <xdr:colOff>38100</xdr:colOff>
      <xdr:row>37</xdr:row>
      <xdr:rowOff>145669</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3652500" y="6387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136796</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3436111" y="6480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28194</xdr:rowOff>
    </xdr:from>
    <xdr:to>
      <xdr:col>67</xdr:col>
      <xdr:colOff>101600</xdr:colOff>
      <xdr:row>37</xdr:row>
      <xdr:rowOff>129794</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2763500" y="6371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120921</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2547111" y="6464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教育費グラフ枠">
          <a:extLst>
            <a:ext uri="{FF2B5EF4-FFF2-40B4-BE49-F238E27FC236}">
              <a16:creationId xmlns:a16="http://schemas.microsoft.com/office/drawing/2014/main" id="{00000000-0008-0000-0700-00003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31191</xdr:rowOff>
    </xdr:from>
    <xdr:to>
      <xdr:col>85</xdr:col>
      <xdr:colOff>126364</xdr:colOff>
      <xdr:row>58</xdr:row>
      <xdr:rowOff>70244</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flipV="1">
          <a:off x="16317595" y="8603691"/>
          <a:ext cx="1269" cy="14106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74071</xdr:rowOff>
    </xdr:from>
    <xdr:ext cx="534377" cy="259045"/>
    <xdr:sp macro="" textlink="">
      <xdr:nvSpPr>
        <xdr:cNvPr id="568" name="教育費最小値テキスト">
          <a:extLst>
            <a:ext uri="{FF2B5EF4-FFF2-40B4-BE49-F238E27FC236}">
              <a16:creationId xmlns:a16="http://schemas.microsoft.com/office/drawing/2014/main" id="{00000000-0008-0000-0700-000038020000}"/>
            </a:ext>
          </a:extLst>
        </xdr:cNvPr>
        <xdr:cNvSpPr txBox="1"/>
      </xdr:nvSpPr>
      <xdr:spPr>
        <a:xfrm>
          <a:off x="16370300" y="10018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70244</xdr:rowOff>
    </xdr:from>
    <xdr:to>
      <xdr:col>86</xdr:col>
      <xdr:colOff>25400</xdr:colOff>
      <xdr:row>58</xdr:row>
      <xdr:rowOff>70244</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6230600" y="100143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149318</xdr:rowOff>
    </xdr:from>
    <xdr:ext cx="599010" cy="259045"/>
    <xdr:sp macro="" textlink="">
      <xdr:nvSpPr>
        <xdr:cNvPr id="570" name="教育費最大値テキスト">
          <a:extLst>
            <a:ext uri="{FF2B5EF4-FFF2-40B4-BE49-F238E27FC236}">
              <a16:creationId xmlns:a16="http://schemas.microsoft.com/office/drawing/2014/main" id="{00000000-0008-0000-0700-00003A020000}"/>
            </a:ext>
          </a:extLst>
        </xdr:cNvPr>
        <xdr:cNvSpPr txBox="1"/>
      </xdr:nvSpPr>
      <xdr:spPr>
        <a:xfrm>
          <a:off x="16370300" y="8378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101,696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31191</xdr:rowOff>
    </xdr:from>
    <xdr:to>
      <xdr:col>86</xdr:col>
      <xdr:colOff>25400</xdr:colOff>
      <xdr:row>50</xdr:row>
      <xdr:rowOff>31191</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8603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66891</xdr:rowOff>
    </xdr:from>
    <xdr:to>
      <xdr:col>85</xdr:col>
      <xdr:colOff>127000</xdr:colOff>
      <xdr:row>57</xdr:row>
      <xdr:rowOff>85446</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5481300" y="9668091"/>
          <a:ext cx="838200" cy="19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146296</xdr:rowOff>
    </xdr:from>
    <xdr:ext cx="534377" cy="259045"/>
    <xdr:sp macro="" textlink="">
      <xdr:nvSpPr>
        <xdr:cNvPr id="573" name="教育費平均値テキスト">
          <a:extLst>
            <a:ext uri="{FF2B5EF4-FFF2-40B4-BE49-F238E27FC236}">
              <a16:creationId xmlns:a16="http://schemas.microsoft.com/office/drawing/2014/main" id="{00000000-0008-0000-0700-00003D020000}"/>
            </a:ext>
          </a:extLst>
        </xdr:cNvPr>
        <xdr:cNvSpPr txBox="1"/>
      </xdr:nvSpPr>
      <xdr:spPr>
        <a:xfrm>
          <a:off x="16370300" y="94045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123419</xdr:rowOff>
    </xdr:from>
    <xdr:to>
      <xdr:col>85</xdr:col>
      <xdr:colOff>177800</xdr:colOff>
      <xdr:row>56</xdr:row>
      <xdr:rowOff>53569</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6268700" y="9553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70206</xdr:rowOff>
    </xdr:from>
    <xdr:to>
      <xdr:col>81</xdr:col>
      <xdr:colOff>50800</xdr:colOff>
      <xdr:row>57</xdr:row>
      <xdr:rowOff>85446</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4592300" y="9842856"/>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4318</xdr:rowOff>
    </xdr:from>
    <xdr:to>
      <xdr:col>81</xdr:col>
      <xdr:colOff>101600</xdr:colOff>
      <xdr:row>56</xdr:row>
      <xdr:rowOff>105918</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5430500" y="9605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122445</xdr:rowOff>
    </xdr:from>
    <xdr:ext cx="534377"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5214111" y="9380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87103</xdr:rowOff>
    </xdr:from>
    <xdr:to>
      <xdr:col>76</xdr:col>
      <xdr:colOff>114300</xdr:colOff>
      <xdr:row>57</xdr:row>
      <xdr:rowOff>70206</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3703300" y="9688303"/>
          <a:ext cx="889000" cy="154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29655</xdr:rowOff>
    </xdr:from>
    <xdr:to>
      <xdr:col>76</xdr:col>
      <xdr:colOff>165100</xdr:colOff>
      <xdr:row>56</xdr:row>
      <xdr:rowOff>131255</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4541500" y="9630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147782</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4325111" y="9406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87103</xdr:rowOff>
    </xdr:from>
    <xdr:to>
      <xdr:col>71</xdr:col>
      <xdr:colOff>177800</xdr:colOff>
      <xdr:row>57</xdr:row>
      <xdr:rowOff>124575</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2814300" y="9688303"/>
          <a:ext cx="889000" cy="208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121018</xdr:rowOff>
    </xdr:from>
    <xdr:to>
      <xdr:col>72</xdr:col>
      <xdr:colOff>38100</xdr:colOff>
      <xdr:row>55</xdr:row>
      <xdr:rowOff>51168</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3652500" y="9379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67695</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3436111" y="9154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12471</xdr:rowOff>
    </xdr:from>
    <xdr:to>
      <xdr:col>67</xdr:col>
      <xdr:colOff>101600</xdr:colOff>
      <xdr:row>55</xdr:row>
      <xdr:rowOff>114071</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2763500" y="9442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130598</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2547111" y="9217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16091</xdr:rowOff>
    </xdr:from>
    <xdr:to>
      <xdr:col>85</xdr:col>
      <xdr:colOff>177800</xdr:colOff>
      <xdr:row>56</xdr:row>
      <xdr:rowOff>117691</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6268700" y="9617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165968</xdr:rowOff>
    </xdr:from>
    <xdr:ext cx="534377" cy="259045"/>
    <xdr:sp macro="" textlink="">
      <xdr:nvSpPr>
        <xdr:cNvPr id="592" name="教育費該当値テキスト">
          <a:extLst>
            <a:ext uri="{FF2B5EF4-FFF2-40B4-BE49-F238E27FC236}">
              <a16:creationId xmlns:a16="http://schemas.microsoft.com/office/drawing/2014/main" id="{00000000-0008-0000-0700-000050020000}"/>
            </a:ext>
          </a:extLst>
        </xdr:cNvPr>
        <xdr:cNvSpPr txBox="1"/>
      </xdr:nvSpPr>
      <xdr:spPr>
        <a:xfrm>
          <a:off x="16370300" y="9595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34646</xdr:rowOff>
    </xdr:from>
    <xdr:to>
      <xdr:col>81</xdr:col>
      <xdr:colOff>101600</xdr:colOff>
      <xdr:row>57</xdr:row>
      <xdr:rowOff>136246</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5430500" y="9807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127373</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5214111" y="9900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19406</xdr:rowOff>
    </xdr:from>
    <xdr:to>
      <xdr:col>76</xdr:col>
      <xdr:colOff>165100</xdr:colOff>
      <xdr:row>57</xdr:row>
      <xdr:rowOff>121006</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4541500" y="9792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112133</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4325111" y="9884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36303</xdr:rowOff>
    </xdr:from>
    <xdr:to>
      <xdr:col>72</xdr:col>
      <xdr:colOff>38100</xdr:colOff>
      <xdr:row>56</xdr:row>
      <xdr:rowOff>137903</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3652500" y="9637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129030</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436111" y="9730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73775</xdr:rowOff>
    </xdr:from>
    <xdr:to>
      <xdr:col>67</xdr:col>
      <xdr:colOff>101600</xdr:colOff>
      <xdr:row>58</xdr:row>
      <xdr:rowOff>3925</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2763500" y="9846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166502</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547111" y="9939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144434</xdr:rowOff>
    </xdr:from>
    <xdr:ext cx="46717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978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160762</xdr:rowOff>
    </xdr:from>
    <xdr:ext cx="46717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978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5642</xdr:rowOff>
    </xdr:from>
    <xdr:ext cx="46717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978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災害復旧費グラフ枠">
          <a:extLst>
            <a:ext uri="{FF2B5EF4-FFF2-40B4-BE49-F238E27FC236}">
              <a16:creationId xmlns:a16="http://schemas.microsoft.com/office/drawing/2014/main" id="{00000000-0008-0000-0700-00007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13643</xdr:rowOff>
    </xdr:from>
    <xdr:to>
      <xdr:col>85</xdr:col>
      <xdr:colOff>126364</xdr:colOff>
      <xdr:row>79</xdr:row>
      <xdr:rowOff>98879</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flipV="1">
          <a:off x="16317595" y="12186593"/>
          <a:ext cx="1269" cy="1456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27" name="災害復旧費最小値テキスト">
          <a:extLst>
            <a:ext uri="{FF2B5EF4-FFF2-40B4-BE49-F238E27FC236}">
              <a16:creationId xmlns:a16="http://schemas.microsoft.com/office/drawing/2014/main" id="{00000000-0008-0000-0700-000073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131770</xdr:rowOff>
    </xdr:from>
    <xdr:ext cx="534377" cy="259045"/>
    <xdr:sp macro="" textlink="">
      <xdr:nvSpPr>
        <xdr:cNvPr id="629" name="災害復旧費最大値テキスト">
          <a:extLst>
            <a:ext uri="{FF2B5EF4-FFF2-40B4-BE49-F238E27FC236}">
              <a16:creationId xmlns:a16="http://schemas.microsoft.com/office/drawing/2014/main" id="{00000000-0008-0000-0700-000075020000}"/>
            </a:ext>
          </a:extLst>
        </xdr:cNvPr>
        <xdr:cNvSpPr txBox="1"/>
      </xdr:nvSpPr>
      <xdr:spPr>
        <a:xfrm>
          <a:off x="16370300" y="11961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13,383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13643</xdr:rowOff>
    </xdr:from>
    <xdr:to>
      <xdr:col>86</xdr:col>
      <xdr:colOff>25400</xdr:colOff>
      <xdr:row>71</xdr:row>
      <xdr:rowOff>13643</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6230600" y="121865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98879</xdr:rowOff>
    </xdr:from>
    <xdr:to>
      <xdr:col>85</xdr:col>
      <xdr:colOff>127000</xdr:colOff>
      <xdr:row>79</xdr:row>
      <xdr:rowOff>98879</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5481300" y="1364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159129</xdr:rowOff>
    </xdr:from>
    <xdr:ext cx="378565" cy="259045"/>
    <xdr:sp macro="" textlink="">
      <xdr:nvSpPr>
        <xdr:cNvPr id="632" name="災害復旧費平均値テキスト">
          <a:extLst>
            <a:ext uri="{FF2B5EF4-FFF2-40B4-BE49-F238E27FC236}">
              <a16:creationId xmlns:a16="http://schemas.microsoft.com/office/drawing/2014/main" id="{00000000-0008-0000-0700-000078020000}"/>
            </a:ext>
          </a:extLst>
        </xdr:cNvPr>
        <xdr:cNvSpPr txBox="1"/>
      </xdr:nvSpPr>
      <xdr:spPr>
        <a:xfrm>
          <a:off x="16370300" y="1336077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136252</xdr:rowOff>
    </xdr:from>
    <xdr:to>
      <xdr:col>85</xdr:col>
      <xdr:colOff>177800</xdr:colOff>
      <xdr:row>79</xdr:row>
      <xdr:rowOff>66402</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6268700" y="13509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98879</xdr:rowOff>
    </xdr:from>
    <xdr:to>
      <xdr:col>81</xdr:col>
      <xdr:colOff>50800</xdr:colOff>
      <xdr:row>79</xdr:row>
      <xdr:rowOff>98879</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4592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143111</xdr:rowOff>
    </xdr:from>
    <xdr:to>
      <xdr:col>81</xdr:col>
      <xdr:colOff>101600</xdr:colOff>
      <xdr:row>79</xdr:row>
      <xdr:rowOff>73261</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5430500" y="1351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77</xdr:row>
      <xdr:rowOff>89788</xdr:rowOff>
    </xdr:from>
    <xdr:ext cx="378565"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5292017" y="132914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128488</xdr:rowOff>
    </xdr:from>
    <xdr:to>
      <xdr:col>76</xdr:col>
      <xdr:colOff>114300</xdr:colOff>
      <xdr:row>79</xdr:row>
      <xdr:rowOff>98879</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3703300" y="13501588"/>
          <a:ext cx="889000" cy="141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142894</xdr:rowOff>
    </xdr:from>
    <xdr:to>
      <xdr:col>76</xdr:col>
      <xdr:colOff>165100</xdr:colOff>
      <xdr:row>79</xdr:row>
      <xdr:rowOff>73044</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4541500" y="13515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77</xdr:row>
      <xdr:rowOff>89571</xdr:rowOff>
    </xdr:from>
    <xdr:ext cx="378565"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4403017" y="132912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128488</xdr:rowOff>
    </xdr:from>
    <xdr:to>
      <xdr:col>71</xdr:col>
      <xdr:colOff>177800</xdr:colOff>
      <xdr:row>79</xdr:row>
      <xdr:rowOff>96701</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flipV="1">
          <a:off x="12814300" y="13501588"/>
          <a:ext cx="889000" cy="139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91731</xdr:rowOff>
    </xdr:from>
    <xdr:to>
      <xdr:col>72</xdr:col>
      <xdr:colOff>38100</xdr:colOff>
      <xdr:row>77</xdr:row>
      <xdr:rowOff>21881</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3652500" y="13121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75</xdr:row>
      <xdr:rowOff>38407</xdr:rowOff>
    </xdr:from>
    <xdr:ext cx="469744"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3468428" y="12897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147138</xdr:rowOff>
    </xdr:from>
    <xdr:to>
      <xdr:col>67</xdr:col>
      <xdr:colOff>101600</xdr:colOff>
      <xdr:row>77</xdr:row>
      <xdr:rowOff>77288</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2763500" y="13177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75</xdr:row>
      <xdr:rowOff>93815</xdr:rowOff>
    </xdr:from>
    <xdr:ext cx="469744"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2579428" y="12952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134456</xdr:rowOff>
    </xdr:from>
    <xdr:ext cx="249299" cy="259045"/>
    <xdr:sp macro="" textlink="">
      <xdr:nvSpPr>
        <xdr:cNvPr id="651" name="災害復旧費該当値テキスト">
          <a:extLst>
            <a:ext uri="{FF2B5EF4-FFF2-40B4-BE49-F238E27FC236}">
              <a16:creationId xmlns:a16="http://schemas.microsoft.com/office/drawing/2014/main" id="{00000000-0008-0000-0700-00008B020000}"/>
            </a:ext>
          </a:extLst>
        </xdr:cNvPr>
        <xdr:cNvSpPr txBox="1"/>
      </xdr:nvSpPr>
      <xdr:spPr>
        <a:xfrm>
          <a:off x="16370300" y="135075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77688</xdr:rowOff>
    </xdr:from>
    <xdr:to>
      <xdr:col>72</xdr:col>
      <xdr:colOff>38100</xdr:colOff>
      <xdr:row>79</xdr:row>
      <xdr:rowOff>7838</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3652500" y="13450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170415</xdr:rowOff>
    </xdr:from>
    <xdr:ext cx="469744"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3468428" y="13543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45901</xdr:rowOff>
    </xdr:from>
    <xdr:to>
      <xdr:col>67</xdr:col>
      <xdr:colOff>101600</xdr:colOff>
      <xdr:row>79</xdr:row>
      <xdr:rowOff>147501</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2763500" y="13590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79</xdr:row>
      <xdr:rowOff>138628</xdr:rowOff>
    </xdr:from>
    <xdr:ext cx="313932"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657333" y="1368317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公債費グラフ枠">
          <a:extLst>
            <a:ext uri="{FF2B5EF4-FFF2-40B4-BE49-F238E27FC236}">
              <a16:creationId xmlns:a16="http://schemas.microsoft.com/office/drawing/2014/main" id="{00000000-0008-0000-0700-0000A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97010</xdr:rowOff>
    </xdr:from>
    <xdr:to>
      <xdr:col>85</xdr:col>
      <xdr:colOff>126364</xdr:colOff>
      <xdr:row>97</xdr:row>
      <xdr:rowOff>109849</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flipV="1">
          <a:off x="16317595" y="15527510"/>
          <a:ext cx="1269" cy="12129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113676</xdr:rowOff>
    </xdr:from>
    <xdr:ext cx="534377" cy="259045"/>
    <xdr:sp macro="" textlink="">
      <xdr:nvSpPr>
        <xdr:cNvPr id="684" name="公債費最小値テキスト">
          <a:extLst>
            <a:ext uri="{FF2B5EF4-FFF2-40B4-BE49-F238E27FC236}">
              <a16:creationId xmlns:a16="http://schemas.microsoft.com/office/drawing/2014/main" id="{00000000-0008-0000-0700-0000AC020000}"/>
            </a:ext>
          </a:extLst>
        </xdr:cNvPr>
        <xdr:cNvSpPr txBox="1"/>
      </xdr:nvSpPr>
      <xdr:spPr>
        <a:xfrm>
          <a:off x="16370300" y="16744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109849</xdr:rowOff>
    </xdr:from>
    <xdr:to>
      <xdr:col>86</xdr:col>
      <xdr:colOff>25400</xdr:colOff>
      <xdr:row>97</xdr:row>
      <xdr:rowOff>109849</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6230600" y="16740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43687</xdr:rowOff>
    </xdr:from>
    <xdr:ext cx="534377" cy="259045"/>
    <xdr:sp macro="" textlink="">
      <xdr:nvSpPr>
        <xdr:cNvPr id="686" name="公債費最大値テキスト">
          <a:extLst>
            <a:ext uri="{FF2B5EF4-FFF2-40B4-BE49-F238E27FC236}">
              <a16:creationId xmlns:a16="http://schemas.microsoft.com/office/drawing/2014/main" id="{00000000-0008-0000-0700-0000AE020000}"/>
            </a:ext>
          </a:extLst>
        </xdr:cNvPr>
        <xdr:cNvSpPr txBox="1"/>
      </xdr:nvSpPr>
      <xdr:spPr>
        <a:xfrm>
          <a:off x="16370300" y="15302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78,241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97010</xdr:rowOff>
    </xdr:from>
    <xdr:to>
      <xdr:col>86</xdr:col>
      <xdr:colOff>25400</xdr:colOff>
      <xdr:row>90</xdr:row>
      <xdr:rowOff>97010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6230600" y="15527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90856</xdr:rowOff>
    </xdr:from>
    <xdr:to>
      <xdr:col>85</xdr:col>
      <xdr:colOff>127000</xdr:colOff>
      <xdr:row>96</xdr:row>
      <xdr:rowOff>91580</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5481300" y="16550056"/>
          <a:ext cx="838200" cy="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53312</xdr:rowOff>
    </xdr:from>
    <xdr:ext cx="534377" cy="259045"/>
    <xdr:sp macro="" textlink="">
      <xdr:nvSpPr>
        <xdr:cNvPr id="689" name="公債費平均値テキスト">
          <a:extLst>
            <a:ext uri="{FF2B5EF4-FFF2-40B4-BE49-F238E27FC236}">
              <a16:creationId xmlns:a16="http://schemas.microsoft.com/office/drawing/2014/main" id="{00000000-0008-0000-0700-0000B1020000}"/>
            </a:ext>
          </a:extLst>
        </xdr:cNvPr>
        <xdr:cNvSpPr txBox="1"/>
      </xdr:nvSpPr>
      <xdr:spPr>
        <a:xfrm>
          <a:off x="16370300" y="161696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30435</xdr:rowOff>
    </xdr:from>
    <xdr:to>
      <xdr:col>85</xdr:col>
      <xdr:colOff>177800</xdr:colOff>
      <xdr:row>95</xdr:row>
      <xdr:rowOff>132035</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6268700" y="16318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83883</xdr:rowOff>
    </xdr:from>
    <xdr:to>
      <xdr:col>81</xdr:col>
      <xdr:colOff>50800</xdr:colOff>
      <xdr:row>96</xdr:row>
      <xdr:rowOff>90856</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4592300" y="16543083"/>
          <a:ext cx="889000" cy="6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20453</xdr:rowOff>
    </xdr:from>
    <xdr:to>
      <xdr:col>81</xdr:col>
      <xdr:colOff>101600</xdr:colOff>
      <xdr:row>95</xdr:row>
      <xdr:rowOff>122053</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5430500" y="16308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138580</xdr:rowOff>
    </xdr:from>
    <xdr:ext cx="534377"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5214111" y="16083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83883</xdr:rowOff>
    </xdr:from>
    <xdr:to>
      <xdr:col>76</xdr:col>
      <xdr:colOff>114300</xdr:colOff>
      <xdr:row>96</xdr:row>
      <xdr:rowOff>101333</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3703300" y="16543083"/>
          <a:ext cx="889000" cy="17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30798</xdr:rowOff>
    </xdr:from>
    <xdr:to>
      <xdr:col>76</xdr:col>
      <xdr:colOff>165100</xdr:colOff>
      <xdr:row>95</xdr:row>
      <xdr:rowOff>132398</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4541500" y="16318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148925</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4325111" y="16093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101333</xdr:rowOff>
    </xdr:from>
    <xdr:to>
      <xdr:col>71</xdr:col>
      <xdr:colOff>177800</xdr:colOff>
      <xdr:row>96</xdr:row>
      <xdr:rowOff>112764</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2814300" y="16560533"/>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93</xdr:row>
      <xdr:rowOff>163309</xdr:rowOff>
    </xdr:from>
    <xdr:to>
      <xdr:col>72</xdr:col>
      <xdr:colOff>38100</xdr:colOff>
      <xdr:row>94</xdr:row>
      <xdr:rowOff>93459</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3652500" y="16108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109986</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3436111" y="15883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149822</xdr:rowOff>
    </xdr:from>
    <xdr:to>
      <xdr:col>67</xdr:col>
      <xdr:colOff>101600</xdr:colOff>
      <xdr:row>94</xdr:row>
      <xdr:rowOff>79972</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2763500" y="16094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96499</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2547111" y="15869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40780</xdr:rowOff>
    </xdr:from>
    <xdr:to>
      <xdr:col>85</xdr:col>
      <xdr:colOff>177800</xdr:colOff>
      <xdr:row>96</xdr:row>
      <xdr:rowOff>142380</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6268700" y="16499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19207</xdr:rowOff>
    </xdr:from>
    <xdr:ext cx="534377" cy="259045"/>
    <xdr:sp macro="" textlink="">
      <xdr:nvSpPr>
        <xdr:cNvPr id="708" name="公債費該当値テキスト">
          <a:extLst>
            <a:ext uri="{FF2B5EF4-FFF2-40B4-BE49-F238E27FC236}">
              <a16:creationId xmlns:a16="http://schemas.microsoft.com/office/drawing/2014/main" id="{00000000-0008-0000-0700-0000C4020000}"/>
            </a:ext>
          </a:extLst>
        </xdr:cNvPr>
        <xdr:cNvSpPr txBox="1"/>
      </xdr:nvSpPr>
      <xdr:spPr>
        <a:xfrm>
          <a:off x="16370300" y="16478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40056</xdr:rowOff>
    </xdr:from>
    <xdr:to>
      <xdr:col>81</xdr:col>
      <xdr:colOff>101600</xdr:colOff>
      <xdr:row>96</xdr:row>
      <xdr:rowOff>141656</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5430500" y="16499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132783</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5214111" y="16591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33083</xdr:rowOff>
    </xdr:from>
    <xdr:to>
      <xdr:col>76</xdr:col>
      <xdr:colOff>165100</xdr:colOff>
      <xdr:row>96</xdr:row>
      <xdr:rowOff>134683</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4541500" y="16492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125810</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4325111" y="16585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50533</xdr:rowOff>
    </xdr:from>
    <xdr:to>
      <xdr:col>72</xdr:col>
      <xdr:colOff>38100</xdr:colOff>
      <xdr:row>96</xdr:row>
      <xdr:rowOff>152133</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3652500" y="16509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143260</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436111" y="16602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61964</xdr:rowOff>
    </xdr:from>
    <xdr:to>
      <xdr:col>67</xdr:col>
      <xdr:colOff>101600</xdr:colOff>
      <xdr:row>96</xdr:row>
      <xdr:rowOff>163564</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2763500" y="16521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154691</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2547111" y="16613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9" name="諸支出金グラフ枠">
          <a:extLst>
            <a:ext uri="{FF2B5EF4-FFF2-40B4-BE49-F238E27FC236}">
              <a16:creationId xmlns:a16="http://schemas.microsoft.com/office/drawing/2014/main" id="{00000000-0008-0000-0700-0000E3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82550</xdr:rowOff>
    </xdr:from>
    <xdr:to>
      <xdr:col>116</xdr:col>
      <xdr:colOff>62864</xdr:colOff>
      <xdr:row>39</xdr:row>
      <xdr:rowOff>44450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flipV="1">
          <a:off x="22159595" y="5226050"/>
          <a:ext cx="1269"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66502</xdr:rowOff>
    </xdr:from>
    <xdr:ext cx="249299" cy="259045"/>
    <xdr:sp macro="" textlink="">
      <xdr:nvSpPr>
        <xdr:cNvPr id="741" name="諸支出金最小値テキスト">
          <a:extLst>
            <a:ext uri="{FF2B5EF4-FFF2-40B4-BE49-F238E27FC236}">
              <a16:creationId xmlns:a16="http://schemas.microsoft.com/office/drawing/2014/main" id="{00000000-0008-0000-0700-0000E5020000}"/>
            </a:ext>
          </a:extLst>
        </xdr:cNvPr>
        <xdr:cNvSpPr txBox="1"/>
      </xdr:nvSpPr>
      <xdr:spPr>
        <a:xfrm>
          <a:off x="22212300" y="67530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29227</xdr:rowOff>
    </xdr:from>
    <xdr:ext cx="469744" cy="259045"/>
    <xdr:sp macro="" textlink="">
      <xdr:nvSpPr>
        <xdr:cNvPr id="743" name="諸支出金最大値テキスト">
          <a:extLst>
            <a:ext uri="{FF2B5EF4-FFF2-40B4-BE49-F238E27FC236}">
              <a16:creationId xmlns:a16="http://schemas.microsoft.com/office/drawing/2014/main" id="{00000000-0008-0000-0700-0000E7020000}"/>
            </a:ext>
          </a:extLst>
        </xdr:cNvPr>
        <xdr:cNvSpPr txBox="1"/>
      </xdr:nvSpPr>
      <xdr:spPr>
        <a:xfrm>
          <a:off x="22212300" y="5001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7,900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82550</xdr:rowOff>
    </xdr:from>
    <xdr:to>
      <xdr:col>116</xdr:col>
      <xdr:colOff>152400</xdr:colOff>
      <xdr:row>30</xdr:row>
      <xdr:rowOff>82550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2072600" y="5226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155401</xdr:rowOff>
    </xdr:from>
    <xdr:ext cx="378565" cy="259045"/>
    <xdr:sp macro="" textlink="">
      <xdr:nvSpPr>
        <xdr:cNvPr id="746" name="諸支出金平均値テキスト">
          <a:extLst>
            <a:ext uri="{FF2B5EF4-FFF2-40B4-BE49-F238E27FC236}">
              <a16:creationId xmlns:a16="http://schemas.microsoft.com/office/drawing/2014/main" id="{00000000-0008-0000-0700-0000EA020000}"/>
            </a:ext>
          </a:extLst>
        </xdr:cNvPr>
        <xdr:cNvSpPr txBox="1"/>
      </xdr:nvSpPr>
      <xdr:spPr>
        <a:xfrm>
          <a:off x="22212300" y="649905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132524</xdr:rowOff>
    </xdr:from>
    <xdr:to>
      <xdr:col>116</xdr:col>
      <xdr:colOff>114300</xdr:colOff>
      <xdr:row>39</xdr:row>
      <xdr:rowOff>62674</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22110700" y="6647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130619</xdr:rowOff>
    </xdr:from>
    <xdr:to>
      <xdr:col>112</xdr:col>
      <xdr:colOff>38100</xdr:colOff>
      <xdr:row>39</xdr:row>
      <xdr:rowOff>60769</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21272500" y="6645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77297</xdr:rowOff>
    </xdr:from>
    <xdr:ext cx="378565"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1134017" y="64209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144907</xdr:rowOff>
    </xdr:from>
    <xdr:to>
      <xdr:col>107</xdr:col>
      <xdr:colOff>101600</xdr:colOff>
      <xdr:row>39</xdr:row>
      <xdr:rowOff>75057</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0383500" y="6660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91584</xdr:rowOff>
    </xdr:from>
    <xdr:ext cx="378565"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0245017" y="64352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105093</xdr:rowOff>
    </xdr:from>
    <xdr:to>
      <xdr:col>102</xdr:col>
      <xdr:colOff>165100</xdr:colOff>
      <xdr:row>39</xdr:row>
      <xdr:rowOff>35243</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19494500" y="6620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51769</xdr:rowOff>
    </xdr:from>
    <xdr:ext cx="378565"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9356017" y="63954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91186</xdr:rowOff>
    </xdr:from>
    <xdr:to>
      <xdr:col>98</xdr:col>
      <xdr:colOff>38100</xdr:colOff>
      <xdr:row>39</xdr:row>
      <xdr:rowOff>21336</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18605500" y="6606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37863</xdr:rowOff>
    </xdr:from>
    <xdr:ext cx="378565"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8467017" y="63815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110952</xdr:rowOff>
    </xdr:from>
    <xdr:ext cx="249299" cy="259045"/>
    <xdr:sp macro="" textlink="">
      <xdr:nvSpPr>
        <xdr:cNvPr id="765" name="諸支出金該当値テキスト">
          <a:extLst>
            <a:ext uri="{FF2B5EF4-FFF2-40B4-BE49-F238E27FC236}">
              <a16:creationId xmlns:a16="http://schemas.microsoft.com/office/drawing/2014/main" id="{00000000-0008-0000-0700-0000FD020000}"/>
            </a:ext>
          </a:extLst>
        </xdr:cNvPr>
        <xdr:cNvSpPr txBox="1"/>
      </xdr:nvSpPr>
      <xdr:spPr>
        <a:xfrm>
          <a:off x="22212300" y="66260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8" name="前年度繰上充用金グラフ枠">
          <a:extLst>
            <a:ext uri="{FF2B5EF4-FFF2-40B4-BE49-F238E27FC236}">
              <a16:creationId xmlns:a16="http://schemas.microsoft.com/office/drawing/2014/main" id="{00000000-0008-0000-0700-000014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0" name="前年度繰上充用金最小値テキスト">
          <a:extLst>
            <a:ext uri="{FF2B5EF4-FFF2-40B4-BE49-F238E27FC236}">
              <a16:creationId xmlns:a16="http://schemas.microsoft.com/office/drawing/2014/main" id="{00000000-0008-0000-0700-000016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2" name="前年度繰上充用金最大値テキスト">
          <a:extLst>
            <a:ext uri="{FF2B5EF4-FFF2-40B4-BE49-F238E27FC236}">
              <a16:creationId xmlns:a16="http://schemas.microsoft.com/office/drawing/2014/main" id="{00000000-0008-0000-0700-000018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5" name="前年度繰上充用金平均値テキスト">
          <a:extLst>
            <a:ext uri="{FF2B5EF4-FFF2-40B4-BE49-F238E27FC236}">
              <a16:creationId xmlns:a16="http://schemas.microsoft.com/office/drawing/2014/main" id="{00000000-0008-0000-0700-00001B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4" name="前年度繰上充用金該当値テキスト">
          <a:extLst>
            <a:ext uri="{FF2B5EF4-FFF2-40B4-BE49-F238E27FC236}">
              <a16:creationId xmlns:a16="http://schemas.microsoft.com/office/drawing/2014/main" id="{00000000-0008-0000-0700-00002E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3" name="正方形/長方形 822">
          <a:extLst>
            <a:ext uri="{FF2B5EF4-FFF2-40B4-BE49-F238E27FC236}">
              <a16:creationId xmlns:a16="http://schemas.microsoft.com/office/drawing/2014/main" id="{00000000-0008-0000-0700-00003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4" name="正方形/長方形 823">
          <a:extLst>
            <a:ext uri="{FF2B5EF4-FFF2-40B4-BE49-F238E27FC236}">
              <a16:creationId xmlns:a16="http://schemas.microsoft.com/office/drawing/2014/main" id="{00000000-0008-0000-0700-00003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400">
              <a:solidFill>
                <a:sysClr val="windowText" lastClr="000000"/>
              </a:solidFill>
              <a:effectLst/>
              <a:latin typeface="ＭＳ 明朝" panose="02020609040205080304" pitchFamily="17" charset="-128"/>
              <a:ea typeface="ＭＳ 明朝" panose="02020609040205080304" pitchFamily="17" charset="-128"/>
              <a:cs typeface="+mn-cs"/>
            </a:rPr>
            <a:t>　</a:t>
          </a:r>
          <a:r>
            <a:rPr kumimoji="1" lang="ja-JP" altLang="ja-JP" sz="1400">
              <a:solidFill>
                <a:sysClr val="windowText" lastClr="000000"/>
              </a:solidFill>
              <a:effectLst/>
              <a:latin typeface="ＭＳ 明朝" panose="02020609040205080304" pitchFamily="17" charset="-128"/>
              <a:ea typeface="ＭＳ 明朝" panose="02020609040205080304" pitchFamily="17" charset="-128"/>
              <a:cs typeface="+mn-cs"/>
            </a:rPr>
            <a:t>前年度に比べて、</a:t>
          </a:r>
          <a:r>
            <a:rPr kumimoji="1" lang="ja-JP" altLang="en-US" sz="1400">
              <a:solidFill>
                <a:sysClr val="windowText" lastClr="000000"/>
              </a:solidFill>
              <a:effectLst/>
              <a:latin typeface="ＭＳ 明朝" panose="02020609040205080304" pitchFamily="17" charset="-128"/>
              <a:ea typeface="ＭＳ 明朝" panose="02020609040205080304" pitchFamily="17" charset="-128"/>
              <a:cs typeface="+mn-cs"/>
            </a:rPr>
            <a:t>教育費の住民一人当たりコストが</a:t>
          </a:r>
          <a:r>
            <a:rPr kumimoji="1" lang="ja-JP" altLang="ja-JP" sz="1400">
              <a:solidFill>
                <a:sysClr val="windowText" lastClr="000000"/>
              </a:solidFill>
              <a:effectLst/>
              <a:latin typeface="ＭＳ 明朝" panose="02020609040205080304" pitchFamily="17" charset="-128"/>
              <a:ea typeface="ＭＳ 明朝" panose="02020609040205080304" pitchFamily="17" charset="-128"/>
              <a:cs typeface="+mn-cs"/>
            </a:rPr>
            <a:t>＋</a:t>
          </a:r>
          <a:r>
            <a:rPr kumimoji="1" lang="en-US" altLang="ja-JP" sz="1400">
              <a:solidFill>
                <a:sysClr val="windowText" lastClr="000000"/>
              </a:solidFill>
              <a:effectLst/>
              <a:latin typeface="ＭＳ 明朝" panose="02020609040205080304" pitchFamily="17" charset="-128"/>
              <a:ea typeface="ＭＳ 明朝" panose="02020609040205080304" pitchFamily="17" charset="-128"/>
              <a:cs typeface="+mn-cs"/>
            </a:rPr>
            <a:t>28.2</a:t>
          </a:r>
          <a:r>
            <a:rPr kumimoji="1" lang="ja-JP" altLang="ja-JP" sz="1400">
              <a:solidFill>
                <a:sysClr val="windowText" lastClr="000000"/>
              </a:solidFill>
              <a:effectLst/>
              <a:latin typeface="ＭＳ 明朝" panose="02020609040205080304" pitchFamily="17" charset="-128"/>
              <a:ea typeface="ＭＳ 明朝" panose="02020609040205080304" pitchFamily="17" charset="-128"/>
              <a:cs typeface="+mn-cs"/>
            </a:rPr>
            <a:t>％となっている。主な要因としては、</a:t>
          </a:r>
          <a:r>
            <a:rPr kumimoji="1" lang="ja-JP" altLang="en-US" sz="1400">
              <a:solidFill>
                <a:sysClr val="windowText" lastClr="000000"/>
              </a:solidFill>
              <a:effectLst/>
              <a:latin typeface="ＭＳ 明朝" panose="02020609040205080304" pitchFamily="17" charset="-128"/>
              <a:ea typeface="ＭＳ 明朝" panose="02020609040205080304" pitchFamily="17" charset="-128"/>
              <a:cs typeface="+mn-cs"/>
            </a:rPr>
            <a:t>学校給食費の公会計化に伴う賄材料費等の計上や、学校施設整備工事の増によるものである。</a:t>
          </a:r>
          <a:endParaRPr kumimoji="1" lang="en-US" altLang="ja-JP" sz="1400">
            <a:solidFill>
              <a:sysClr val="windowText" lastClr="000000"/>
            </a:solidFill>
            <a:effectLst/>
            <a:latin typeface="ＭＳ 明朝" panose="02020609040205080304" pitchFamily="17" charset="-128"/>
            <a:ea typeface="ＭＳ 明朝" panose="02020609040205080304" pitchFamily="17" charset="-128"/>
            <a:cs typeface="+mn-cs"/>
          </a:endParaRPr>
        </a:p>
        <a:p>
          <a:r>
            <a:rPr kumimoji="1" lang="ja-JP" altLang="en-US" sz="1400">
              <a:solidFill>
                <a:sysClr val="windowText" lastClr="000000"/>
              </a:solidFill>
              <a:effectLst/>
              <a:latin typeface="ＭＳ 明朝" panose="02020609040205080304" pitchFamily="17" charset="-128"/>
              <a:ea typeface="ＭＳ 明朝" panose="02020609040205080304" pitchFamily="17" charset="-128"/>
              <a:cs typeface="+mn-cs"/>
            </a:rPr>
            <a:t>　一方、土木費については前年度に比べ△</a:t>
          </a:r>
          <a:r>
            <a:rPr kumimoji="1" lang="en-US" altLang="ja-JP" sz="1400">
              <a:solidFill>
                <a:sysClr val="windowText" lastClr="000000"/>
              </a:solidFill>
              <a:effectLst/>
              <a:latin typeface="ＭＳ 明朝" panose="02020609040205080304" pitchFamily="17" charset="-128"/>
              <a:ea typeface="ＭＳ 明朝" panose="02020609040205080304" pitchFamily="17" charset="-128"/>
              <a:cs typeface="+mn-cs"/>
            </a:rPr>
            <a:t>44.5%</a:t>
          </a:r>
          <a:r>
            <a:rPr kumimoji="1" lang="ja-JP" altLang="en-US" sz="1400">
              <a:solidFill>
                <a:sysClr val="windowText" lastClr="000000"/>
              </a:solidFill>
              <a:effectLst/>
              <a:latin typeface="ＭＳ 明朝" panose="02020609040205080304" pitchFamily="17" charset="-128"/>
              <a:ea typeface="ＭＳ 明朝" panose="02020609040205080304" pitchFamily="17" charset="-128"/>
              <a:cs typeface="+mn-cs"/>
            </a:rPr>
            <a:t>となるが、びん沼自然公園整備工事の皆減と幹線道路整備事業道路整備工事の減が主な要因となっている。</a:t>
          </a:r>
          <a:endParaRPr lang="ja-JP" altLang="ja-JP" sz="1400">
            <a:solidFill>
              <a:sysClr val="windowText" lastClr="000000"/>
            </a:solidFill>
            <a:effectLst/>
            <a:latin typeface="ＭＳ 明朝" panose="02020609040205080304" pitchFamily="17" charset="-128"/>
            <a:ea typeface="ＭＳ 明朝" panose="02020609040205080304" pitchFamily="17" charset="-128"/>
          </a:endParaRPr>
        </a:p>
        <a:p>
          <a:r>
            <a:rPr kumimoji="1" lang="ja-JP" altLang="ja-JP" sz="1400">
              <a:solidFill>
                <a:sysClr val="windowText" lastClr="000000"/>
              </a:solidFill>
              <a:effectLst/>
              <a:latin typeface="ＭＳ 明朝" panose="02020609040205080304" pitchFamily="17" charset="-128"/>
              <a:ea typeface="ＭＳ 明朝" panose="02020609040205080304" pitchFamily="17" charset="-128"/>
              <a:cs typeface="+mn-cs"/>
            </a:rPr>
            <a:t>　歳出総額に対する一人当たりのコストは</a:t>
          </a:r>
          <a:r>
            <a:rPr kumimoji="1" lang="en-US" altLang="ja-JP" sz="1400">
              <a:solidFill>
                <a:sysClr val="windowText" lastClr="000000"/>
              </a:solidFill>
              <a:effectLst/>
              <a:latin typeface="ＭＳ 明朝" panose="02020609040205080304" pitchFamily="17" charset="-128"/>
              <a:ea typeface="ＭＳ 明朝" panose="02020609040205080304" pitchFamily="17" charset="-128"/>
              <a:cs typeface="+mn-cs"/>
            </a:rPr>
            <a:t>351,031</a:t>
          </a:r>
          <a:r>
            <a:rPr kumimoji="1" lang="ja-JP" altLang="ja-JP" sz="1400">
              <a:solidFill>
                <a:sysClr val="windowText" lastClr="000000"/>
              </a:solidFill>
              <a:effectLst/>
              <a:latin typeface="ＭＳ 明朝" panose="02020609040205080304" pitchFamily="17" charset="-128"/>
              <a:ea typeface="ＭＳ 明朝" panose="02020609040205080304" pitchFamily="17" charset="-128"/>
              <a:cs typeface="+mn-cs"/>
            </a:rPr>
            <a:t>円となっており、前年度に比べて</a:t>
          </a:r>
          <a:r>
            <a:rPr kumimoji="1" lang="ja-JP" altLang="en-US" sz="1400">
              <a:solidFill>
                <a:sysClr val="windowText" lastClr="000000"/>
              </a:solidFill>
              <a:effectLst/>
              <a:latin typeface="ＭＳ 明朝" panose="02020609040205080304" pitchFamily="17" charset="-128"/>
              <a:ea typeface="ＭＳ 明朝" panose="02020609040205080304" pitchFamily="17" charset="-128"/>
              <a:cs typeface="+mn-cs"/>
            </a:rPr>
            <a:t>△</a:t>
          </a:r>
          <a:r>
            <a:rPr kumimoji="1" lang="en-US" altLang="ja-JP" sz="1400">
              <a:solidFill>
                <a:sysClr val="windowText" lastClr="000000"/>
              </a:solidFill>
              <a:effectLst/>
              <a:latin typeface="ＭＳ 明朝" panose="02020609040205080304" pitchFamily="17" charset="-128"/>
              <a:ea typeface="ＭＳ 明朝" panose="02020609040205080304" pitchFamily="17" charset="-128"/>
              <a:cs typeface="+mn-cs"/>
            </a:rPr>
            <a:t>8,785</a:t>
          </a:r>
          <a:r>
            <a:rPr kumimoji="1" lang="ja-JP" altLang="ja-JP" sz="1400">
              <a:solidFill>
                <a:sysClr val="windowText" lastClr="000000"/>
              </a:solidFill>
              <a:effectLst/>
              <a:latin typeface="ＭＳ 明朝" panose="02020609040205080304" pitchFamily="17" charset="-128"/>
              <a:ea typeface="ＭＳ 明朝" panose="02020609040205080304" pitchFamily="17" charset="-128"/>
              <a:cs typeface="+mn-cs"/>
            </a:rPr>
            <a:t>円</a:t>
          </a:r>
          <a:r>
            <a:rPr kumimoji="1" lang="ja-JP" altLang="en-US" sz="1400">
              <a:solidFill>
                <a:sysClr val="windowText" lastClr="000000"/>
              </a:solidFill>
              <a:effectLst/>
              <a:latin typeface="ＭＳ 明朝" panose="02020609040205080304" pitchFamily="17" charset="-128"/>
              <a:ea typeface="ＭＳ 明朝" panose="02020609040205080304" pitchFamily="17" charset="-128"/>
              <a:cs typeface="+mn-cs"/>
            </a:rPr>
            <a:t>となった。引き続き</a:t>
          </a:r>
          <a:r>
            <a:rPr kumimoji="1" lang="ja-JP" altLang="ja-JP" sz="1400">
              <a:solidFill>
                <a:sysClr val="windowText" lastClr="000000"/>
              </a:solidFill>
              <a:effectLst/>
              <a:latin typeface="ＭＳ 明朝" panose="02020609040205080304" pitchFamily="17" charset="-128"/>
              <a:ea typeface="ＭＳ 明朝" panose="02020609040205080304" pitchFamily="17" charset="-128"/>
              <a:cs typeface="+mn-cs"/>
            </a:rPr>
            <a:t>適正な予算執行となるよう努める。</a:t>
          </a:r>
          <a:endParaRPr lang="ja-JP" altLang="ja-JP" sz="1400">
            <a:solidFill>
              <a:sysClr val="windowText" lastClr="000000"/>
            </a:solidFill>
            <a:effectLst/>
            <a:latin typeface="ＭＳ 明朝" panose="02020609040205080304" pitchFamily="17" charset="-128"/>
            <a:ea typeface="ＭＳ 明朝" panose="02020609040205080304" pitchFamily="17"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埼玉県富士見市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ysClr val="windowText" lastClr="000000"/>
              </a:solidFill>
              <a:effectLst/>
              <a:latin typeface="ＭＳ 明朝" panose="02020609040205080304" pitchFamily="17" charset="-128"/>
              <a:ea typeface="ＭＳ 明朝" panose="02020609040205080304" pitchFamily="17" charset="-128"/>
              <a:cs typeface="+mn-cs"/>
            </a:rPr>
            <a:t>　財政調整基金は、</a:t>
          </a:r>
          <a:r>
            <a:rPr kumimoji="1" lang="ja-JP" altLang="en-US" sz="1200">
              <a:solidFill>
                <a:sysClr val="windowText" lastClr="000000"/>
              </a:solidFill>
              <a:effectLst/>
              <a:latin typeface="ＭＳ 明朝" panose="02020609040205080304" pitchFamily="17" charset="-128"/>
              <a:ea typeface="ＭＳ 明朝" panose="02020609040205080304" pitchFamily="17" charset="-128"/>
              <a:cs typeface="+mn-cs"/>
            </a:rPr>
            <a:t>令和</a:t>
          </a:r>
          <a:r>
            <a:rPr kumimoji="1" lang="en-US" altLang="ja-JP" sz="1200">
              <a:solidFill>
                <a:sysClr val="windowText" lastClr="000000"/>
              </a:solidFill>
              <a:effectLst/>
              <a:latin typeface="ＭＳ 明朝" panose="02020609040205080304" pitchFamily="17" charset="-128"/>
              <a:ea typeface="ＭＳ 明朝" panose="02020609040205080304" pitchFamily="17" charset="-128"/>
              <a:cs typeface="+mn-cs"/>
            </a:rPr>
            <a:t>4</a:t>
          </a:r>
          <a:r>
            <a:rPr kumimoji="1" lang="ja-JP" altLang="en-US" sz="1200">
              <a:solidFill>
                <a:sysClr val="windowText" lastClr="000000"/>
              </a:solidFill>
              <a:effectLst/>
              <a:latin typeface="ＭＳ 明朝" panose="02020609040205080304" pitchFamily="17" charset="-128"/>
              <a:ea typeface="ＭＳ 明朝" panose="02020609040205080304" pitchFamily="17" charset="-128"/>
              <a:cs typeface="+mn-cs"/>
            </a:rPr>
            <a:t>年度決算確定に伴い発生した決算剰余金の</a:t>
          </a:r>
          <a:r>
            <a:rPr kumimoji="1" lang="en-US" altLang="ja-JP" sz="1200">
              <a:solidFill>
                <a:sysClr val="windowText" lastClr="000000"/>
              </a:solidFill>
              <a:effectLst/>
              <a:latin typeface="ＭＳ 明朝" panose="02020609040205080304" pitchFamily="17" charset="-128"/>
              <a:ea typeface="ＭＳ 明朝" panose="02020609040205080304" pitchFamily="17" charset="-128"/>
              <a:cs typeface="+mn-cs"/>
            </a:rPr>
            <a:t>2</a:t>
          </a:r>
          <a:r>
            <a:rPr kumimoji="1" lang="ja-JP" altLang="en-US" sz="1200">
              <a:solidFill>
                <a:sysClr val="windowText" lastClr="000000"/>
              </a:solidFill>
              <a:effectLst/>
              <a:latin typeface="ＭＳ 明朝" panose="02020609040205080304" pitchFamily="17" charset="-128"/>
              <a:ea typeface="ＭＳ 明朝" panose="02020609040205080304" pitchFamily="17" charset="-128"/>
              <a:cs typeface="+mn-cs"/>
            </a:rPr>
            <a:t>分の</a:t>
          </a:r>
          <a:r>
            <a:rPr kumimoji="1" lang="en-US" altLang="ja-JP" sz="1200">
              <a:solidFill>
                <a:sysClr val="windowText" lastClr="000000"/>
              </a:solidFill>
              <a:effectLst/>
              <a:latin typeface="ＭＳ 明朝" panose="02020609040205080304" pitchFamily="17" charset="-128"/>
              <a:ea typeface="ＭＳ 明朝" panose="02020609040205080304" pitchFamily="17" charset="-128"/>
              <a:cs typeface="+mn-cs"/>
            </a:rPr>
            <a:t>1</a:t>
          </a:r>
          <a:r>
            <a:rPr kumimoji="1" lang="ja-JP" altLang="en-US" sz="1200">
              <a:solidFill>
                <a:sysClr val="windowText" lastClr="000000"/>
              </a:solidFill>
              <a:effectLst/>
              <a:latin typeface="ＭＳ 明朝" panose="02020609040205080304" pitchFamily="17" charset="-128"/>
              <a:ea typeface="ＭＳ 明朝" panose="02020609040205080304" pitchFamily="17" charset="-128"/>
              <a:cs typeface="+mn-cs"/>
            </a:rPr>
            <a:t>である約</a:t>
          </a:r>
          <a:r>
            <a:rPr kumimoji="1" lang="en-US" altLang="ja-JP" sz="1200">
              <a:solidFill>
                <a:sysClr val="windowText" lastClr="000000"/>
              </a:solidFill>
              <a:effectLst/>
              <a:latin typeface="ＭＳ 明朝" panose="02020609040205080304" pitchFamily="17" charset="-128"/>
              <a:ea typeface="ＭＳ 明朝" panose="02020609040205080304" pitchFamily="17" charset="-128"/>
              <a:cs typeface="+mn-cs"/>
            </a:rPr>
            <a:t>4</a:t>
          </a:r>
          <a:r>
            <a:rPr kumimoji="1" lang="ja-JP" altLang="en-US" sz="1200">
              <a:solidFill>
                <a:sysClr val="windowText" lastClr="000000"/>
              </a:solidFill>
              <a:effectLst/>
              <a:latin typeface="ＭＳ 明朝" panose="02020609040205080304" pitchFamily="17" charset="-128"/>
              <a:ea typeface="ＭＳ 明朝" panose="02020609040205080304" pitchFamily="17" charset="-128"/>
              <a:cs typeface="+mn-cs"/>
            </a:rPr>
            <a:t>億</a:t>
          </a:r>
          <a:r>
            <a:rPr kumimoji="1" lang="en-US" altLang="ja-JP" sz="1200">
              <a:solidFill>
                <a:sysClr val="windowText" lastClr="000000"/>
              </a:solidFill>
              <a:effectLst/>
              <a:latin typeface="ＭＳ 明朝" panose="02020609040205080304" pitchFamily="17" charset="-128"/>
              <a:ea typeface="ＭＳ 明朝" panose="02020609040205080304" pitchFamily="17" charset="-128"/>
              <a:cs typeface="+mn-cs"/>
            </a:rPr>
            <a:t>4,600</a:t>
          </a:r>
          <a:r>
            <a:rPr kumimoji="1" lang="ja-JP" altLang="en-US" sz="1200">
              <a:solidFill>
                <a:sysClr val="windowText" lastClr="000000"/>
              </a:solidFill>
              <a:effectLst/>
              <a:latin typeface="ＭＳ 明朝" panose="02020609040205080304" pitchFamily="17" charset="-128"/>
              <a:ea typeface="ＭＳ 明朝" panose="02020609040205080304" pitchFamily="17" charset="-128"/>
              <a:cs typeface="+mn-cs"/>
            </a:rPr>
            <a:t>万円を積み立てたが、</a:t>
          </a:r>
          <a:r>
            <a:rPr kumimoji="1" lang="ja-JP" altLang="ja-JP" sz="1200">
              <a:solidFill>
                <a:sysClr val="windowText" lastClr="000000"/>
              </a:solidFill>
              <a:effectLst/>
              <a:latin typeface="ＭＳ 明朝" panose="02020609040205080304" pitchFamily="17" charset="-128"/>
              <a:ea typeface="ＭＳ 明朝" panose="02020609040205080304" pitchFamily="17" charset="-128"/>
              <a:cs typeface="+mn-cs"/>
            </a:rPr>
            <a:t>歳入歳出の決算見合いや後年度の財政需要等を考慮した結果、</a:t>
          </a:r>
          <a:r>
            <a:rPr kumimoji="1" lang="en-US" altLang="ja-JP" sz="1200">
              <a:solidFill>
                <a:sysClr val="windowText" lastClr="000000"/>
              </a:solidFill>
              <a:effectLst/>
              <a:latin typeface="ＭＳ 明朝" panose="02020609040205080304" pitchFamily="17" charset="-128"/>
              <a:ea typeface="ＭＳ 明朝" panose="02020609040205080304" pitchFamily="17" charset="-128"/>
              <a:cs typeface="+mn-cs"/>
            </a:rPr>
            <a:t>8</a:t>
          </a:r>
          <a:r>
            <a:rPr kumimoji="1" lang="ja-JP" altLang="en-US" sz="1200">
              <a:solidFill>
                <a:sysClr val="windowText" lastClr="000000"/>
              </a:solidFill>
              <a:effectLst/>
              <a:latin typeface="ＭＳ 明朝" panose="02020609040205080304" pitchFamily="17" charset="-128"/>
              <a:ea typeface="ＭＳ 明朝" panose="02020609040205080304" pitchFamily="17" charset="-128"/>
              <a:cs typeface="+mn-cs"/>
            </a:rPr>
            <a:t>億円の取崩しを行った。</a:t>
          </a:r>
          <a:r>
            <a:rPr kumimoji="1" lang="ja-JP" altLang="ja-JP" sz="1200">
              <a:solidFill>
                <a:sysClr val="windowText" lastClr="000000"/>
              </a:solidFill>
              <a:effectLst/>
              <a:latin typeface="ＭＳ 明朝" panose="02020609040205080304" pitchFamily="17" charset="-128"/>
              <a:ea typeface="ＭＳ 明朝" panose="02020609040205080304" pitchFamily="17" charset="-128"/>
              <a:cs typeface="+mn-cs"/>
            </a:rPr>
            <a:t>財政調整基金残高比率は前年度より</a:t>
          </a:r>
          <a:r>
            <a:rPr kumimoji="1" lang="ja-JP" altLang="en-US" sz="1200">
              <a:solidFill>
                <a:sysClr val="windowText" lastClr="000000"/>
              </a:solidFill>
              <a:effectLst/>
              <a:latin typeface="ＭＳ 明朝" panose="02020609040205080304" pitchFamily="17" charset="-128"/>
              <a:ea typeface="ＭＳ 明朝" panose="02020609040205080304" pitchFamily="17" charset="-128"/>
              <a:cs typeface="+mn-cs"/>
            </a:rPr>
            <a:t>マイナスとなったが、直近</a:t>
          </a:r>
          <a:r>
            <a:rPr kumimoji="1" lang="en-US" altLang="ja-JP" sz="1200">
              <a:solidFill>
                <a:sysClr val="windowText" lastClr="000000"/>
              </a:solidFill>
              <a:effectLst/>
              <a:latin typeface="ＭＳ 明朝" panose="02020609040205080304" pitchFamily="17" charset="-128"/>
              <a:ea typeface="ＭＳ 明朝" panose="02020609040205080304" pitchFamily="17" charset="-128"/>
              <a:cs typeface="+mn-cs"/>
            </a:rPr>
            <a:t>5</a:t>
          </a:r>
          <a:r>
            <a:rPr kumimoji="1" lang="ja-JP" altLang="en-US" sz="1200">
              <a:solidFill>
                <a:sysClr val="windowText" lastClr="000000"/>
              </a:solidFill>
              <a:effectLst/>
              <a:latin typeface="ＭＳ 明朝" panose="02020609040205080304" pitchFamily="17" charset="-128"/>
              <a:ea typeface="ＭＳ 明朝" panose="02020609040205080304" pitchFamily="17" charset="-128"/>
              <a:cs typeface="+mn-cs"/>
            </a:rPr>
            <a:t>ヵ年では前年度に次ぐ数値となった</a:t>
          </a:r>
          <a:r>
            <a:rPr kumimoji="1" lang="ja-JP" altLang="ja-JP" sz="1200">
              <a:solidFill>
                <a:sysClr val="windowText" lastClr="000000"/>
              </a:solidFill>
              <a:effectLst/>
              <a:latin typeface="ＭＳ 明朝" panose="02020609040205080304" pitchFamily="17" charset="-128"/>
              <a:ea typeface="ＭＳ 明朝" panose="02020609040205080304" pitchFamily="17" charset="-128"/>
              <a:cs typeface="+mn-cs"/>
            </a:rPr>
            <a:t>。実質収支額比率は、実質単年度収支の比率が大きくマイナスとなっていることが示すとおり、算出に用いる分子の実質収支額が前年度比で約</a:t>
          </a:r>
          <a:r>
            <a:rPr kumimoji="1" lang="en-US" altLang="ja-JP" sz="1200">
              <a:solidFill>
                <a:sysClr val="windowText" lastClr="000000"/>
              </a:solidFill>
              <a:effectLst/>
              <a:latin typeface="ＭＳ 明朝" panose="02020609040205080304" pitchFamily="17" charset="-128"/>
              <a:ea typeface="ＭＳ 明朝" panose="02020609040205080304" pitchFamily="17" charset="-128"/>
              <a:cs typeface="+mn-cs"/>
            </a:rPr>
            <a:t>1</a:t>
          </a:r>
          <a:r>
            <a:rPr kumimoji="1" lang="ja-JP" altLang="ja-JP" sz="1200">
              <a:solidFill>
                <a:sysClr val="windowText" lastClr="000000"/>
              </a:solidFill>
              <a:effectLst/>
              <a:latin typeface="ＭＳ 明朝" panose="02020609040205080304" pitchFamily="17" charset="-128"/>
              <a:ea typeface="ＭＳ 明朝" panose="02020609040205080304" pitchFamily="17" charset="-128"/>
              <a:cs typeface="+mn-cs"/>
            </a:rPr>
            <a:t>億</a:t>
          </a:r>
          <a:r>
            <a:rPr kumimoji="1" lang="en-US" altLang="ja-JP" sz="1200">
              <a:solidFill>
                <a:sysClr val="windowText" lastClr="000000"/>
              </a:solidFill>
              <a:effectLst/>
              <a:latin typeface="ＭＳ 明朝" panose="02020609040205080304" pitchFamily="17" charset="-128"/>
              <a:ea typeface="ＭＳ 明朝" panose="02020609040205080304" pitchFamily="17" charset="-128"/>
              <a:cs typeface="+mn-cs"/>
            </a:rPr>
            <a:t>700</a:t>
          </a:r>
          <a:r>
            <a:rPr kumimoji="1" lang="ja-JP" altLang="ja-JP" sz="1200">
              <a:solidFill>
                <a:sysClr val="windowText" lastClr="000000"/>
              </a:solidFill>
              <a:effectLst/>
              <a:latin typeface="ＭＳ 明朝" panose="02020609040205080304" pitchFamily="17" charset="-128"/>
              <a:ea typeface="ＭＳ 明朝" panose="02020609040205080304" pitchFamily="17" charset="-128"/>
              <a:cs typeface="+mn-cs"/>
            </a:rPr>
            <a:t>万円減少したことで下が</a:t>
          </a:r>
          <a:r>
            <a:rPr kumimoji="1" lang="ja-JP" altLang="en-US" sz="1200">
              <a:solidFill>
                <a:sysClr val="windowText" lastClr="000000"/>
              </a:solidFill>
              <a:effectLst/>
              <a:latin typeface="ＭＳ 明朝" panose="02020609040205080304" pitchFamily="17" charset="-128"/>
              <a:ea typeface="ＭＳ 明朝" panose="02020609040205080304" pitchFamily="17" charset="-128"/>
              <a:cs typeface="+mn-cs"/>
            </a:rPr>
            <a:t>り</a:t>
          </a:r>
          <a:r>
            <a:rPr kumimoji="1" lang="ja-JP" altLang="ja-JP" sz="1200">
              <a:solidFill>
                <a:sysClr val="windowText" lastClr="000000"/>
              </a:solidFill>
              <a:effectLst/>
              <a:latin typeface="ＭＳ 明朝" panose="02020609040205080304" pitchFamily="17" charset="-128"/>
              <a:ea typeface="ＭＳ 明朝" panose="02020609040205080304" pitchFamily="17" charset="-128"/>
              <a:cs typeface="+mn-cs"/>
            </a:rPr>
            <a:t>、</a:t>
          </a:r>
          <a:r>
            <a:rPr kumimoji="1" lang="ja-JP" altLang="en-US" sz="1200">
              <a:solidFill>
                <a:sysClr val="windowText" lastClr="000000"/>
              </a:solidFill>
              <a:effectLst/>
              <a:latin typeface="ＭＳ 明朝" panose="02020609040205080304" pitchFamily="17" charset="-128"/>
              <a:ea typeface="ＭＳ 明朝" panose="02020609040205080304" pitchFamily="17" charset="-128"/>
              <a:cs typeface="+mn-cs"/>
            </a:rPr>
            <a:t>直近の５カ年で２番目に低い数値となった。</a:t>
          </a:r>
          <a:endParaRPr lang="ja-JP" altLang="ja-JP" sz="1200">
            <a:solidFill>
              <a:sysClr val="windowText" lastClr="000000"/>
            </a:solidFill>
            <a:effectLst/>
            <a:latin typeface="ＭＳ 明朝" panose="02020609040205080304" pitchFamily="17" charset="-128"/>
            <a:ea typeface="ＭＳ 明朝" panose="02020609040205080304" pitchFamily="17" charset="-128"/>
          </a:endParaRPr>
        </a:p>
        <a:p>
          <a:r>
            <a:rPr kumimoji="1" lang="ja-JP" altLang="ja-JP" sz="1200">
              <a:solidFill>
                <a:srgbClr val="FF0000"/>
              </a:solidFill>
              <a:effectLst/>
              <a:latin typeface="ＭＳ 明朝" panose="02020609040205080304" pitchFamily="17" charset="-128"/>
              <a:ea typeface="ＭＳ 明朝" panose="02020609040205080304" pitchFamily="17" charset="-128"/>
              <a:cs typeface="+mn-cs"/>
            </a:rPr>
            <a:t>　</a:t>
          </a:r>
          <a:r>
            <a:rPr kumimoji="1" lang="ja-JP" altLang="ja-JP" sz="1200">
              <a:solidFill>
                <a:sysClr val="windowText" lastClr="000000"/>
              </a:solidFill>
              <a:effectLst/>
              <a:latin typeface="ＭＳ 明朝" panose="02020609040205080304" pitchFamily="17" charset="-128"/>
              <a:ea typeface="ＭＳ 明朝" panose="02020609040205080304" pitchFamily="17" charset="-128"/>
              <a:cs typeface="+mn-cs"/>
            </a:rPr>
            <a:t>今後も、「健全な財政運営に関する条例」に基づき設定した財政調整基金比率の目標値を維持できるよう努める。</a:t>
          </a:r>
          <a:endParaRPr lang="ja-JP" altLang="ja-JP" sz="1200">
            <a:solidFill>
              <a:sysClr val="windowText" lastClr="000000"/>
            </a:solidFill>
            <a:effectLst/>
            <a:latin typeface="ＭＳ 明朝" panose="02020609040205080304" pitchFamily="17" charset="-128"/>
            <a:ea typeface="ＭＳ 明朝" panose="02020609040205080304" pitchFamily="17"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埼玉県富士見市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a:t>
          </a:r>
          <a:r>
            <a:rPr kumimoji="1" lang="ja-JP" altLang="ja-JP" sz="1300">
              <a:solidFill>
                <a:schemeClr val="dk1"/>
              </a:solidFill>
              <a:effectLst/>
              <a:latin typeface="ＭＳ 明朝" panose="02020609040205080304" pitchFamily="17" charset="-128"/>
              <a:ea typeface="ＭＳ 明朝" panose="02020609040205080304" pitchFamily="17" charset="-128"/>
              <a:cs typeface="+mn-cs"/>
            </a:rPr>
            <a:t>各会計ともすべて黒字となっており、健全な財政状態を維持している。</a:t>
          </a:r>
          <a:endParaRPr lang="ja-JP" altLang="ja-JP" sz="1300">
            <a:effectLst/>
            <a:latin typeface="ＭＳ 明朝" panose="02020609040205080304" pitchFamily="17" charset="-128"/>
            <a:ea typeface="ＭＳ 明朝" panose="02020609040205080304" pitchFamily="17"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85" zoomScaleNormal="85"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627" t="s">
        <v>76</v>
      </c>
      <c r="C1" s="627"/>
      <c r="D1" s="627"/>
      <c r="E1" s="627"/>
      <c r="F1" s="627"/>
      <c r="G1" s="627"/>
      <c r="H1" s="627"/>
      <c r="I1" s="627"/>
      <c r="J1" s="627"/>
      <c r="K1" s="627"/>
      <c r="L1" s="627"/>
      <c r="M1" s="627"/>
      <c r="N1" s="627"/>
      <c r="O1" s="627"/>
      <c r="P1" s="627"/>
      <c r="Q1" s="627"/>
      <c r="R1" s="627"/>
      <c r="S1" s="627"/>
      <c r="T1" s="627"/>
      <c r="U1" s="627"/>
      <c r="V1" s="627"/>
      <c r="W1" s="627"/>
      <c r="X1" s="627"/>
      <c r="Y1" s="627"/>
      <c r="Z1" s="627"/>
      <c r="AA1" s="627"/>
      <c r="AB1" s="627"/>
      <c r="AC1" s="627"/>
      <c r="AD1" s="627"/>
      <c r="AE1" s="627"/>
      <c r="AF1" s="627"/>
      <c r="AG1" s="627"/>
      <c r="AH1" s="627"/>
      <c r="AI1" s="627"/>
      <c r="AJ1" s="627"/>
      <c r="AK1" s="627"/>
      <c r="AL1" s="627"/>
      <c r="AM1" s="627"/>
      <c r="AN1" s="627"/>
      <c r="AO1" s="627"/>
      <c r="AP1" s="627"/>
      <c r="AQ1" s="627"/>
      <c r="AR1" s="627"/>
      <c r="AS1" s="627"/>
      <c r="AT1" s="627"/>
      <c r="AU1" s="627"/>
      <c r="AV1" s="627"/>
      <c r="AW1" s="627"/>
      <c r="AX1" s="627"/>
      <c r="AY1" s="627"/>
      <c r="AZ1" s="627"/>
      <c r="BA1" s="627"/>
      <c r="BB1" s="627"/>
      <c r="BC1" s="627"/>
      <c r="BD1" s="627"/>
      <c r="BE1" s="627"/>
      <c r="BF1" s="627"/>
      <c r="BG1" s="627"/>
      <c r="BH1" s="627"/>
      <c r="BI1" s="627"/>
      <c r="BJ1" s="627"/>
      <c r="BK1" s="627"/>
      <c r="BL1" s="627"/>
      <c r="BM1" s="627"/>
      <c r="BN1" s="627"/>
      <c r="BO1" s="627"/>
      <c r="BP1" s="627"/>
      <c r="BQ1" s="627"/>
      <c r="BR1" s="627"/>
      <c r="BS1" s="627"/>
      <c r="BT1" s="627"/>
      <c r="BU1" s="627"/>
      <c r="BV1" s="627"/>
      <c r="BW1" s="627"/>
      <c r="BX1" s="627"/>
      <c r="BY1" s="627"/>
      <c r="BZ1" s="627"/>
      <c r="CA1" s="627"/>
      <c r="CB1" s="627"/>
      <c r="CC1" s="627"/>
      <c r="CD1" s="627"/>
      <c r="CE1" s="627"/>
      <c r="CF1" s="627"/>
      <c r="CG1" s="627"/>
      <c r="CH1" s="627"/>
      <c r="CI1" s="627"/>
      <c r="CJ1" s="627"/>
      <c r="CK1" s="627"/>
      <c r="CL1" s="627"/>
      <c r="CM1" s="627"/>
      <c r="CN1" s="627"/>
      <c r="CO1" s="627"/>
      <c r="CP1" s="627"/>
      <c r="CQ1" s="627"/>
      <c r="CR1" s="627"/>
      <c r="CS1" s="627"/>
      <c r="CT1" s="627"/>
      <c r="CU1" s="627"/>
      <c r="CV1" s="627"/>
      <c r="CW1" s="627"/>
      <c r="CX1" s="627"/>
      <c r="CY1" s="627"/>
      <c r="CZ1" s="627"/>
      <c r="DA1" s="627"/>
      <c r="DB1" s="627"/>
      <c r="DC1" s="627"/>
      <c r="DD1" s="627"/>
      <c r="DE1" s="627"/>
      <c r="DF1" s="627"/>
      <c r="DG1" s="627"/>
      <c r="DH1" s="627"/>
      <c r="DI1" s="627"/>
      <c r="DJ1" s="181"/>
      <c r="DK1" s="181"/>
      <c r="DL1" s="181"/>
      <c r="DM1" s="181"/>
      <c r="DN1" s="181"/>
      <c r="DO1" s="181"/>
    </row>
    <row r="2" spans="1:119" ht="24.75" thickBot="1" x14ac:dyDescent="0.2">
      <c r="B2" s="182" t="s">
        <v>77</v>
      </c>
      <c r="C2" s="182"/>
      <c r="D2" s="183"/>
    </row>
    <row r="3" spans="1:119" ht="18.75" customHeight="1" thickBot="1" x14ac:dyDescent="0.2">
      <c r="A3" s="181"/>
      <c r="B3" s="628" t="s">
        <v>78</v>
      </c>
      <c r="C3" s="629"/>
      <c r="D3" s="629"/>
      <c r="E3" s="630"/>
      <c r="F3" s="630"/>
      <c r="G3" s="630"/>
      <c r="H3" s="630"/>
      <c r="I3" s="630"/>
      <c r="J3" s="630"/>
      <c r="K3" s="630"/>
      <c r="L3" s="630" t="s">
        <v>79</v>
      </c>
      <c r="M3" s="630"/>
      <c r="N3" s="630"/>
      <c r="O3" s="630"/>
      <c r="P3" s="630"/>
      <c r="Q3" s="630"/>
      <c r="R3" s="633"/>
      <c r="S3" s="633"/>
      <c r="T3" s="633"/>
      <c r="U3" s="633"/>
      <c r="V3" s="634"/>
      <c r="W3" s="524" t="s">
        <v>80</v>
      </c>
      <c r="X3" s="525"/>
      <c r="Y3" s="525"/>
      <c r="Z3" s="525"/>
      <c r="AA3" s="525"/>
      <c r="AB3" s="629"/>
      <c r="AC3" s="633" t="s">
        <v>81</v>
      </c>
      <c r="AD3" s="525"/>
      <c r="AE3" s="525"/>
      <c r="AF3" s="525"/>
      <c r="AG3" s="525"/>
      <c r="AH3" s="525"/>
      <c r="AI3" s="525"/>
      <c r="AJ3" s="525"/>
      <c r="AK3" s="525"/>
      <c r="AL3" s="595"/>
      <c r="AM3" s="524" t="s">
        <v>82</v>
      </c>
      <c r="AN3" s="525"/>
      <c r="AO3" s="525"/>
      <c r="AP3" s="525"/>
      <c r="AQ3" s="525"/>
      <c r="AR3" s="525"/>
      <c r="AS3" s="525"/>
      <c r="AT3" s="525"/>
      <c r="AU3" s="525"/>
      <c r="AV3" s="525"/>
      <c r="AW3" s="525"/>
      <c r="AX3" s="595"/>
      <c r="AY3" s="587" t="s">
        <v>1</v>
      </c>
      <c r="AZ3" s="588"/>
      <c r="BA3" s="588"/>
      <c r="BB3" s="588"/>
      <c r="BC3" s="588"/>
      <c r="BD3" s="588"/>
      <c r="BE3" s="588"/>
      <c r="BF3" s="588"/>
      <c r="BG3" s="588"/>
      <c r="BH3" s="588"/>
      <c r="BI3" s="588"/>
      <c r="BJ3" s="588"/>
      <c r="BK3" s="588"/>
      <c r="BL3" s="588"/>
      <c r="BM3" s="637"/>
      <c r="BN3" s="524" t="s">
        <v>83</v>
      </c>
      <c r="BO3" s="525"/>
      <c r="BP3" s="525"/>
      <c r="BQ3" s="525"/>
      <c r="BR3" s="525"/>
      <c r="BS3" s="525"/>
      <c r="BT3" s="525"/>
      <c r="BU3" s="595"/>
      <c r="BV3" s="524" t="s">
        <v>84</v>
      </c>
      <c r="BW3" s="525"/>
      <c r="BX3" s="525"/>
      <c r="BY3" s="525"/>
      <c r="BZ3" s="525"/>
      <c r="CA3" s="525"/>
      <c r="CB3" s="525"/>
      <c r="CC3" s="595"/>
      <c r="CD3" s="587" t="s">
        <v>1</v>
      </c>
      <c r="CE3" s="588"/>
      <c r="CF3" s="588"/>
      <c r="CG3" s="588"/>
      <c r="CH3" s="588"/>
      <c r="CI3" s="588"/>
      <c r="CJ3" s="588"/>
      <c r="CK3" s="588"/>
      <c r="CL3" s="588"/>
      <c r="CM3" s="588"/>
      <c r="CN3" s="588"/>
      <c r="CO3" s="588"/>
      <c r="CP3" s="588"/>
      <c r="CQ3" s="588"/>
      <c r="CR3" s="588"/>
      <c r="CS3" s="637"/>
      <c r="CT3" s="524" t="s">
        <v>85</v>
      </c>
      <c r="CU3" s="525"/>
      <c r="CV3" s="525"/>
      <c r="CW3" s="525"/>
      <c r="CX3" s="525"/>
      <c r="CY3" s="525"/>
      <c r="CZ3" s="525"/>
      <c r="DA3" s="595"/>
      <c r="DB3" s="524" t="s">
        <v>86</v>
      </c>
      <c r="DC3" s="525"/>
      <c r="DD3" s="525"/>
      <c r="DE3" s="525"/>
      <c r="DF3" s="525"/>
      <c r="DG3" s="525"/>
      <c r="DH3" s="525"/>
      <c r="DI3" s="595"/>
    </row>
    <row r="4" spans="1:119" ht="18.75" customHeight="1" x14ac:dyDescent="0.15">
      <c r="A4" s="181"/>
      <c r="B4" s="603"/>
      <c r="C4" s="604"/>
      <c r="D4" s="604"/>
      <c r="E4" s="605"/>
      <c r="F4" s="605"/>
      <c r="G4" s="605"/>
      <c r="H4" s="605"/>
      <c r="I4" s="605"/>
      <c r="J4" s="605"/>
      <c r="K4" s="605"/>
      <c r="L4" s="605"/>
      <c r="M4" s="605"/>
      <c r="N4" s="605"/>
      <c r="O4" s="605"/>
      <c r="P4" s="605"/>
      <c r="Q4" s="605"/>
      <c r="R4" s="609"/>
      <c r="S4" s="609"/>
      <c r="T4" s="609"/>
      <c r="U4" s="609"/>
      <c r="V4" s="610"/>
      <c r="W4" s="596"/>
      <c r="X4" s="406"/>
      <c r="Y4" s="406"/>
      <c r="Z4" s="406"/>
      <c r="AA4" s="406"/>
      <c r="AB4" s="604"/>
      <c r="AC4" s="609"/>
      <c r="AD4" s="406"/>
      <c r="AE4" s="406"/>
      <c r="AF4" s="406"/>
      <c r="AG4" s="406"/>
      <c r="AH4" s="406"/>
      <c r="AI4" s="406"/>
      <c r="AJ4" s="406"/>
      <c r="AK4" s="406"/>
      <c r="AL4" s="597"/>
      <c r="AM4" s="546"/>
      <c r="AN4" s="444"/>
      <c r="AO4" s="444"/>
      <c r="AP4" s="444"/>
      <c r="AQ4" s="444"/>
      <c r="AR4" s="444"/>
      <c r="AS4" s="444"/>
      <c r="AT4" s="444"/>
      <c r="AU4" s="444"/>
      <c r="AV4" s="444"/>
      <c r="AW4" s="444"/>
      <c r="AX4" s="636"/>
      <c r="AY4" s="481" t="s">
        <v>87</v>
      </c>
      <c r="AZ4" s="482"/>
      <c r="BA4" s="482"/>
      <c r="BB4" s="482"/>
      <c r="BC4" s="482"/>
      <c r="BD4" s="482"/>
      <c r="BE4" s="482"/>
      <c r="BF4" s="482"/>
      <c r="BG4" s="482"/>
      <c r="BH4" s="482"/>
      <c r="BI4" s="482"/>
      <c r="BJ4" s="482"/>
      <c r="BK4" s="482"/>
      <c r="BL4" s="482"/>
      <c r="BM4" s="483"/>
      <c r="BN4" s="484">
        <v>40961534</v>
      </c>
      <c r="BO4" s="485"/>
      <c r="BP4" s="485"/>
      <c r="BQ4" s="485"/>
      <c r="BR4" s="485"/>
      <c r="BS4" s="485"/>
      <c r="BT4" s="485"/>
      <c r="BU4" s="486"/>
      <c r="BV4" s="484">
        <v>41708606</v>
      </c>
      <c r="BW4" s="485"/>
      <c r="BX4" s="485"/>
      <c r="BY4" s="485"/>
      <c r="BZ4" s="485"/>
      <c r="CA4" s="485"/>
      <c r="CB4" s="485"/>
      <c r="CC4" s="486"/>
      <c r="CD4" s="621" t="s">
        <v>88</v>
      </c>
      <c r="CE4" s="622"/>
      <c r="CF4" s="622"/>
      <c r="CG4" s="622"/>
      <c r="CH4" s="622"/>
      <c r="CI4" s="622"/>
      <c r="CJ4" s="622"/>
      <c r="CK4" s="622"/>
      <c r="CL4" s="622"/>
      <c r="CM4" s="622"/>
      <c r="CN4" s="622"/>
      <c r="CO4" s="622"/>
      <c r="CP4" s="622"/>
      <c r="CQ4" s="622"/>
      <c r="CR4" s="622"/>
      <c r="CS4" s="623"/>
      <c r="CT4" s="624">
        <v>3.5</v>
      </c>
      <c r="CU4" s="625"/>
      <c r="CV4" s="625"/>
      <c r="CW4" s="625"/>
      <c r="CX4" s="625"/>
      <c r="CY4" s="625"/>
      <c r="CZ4" s="625"/>
      <c r="DA4" s="626"/>
      <c r="DB4" s="624">
        <v>4.0999999999999996</v>
      </c>
      <c r="DC4" s="625"/>
      <c r="DD4" s="625"/>
      <c r="DE4" s="625"/>
      <c r="DF4" s="625"/>
      <c r="DG4" s="625"/>
      <c r="DH4" s="625"/>
      <c r="DI4" s="626"/>
    </row>
    <row r="5" spans="1:119" ht="18.75" customHeight="1" x14ac:dyDescent="0.15">
      <c r="A5" s="181"/>
      <c r="B5" s="631"/>
      <c r="C5" s="445"/>
      <c r="D5" s="445"/>
      <c r="E5" s="632"/>
      <c r="F5" s="632"/>
      <c r="G5" s="632"/>
      <c r="H5" s="632"/>
      <c r="I5" s="632"/>
      <c r="J5" s="632"/>
      <c r="K5" s="632"/>
      <c r="L5" s="632"/>
      <c r="M5" s="632"/>
      <c r="N5" s="632"/>
      <c r="O5" s="632"/>
      <c r="P5" s="632"/>
      <c r="Q5" s="632"/>
      <c r="R5" s="443"/>
      <c r="S5" s="443"/>
      <c r="T5" s="443"/>
      <c r="U5" s="443"/>
      <c r="V5" s="635"/>
      <c r="W5" s="546"/>
      <c r="X5" s="444"/>
      <c r="Y5" s="444"/>
      <c r="Z5" s="444"/>
      <c r="AA5" s="444"/>
      <c r="AB5" s="445"/>
      <c r="AC5" s="443"/>
      <c r="AD5" s="444"/>
      <c r="AE5" s="444"/>
      <c r="AF5" s="444"/>
      <c r="AG5" s="444"/>
      <c r="AH5" s="444"/>
      <c r="AI5" s="444"/>
      <c r="AJ5" s="444"/>
      <c r="AK5" s="444"/>
      <c r="AL5" s="636"/>
      <c r="AM5" s="512" t="s">
        <v>89</v>
      </c>
      <c r="AN5" s="412"/>
      <c r="AO5" s="412"/>
      <c r="AP5" s="412"/>
      <c r="AQ5" s="412"/>
      <c r="AR5" s="412"/>
      <c r="AS5" s="412"/>
      <c r="AT5" s="413"/>
      <c r="AU5" s="513" t="s">
        <v>90</v>
      </c>
      <c r="AV5" s="514"/>
      <c r="AW5" s="514"/>
      <c r="AX5" s="514"/>
      <c r="AY5" s="469" t="s">
        <v>91</v>
      </c>
      <c r="AZ5" s="470"/>
      <c r="BA5" s="470"/>
      <c r="BB5" s="470"/>
      <c r="BC5" s="470"/>
      <c r="BD5" s="470"/>
      <c r="BE5" s="470"/>
      <c r="BF5" s="470"/>
      <c r="BG5" s="470"/>
      <c r="BH5" s="470"/>
      <c r="BI5" s="470"/>
      <c r="BJ5" s="470"/>
      <c r="BK5" s="470"/>
      <c r="BL5" s="470"/>
      <c r="BM5" s="471"/>
      <c r="BN5" s="455">
        <v>39717445</v>
      </c>
      <c r="BO5" s="456"/>
      <c r="BP5" s="456"/>
      <c r="BQ5" s="456"/>
      <c r="BR5" s="456"/>
      <c r="BS5" s="456"/>
      <c r="BT5" s="456"/>
      <c r="BU5" s="457"/>
      <c r="BV5" s="455">
        <v>40601329</v>
      </c>
      <c r="BW5" s="456"/>
      <c r="BX5" s="456"/>
      <c r="BY5" s="456"/>
      <c r="BZ5" s="456"/>
      <c r="CA5" s="456"/>
      <c r="CB5" s="456"/>
      <c r="CC5" s="457"/>
      <c r="CD5" s="495" t="s">
        <v>92</v>
      </c>
      <c r="CE5" s="415"/>
      <c r="CF5" s="415"/>
      <c r="CG5" s="415"/>
      <c r="CH5" s="415"/>
      <c r="CI5" s="415"/>
      <c r="CJ5" s="415"/>
      <c r="CK5" s="415"/>
      <c r="CL5" s="415"/>
      <c r="CM5" s="415"/>
      <c r="CN5" s="415"/>
      <c r="CO5" s="415"/>
      <c r="CP5" s="415"/>
      <c r="CQ5" s="415"/>
      <c r="CR5" s="415"/>
      <c r="CS5" s="496"/>
      <c r="CT5" s="452">
        <v>93.9</v>
      </c>
      <c r="CU5" s="453"/>
      <c r="CV5" s="453"/>
      <c r="CW5" s="453"/>
      <c r="CX5" s="453"/>
      <c r="CY5" s="453"/>
      <c r="CZ5" s="453"/>
      <c r="DA5" s="454"/>
      <c r="DB5" s="452">
        <v>90.5</v>
      </c>
      <c r="DC5" s="453"/>
      <c r="DD5" s="453"/>
      <c r="DE5" s="453"/>
      <c r="DF5" s="453"/>
      <c r="DG5" s="453"/>
      <c r="DH5" s="453"/>
      <c r="DI5" s="454"/>
    </row>
    <row r="6" spans="1:119" ht="18.75" customHeight="1" x14ac:dyDescent="0.15">
      <c r="A6" s="181"/>
      <c r="B6" s="601" t="s">
        <v>93</v>
      </c>
      <c r="C6" s="442"/>
      <c r="D6" s="442"/>
      <c r="E6" s="602"/>
      <c r="F6" s="602"/>
      <c r="G6" s="602"/>
      <c r="H6" s="602"/>
      <c r="I6" s="602"/>
      <c r="J6" s="602"/>
      <c r="K6" s="602"/>
      <c r="L6" s="602" t="s">
        <v>94</v>
      </c>
      <c r="M6" s="602"/>
      <c r="N6" s="602"/>
      <c r="O6" s="602"/>
      <c r="P6" s="602"/>
      <c r="Q6" s="602"/>
      <c r="R6" s="440"/>
      <c r="S6" s="440"/>
      <c r="T6" s="440"/>
      <c r="U6" s="440"/>
      <c r="V6" s="608"/>
      <c r="W6" s="545" t="s">
        <v>95</v>
      </c>
      <c r="X6" s="441"/>
      <c r="Y6" s="441"/>
      <c r="Z6" s="441"/>
      <c r="AA6" s="441"/>
      <c r="AB6" s="442"/>
      <c r="AC6" s="613" t="s">
        <v>96</v>
      </c>
      <c r="AD6" s="614"/>
      <c r="AE6" s="614"/>
      <c r="AF6" s="614"/>
      <c r="AG6" s="614"/>
      <c r="AH6" s="614"/>
      <c r="AI6" s="614"/>
      <c r="AJ6" s="614"/>
      <c r="AK6" s="614"/>
      <c r="AL6" s="615"/>
      <c r="AM6" s="512" t="s">
        <v>97</v>
      </c>
      <c r="AN6" s="412"/>
      <c r="AO6" s="412"/>
      <c r="AP6" s="412"/>
      <c r="AQ6" s="412"/>
      <c r="AR6" s="412"/>
      <c r="AS6" s="412"/>
      <c r="AT6" s="413"/>
      <c r="AU6" s="513" t="s">
        <v>90</v>
      </c>
      <c r="AV6" s="514"/>
      <c r="AW6" s="514"/>
      <c r="AX6" s="514"/>
      <c r="AY6" s="469" t="s">
        <v>98</v>
      </c>
      <c r="AZ6" s="470"/>
      <c r="BA6" s="470"/>
      <c r="BB6" s="470"/>
      <c r="BC6" s="470"/>
      <c r="BD6" s="470"/>
      <c r="BE6" s="470"/>
      <c r="BF6" s="470"/>
      <c r="BG6" s="470"/>
      <c r="BH6" s="470"/>
      <c r="BI6" s="470"/>
      <c r="BJ6" s="470"/>
      <c r="BK6" s="470"/>
      <c r="BL6" s="470"/>
      <c r="BM6" s="471"/>
      <c r="BN6" s="455">
        <v>1244089</v>
      </c>
      <c r="BO6" s="456"/>
      <c r="BP6" s="456"/>
      <c r="BQ6" s="456"/>
      <c r="BR6" s="456"/>
      <c r="BS6" s="456"/>
      <c r="BT6" s="456"/>
      <c r="BU6" s="457"/>
      <c r="BV6" s="455">
        <v>1107277</v>
      </c>
      <c r="BW6" s="456"/>
      <c r="BX6" s="456"/>
      <c r="BY6" s="456"/>
      <c r="BZ6" s="456"/>
      <c r="CA6" s="456"/>
      <c r="CB6" s="456"/>
      <c r="CC6" s="457"/>
      <c r="CD6" s="495" t="s">
        <v>99</v>
      </c>
      <c r="CE6" s="415"/>
      <c r="CF6" s="415"/>
      <c r="CG6" s="415"/>
      <c r="CH6" s="415"/>
      <c r="CI6" s="415"/>
      <c r="CJ6" s="415"/>
      <c r="CK6" s="415"/>
      <c r="CL6" s="415"/>
      <c r="CM6" s="415"/>
      <c r="CN6" s="415"/>
      <c r="CO6" s="415"/>
      <c r="CP6" s="415"/>
      <c r="CQ6" s="415"/>
      <c r="CR6" s="415"/>
      <c r="CS6" s="496"/>
      <c r="CT6" s="598">
        <v>94.9</v>
      </c>
      <c r="CU6" s="599"/>
      <c r="CV6" s="599"/>
      <c r="CW6" s="599"/>
      <c r="CX6" s="599"/>
      <c r="CY6" s="599"/>
      <c r="CZ6" s="599"/>
      <c r="DA6" s="600"/>
      <c r="DB6" s="598">
        <v>92.6</v>
      </c>
      <c r="DC6" s="599"/>
      <c r="DD6" s="599"/>
      <c r="DE6" s="599"/>
      <c r="DF6" s="599"/>
      <c r="DG6" s="599"/>
      <c r="DH6" s="599"/>
      <c r="DI6" s="600"/>
    </row>
    <row r="7" spans="1:119" ht="18.75" customHeight="1" x14ac:dyDescent="0.15">
      <c r="A7" s="181"/>
      <c r="B7" s="603"/>
      <c r="C7" s="604"/>
      <c r="D7" s="604"/>
      <c r="E7" s="605"/>
      <c r="F7" s="605"/>
      <c r="G7" s="605"/>
      <c r="H7" s="605"/>
      <c r="I7" s="605"/>
      <c r="J7" s="605"/>
      <c r="K7" s="605"/>
      <c r="L7" s="605"/>
      <c r="M7" s="605"/>
      <c r="N7" s="605"/>
      <c r="O7" s="605"/>
      <c r="P7" s="605"/>
      <c r="Q7" s="605"/>
      <c r="R7" s="609"/>
      <c r="S7" s="609"/>
      <c r="T7" s="609"/>
      <c r="U7" s="609"/>
      <c r="V7" s="610"/>
      <c r="W7" s="596"/>
      <c r="X7" s="406"/>
      <c r="Y7" s="406"/>
      <c r="Z7" s="406"/>
      <c r="AA7" s="406"/>
      <c r="AB7" s="604"/>
      <c r="AC7" s="616"/>
      <c r="AD7" s="407"/>
      <c r="AE7" s="407"/>
      <c r="AF7" s="407"/>
      <c r="AG7" s="407"/>
      <c r="AH7" s="407"/>
      <c r="AI7" s="407"/>
      <c r="AJ7" s="407"/>
      <c r="AK7" s="407"/>
      <c r="AL7" s="617"/>
      <c r="AM7" s="512" t="s">
        <v>100</v>
      </c>
      <c r="AN7" s="412"/>
      <c r="AO7" s="412"/>
      <c r="AP7" s="412"/>
      <c r="AQ7" s="412"/>
      <c r="AR7" s="412"/>
      <c r="AS7" s="412"/>
      <c r="AT7" s="413"/>
      <c r="AU7" s="513" t="s">
        <v>101</v>
      </c>
      <c r="AV7" s="514"/>
      <c r="AW7" s="514"/>
      <c r="AX7" s="514"/>
      <c r="AY7" s="469" t="s">
        <v>102</v>
      </c>
      <c r="AZ7" s="470"/>
      <c r="BA7" s="470"/>
      <c r="BB7" s="470"/>
      <c r="BC7" s="470"/>
      <c r="BD7" s="470"/>
      <c r="BE7" s="470"/>
      <c r="BF7" s="470"/>
      <c r="BG7" s="470"/>
      <c r="BH7" s="470"/>
      <c r="BI7" s="470"/>
      <c r="BJ7" s="470"/>
      <c r="BK7" s="470"/>
      <c r="BL7" s="470"/>
      <c r="BM7" s="471"/>
      <c r="BN7" s="455">
        <v>458727</v>
      </c>
      <c r="BO7" s="456"/>
      <c r="BP7" s="456"/>
      <c r="BQ7" s="456"/>
      <c r="BR7" s="456"/>
      <c r="BS7" s="456"/>
      <c r="BT7" s="456"/>
      <c r="BU7" s="457"/>
      <c r="BV7" s="455">
        <v>215051</v>
      </c>
      <c r="BW7" s="456"/>
      <c r="BX7" s="456"/>
      <c r="BY7" s="456"/>
      <c r="BZ7" s="456"/>
      <c r="CA7" s="456"/>
      <c r="CB7" s="456"/>
      <c r="CC7" s="457"/>
      <c r="CD7" s="495" t="s">
        <v>103</v>
      </c>
      <c r="CE7" s="415"/>
      <c r="CF7" s="415"/>
      <c r="CG7" s="415"/>
      <c r="CH7" s="415"/>
      <c r="CI7" s="415"/>
      <c r="CJ7" s="415"/>
      <c r="CK7" s="415"/>
      <c r="CL7" s="415"/>
      <c r="CM7" s="415"/>
      <c r="CN7" s="415"/>
      <c r="CO7" s="415"/>
      <c r="CP7" s="415"/>
      <c r="CQ7" s="415"/>
      <c r="CR7" s="415"/>
      <c r="CS7" s="496"/>
      <c r="CT7" s="455">
        <v>22405999</v>
      </c>
      <c r="CU7" s="456"/>
      <c r="CV7" s="456"/>
      <c r="CW7" s="456"/>
      <c r="CX7" s="456"/>
      <c r="CY7" s="456"/>
      <c r="CZ7" s="456"/>
      <c r="DA7" s="457"/>
      <c r="DB7" s="455">
        <v>21863712</v>
      </c>
      <c r="DC7" s="456"/>
      <c r="DD7" s="456"/>
      <c r="DE7" s="456"/>
      <c r="DF7" s="456"/>
      <c r="DG7" s="456"/>
      <c r="DH7" s="456"/>
      <c r="DI7" s="457"/>
    </row>
    <row r="8" spans="1:119" ht="18.75" customHeight="1" thickBot="1" x14ac:dyDescent="0.2">
      <c r="A8" s="181"/>
      <c r="B8" s="606"/>
      <c r="C8" s="551"/>
      <c r="D8" s="551"/>
      <c r="E8" s="607"/>
      <c r="F8" s="607"/>
      <c r="G8" s="607"/>
      <c r="H8" s="607"/>
      <c r="I8" s="607"/>
      <c r="J8" s="607"/>
      <c r="K8" s="607"/>
      <c r="L8" s="607"/>
      <c r="M8" s="607"/>
      <c r="N8" s="607"/>
      <c r="O8" s="607"/>
      <c r="P8" s="607"/>
      <c r="Q8" s="607"/>
      <c r="R8" s="611"/>
      <c r="S8" s="611"/>
      <c r="T8" s="611"/>
      <c r="U8" s="611"/>
      <c r="V8" s="612"/>
      <c r="W8" s="526"/>
      <c r="X8" s="527"/>
      <c r="Y8" s="527"/>
      <c r="Z8" s="527"/>
      <c r="AA8" s="527"/>
      <c r="AB8" s="551"/>
      <c r="AC8" s="618"/>
      <c r="AD8" s="619"/>
      <c r="AE8" s="619"/>
      <c r="AF8" s="619"/>
      <c r="AG8" s="619"/>
      <c r="AH8" s="619"/>
      <c r="AI8" s="619"/>
      <c r="AJ8" s="619"/>
      <c r="AK8" s="619"/>
      <c r="AL8" s="620"/>
      <c r="AM8" s="512" t="s">
        <v>104</v>
      </c>
      <c r="AN8" s="412"/>
      <c r="AO8" s="412"/>
      <c r="AP8" s="412"/>
      <c r="AQ8" s="412"/>
      <c r="AR8" s="412"/>
      <c r="AS8" s="412"/>
      <c r="AT8" s="413"/>
      <c r="AU8" s="513" t="s">
        <v>90</v>
      </c>
      <c r="AV8" s="514"/>
      <c r="AW8" s="514"/>
      <c r="AX8" s="514"/>
      <c r="AY8" s="469" t="s">
        <v>105</v>
      </c>
      <c r="AZ8" s="470"/>
      <c r="BA8" s="470"/>
      <c r="BB8" s="470"/>
      <c r="BC8" s="470"/>
      <c r="BD8" s="470"/>
      <c r="BE8" s="470"/>
      <c r="BF8" s="470"/>
      <c r="BG8" s="470"/>
      <c r="BH8" s="470"/>
      <c r="BI8" s="470"/>
      <c r="BJ8" s="470"/>
      <c r="BK8" s="470"/>
      <c r="BL8" s="470"/>
      <c r="BM8" s="471"/>
      <c r="BN8" s="455">
        <v>785362</v>
      </c>
      <c r="BO8" s="456"/>
      <c r="BP8" s="456"/>
      <c r="BQ8" s="456"/>
      <c r="BR8" s="456"/>
      <c r="BS8" s="456"/>
      <c r="BT8" s="456"/>
      <c r="BU8" s="457"/>
      <c r="BV8" s="455">
        <v>892226</v>
      </c>
      <c r="BW8" s="456"/>
      <c r="BX8" s="456"/>
      <c r="BY8" s="456"/>
      <c r="BZ8" s="456"/>
      <c r="CA8" s="456"/>
      <c r="CB8" s="456"/>
      <c r="CC8" s="457"/>
      <c r="CD8" s="495" t="s">
        <v>106</v>
      </c>
      <c r="CE8" s="415"/>
      <c r="CF8" s="415"/>
      <c r="CG8" s="415"/>
      <c r="CH8" s="415"/>
      <c r="CI8" s="415"/>
      <c r="CJ8" s="415"/>
      <c r="CK8" s="415"/>
      <c r="CL8" s="415"/>
      <c r="CM8" s="415"/>
      <c r="CN8" s="415"/>
      <c r="CO8" s="415"/>
      <c r="CP8" s="415"/>
      <c r="CQ8" s="415"/>
      <c r="CR8" s="415"/>
      <c r="CS8" s="496"/>
      <c r="CT8" s="558">
        <v>0.78</v>
      </c>
      <c r="CU8" s="559"/>
      <c r="CV8" s="559"/>
      <c r="CW8" s="559"/>
      <c r="CX8" s="559"/>
      <c r="CY8" s="559"/>
      <c r="CZ8" s="559"/>
      <c r="DA8" s="560"/>
      <c r="DB8" s="558">
        <v>0.8</v>
      </c>
      <c r="DC8" s="559"/>
      <c r="DD8" s="559"/>
      <c r="DE8" s="559"/>
      <c r="DF8" s="559"/>
      <c r="DG8" s="559"/>
      <c r="DH8" s="559"/>
      <c r="DI8" s="560"/>
    </row>
    <row r="9" spans="1:119" ht="18.75" customHeight="1" thickBot="1" x14ac:dyDescent="0.2">
      <c r="A9" s="181"/>
      <c r="B9" s="587" t="s">
        <v>107</v>
      </c>
      <c r="C9" s="588"/>
      <c r="D9" s="588"/>
      <c r="E9" s="588"/>
      <c r="F9" s="588"/>
      <c r="G9" s="588"/>
      <c r="H9" s="588"/>
      <c r="I9" s="588"/>
      <c r="J9" s="588"/>
      <c r="K9" s="506"/>
      <c r="L9" s="589" t="s">
        <v>108</v>
      </c>
      <c r="M9" s="590"/>
      <c r="N9" s="590"/>
      <c r="O9" s="590"/>
      <c r="P9" s="590"/>
      <c r="Q9" s="591"/>
      <c r="R9" s="592">
        <v>111859</v>
      </c>
      <c r="S9" s="593"/>
      <c r="T9" s="593"/>
      <c r="U9" s="593"/>
      <c r="V9" s="594"/>
      <c r="W9" s="524" t="s">
        <v>109</v>
      </c>
      <c r="X9" s="525"/>
      <c r="Y9" s="525"/>
      <c r="Z9" s="525"/>
      <c r="AA9" s="525"/>
      <c r="AB9" s="525"/>
      <c r="AC9" s="525"/>
      <c r="AD9" s="525"/>
      <c r="AE9" s="525"/>
      <c r="AF9" s="525"/>
      <c r="AG9" s="525"/>
      <c r="AH9" s="525"/>
      <c r="AI9" s="525"/>
      <c r="AJ9" s="525"/>
      <c r="AK9" s="525"/>
      <c r="AL9" s="595"/>
      <c r="AM9" s="512" t="s">
        <v>110</v>
      </c>
      <c r="AN9" s="412"/>
      <c r="AO9" s="412"/>
      <c r="AP9" s="412"/>
      <c r="AQ9" s="412"/>
      <c r="AR9" s="412"/>
      <c r="AS9" s="412"/>
      <c r="AT9" s="413"/>
      <c r="AU9" s="513" t="s">
        <v>90</v>
      </c>
      <c r="AV9" s="514"/>
      <c r="AW9" s="514"/>
      <c r="AX9" s="514"/>
      <c r="AY9" s="469" t="s">
        <v>111</v>
      </c>
      <c r="AZ9" s="470"/>
      <c r="BA9" s="470"/>
      <c r="BB9" s="470"/>
      <c r="BC9" s="470"/>
      <c r="BD9" s="470"/>
      <c r="BE9" s="470"/>
      <c r="BF9" s="470"/>
      <c r="BG9" s="470"/>
      <c r="BH9" s="470"/>
      <c r="BI9" s="470"/>
      <c r="BJ9" s="470"/>
      <c r="BK9" s="470"/>
      <c r="BL9" s="470"/>
      <c r="BM9" s="471"/>
      <c r="BN9" s="455">
        <v>-106864</v>
      </c>
      <c r="BO9" s="456"/>
      <c r="BP9" s="456"/>
      <c r="BQ9" s="456"/>
      <c r="BR9" s="456"/>
      <c r="BS9" s="456"/>
      <c r="BT9" s="456"/>
      <c r="BU9" s="457"/>
      <c r="BV9" s="455">
        <v>-616728</v>
      </c>
      <c r="BW9" s="456"/>
      <c r="BX9" s="456"/>
      <c r="BY9" s="456"/>
      <c r="BZ9" s="456"/>
      <c r="CA9" s="456"/>
      <c r="CB9" s="456"/>
      <c r="CC9" s="457"/>
      <c r="CD9" s="495" t="s">
        <v>112</v>
      </c>
      <c r="CE9" s="415"/>
      <c r="CF9" s="415"/>
      <c r="CG9" s="415"/>
      <c r="CH9" s="415"/>
      <c r="CI9" s="415"/>
      <c r="CJ9" s="415"/>
      <c r="CK9" s="415"/>
      <c r="CL9" s="415"/>
      <c r="CM9" s="415"/>
      <c r="CN9" s="415"/>
      <c r="CO9" s="415"/>
      <c r="CP9" s="415"/>
      <c r="CQ9" s="415"/>
      <c r="CR9" s="415"/>
      <c r="CS9" s="496"/>
      <c r="CT9" s="452">
        <v>10.199999999999999</v>
      </c>
      <c r="CU9" s="453"/>
      <c r="CV9" s="453"/>
      <c r="CW9" s="453"/>
      <c r="CX9" s="453"/>
      <c r="CY9" s="453"/>
      <c r="CZ9" s="453"/>
      <c r="DA9" s="454"/>
      <c r="DB9" s="452">
        <v>10.6</v>
      </c>
      <c r="DC9" s="453"/>
      <c r="DD9" s="453"/>
      <c r="DE9" s="453"/>
      <c r="DF9" s="453"/>
      <c r="DG9" s="453"/>
      <c r="DH9" s="453"/>
      <c r="DI9" s="454"/>
    </row>
    <row r="10" spans="1:119" ht="18.75" customHeight="1" thickBot="1" x14ac:dyDescent="0.2">
      <c r="A10" s="181"/>
      <c r="B10" s="587"/>
      <c r="C10" s="588"/>
      <c r="D10" s="588"/>
      <c r="E10" s="588"/>
      <c r="F10" s="588"/>
      <c r="G10" s="588"/>
      <c r="H10" s="588"/>
      <c r="I10" s="588"/>
      <c r="J10" s="588"/>
      <c r="K10" s="506"/>
      <c r="L10" s="411" t="s">
        <v>113</v>
      </c>
      <c r="M10" s="412"/>
      <c r="N10" s="412"/>
      <c r="O10" s="412"/>
      <c r="P10" s="412"/>
      <c r="Q10" s="413"/>
      <c r="R10" s="408">
        <v>108102</v>
      </c>
      <c r="S10" s="409"/>
      <c r="T10" s="409"/>
      <c r="U10" s="409"/>
      <c r="V10" s="468"/>
      <c r="W10" s="596"/>
      <c r="X10" s="406"/>
      <c r="Y10" s="406"/>
      <c r="Z10" s="406"/>
      <c r="AA10" s="406"/>
      <c r="AB10" s="406"/>
      <c r="AC10" s="406"/>
      <c r="AD10" s="406"/>
      <c r="AE10" s="406"/>
      <c r="AF10" s="406"/>
      <c r="AG10" s="406"/>
      <c r="AH10" s="406"/>
      <c r="AI10" s="406"/>
      <c r="AJ10" s="406"/>
      <c r="AK10" s="406"/>
      <c r="AL10" s="597"/>
      <c r="AM10" s="512" t="s">
        <v>114</v>
      </c>
      <c r="AN10" s="412"/>
      <c r="AO10" s="412"/>
      <c r="AP10" s="412"/>
      <c r="AQ10" s="412"/>
      <c r="AR10" s="412"/>
      <c r="AS10" s="412"/>
      <c r="AT10" s="413"/>
      <c r="AU10" s="513" t="s">
        <v>90</v>
      </c>
      <c r="AV10" s="514"/>
      <c r="AW10" s="514"/>
      <c r="AX10" s="514"/>
      <c r="AY10" s="469" t="s">
        <v>115</v>
      </c>
      <c r="AZ10" s="470"/>
      <c r="BA10" s="470"/>
      <c r="BB10" s="470"/>
      <c r="BC10" s="470"/>
      <c r="BD10" s="470"/>
      <c r="BE10" s="470"/>
      <c r="BF10" s="470"/>
      <c r="BG10" s="470"/>
      <c r="BH10" s="470"/>
      <c r="BI10" s="470"/>
      <c r="BJ10" s="470"/>
      <c r="BK10" s="470"/>
      <c r="BL10" s="470"/>
      <c r="BM10" s="471"/>
      <c r="BN10" s="455">
        <v>1692</v>
      </c>
      <c r="BO10" s="456"/>
      <c r="BP10" s="456"/>
      <c r="BQ10" s="456"/>
      <c r="BR10" s="456"/>
      <c r="BS10" s="456"/>
      <c r="BT10" s="456"/>
      <c r="BU10" s="457"/>
      <c r="BV10" s="455">
        <v>751</v>
      </c>
      <c r="BW10" s="456"/>
      <c r="BX10" s="456"/>
      <c r="BY10" s="456"/>
      <c r="BZ10" s="456"/>
      <c r="CA10" s="456"/>
      <c r="CB10" s="456"/>
      <c r="CC10" s="457"/>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587"/>
      <c r="C11" s="588"/>
      <c r="D11" s="588"/>
      <c r="E11" s="588"/>
      <c r="F11" s="588"/>
      <c r="G11" s="588"/>
      <c r="H11" s="588"/>
      <c r="I11" s="588"/>
      <c r="J11" s="588"/>
      <c r="K11" s="506"/>
      <c r="L11" s="416" t="s">
        <v>117</v>
      </c>
      <c r="M11" s="417"/>
      <c r="N11" s="417"/>
      <c r="O11" s="417"/>
      <c r="P11" s="417"/>
      <c r="Q11" s="418"/>
      <c r="R11" s="584" t="s">
        <v>118</v>
      </c>
      <c r="S11" s="585"/>
      <c r="T11" s="585"/>
      <c r="U11" s="585"/>
      <c r="V11" s="586"/>
      <c r="W11" s="596"/>
      <c r="X11" s="406"/>
      <c r="Y11" s="406"/>
      <c r="Z11" s="406"/>
      <c r="AA11" s="406"/>
      <c r="AB11" s="406"/>
      <c r="AC11" s="406"/>
      <c r="AD11" s="406"/>
      <c r="AE11" s="406"/>
      <c r="AF11" s="406"/>
      <c r="AG11" s="406"/>
      <c r="AH11" s="406"/>
      <c r="AI11" s="406"/>
      <c r="AJ11" s="406"/>
      <c r="AK11" s="406"/>
      <c r="AL11" s="597"/>
      <c r="AM11" s="512" t="s">
        <v>119</v>
      </c>
      <c r="AN11" s="412"/>
      <c r="AO11" s="412"/>
      <c r="AP11" s="412"/>
      <c r="AQ11" s="412"/>
      <c r="AR11" s="412"/>
      <c r="AS11" s="412"/>
      <c r="AT11" s="413"/>
      <c r="AU11" s="513" t="s">
        <v>90</v>
      </c>
      <c r="AV11" s="514"/>
      <c r="AW11" s="514"/>
      <c r="AX11" s="514"/>
      <c r="AY11" s="469" t="s">
        <v>120</v>
      </c>
      <c r="AZ11" s="470"/>
      <c r="BA11" s="470"/>
      <c r="BB11" s="470"/>
      <c r="BC11" s="470"/>
      <c r="BD11" s="470"/>
      <c r="BE11" s="470"/>
      <c r="BF11" s="470"/>
      <c r="BG11" s="470"/>
      <c r="BH11" s="470"/>
      <c r="BI11" s="470"/>
      <c r="BJ11" s="470"/>
      <c r="BK11" s="470"/>
      <c r="BL11" s="470"/>
      <c r="BM11" s="471"/>
      <c r="BN11" s="455">
        <v>0</v>
      </c>
      <c r="BO11" s="456"/>
      <c r="BP11" s="456"/>
      <c r="BQ11" s="456"/>
      <c r="BR11" s="456"/>
      <c r="BS11" s="456"/>
      <c r="BT11" s="456"/>
      <c r="BU11" s="457"/>
      <c r="BV11" s="455">
        <v>0</v>
      </c>
      <c r="BW11" s="456"/>
      <c r="BX11" s="456"/>
      <c r="BY11" s="456"/>
      <c r="BZ11" s="456"/>
      <c r="CA11" s="456"/>
      <c r="CB11" s="456"/>
      <c r="CC11" s="457"/>
      <c r="CD11" s="495" t="s">
        <v>121</v>
      </c>
      <c r="CE11" s="415"/>
      <c r="CF11" s="415"/>
      <c r="CG11" s="415"/>
      <c r="CH11" s="415"/>
      <c r="CI11" s="415"/>
      <c r="CJ11" s="415"/>
      <c r="CK11" s="415"/>
      <c r="CL11" s="415"/>
      <c r="CM11" s="415"/>
      <c r="CN11" s="415"/>
      <c r="CO11" s="415"/>
      <c r="CP11" s="415"/>
      <c r="CQ11" s="415"/>
      <c r="CR11" s="415"/>
      <c r="CS11" s="496"/>
      <c r="CT11" s="558" t="s">
        <v>122</v>
      </c>
      <c r="CU11" s="559"/>
      <c r="CV11" s="559"/>
      <c r="CW11" s="559"/>
      <c r="CX11" s="559"/>
      <c r="CY11" s="559"/>
      <c r="CZ11" s="559"/>
      <c r="DA11" s="560"/>
      <c r="DB11" s="558" t="s">
        <v>122</v>
      </c>
      <c r="DC11" s="559"/>
      <c r="DD11" s="559"/>
      <c r="DE11" s="559"/>
      <c r="DF11" s="559"/>
      <c r="DG11" s="559"/>
      <c r="DH11" s="559"/>
      <c r="DI11" s="560"/>
    </row>
    <row r="12" spans="1:119" ht="18.75" customHeight="1" x14ac:dyDescent="0.15">
      <c r="A12" s="181"/>
      <c r="B12" s="561" t="s">
        <v>123</v>
      </c>
      <c r="C12" s="562"/>
      <c r="D12" s="562"/>
      <c r="E12" s="562"/>
      <c r="F12" s="562"/>
      <c r="G12" s="562"/>
      <c r="H12" s="562"/>
      <c r="I12" s="562"/>
      <c r="J12" s="562"/>
      <c r="K12" s="563"/>
      <c r="L12" s="570" t="s">
        <v>124</v>
      </c>
      <c r="M12" s="571"/>
      <c r="N12" s="571"/>
      <c r="O12" s="571"/>
      <c r="P12" s="571"/>
      <c r="Q12" s="572"/>
      <c r="R12" s="573">
        <v>113145</v>
      </c>
      <c r="S12" s="574"/>
      <c r="T12" s="574"/>
      <c r="U12" s="574"/>
      <c r="V12" s="575"/>
      <c r="W12" s="576" t="s">
        <v>1</v>
      </c>
      <c r="X12" s="514"/>
      <c r="Y12" s="514"/>
      <c r="Z12" s="514"/>
      <c r="AA12" s="514"/>
      <c r="AB12" s="577"/>
      <c r="AC12" s="578" t="s">
        <v>125</v>
      </c>
      <c r="AD12" s="579"/>
      <c r="AE12" s="579"/>
      <c r="AF12" s="579"/>
      <c r="AG12" s="580"/>
      <c r="AH12" s="578" t="s">
        <v>126</v>
      </c>
      <c r="AI12" s="579"/>
      <c r="AJ12" s="579"/>
      <c r="AK12" s="579"/>
      <c r="AL12" s="581"/>
      <c r="AM12" s="512" t="s">
        <v>127</v>
      </c>
      <c r="AN12" s="412"/>
      <c r="AO12" s="412"/>
      <c r="AP12" s="412"/>
      <c r="AQ12" s="412"/>
      <c r="AR12" s="412"/>
      <c r="AS12" s="412"/>
      <c r="AT12" s="413"/>
      <c r="AU12" s="513" t="s">
        <v>90</v>
      </c>
      <c r="AV12" s="514"/>
      <c r="AW12" s="514"/>
      <c r="AX12" s="514"/>
      <c r="AY12" s="469" t="s">
        <v>128</v>
      </c>
      <c r="AZ12" s="470"/>
      <c r="BA12" s="470"/>
      <c r="BB12" s="470"/>
      <c r="BC12" s="470"/>
      <c r="BD12" s="470"/>
      <c r="BE12" s="470"/>
      <c r="BF12" s="470"/>
      <c r="BG12" s="470"/>
      <c r="BH12" s="470"/>
      <c r="BI12" s="470"/>
      <c r="BJ12" s="470"/>
      <c r="BK12" s="470"/>
      <c r="BL12" s="470"/>
      <c r="BM12" s="471"/>
      <c r="BN12" s="455">
        <v>800000</v>
      </c>
      <c r="BO12" s="456"/>
      <c r="BP12" s="456"/>
      <c r="BQ12" s="456"/>
      <c r="BR12" s="456"/>
      <c r="BS12" s="456"/>
      <c r="BT12" s="456"/>
      <c r="BU12" s="457"/>
      <c r="BV12" s="455">
        <v>0</v>
      </c>
      <c r="BW12" s="456"/>
      <c r="BX12" s="456"/>
      <c r="BY12" s="456"/>
      <c r="BZ12" s="456"/>
      <c r="CA12" s="456"/>
      <c r="CB12" s="456"/>
      <c r="CC12" s="457"/>
      <c r="CD12" s="495" t="s">
        <v>129</v>
      </c>
      <c r="CE12" s="415"/>
      <c r="CF12" s="415"/>
      <c r="CG12" s="415"/>
      <c r="CH12" s="415"/>
      <c r="CI12" s="415"/>
      <c r="CJ12" s="415"/>
      <c r="CK12" s="415"/>
      <c r="CL12" s="415"/>
      <c r="CM12" s="415"/>
      <c r="CN12" s="415"/>
      <c r="CO12" s="415"/>
      <c r="CP12" s="415"/>
      <c r="CQ12" s="415"/>
      <c r="CR12" s="415"/>
      <c r="CS12" s="496"/>
      <c r="CT12" s="558" t="s">
        <v>122</v>
      </c>
      <c r="CU12" s="559"/>
      <c r="CV12" s="559"/>
      <c r="CW12" s="559"/>
      <c r="CX12" s="559"/>
      <c r="CY12" s="559"/>
      <c r="CZ12" s="559"/>
      <c r="DA12" s="560"/>
      <c r="DB12" s="558" t="s">
        <v>122</v>
      </c>
      <c r="DC12" s="559"/>
      <c r="DD12" s="559"/>
      <c r="DE12" s="559"/>
      <c r="DF12" s="559"/>
      <c r="DG12" s="559"/>
      <c r="DH12" s="559"/>
      <c r="DI12" s="560"/>
    </row>
    <row r="13" spans="1:119" ht="18.75" customHeight="1" x14ac:dyDescent="0.15">
      <c r="A13" s="181"/>
      <c r="B13" s="564"/>
      <c r="C13" s="565"/>
      <c r="D13" s="565"/>
      <c r="E13" s="565"/>
      <c r="F13" s="565"/>
      <c r="G13" s="565"/>
      <c r="H13" s="565"/>
      <c r="I13" s="565"/>
      <c r="J13" s="565"/>
      <c r="K13" s="566"/>
      <c r="L13" s="190"/>
      <c r="M13" s="539" t="s">
        <v>130</v>
      </c>
      <c r="N13" s="540"/>
      <c r="O13" s="540"/>
      <c r="P13" s="540"/>
      <c r="Q13" s="541"/>
      <c r="R13" s="542">
        <v>109937</v>
      </c>
      <c r="S13" s="543"/>
      <c r="T13" s="543"/>
      <c r="U13" s="543"/>
      <c r="V13" s="544"/>
      <c r="W13" s="545" t="s">
        <v>131</v>
      </c>
      <c r="X13" s="441"/>
      <c r="Y13" s="441"/>
      <c r="Z13" s="441"/>
      <c r="AA13" s="441"/>
      <c r="AB13" s="442"/>
      <c r="AC13" s="408">
        <v>683</v>
      </c>
      <c r="AD13" s="409"/>
      <c r="AE13" s="409"/>
      <c r="AF13" s="409"/>
      <c r="AG13" s="410"/>
      <c r="AH13" s="408">
        <v>675</v>
      </c>
      <c r="AI13" s="409"/>
      <c r="AJ13" s="409"/>
      <c r="AK13" s="409"/>
      <c r="AL13" s="468"/>
      <c r="AM13" s="512" t="s">
        <v>132</v>
      </c>
      <c r="AN13" s="412"/>
      <c r="AO13" s="412"/>
      <c r="AP13" s="412"/>
      <c r="AQ13" s="412"/>
      <c r="AR13" s="412"/>
      <c r="AS13" s="412"/>
      <c r="AT13" s="413"/>
      <c r="AU13" s="513" t="s">
        <v>101</v>
      </c>
      <c r="AV13" s="514"/>
      <c r="AW13" s="514"/>
      <c r="AX13" s="514"/>
      <c r="AY13" s="469" t="s">
        <v>133</v>
      </c>
      <c r="AZ13" s="470"/>
      <c r="BA13" s="470"/>
      <c r="BB13" s="470"/>
      <c r="BC13" s="470"/>
      <c r="BD13" s="470"/>
      <c r="BE13" s="470"/>
      <c r="BF13" s="470"/>
      <c r="BG13" s="470"/>
      <c r="BH13" s="470"/>
      <c r="BI13" s="470"/>
      <c r="BJ13" s="470"/>
      <c r="BK13" s="470"/>
      <c r="BL13" s="470"/>
      <c r="BM13" s="471"/>
      <c r="BN13" s="455">
        <v>-905172</v>
      </c>
      <c r="BO13" s="456"/>
      <c r="BP13" s="456"/>
      <c r="BQ13" s="456"/>
      <c r="BR13" s="456"/>
      <c r="BS13" s="456"/>
      <c r="BT13" s="456"/>
      <c r="BU13" s="457"/>
      <c r="BV13" s="455">
        <v>-615977</v>
      </c>
      <c r="BW13" s="456"/>
      <c r="BX13" s="456"/>
      <c r="BY13" s="456"/>
      <c r="BZ13" s="456"/>
      <c r="CA13" s="456"/>
      <c r="CB13" s="456"/>
      <c r="CC13" s="457"/>
      <c r="CD13" s="495" t="s">
        <v>134</v>
      </c>
      <c r="CE13" s="415"/>
      <c r="CF13" s="415"/>
      <c r="CG13" s="415"/>
      <c r="CH13" s="415"/>
      <c r="CI13" s="415"/>
      <c r="CJ13" s="415"/>
      <c r="CK13" s="415"/>
      <c r="CL13" s="415"/>
      <c r="CM13" s="415"/>
      <c r="CN13" s="415"/>
      <c r="CO13" s="415"/>
      <c r="CP13" s="415"/>
      <c r="CQ13" s="415"/>
      <c r="CR13" s="415"/>
      <c r="CS13" s="496"/>
      <c r="CT13" s="452">
        <v>3</v>
      </c>
      <c r="CU13" s="453"/>
      <c r="CV13" s="453"/>
      <c r="CW13" s="453"/>
      <c r="CX13" s="453"/>
      <c r="CY13" s="453"/>
      <c r="CZ13" s="453"/>
      <c r="DA13" s="454"/>
      <c r="DB13" s="452">
        <v>2.5</v>
      </c>
      <c r="DC13" s="453"/>
      <c r="DD13" s="453"/>
      <c r="DE13" s="453"/>
      <c r="DF13" s="453"/>
      <c r="DG13" s="453"/>
      <c r="DH13" s="453"/>
      <c r="DI13" s="454"/>
    </row>
    <row r="14" spans="1:119" ht="18.75" customHeight="1" thickBot="1" x14ac:dyDescent="0.2">
      <c r="A14" s="181"/>
      <c r="B14" s="564"/>
      <c r="C14" s="565"/>
      <c r="D14" s="565"/>
      <c r="E14" s="565"/>
      <c r="F14" s="565"/>
      <c r="G14" s="565"/>
      <c r="H14" s="565"/>
      <c r="I14" s="565"/>
      <c r="J14" s="565"/>
      <c r="K14" s="566"/>
      <c r="L14" s="529" t="s">
        <v>135</v>
      </c>
      <c r="M14" s="582"/>
      <c r="N14" s="582"/>
      <c r="O14" s="582"/>
      <c r="P14" s="582"/>
      <c r="Q14" s="583"/>
      <c r="R14" s="542">
        <v>112839</v>
      </c>
      <c r="S14" s="543"/>
      <c r="T14" s="543"/>
      <c r="U14" s="543"/>
      <c r="V14" s="544"/>
      <c r="W14" s="546"/>
      <c r="X14" s="444"/>
      <c r="Y14" s="444"/>
      <c r="Z14" s="444"/>
      <c r="AA14" s="444"/>
      <c r="AB14" s="445"/>
      <c r="AC14" s="535">
        <v>1.4</v>
      </c>
      <c r="AD14" s="536"/>
      <c r="AE14" s="536"/>
      <c r="AF14" s="536"/>
      <c r="AG14" s="537"/>
      <c r="AH14" s="535">
        <v>1.4</v>
      </c>
      <c r="AI14" s="536"/>
      <c r="AJ14" s="536"/>
      <c r="AK14" s="536"/>
      <c r="AL14" s="538"/>
      <c r="AM14" s="512"/>
      <c r="AN14" s="412"/>
      <c r="AO14" s="412"/>
      <c r="AP14" s="412"/>
      <c r="AQ14" s="412"/>
      <c r="AR14" s="412"/>
      <c r="AS14" s="412"/>
      <c r="AT14" s="413"/>
      <c r="AU14" s="513"/>
      <c r="AV14" s="514"/>
      <c r="AW14" s="514"/>
      <c r="AX14" s="514"/>
      <c r="AY14" s="469"/>
      <c r="AZ14" s="470"/>
      <c r="BA14" s="470"/>
      <c r="BB14" s="470"/>
      <c r="BC14" s="470"/>
      <c r="BD14" s="470"/>
      <c r="BE14" s="470"/>
      <c r="BF14" s="470"/>
      <c r="BG14" s="470"/>
      <c r="BH14" s="470"/>
      <c r="BI14" s="470"/>
      <c r="BJ14" s="470"/>
      <c r="BK14" s="470"/>
      <c r="BL14" s="470"/>
      <c r="BM14" s="471"/>
      <c r="BN14" s="455"/>
      <c r="BO14" s="456"/>
      <c r="BP14" s="456"/>
      <c r="BQ14" s="456"/>
      <c r="BR14" s="456"/>
      <c r="BS14" s="456"/>
      <c r="BT14" s="456"/>
      <c r="BU14" s="457"/>
      <c r="BV14" s="455"/>
      <c r="BW14" s="456"/>
      <c r="BX14" s="456"/>
      <c r="BY14" s="456"/>
      <c r="BZ14" s="456"/>
      <c r="CA14" s="456"/>
      <c r="CB14" s="456"/>
      <c r="CC14" s="457"/>
      <c r="CD14" s="492" t="s">
        <v>136</v>
      </c>
      <c r="CE14" s="493"/>
      <c r="CF14" s="493"/>
      <c r="CG14" s="493"/>
      <c r="CH14" s="493"/>
      <c r="CI14" s="493"/>
      <c r="CJ14" s="493"/>
      <c r="CK14" s="493"/>
      <c r="CL14" s="493"/>
      <c r="CM14" s="493"/>
      <c r="CN14" s="493"/>
      <c r="CO14" s="493"/>
      <c r="CP14" s="493"/>
      <c r="CQ14" s="493"/>
      <c r="CR14" s="493"/>
      <c r="CS14" s="494"/>
      <c r="CT14" s="552" t="s">
        <v>122</v>
      </c>
      <c r="CU14" s="553"/>
      <c r="CV14" s="553"/>
      <c r="CW14" s="553"/>
      <c r="CX14" s="553"/>
      <c r="CY14" s="553"/>
      <c r="CZ14" s="553"/>
      <c r="DA14" s="554"/>
      <c r="DB14" s="552" t="s">
        <v>122</v>
      </c>
      <c r="DC14" s="553"/>
      <c r="DD14" s="553"/>
      <c r="DE14" s="553"/>
      <c r="DF14" s="553"/>
      <c r="DG14" s="553"/>
      <c r="DH14" s="553"/>
      <c r="DI14" s="554"/>
    </row>
    <row r="15" spans="1:119" ht="18.75" customHeight="1" x14ac:dyDescent="0.15">
      <c r="A15" s="181"/>
      <c r="B15" s="564"/>
      <c r="C15" s="565"/>
      <c r="D15" s="565"/>
      <c r="E15" s="565"/>
      <c r="F15" s="565"/>
      <c r="G15" s="565"/>
      <c r="H15" s="565"/>
      <c r="I15" s="565"/>
      <c r="J15" s="565"/>
      <c r="K15" s="566"/>
      <c r="L15" s="190"/>
      <c r="M15" s="539" t="s">
        <v>130</v>
      </c>
      <c r="N15" s="540"/>
      <c r="O15" s="540"/>
      <c r="P15" s="540"/>
      <c r="Q15" s="541"/>
      <c r="R15" s="542">
        <v>109953</v>
      </c>
      <c r="S15" s="543"/>
      <c r="T15" s="543"/>
      <c r="U15" s="543"/>
      <c r="V15" s="544"/>
      <c r="W15" s="545" t="s">
        <v>137</v>
      </c>
      <c r="X15" s="441"/>
      <c r="Y15" s="441"/>
      <c r="Z15" s="441"/>
      <c r="AA15" s="441"/>
      <c r="AB15" s="442"/>
      <c r="AC15" s="408">
        <v>9971</v>
      </c>
      <c r="AD15" s="409"/>
      <c r="AE15" s="409"/>
      <c r="AF15" s="409"/>
      <c r="AG15" s="410"/>
      <c r="AH15" s="408">
        <v>10894</v>
      </c>
      <c r="AI15" s="409"/>
      <c r="AJ15" s="409"/>
      <c r="AK15" s="409"/>
      <c r="AL15" s="468"/>
      <c r="AM15" s="512"/>
      <c r="AN15" s="412"/>
      <c r="AO15" s="412"/>
      <c r="AP15" s="412"/>
      <c r="AQ15" s="412"/>
      <c r="AR15" s="412"/>
      <c r="AS15" s="412"/>
      <c r="AT15" s="413"/>
      <c r="AU15" s="513"/>
      <c r="AV15" s="514"/>
      <c r="AW15" s="514"/>
      <c r="AX15" s="514"/>
      <c r="AY15" s="481" t="s">
        <v>138</v>
      </c>
      <c r="AZ15" s="482"/>
      <c r="BA15" s="482"/>
      <c r="BB15" s="482"/>
      <c r="BC15" s="482"/>
      <c r="BD15" s="482"/>
      <c r="BE15" s="482"/>
      <c r="BF15" s="482"/>
      <c r="BG15" s="482"/>
      <c r="BH15" s="482"/>
      <c r="BI15" s="482"/>
      <c r="BJ15" s="482"/>
      <c r="BK15" s="482"/>
      <c r="BL15" s="482"/>
      <c r="BM15" s="483"/>
      <c r="BN15" s="484">
        <v>14296280</v>
      </c>
      <c r="BO15" s="485"/>
      <c r="BP15" s="485"/>
      <c r="BQ15" s="485"/>
      <c r="BR15" s="485"/>
      <c r="BS15" s="485"/>
      <c r="BT15" s="485"/>
      <c r="BU15" s="486"/>
      <c r="BV15" s="484">
        <v>13885467</v>
      </c>
      <c r="BW15" s="485"/>
      <c r="BX15" s="485"/>
      <c r="BY15" s="485"/>
      <c r="BZ15" s="485"/>
      <c r="CA15" s="485"/>
      <c r="CB15" s="485"/>
      <c r="CC15" s="486"/>
      <c r="CD15" s="555" t="s">
        <v>139</v>
      </c>
      <c r="CE15" s="556"/>
      <c r="CF15" s="556"/>
      <c r="CG15" s="556"/>
      <c r="CH15" s="556"/>
      <c r="CI15" s="556"/>
      <c r="CJ15" s="556"/>
      <c r="CK15" s="556"/>
      <c r="CL15" s="556"/>
      <c r="CM15" s="556"/>
      <c r="CN15" s="556"/>
      <c r="CO15" s="556"/>
      <c r="CP15" s="556"/>
      <c r="CQ15" s="556"/>
      <c r="CR15" s="556"/>
      <c r="CS15" s="557"/>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64"/>
      <c r="C16" s="565"/>
      <c r="D16" s="565"/>
      <c r="E16" s="565"/>
      <c r="F16" s="565"/>
      <c r="G16" s="565"/>
      <c r="H16" s="565"/>
      <c r="I16" s="565"/>
      <c r="J16" s="565"/>
      <c r="K16" s="566"/>
      <c r="L16" s="529" t="s">
        <v>140</v>
      </c>
      <c r="M16" s="530"/>
      <c r="N16" s="530"/>
      <c r="O16" s="530"/>
      <c r="P16" s="530"/>
      <c r="Q16" s="531"/>
      <c r="R16" s="532" t="s">
        <v>141</v>
      </c>
      <c r="S16" s="533"/>
      <c r="T16" s="533"/>
      <c r="U16" s="533"/>
      <c r="V16" s="534"/>
      <c r="W16" s="546"/>
      <c r="X16" s="444"/>
      <c r="Y16" s="444"/>
      <c r="Z16" s="444"/>
      <c r="AA16" s="444"/>
      <c r="AB16" s="445"/>
      <c r="AC16" s="535">
        <v>20.399999999999999</v>
      </c>
      <c r="AD16" s="536"/>
      <c r="AE16" s="536"/>
      <c r="AF16" s="536"/>
      <c r="AG16" s="537"/>
      <c r="AH16" s="535">
        <v>22.9</v>
      </c>
      <c r="AI16" s="536"/>
      <c r="AJ16" s="536"/>
      <c r="AK16" s="536"/>
      <c r="AL16" s="538"/>
      <c r="AM16" s="512"/>
      <c r="AN16" s="412"/>
      <c r="AO16" s="412"/>
      <c r="AP16" s="412"/>
      <c r="AQ16" s="412"/>
      <c r="AR16" s="412"/>
      <c r="AS16" s="412"/>
      <c r="AT16" s="413"/>
      <c r="AU16" s="513"/>
      <c r="AV16" s="514"/>
      <c r="AW16" s="514"/>
      <c r="AX16" s="514"/>
      <c r="AY16" s="469" t="s">
        <v>142</v>
      </c>
      <c r="AZ16" s="470"/>
      <c r="BA16" s="470"/>
      <c r="BB16" s="470"/>
      <c r="BC16" s="470"/>
      <c r="BD16" s="470"/>
      <c r="BE16" s="470"/>
      <c r="BF16" s="470"/>
      <c r="BG16" s="470"/>
      <c r="BH16" s="470"/>
      <c r="BI16" s="470"/>
      <c r="BJ16" s="470"/>
      <c r="BK16" s="470"/>
      <c r="BL16" s="470"/>
      <c r="BM16" s="471"/>
      <c r="BN16" s="455">
        <v>18315895</v>
      </c>
      <c r="BO16" s="456"/>
      <c r="BP16" s="456"/>
      <c r="BQ16" s="456"/>
      <c r="BR16" s="456"/>
      <c r="BS16" s="456"/>
      <c r="BT16" s="456"/>
      <c r="BU16" s="457"/>
      <c r="BV16" s="455">
        <v>17591437</v>
      </c>
      <c r="BW16" s="456"/>
      <c r="BX16" s="456"/>
      <c r="BY16" s="456"/>
      <c r="BZ16" s="456"/>
      <c r="CA16" s="456"/>
      <c r="CB16" s="456"/>
      <c r="CC16" s="457"/>
      <c r="CD16" s="194"/>
      <c r="CE16" s="487"/>
      <c r="CF16" s="487"/>
      <c r="CG16" s="487"/>
      <c r="CH16" s="487"/>
      <c r="CI16" s="487"/>
      <c r="CJ16" s="487"/>
      <c r="CK16" s="487"/>
      <c r="CL16" s="487"/>
      <c r="CM16" s="487"/>
      <c r="CN16" s="487"/>
      <c r="CO16" s="487"/>
      <c r="CP16" s="487"/>
      <c r="CQ16" s="487"/>
      <c r="CR16" s="487"/>
      <c r="CS16" s="488"/>
      <c r="CT16" s="452"/>
      <c r="CU16" s="453"/>
      <c r="CV16" s="453"/>
      <c r="CW16" s="453"/>
      <c r="CX16" s="453"/>
      <c r="CY16" s="453"/>
      <c r="CZ16" s="453"/>
      <c r="DA16" s="454"/>
      <c r="DB16" s="452"/>
      <c r="DC16" s="453"/>
      <c r="DD16" s="453"/>
      <c r="DE16" s="453"/>
      <c r="DF16" s="453"/>
      <c r="DG16" s="453"/>
      <c r="DH16" s="453"/>
      <c r="DI16" s="454"/>
    </row>
    <row r="17" spans="1:113" ht="18.75" customHeight="1" thickBot="1" x14ac:dyDescent="0.2">
      <c r="A17" s="181"/>
      <c r="B17" s="567"/>
      <c r="C17" s="568"/>
      <c r="D17" s="568"/>
      <c r="E17" s="568"/>
      <c r="F17" s="568"/>
      <c r="G17" s="568"/>
      <c r="H17" s="568"/>
      <c r="I17" s="568"/>
      <c r="J17" s="568"/>
      <c r="K17" s="569"/>
      <c r="L17" s="195"/>
      <c r="M17" s="548" t="s">
        <v>143</v>
      </c>
      <c r="N17" s="549"/>
      <c r="O17" s="549"/>
      <c r="P17" s="549"/>
      <c r="Q17" s="550"/>
      <c r="R17" s="532" t="s">
        <v>144</v>
      </c>
      <c r="S17" s="533"/>
      <c r="T17" s="533"/>
      <c r="U17" s="533"/>
      <c r="V17" s="534"/>
      <c r="W17" s="545" t="s">
        <v>145</v>
      </c>
      <c r="X17" s="441"/>
      <c r="Y17" s="441"/>
      <c r="Z17" s="441"/>
      <c r="AA17" s="441"/>
      <c r="AB17" s="442"/>
      <c r="AC17" s="408">
        <v>38227</v>
      </c>
      <c r="AD17" s="409"/>
      <c r="AE17" s="409"/>
      <c r="AF17" s="409"/>
      <c r="AG17" s="410"/>
      <c r="AH17" s="408">
        <v>36079</v>
      </c>
      <c r="AI17" s="409"/>
      <c r="AJ17" s="409"/>
      <c r="AK17" s="409"/>
      <c r="AL17" s="468"/>
      <c r="AM17" s="512"/>
      <c r="AN17" s="412"/>
      <c r="AO17" s="412"/>
      <c r="AP17" s="412"/>
      <c r="AQ17" s="412"/>
      <c r="AR17" s="412"/>
      <c r="AS17" s="412"/>
      <c r="AT17" s="413"/>
      <c r="AU17" s="513"/>
      <c r="AV17" s="514"/>
      <c r="AW17" s="514"/>
      <c r="AX17" s="514"/>
      <c r="AY17" s="469" t="s">
        <v>146</v>
      </c>
      <c r="AZ17" s="470"/>
      <c r="BA17" s="470"/>
      <c r="BB17" s="470"/>
      <c r="BC17" s="470"/>
      <c r="BD17" s="470"/>
      <c r="BE17" s="470"/>
      <c r="BF17" s="470"/>
      <c r="BG17" s="470"/>
      <c r="BH17" s="470"/>
      <c r="BI17" s="470"/>
      <c r="BJ17" s="470"/>
      <c r="BK17" s="470"/>
      <c r="BL17" s="470"/>
      <c r="BM17" s="471"/>
      <c r="BN17" s="455">
        <v>18147595</v>
      </c>
      <c r="BO17" s="456"/>
      <c r="BP17" s="456"/>
      <c r="BQ17" s="456"/>
      <c r="BR17" s="456"/>
      <c r="BS17" s="456"/>
      <c r="BT17" s="456"/>
      <c r="BU17" s="457"/>
      <c r="BV17" s="455">
        <v>17638443</v>
      </c>
      <c r="BW17" s="456"/>
      <c r="BX17" s="456"/>
      <c r="BY17" s="456"/>
      <c r="BZ17" s="456"/>
      <c r="CA17" s="456"/>
      <c r="CB17" s="456"/>
      <c r="CC17" s="457"/>
      <c r="CD17" s="194"/>
      <c r="CE17" s="487"/>
      <c r="CF17" s="487"/>
      <c r="CG17" s="487"/>
      <c r="CH17" s="487"/>
      <c r="CI17" s="487"/>
      <c r="CJ17" s="487"/>
      <c r="CK17" s="487"/>
      <c r="CL17" s="487"/>
      <c r="CM17" s="487"/>
      <c r="CN17" s="487"/>
      <c r="CO17" s="487"/>
      <c r="CP17" s="487"/>
      <c r="CQ17" s="487"/>
      <c r="CR17" s="487"/>
      <c r="CS17" s="488"/>
      <c r="CT17" s="452"/>
      <c r="CU17" s="453"/>
      <c r="CV17" s="453"/>
      <c r="CW17" s="453"/>
      <c r="CX17" s="453"/>
      <c r="CY17" s="453"/>
      <c r="CZ17" s="453"/>
      <c r="DA17" s="454"/>
      <c r="DB17" s="452"/>
      <c r="DC17" s="453"/>
      <c r="DD17" s="453"/>
      <c r="DE17" s="453"/>
      <c r="DF17" s="453"/>
      <c r="DG17" s="453"/>
      <c r="DH17" s="453"/>
      <c r="DI17" s="454"/>
    </row>
    <row r="18" spans="1:113" ht="18.75" customHeight="1" thickBot="1" x14ac:dyDescent="0.2">
      <c r="A18" s="181"/>
      <c r="B18" s="505" t="s">
        <v>147</v>
      </c>
      <c r="C18" s="506"/>
      <c r="D18" s="506"/>
      <c r="E18" s="507"/>
      <c r="F18" s="507"/>
      <c r="G18" s="507"/>
      <c r="H18" s="507"/>
      <c r="I18" s="507"/>
      <c r="J18" s="507"/>
      <c r="K18" s="507"/>
      <c r="L18" s="508">
        <v>19.77</v>
      </c>
      <c r="M18" s="508"/>
      <c r="N18" s="508"/>
      <c r="O18" s="508"/>
      <c r="P18" s="508"/>
      <c r="Q18" s="508"/>
      <c r="R18" s="509"/>
      <c r="S18" s="509"/>
      <c r="T18" s="509"/>
      <c r="U18" s="509"/>
      <c r="V18" s="510"/>
      <c r="W18" s="526"/>
      <c r="X18" s="527"/>
      <c r="Y18" s="527"/>
      <c r="Z18" s="527"/>
      <c r="AA18" s="527"/>
      <c r="AB18" s="551"/>
      <c r="AC18" s="425">
        <v>78.2</v>
      </c>
      <c r="AD18" s="426"/>
      <c r="AE18" s="426"/>
      <c r="AF18" s="426"/>
      <c r="AG18" s="511"/>
      <c r="AH18" s="425">
        <v>75.7</v>
      </c>
      <c r="AI18" s="426"/>
      <c r="AJ18" s="426"/>
      <c r="AK18" s="426"/>
      <c r="AL18" s="427"/>
      <c r="AM18" s="512"/>
      <c r="AN18" s="412"/>
      <c r="AO18" s="412"/>
      <c r="AP18" s="412"/>
      <c r="AQ18" s="412"/>
      <c r="AR18" s="412"/>
      <c r="AS18" s="412"/>
      <c r="AT18" s="413"/>
      <c r="AU18" s="513"/>
      <c r="AV18" s="514"/>
      <c r="AW18" s="514"/>
      <c r="AX18" s="514"/>
      <c r="AY18" s="469" t="s">
        <v>148</v>
      </c>
      <c r="AZ18" s="470"/>
      <c r="BA18" s="470"/>
      <c r="BB18" s="470"/>
      <c r="BC18" s="470"/>
      <c r="BD18" s="470"/>
      <c r="BE18" s="470"/>
      <c r="BF18" s="470"/>
      <c r="BG18" s="470"/>
      <c r="BH18" s="470"/>
      <c r="BI18" s="470"/>
      <c r="BJ18" s="470"/>
      <c r="BK18" s="470"/>
      <c r="BL18" s="470"/>
      <c r="BM18" s="471"/>
      <c r="BN18" s="455">
        <v>21421462</v>
      </c>
      <c r="BO18" s="456"/>
      <c r="BP18" s="456"/>
      <c r="BQ18" s="456"/>
      <c r="BR18" s="456"/>
      <c r="BS18" s="456"/>
      <c r="BT18" s="456"/>
      <c r="BU18" s="457"/>
      <c r="BV18" s="455">
        <v>20301128</v>
      </c>
      <c r="BW18" s="456"/>
      <c r="BX18" s="456"/>
      <c r="BY18" s="456"/>
      <c r="BZ18" s="456"/>
      <c r="CA18" s="456"/>
      <c r="CB18" s="456"/>
      <c r="CC18" s="457"/>
      <c r="CD18" s="194"/>
      <c r="CE18" s="487"/>
      <c r="CF18" s="487"/>
      <c r="CG18" s="487"/>
      <c r="CH18" s="487"/>
      <c r="CI18" s="487"/>
      <c r="CJ18" s="487"/>
      <c r="CK18" s="487"/>
      <c r="CL18" s="487"/>
      <c r="CM18" s="487"/>
      <c r="CN18" s="487"/>
      <c r="CO18" s="487"/>
      <c r="CP18" s="487"/>
      <c r="CQ18" s="487"/>
      <c r="CR18" s="487"/>
      <c r="CS18" s="488"/>
      <c r="CT18" s="452"/>
      <c r="CU18" s="453"/>
      <c r="CV18" s="453"/>
      <c r="CW18" s="453"/>
      <c r="CX18" s="453"/>
      <c r="CY18" s="453"/>
      <c r="CZ18" s="453"/>
      <c r="DA18" s="454"/>
      <c r="DB18" s="452"/>
      <c r="DC18" s="453"/>
      <c r="DD18" s="453"/>
      <c r="DE18" s="453"/>
      <c r="DF18" s="453"/>
      <c r="DG18" s="453"/>
      <c r="DH18" s="453"/>
      <c r="DI18" s="454"/>
    </row>
    <row r="19" spans="1:113" ht="18.75" customHeight="1" thickBot="1" x14ac:dyDescent="0.2">
      <c r="A19" s="181"/>
      <c r="B19" s="505" t="s">
        <v>149</v>
      </c>
      <c r="C19" s="506"/>
      <c r="D19" s="506"/>
      <c r="E19" s="507"/>
      <c r="F19" s="507"/>
      <c r="G19" s="507"/>
      <c r="H19" s="507"/>
      <c r="I19" s="507"/>
      <c r="J19" s="507"/>
      <c r="K19" s="507"/>
      <c r="L19" s="515">
        <v>5658</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47"/>
      <c r="AM19" s="512"/>
      <c r="AN19" s="412"/>
      <c r="AO19" s="412"/>
      <c r="AP19" s="412"/>
      <c r="AQ19" s="412"/>
      <c r="AR19" s="412"/>
      <c r="AS19" s="412"/>
      <c r="AT19" s="413"/>
      <c r="AU19" s="513"/>
      <c r="AV19" s="514"/>
      <c r="AW19" s="514"/>
      <c r="AX19" s="514"/>
      <c r="AY19" s="469" t="s">
        <v>150</v>
      </c>
      <c r="AZ19" s="470"/>
      <c r="BA19" s="470"/>
      <c r="BB19" s="470"/>
      <c r="BC19" s="470"/>
      <c r="BD19" s="470"/>
      <c r="BE19" s="470"/>
      <c r="BF19" s="470"/>
      <c r="BG19" s="470"/>
      <c r="BH19" s="470"/>
      <c r="BI19" s="470"/>
      <c r="BJ19" s="470"/>
      <c r="BK19" s="470"/>
      <c r="BL19" s="470"/>
      <c r="BM19" s="471"/>
      <c r="BN19" s="455">
        <v>27079080</v>
      </c>
      <c r="BO19" s="456"/>
      <c r="BP19" s="456"/>
      <c r="BQ19" s="456"/>
      <c r="BR19" s="456"/>
      <c r="BS19" s="456"/>
      <c r="BT19" s="456"/>
      <c r="BU19" s="457"/>
      <c r="BV19" s="455">
        <v>26131539</v>
      </c>
      <c r="BW19" s="456"/>
      <c r="BX19" s="456"/>
      <c r="BY19" s="456"/>
      <c r="BZ19" s="456"/>
      <c r="CA19" s="456"/>
      <c r="CB19" s="456"/>
      <c r="CC19" s="457"/>
      <c r="CD19" s="194"/>
      <c r="CE19" s="487"/>
      <c r="CF19" s="487"/>
      <c r="CG19" s="487"/>
      <c r="CH19" s="487"/>
      <c r="CI19" s="487"/>
      <c r="CJ19" s="487"/>
      <c r="CK19" s="487"/>
      <c r="CL19" s="487"/>
      <c r="CM19" s="487"/>
      <c r="CN19" s="487"/>
      <c r="CO19" s="487"/>
      <c r="CP19" s="487"/>
      <c r="CQ19" s="487"/>
      <c r="CR19" s="487"/>
      <c r="CS19" s="488"/>
      <c r="CT19" s="452"/>
      <c r="CU19" s="453"/>
      <c r="CV19" s="453"/>
      <c r="CW19" s="453"/>
      <c r="CX19" s="453"/>
      <c r="CY19" s="453"/>
      <c r="CZ19" s="453"/>
      <c r="DA19" s="454"/>
      <c r="DB19" s="452"/>
      <c r="DC19" s="453"/>
      <c r="DD19" s="453"/>
      <c r="DE19" s="453"/>
      <c r="DF19" s="453"/>
      <c r="DG19" s="453"/>
      <c r="DH19" s="453"/>
      <c r="DI19" s="454"/>
    </row>
    <row r="20" spans="1:113" ht="18.75" customHeight="1" thickBot="1" x14ac:dyDescent="0.2">
      <c r="A20" s="181"/>
      <c r="B20" s="505" t="s">
        <v>151</v>
      </c>
      <c r="C20" s="506"/>
      <c r="D20" s="506"/>
      <c r="E20" s="507"/>
      <c r="F20" s="507"/>
      <c r="G20" s="507"/>
      <c r="H20" s="507"/>
      <c r="I20" s="507"/>
      <c r="J20" s="507"/>
      <c r="K20" s="507"/>
      <c r="L20" s="515">
        <v>50979</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17"/>
      <c r="AO20" s="417"/>
      <c r="AP20" s="417"/>
      <c r="AQ20" s="417"/>
      <c r="AR20" s="417"/>
      <c r="AS20" s="417"/>
      <c r="AT20" s="418"/>
      <c r="AU20" s="521"/>
      <c r="AV20" s="522"/>
      <c r="AW20" s="522"/>
      <c r="AX20" s="523"/>
      <c r="AY20" s="469"/>
      <c r="AZ20" s="470"/>
      <c r="BA20" s="470"/>
      <c r="BB20" s="470"/>
      <c r="BC20" s="470"/>
      <c r="BD20" s="470"/>
      <c r="BE20" s="470"/>
      <c r="BF20" s="470"/>
      <c r="BG20" s="470"/>
      <c r="BH20" s="470"/>
      <c r="BI20" s="470"/>
      <c r="BJ20" s="470"/>
      <c r="BK20" s="470"/>
      <c r="BL20" s="470"/>
      <c r="BM20" s="471"/>
      <c r="BN20" s="455"/>
      <c r="BO20" s="456"/>
      <c r="BP20" s="456"/>
      <c r="BQ20" s="456"/>
      <c r="BR20" s="456"/>
      <c r="BS20" s="456"/>
      <c r="BT20" s="456"/>
      <c r="BU20" s="457"/>
      <c r="BV20" s="455"/>
      <c r="BW20" s="456"/>
      <c r="BX20" s="456"/>
      <c r="BY20" s="456"/>
      <c r="BZ20" s="456"/>
      <c r="CA20" s="456"/>
      <c r="CB20" s="456"/>
      <c r="CC20" s="457"/>
      <c r="CD20" s="194"/>
      <c r="CE20" s="487"/>
      <c r="CF20" s="487"/>
      <c r="CG20" s="487"/>
      <c r="CH20" s="487"/>
      <c r="CI20" s="487"/>
      <c r="CJ20" s="487"/>
      <c r="CK20" s="487"/>
      <c r="CL20" s="487"/>
      <c r="CM20" s="487"/>
      <c r="CN20" s="487"/>
      <c r="CO20" s="487"/>
      <c r="CP20" s="487"/>
      <c r="CQ20" s="487"/>
      <c r="CR20" s="487"/>
      <c r="CS20" s="488"/>
      <c r="CT20" s="452"/>
      <c r="CU20" s="453"/>
      <c r="CV20" s="453"/>
      <c r="CW20" s="453"/>
      <c r="CX20" s="453"/>
      <c r="CY20" s="453"/>
      <c r="CZ20" s="453"/>
      <c r="DA20" s="454"/>
      <c r="DB20" s="452"/>
      <c r="DC20" s="453"/>
      <c r="DD20" s="453"/>
      <c r="DE20" s="453"/>
      <c r="DF20" s="453"/>
      <c r="DG20" s="453"/>
      <c r="DH20" s="453"/>
      <c r="DI20" s="454"/>
    </row>
    <row r="21" spans="1:113" ht="18.75" customHeight="1" thickBot="1" x14ac:dyDescent="0.2">
      <c r="A21" s="181"/>
      <c r="B21" s="502" t="s">
        <v>152</v>
      </c>
      <c r="C21" s="503"/>
      <c r="D21" s="503"/>
      <c r="E21" s="503"/>
      <c r="F21" s="503"/>
      <c r="G21" s="503"/>
      <c r="H21" s="503"/>
      <c r="I21" s="503"/>
      <c r="J21" s="503"/>
      <c r="K21" s="503"/>
      <c r="L21" s="503"/>
      <c r="M21" s="503"/>
      <c r="N21" s="503"/>
      <c r="O21" s="503"/>
      <c r="P21" s="503"/>
      <c r="Q21" s="503"/>
      <c r="R21" s="503"/>
      <c r="S21" s="503"/>
      <c r="T21" s="503"/>
      <c r="U21" s="503"/>
      <c r="V21" s="503"/>
      <c r="W21" s="503"/>
      <c r="X21" s="503"/>
      <c r="Y21" s="503"/>
      <c r="Z21" s="503"/>
      <c r="AA21" s="503"/>
      <c r="AB21" s="503"/>
      <c r="AC21" s="503"/>
      <c r="AD21" s="503"/>
      <c r="AE21" s="503"/>
      <c r="AF21" s="503"/>
      <c r="AG21" s="503"/>
      <c r="AH21" s="503"/>
      <c r="AI21" s="503"/>
      <c r="AJ21" s="503"/>
      <c r="AK21" s="503"/>
      <c r="AL21" s="503"/>
      <c r="AM21" s="503"/>
      <c r="AN21" s="503"/>
      <c r="AO21" s="503"/>
      <c r="AP21" s="503"/>
      <c r="AQ21" s="503"/>
      <c r="AR21" s="503"/>
      <c r="AS21" s="503"/>
      <c r="AT21" s="503"/>
      <c r="AU21" s="503"/>
      <c r="AV21" s="503"/>
      <c r="AW21" s="503"/>
      <c r="AX21" s="504"/>
      <c r="AY21" s="428"/>
      <c r="AZ21" s="429"/>
      <c r="BA21" s="429"/>
      <c r="BB21" s="429"/>
      <c r="BC21" s="429"/>
      <c r="BD21" s="429"/>
      <c r="BE21" s="429"/>
      <c r="BF21" s="429"/>
      <c r="BG21" s="429"/>
      <c r="BH21" s="429"/>
      <c r="BI21" s="429"/>
      <c r="BJ21" s="429"/>
      <c r="BK21" s="429"/>
      <c r="BL21" s="429"/>
      <c r="BM21" s="430"/>
      <c r="BN21" s="489"/>
      <c r="BO21" s="490"/>
      <c r="BP21" s="490"/>
      <c r="BQ21" s="490"/>
      <c r="BR21" s="490"/>
      <c r="BS21" s="490"/>
      <c r="BT21" s="490"/>
      <c r="BU21" s="491"/>
      <c r="BV21" s="489"/>
      <c r="BW21" s="490"/>
      <c r="BX21" s="490"/>
      <c r="BY21" s="490"/>
      <c r="BZ21" s="490"/>
      <c r="CA21" s="490"/>
      <c r="CB21" s="490"/>
      <c r="CC21" s="491"/>
      <c r="CD21" s="194"/>
      <c r="CE21" s="487"/>
      <c r="CF21" s="487"/>
      <c r="CG21" s="487"/>
      <c r="CH21" s="487"/>
      <c r="CI21" s="487"/>
      <c r="CJ21" s="487"/>
      <c r="CK21" s="487"/>
      <c r="CL21" s="487"/>
      <c r="CM21" s="487"/>
      <c r="CN21" s="487"/>
      <c r="CO21" s="487"/>
      <c r="CP21" s="487"/>
      <c r="CQ21" s="487"/>
      <c r="CR21" s="487"/>
      <c r="CS21" s="488"/>
      <c r="CT21" s="452"/>
      <c r="CU21" s="453"/>
      <c r="CV21" s="453"/>
      <c r="CW21" s="453"/>
      <c r="CX21" s="453"/>
      <c r="CY21" s="453"/>
      <c r="CZ21" s="453"/>
      <c r="DA21" s="454"/>
      <c r="DB21" s="452"/>
      <c r="DC21" s="453"/>
      <c r="DD21" s="453"/>
      <c r="DE21" s="453"/>
      <c r="DF21" s="453"/>
      <c r="DG21" s="453"/>
      <c r="DH21" s="453"/>
      <c r="DI21" s="454"/>
    </row>
    <row r="22" spans="1:113" ht="18.75" customHeight="1" x14ac:dyDescent="0.15">
      <c r="A22" s="181"/>
      <c r="B22" s="431" t="s">
        <v>153</v>
      </c>
      <c r="C22" s="432"/>
      <c r="D22" s="433"/>
      <c r="E22" s="440" t="s">
        <v>1</v>
      </c>
      <c r="F22" s="441"/>
      <c r="G22" s="441"/>
      <c r="H22" s="441"/>
      <c r="I22" s="441"/>
      <c r="J22" s="441"/>
      <c r="K22" s="442"/>
      <c r="L22" s="440" t="s">
        <v>154</v>
      </c>
      <c r="M22" s="441"/>
      <c r="N22" s="441"/>
      <c r="O22" s="441"/>
      <c r="P22" s="442"/>
      <c r="Q22" s="446" t="s">
        <v>155</v>
      </c>
      <c r="R22" s="447"/>
      <c r="S22" s="447"/>
      <c r="T22" s="447"/>
      <c r="U22" s="447"/>
      <c r="V22" s="448"/>
      <c r="W22" s="497" t="s">
        <v>156</v>
      </c>
      <c r="X22" s="432"/>
      <c r="Y22" s="433"/>
      <c r="Z22" s="440" t="s">
        <v>1</v>
      </c>
      <c r="AA22" s="441"/>
      <c r="AB22" s="441"/>
      <c r="AC22" s="441"/>
      <c r="AD22" s="441"/>
      <c r="AE22" s="441"/>
      <c r="AF22" s="441"/>
      <c r="AG22" s="442"/>
      <c r="AH22" s="458" t="s">
        <v>157</v>
      </c>
      <c r="AI22" s="441"/>
      <c r="AJ22" s="441"/>
      <c r="AK22" s="441"/>
      <c r="AL22" s="442"/>
      <c r="AM22" s="458" t="s">
        <v>158</v>
      </c>
      <c r="AN22" s="459"/>
      <c r="AO22" s="459"/>
      <c r="AP22" s="459"/>
      <c r="AQ22" s="459"/>
      <c r="AR22" s="460"/>
      <c r="AS22" s="446" t="s">
        <v>155</v>
      </c>
      <c r="AT22" s="447"/>
      <c r="AU22" s="447"/>
      <c r="AV22" s="447"/>
      <c r="AW22" s="447"/>
      <c r="AX22" s="464"/>
      <c r="AY22" s="481" t="s">
        <v>159</v>
      </c>
      <c r="AZ22" s="482"/>
      <c r="BA22" s="482"/>
      <c r="BB22" s="482"/>
      <c r="BC22" s="482"/>
      <c r="BD22" s="482"/>
      <c r="BE22" s="482"/>
      <c r="BF22" s="482"/>
      <c r="BG22" s="482"/>
      <c r="BH22" s="482"/>
      <c r="BI22" s="482"/>
      <c r="BJ22" s="482"/>
      <c r="BK22" s="482"/>
      <c r="BL22" s="482"/>
      <c r="BM22" s="483"/>
      <c r="BN22" s="484">
        <v>24045676</v>
      </c>
      <c r="BO22" s="485"/>
      <c r="BP22" s="485"/>
      <c r="BQ22" s="485"/>
      <c r="BR22" s="485"/>
      <c r="BS22" s="485"/>
      <c r="BT22" s="485"/>
      <c r="BU22" s="486"/>
      <c r="BV22" s="484">
        <v>24766479</v>
      </c>
      <c r="BW22" s="485"/>
      <c r="BX22" s="485"/>
      <c r="BY22" s="485"/>
      <c r="BZ22" s="485"/>
      <c r="CA22" s="485"/>
      <c r="CB22" s="485"/>
      <c r="CC22" s="486"/>
      <c r="CD22" s="194"/>
      <c r="CE22" s="487"/>
      <c r="CF22" s="487"/>
      <c r="CG22" s="487"/>
      <c r="CH22" s="487"/>
      <c r="CI22" s="487"/>
      <c r="CJ22" s="487"/>
      <c r="CK22" s="487"/>
      <c r="CL22" s="487"/>
      <c r="CM22" s="487"/>
      <c r="CN22" s="487"/>
      <c r="CO22" s="487"/>
      <c r="CP22" s="487"/>
      <c r="CQ22" s="487"/>
      <c r="CR22" s="487"/>
      <c r="CS22" s="488"/>
      <c r="CT22" s="452"/>
      <c r="CU22" s="453"/>
      <c r="CV22" s="453"/>
      <c r="CW22" s="453"/>
      <c r="CX22" s="453"/>
      <c r="CY22" s="453"/>
      <c r="CZ22" s="453"/>
      <c r="DA22" s="454"/>
      <c r="DB22" s="452"/>
      <c r="DC22" s="453"/>
      <c r="DD22" s="453"/>
      <c r="DE22" s="453"/>
      <c r="DF22" s="453"/>
      <c r="DG22" s="453"/>
      <c r="DH22" s="453"/>
      <c r="DI22" s="454"/>
    </row>
    <row r="23" spans="1:113" ht="18.75" customHeight="1" x14ac:dyDescent="0.15">
      <c r="A23" s="181"/>
      <c r="B23" s="434"/>
      <c r="C23" s="435"/>
      <c r="D23" s="436"/>
      <c r="E23" s="443"/>
      <c r="F23" s="444"/>
      <c r="G23" s="444"/>
      <c r="H23" s="444"/>
      <c r="I23" s="444"/>
      <c r="J23" s="444"/>
      <c r="K23" s="445"/>
      <c r="L23" s="443"/>
      <c r="M23" s="444"/>
      <c r="N23" s="444"/>
      <c r="O23" s="444"/>
      <c r="P23" s="445"/>
      <c r="Q23" s="449"/>
      <c r="R23" s="450"/>
      <c r="S23" s="450"/>
      <c r="T23" s="450"/>
      <c r="U23" s="450"/>
      <c r="V23" s="451"/>
      <c r="W23" s="498"/>
      <c r="X23" s="435"/>
      <c r="Y23" s="436"/>
      <c r="Z23" s="443"/>
      <c r="AA23" s="444"/>
      <c r="AB23" s="444"/>
      <c r="AC23" s="444"/>
      <c r="AD23" s="444"/>
      <c r="AE23" s="444"/>
      <c r="AF23" s="444"/>
      <c r="AG23" s="445"/>
      <c r="AH23" s="443"/>
      <c r="AI23" s="444"/>
      <c r="AJ23" s="444"/>
      <c r="AK23" s="444"/>
      <c r="AL23" s="445"/>
      <c r="AM23" s="461"/>
      <c r="AN23" s="462"/>
      <c r="AO23" s="462"/>
      <c r="AP23" s="462"/>
      <c r="AQ23" s="462"/>
      <c r="AR23" s="463"/>
      <c r="AS23" s="449"/>
      <c r="AT23" s="450"/>
      <c r="AU23" s="450"/>
      <c r="AV23" s="450"/>
      <c r="AW23" s="450"/>
      <c r="AX23" s="465"/>
      <c r="AY23" s="469" t="s">
        <v>160</v>
      </c>
      <c r="AZ23" s="470"/>
      <c r="BA23" s="470"/>
      <c r="BB23" s="470"/>
      <c r="BC23" s="470"/>
      <c r="BD23" s="470"/>
      <c r="BE23" s="470"/>
      <c r="BF23" s="470"/>
      <c r="BG23" s="470"/>
      <c r="BH23" s="470"/>
      <c r="BI23" s="470"/>
      <c r="BJ23" s="470"/>
      <c r="BK23" s="470"/>
      <c r="BL23" s="470"/>
      <c r="BM23" s="471"/>
      <c r="BN23" s="455">
        <v>16818830</v>
      </c>
      <c r="BO23" s="456"/>
      <c r="BP23" s="456"/>
      <c r="BQ23" s="456"/>
      <c r="BR23" s="456"/>
      <c r="BS23" s="456"/>
      <c r="BT23" s="456"/>
      <c r="BU23" s="457"/>
      <c r="BV23" s="455">
        <v>17644683</v>
      </c>
      <c r="BW23" s="456"/>
      <c r="BX23" s="456"/>
      <c r="BY23" s="456"/>
      <c r="BZ23" s="456"/>
      <c r="CA23" s="456"/>
      <c r="CB23" s="456"/>
      <c r="CC23" s="457"/>
      <c r="CD23" s="194"/>
      <c r="CE23" s="487"/>
      <c r="CF23" s="487"/>
      <c r="CG23" s="487"/>
      <c r="CH23" s="487"/>
      <c r="CI23" s="487"/>
      <c r="CJ23" s="487"/>
      <c r="CK23" s="487"/>
      <c r="CL23" s="487"/>
      <c r="CM23" s="487"/>
      <c r="CN23" s="487"/>
      <c r="CO23" s="487"/>
      <c r="CP23" s="487"/>
      <c r="CQ23" s="487"/>
      <c r="CR23" s="487"/>
      <c r="CS23" s="488"/>
      <c r="CT23" s="452"/>
      <c r="CU23" s="453"/>
      <c r="CV23" s="453"/>
      <c r="CW23" s="453"/>
      <c r="CX23" s="453"/>
      <c r="CY23" s="453"/>
      <c r="CZ23" s="453"/>
      <c r="DA23" s="454"/>
      <c r="DB23" s="452"/>
      <c r="DC23" s="453"/>
      <c r="DD23" s="453"/>
      <c r="DE23" s="453"/>
      <c r="DF23" s="453"/>
      <c r="DG23" s="453"/>
      <c r="DH23" s="453"/>
      <c r="DI23" s="454"/>
    </row>
    <row r="24" spans="1:113" ht="18.75" customHeight="1" thickBot="1" x14ac:dyDescent="0.2">
      <c r="A24" s="181"/>
      <c r="B24" s="434"/>
      <c r="C24" s="435"/>
      <c r="D24" s="436"/>
      <c r="E24" s="411" t="s">
        <v>161</v>
      </c>
      <c r="F24" s="412"/>
      <c r="G24" s="412"/>
      <c r="H24" s="412"/>
      <c r="I24" s="412"/>
      <c r="J24" s="412"/>
      <c r="K24" s="413"/>
      <c r="L24" s="408">
        <v>1</v>
      </c>
      <c r="M24" s="409"/>
      <c r="N24" s="409"/>
      <c r="O24" s="409"/>
      <c r="P24" s="410"/>
      <c r="Q24" s="408">
        <v>9110</v>
      </c>
      <c r="R24" s="409"/>
      <c r="S24" s="409"/>
      <c r="T24" s="409"/>
      <c r="U24" s="409"/>
      <c r="V24" s="410"/>
      <c r="W24" s="498"/>
      <c r="X24" s="435"/>
      <c r="Y24" s="436"/>
      <c r="Z24" s="411" t="s">
        <v>162</v>
      </c>
      <c r="AA24" s="412"/>
      <c r="AB24" s="412"/>
      <c r="AC24" s="412"/>
      <c r="AD24" s="412"/>
      <c r="AE24" s="412"/>
      <c r="AF24" s="412"/>
      <c r="AG24" s="413"/>
      <c r="AH24" s="408">
        <v>542</v>
      </c>
      <c r="AI24" s="409"/>
      <c r="AJ24" s="409"/>
      <c r="AK24" s="409"/>
      <c r="AL24" s="410"/>
      <c r="AM24" s="408">
        <v>1648222</v>
      </c>
      <c r="AN24" s="409"/>
      <c r="AO24" s="409"/>
      <c r="AP24" s="409"/>
      <c r="AQ24" s="409"/>
      <c r="AR24" s="410"/>
      <c r="AS24" s="408">
        <v>3041</v>
      </c>
      <c r="AT24" s="409"/>
      <c r="AU24" s="409"/>
      <c r="AV24" s="409"/>
      <c r="AW24" s="409"/>
      <c r="AX24" s="468"/>
      <c r="AY24" s="428" t="s">
        <v>163</v>
      </c>
      <c r="AZ24" s="429"/>
      <c r="BA24" s="429"/>
      <c r="BB24" s="429"/>
      <c r="BC24" s="429"/>
      <c r="BD24" s="429"/>
      <c r="BE24" s="429"/>
      <c r="BF24" s="429"/>
      <c r="BG24" s="429"/>
      <c r="BH24" s="429"/>
      <c r="BI24" s="429"/>
      <c r="BJ24" s="429"/>
      <c r="BK24" s="429"/>
      <c r="BL24" s="429"/>
      <c r="BM24" s="430"/>
      <c r="BN24" s="455">
        <v>12418589</v>
      </c>
      <c r="BO24" s="456"/>
      <c r="BP24" s="456"/>
      <c r="BQ24" s="456"/>
      <c r="BR24" s="456"/>
      <c r="BS24" s="456"/>
      <c r="BT24" s="456"/>
      <c r="BU24" s="457"/>
      <c r="BV24" s="455">
        <v>12190702</v>
      </c>
      <c r="BW24" s="456"/>
      <c r="BX24" s="456"/>
      <c r="BY24" s="456"/>
      <c r="BZ24" s="456"/>
      <c r="CA24" s="456"/>
      <c r="CB24" s="456"/>
      <c r="CC24" s="457"/>
      <c r="CD24" s="194"/>
      <c r="CE24" s="487"/>
      <c r="CF24" s="487"/>
      <c r="CG24" s="487"/>
      <c r="CH24" s="487"/>
      <c r="CI24" s="487"/>
      <c r="CJ24" s="487"/>
      <c r="CK24" s="487"/>
      <c r="CL24" s="487"/>
      <c r="CM24" s="487"/>
      <c r="CN24" s="487"/>
      <c r="CO24" s="487"/>
      <c r="CP24" s="487"/>
      <c r="CQ24" s="487"/>
      <c r="CR24" s="487"/>
      <c r="CS24" s="488"/>
      <c r="CT24" s="452"/>
      <c r="CU24" s="453"/>
      <c r="CV24" s="453"/>
      <c r="CW24" s="453"/>
      <c r="CX24" s="453"/>
      <c r="CY24" s="453"/>
      <c r="CZ24" s="453"/>
      <c r="DA24" s="454"/>
      <c r="DB24" s="452"/>
      <c r="DC24" s="453"/>
      <c r="DD24" s="453"/>
      <c r="DE24" s="453"/>
      <c r="DF24" s="453"/>
      <c r="DG24" s="453"/>
      <c r="DH24" s="453"/>
      <c r="DI24" s="454"/>
    </row>
    <row r="25" spans="1:113" ht="18.75" customHeight="1" x14ac:dyDescent="0.15">
      <c r="A25" s="181"/>
      <c r="B25" s="434"/>
      <c r="C25" s="435"/>
      <c r="D25" s="436"/>
      <c r="E25" s="411" t="s">
        <v>164</v>
      </c>
      <c r="F25" s="412"/>
      <c r="G25" s="412"/>
      <c r="H25" s="412"/>
      <c r="I25" s="412"/>
      <c r="J25" s="412"/>
      <c r="K25" s="413"/>
      <c r="L25" s="408">
        <v>1</v>
      </c>
      <c r="M25" s="409"/>
      <c r="N25" s="409"/>
      <c r="O25" s="409"/>
      <c r="P25" s="410"/>
      <c r="Q25" s="408">
        <v>7760</v>
      </c>
      <c r="R25" s="409"/>
      <c r="S25" s="409"/>
      <c r="T25" s="409"/>
      <c r="U25" s="409"/>
      <c r="V25" s="410"/>
      <c r="W25" s="498"/>
      <c r="X25" s="435"/>
      <c r="Y25" s="436"/>
      <c r="Z25" s="411" t="s">
        <v>165</v>
      </c>
      <c r="AA25" s="412"/>
      <c r="AB25" s="412"/>
      <c r="AC25" s="412"/>
      <c r="AD25" s="412"/>
      <c r="AE25" s="412"/>
      <c r="AF25" s="412"/>
      <c r="AG25" s="413"/>
      <c r="AH25" s="408" t="s">
        <v>122</v>
      </c>
      <c r="AI25" s="409"/>
      <c r="AJ25" s="409"/>
      <c r="AK25" s="409"/>
      <c r="AL25" s="410"/>
      <c r="AM25" s="408" t="s">
        <v>122</v>
      </c>
      <c r="AN25" s="409"/>
      <c r="AO25" s="409"/>
      <c r="AP25" s="409"/>
      <c r="AQ25" s="409"/>
      <c r="AR25" s="410"/>
      <c r="AS25" s="408" t="s">
        <v>122</v>
      </c>
      <c r="AT25" s="409"/>
      <c r="AU25" s="409"/>
      <c r="AV25" s="409"/>
      <c r="AW25" s="409"/>
      <c r="AX25" s="468"/>
      <c r="AY25" s="481" t="s">
        <v>166</v>
      </c>
      <c r="AZ25" s="482"/>
      <c r="BA25" s="482"/>
      <c r="BB25" s="482"/>
      <c r="BC25" s="482"/>
      <c r="BD25" s="482"/>
      <c r="BE25" s="482"/>
      <c r="BF25" s="482"/>
      <c r="BG25" s="482"/>
      <c r="BH25" s="482"/>
      <c r="BI25" s="482"/>
      <c r="BJ25" s="482"/>
      <c r="BK25" s="482"/>
      <c r="BL25" s="482"/>
      <c r="BM25" s="483"/>
      <c r="BN25" s="484">
        <v>6237564</v>
      </c>
      <c r="BO25" s="485"/>
      <c r="BP25" s="485"/>
      <c r="BQ25" s="485"/>
      <c r="BR25" s="485"/>
      <c r="BS25" s="485"/>
      <c r="BT25" s="485"/>
      <c r="BU25" s="486"/>
      <c r="BV25" s="484">
        <v>2453240</v>
      </c>
      <c r="BW25" s="485"/>
      <c r="BX25" s="485"/>
      <c r="BY25" s="485"/>
      <c r="BZ25" s="485"/>
      <c r="CA25" s="485"/>
      <c r="CB25" s="485"/>
      <c r="CC25" s="486"/>
      <c r="CD25" s="194"/>
      <c r="CE25" s="487"/>
      <c r="CF25" s="487"/>
      <c r="CG25" s="487"/>
      <c r="CH25" s="487"/>
      <c r="CI25" s="487"/>
      <c r="CJ25" s="487"/>
      <c r="CK25" s="487"/>
      <c r="CL25" s="487"/>
      <c r="CM25" s="487"/>
      <c r="CN25" s="487"/>
      <c r="CO25" s="487"/>
      <c r="CP25" s="487"/>
      <c r="CQ25" s="487"/>
      <c r="CR25" s="487"/>
      <c r="CS25" s="488"/>
      <c r="CT25" s="452"/>
      <c r="CU25" s="453"/>
      <c r="CV25" s="453"/>
      <c r="CW25" s="453"/>
      <c r="CX25" s="453"/>
      <c r="CY25" s="453"/>
      <c r="CZ25" s="453"/>
      <c r="DA25" s="454"/>
      <c r="DB25" s="452"/>
      <c r="DC25" s="453"/>
      <c r="DD25" s="453"/>
      <c r="DE25" s="453"/>
      <c r="DF25" s="453"/>
      <c r="DG25" s="453"/>
      <c r="DH25" s="453"/>
      <c r="DI25" s="454"/>
    </row>
    <row r="26" spans="1:113" ht="18.75" customHeight="1" x14ac:dyDescent="0.15">
      <c r="A26" s="181"/>
      <c r="B26" s="434"/>
      <c r="C26" s="435"/>
      <c r="D26" s="436"/>
      <c r="E26" s="411" t="s">
        <v>167</v>
      </c>
      <c r="F26" s="412"/>
      <c r="G26" s="412"/>
      <c r="H26" s="412"/>
      <c r="I26" s="412"/>
      <c r="J26" s="412"/>
      <c r="K26" s="413"/>
      <c r="L26" s="408">
        <v>1</v>
      </c>
      <c r="M26" s="409"/>
      <c r="N26" s="409"/>
      <c r="O26" s="409"/>
      <c r="P26" s="410"/>
      <c r="Q26" s="408">
        <v>7200</v>
      </c>
      <c r="R26" s="409"/>
      <c r="S26" s="409"/>
      <c r="T26" s="409"/>
      <c r="U26" s="409"/>
      <c r="V26" s="410"/>
      <c r="W26" s="498"/>
      <c r="X26" s="435"/>
      <c r="Y26" s="436"/>
      <c r="Z26" s="411" t="s">
        <v>168</v>
      </c>
      <c r="AA26" s="466"/>
      <c r="AB26" s="466"/>
      <c r="AC26" s="466"/>
      <c r="AD26" s="466"/>
      <c r="AE26" s="466"/>
      <c r="AF26" s="466"/>
      <c r="AG26" s="467"/>
      <c r="AH26" s="408">
        <v>12</v>
      </c>
      <c r="AI26" s="409"/>
      <c r="AJ26" s="409"/>
      <c r="AK26" s="409"/>
      <c r="AL26" s="410"/>
      <c r="AM26" s="408">
        <v>40524</v>
      </c>
      <c r="AN26" s="409"/>
      <c r="AO26" s="409"/>
      <c r="AP26" s="409"/>
      <c r="AQ26" s="409"/>
      <c r="AR26" s="410"/>
      <c r="AS26" s="408">
        <v>3377</v>
      </c>
      <c r="AT26" s="409"/>
      <c r="AU26" s="409"/>
      <c r="AV26" s="409"/>
      <c r="AW26" s="409"/>
      <c r="AX26" s="468"/>
      <c r="AY26" s="495" t="s">
        <v>169</v>
      </c>
      <c r="AZ26" s="415"/>
      <c r="BA26" s="415"/>
      <c r="BB26" s="415"/>
      <c r="BC26" s="415"/>
      <c r="BD26" s="415"/>
      <c r="BE26" s="415"/>
      <c r="BF26" s="415"/>
      <c r="BG26" s="415"/>
      <c r="BH26" s="415"/>
      <c r="BI26" s="415"/>
      <c r="BJ26" s="415"/>
      <c r="BK26" s="415"/>
      <c r="BL26" s="415"/>
      <c r="BM26" s="496"/>
      <c r="BN26" s="455" t="s">
        <v>122</v>
      </c>
      <c r="BO26" s="456"/>
      <c r="BP26" s="456"/>
      <c r="BQ26" s="456"/>
      <c r="BR26" s="456"/>
      <c r="BS26" s="456"/>
      <c r="BT26" s="456"/>
      <c r="BU26" s="457"/>
      <c r="BV26" s="455" t="s">
        <v>122</v>
      </c>
      <c r="BW26" s="456"/>
      <c r="BX26" s="456"/>
      <c r="BY26" s="456"/>
      <c r="BZ26" s="456"/>
      <c r="CA26" s="456"/>
      <c r="CB26" s="456"/>
      <c r="CC26" s="457"/>
      <c r="CD26" s="194"/>
      <c r="CE26" s="487"/>
      <c r="CF26" s="487"/>
      <c r="CG26" s="487"/>
      <c r="CH26" s="487"/>
      <c r="CI26" s="487"/>
      <c r="CJ26" s="487"/>
      <c r="CK26" s="487"/>
      <c r="CL26" s="487"/>
      <c r="CM26" s="487"/>
      <c r="CN26" s="487"/>
      <c r="CO26" s="487"/>
      <c r="CP26" s="487"/>
      <c r="CQ26" s="487"/>
      <c r="CR26" s="487"/>
      <c r="CS26" s="488"/>
      <c r="CT26" s="452"/>
      <c r="CU26" s="453"/>
      <c r="CV26" s="453"/>
      <c r="CW26" s="453"/>
      <c r="CX26" s="453"/>
      <c r="CY26" s="453"/>
      <c r="CZ26" s="453"/>
      <c r="DA26" s="454"/>
      <c r="DB26" s="452"/>
      <c r="DC26" s="453"/>
      <c r="DD26" s="453"/>
      <c r="DE26" s="453"/>
      <c r="DF26" s="453"/>
      <c r="DG26" s="453"/>
      <c r="DH26" s="453"/>
      <c r="DI26" s="454"/>
    </row>
    <row r="27" spans="1:113" ht="18.75" customHeight="1" thickBot="1" x14ac:dyDescent="0.2">
      <c r="A27" s="181"/>
      <c r="B27" s="434"/>
      <c r="C27" s="435"/>
      <c r="D27" s="436"/>
      <c r="E27" s="411" t="s">
        <v>170</v>
      </c>
      <c r="F27" s="412"/>
      <c r="G27" s="412"/>
      <c r="H27" s="412"/>
      <c r="I27" s="412"/>
      <c r="J27" s="412"/>
      <c r="K27" s="413"/>
      <c r="L27" s="408">
        <v>1</v>
      </c>
      <c r="M27" s="409"/>
      <c r="N27" s="409"/>
      <c r="O27" s="409"/>
      <c r="P27" s="410"/>
      <c r="Q27" s="408">
        <v>4500</v>
      </c>
      <c r="R27" s="409"/>
      <c r="S27" s="409"/>
      <c r="T27" s="409"/>
      <c r="U27" s="409"/>
      <c r="V27" s="410"/>
      <c r="W27" s="498"/>
      <c r="X27" s="435"/>
      <c r="Y27" s="436"/>
      <c r="Z27" s="411" t="s">
        <v>171</v>
      </c>
      <c r="AA27" s="412"/>
      <c r="AB27" s="412"/>
      <c r="AC27" s="412"/>
      <c r="AD27" s="412"/>
      <c r="AE27" s="412"/>
      <c r="AF27" s="412"/>
      <c r="AG27" s="413"/>
      <c r="AH27" s="408">
        <v>16</v>
      </c>
      <c r="AI27" s="409"/>
      <c r="AJ27" s="409"/>
      <c r="AK27" s="409"/>
      <c r="AL27" s="410"/>
      <c r="AM27" s="408">
        <v>57456</v>
      </c>
      <c r="AN27" s="409"/>
      <c r="AO27" s="409"/>
      <c r="AP27" s="409"/>
      <c r="AQ27" s="409"/>
      <c r="AR27" s="410"/>
      <c r="AS27" s="408">
        <v>3591</v>
      </c>
      <c r="AT27" s="409"/>
      <c r="AU27" s="409"/>
      <c r="AV27" s="409"/>
      <c r="AW27" s="409"/>
      <c r="AX27" s="468"/>
      <c r="AY27" s="492" t="s">
        <v>172</v>
      </c>
      <c r="AZ27" s="493"/>
      <c r="BA27" s="493"/>
      <c r="BB27" s="493"/>
      <c r="BC27" s="493"/>
      <c r="BD27" s="493"/>
      <c r="BE27" s="493"/>
      <c r="BF27" s="493"/>
      <c r="BG27" s="493"/>
      <c r="BH27" s="493"/>
      <c r="BI27" s="493"/>
      <c r="BJ27" s="493"/>
      <c r="BK27" s="493"/>
      <c r="BL27" s="493"/>
      <c r="BM27" s="494"/>
      <c r="BN27" s="489" t="s">
        <v>122</v>
      </c>
      <c r="BO27" s="490"/>
      <c r="BP27" s="490"/>
      <c r="BQ27" s="490"/>
      <c r="BR27" s="490"/>
      <c r="BS27" s="490"/>
      <c r="BT27" s="490"/>
      <c r="BU27" s="491"/>
      <c r="BV27" s="489" t="s">
        <v>122</v>
      </c>
      <c r="BW27" s="490"/>
      <c r="BX27" s="490"/>
      <c r="BY27" s="490"/>
      <c r="BZ27" s="490"/>
      <c r="CA27" s="490"/>
      <c r="CB27" s="490"/>
      <c r="CC27" s="491"/>
      <c r="CD27" s="196"/>
      <c r="CE27" s="487"/>
      <c r="CF27" s="487"/>
      <c r="CG27" s="487"/>
      <c r="CH27" s="487"/>
      <c r="CI27" s="487"/>
      <c r="CJ27" s="487"/>
      <c r="CK27" s="487"/>
      <c r="CL27" s="487"/>
      <c r="CM27" s="487"/>
      <c r="CN27" s="487"/>
      <c r="CO27" s="487"/>
      <c r="CP27" s="487"/>
      <c r="CQ27" s="487"/>
      <c r="CR27" s="487"/>
      <c r="CS27" s="488"/>
      <c r="CT27" s="452"/>
      <c r="CU27" s="453"/>
      <c r="CV27" s="453"/>
      <c r="CW27" s="453"/>
      <c r="CX27" s="453"/>
      <c r="CY27" s="453"/>
      <c r="CZ27" s="453"/>
      <c r="DA27" s="454"/>
      <c r="DB27" s="452"/>
      <c r="DC27" s="453"/>
      <c r="DD27" s="453"/>
      <c r="DE27" s="453"/>
      <c r="DF27" s="453"/>
      <c r="DG27" s="453"/>
      <c r="DH27" s="453"/>
      <c r="DI27" s="454"/>
    </row>
    <row r="28" spans="1:113" ht="18.75" customHeight="1" x14ac:dyDescent="0.15">
      <c r="A28" s="181"/>
      <c r="B28" s="434"/>
      <c r="C28" s="435"/>
      <c r="D28" s="436"/>
      <c r="E28" s="411" t="s">
        <v>173</v>
      </c>
      <c r="F28" s="412"/>
      <c r="G28" s="412"/>
      <c r="H28" s="412"/>
      <c r="I28" s="412"/>
      <c r="J28" s="412"/>
      <c r="K28" s="413"/>
      <c r="L28" s="408">
        <v>1</v>
      </c>
      <c r="M28" s="409"/>
      <c r="N28" s="409"/>
      <c r="O28" s="409"/>
      <c r="P28" s="410"/>
      <c r="Q28" s="408">
        <v>4000</v>
      </c>
      <c r="R28" s="409"/>
      <c r="S28" s="409"/>
      <c r="T28" s="409"/>
      <c r="U28" s="409"/>
      <c r="V28" s="410"/>
      <c r="W28" s="498"/>
      <c r="X28" s="435"/>
      <c r="Y28" s="436"/>
      <c r="Z28" s="411" t="s">
        <v>174</v>
      </c>
      <c r="AA28" s="412"/>
      <c r="AB28" s="412"/>
      <c r="AC28" s="412"/>
      <c r="AD28" s="412"/>
      <c r="AE28" s="412"/>
      <c r="AF28" s="412"/>
      <c r="AG28" s="413"/>
      <c r="AH28" s="408" t="s">
        <v>122</v>
      </c>
      <c r="AI28" s="409"/>
      <c r="AJ28" s="409"/>
      <c r="AK28" s="409"/>
      <c r="AL28" s="410"/>
      <c r="AM28" s="408" t="s">
        <v>122</v>
      </c>
      <c r="AN28" s="409"/>
      <c r="AO28" s="409"/>
      <c r="AP28" s="409"/>
      <c r="AQ28" s="409"/>
      <c r="AR28" s="410"/>
      <c r="AS28" s="408" t="s">
        <v>122</v>
      </c>
      <c r="AT28" s="409"/>
      <c r="AU28" s="409"/>
      <c r="AV28" s="409"/>
      <c r="AW28" s="409"/>
      <c r="AX28" s="468"/>
      <c r="AY28" s="472" t="s">
        <v>175</v>
      </c>
      <c r="AZ28" s="473"/>
      <c r="BA28" s="473"/>
      <c r="BB28" s="474"/>
      <c r="BC28" s="481" t="s">
        <v>46</v>
      </c>
      <c r="BD28" s="482"/>
      <c r="BE28" s="482"/>
      <c r="BF28" s="482"/>
      <c r="BG28" s="482"/>
      <c r="BH28" s="482"/>
      <c r="BI28" s="482"/>
      <c r="BJ28" s="482"/>
      <c r="BK28" s="482"/>
      <c r="BL28" s="482"/>
      <c r="BM28" s="483"/>
      <c r="BN28" s="484">
        <v>4865245</v>
      </c>
      <c r="BO28" s="485"/>
      <c r="BP28" s="485"/>
      <c r="BQ28" s="485"/>
      <c r="BR28" s="485"/>
      <c r="BS28" s="485"/>
      <c r="BT28" s="485"/>
      <c r="BU28" s="486"/>
      <c r="BV28" s="484">
        <v>5219440</v>
      </c>
      <c r="BW28" s="485"/>
      <c r="BX28" s="485"/>
      <c r="BY28" s="485"/>
      <c r="BZ28" s="485"/>
      <c r="CA28" s="485"/>
      <c r="CB28" s="485"/>
      <c r="CC28" s="486"/>
      <c r="CD28" s="194"/>
      <c r="CE28" s="487"/>
      <c r="CF28" s="487"/>
      <c r="CG28" s="487"/>
      <c r="CH28" s="487"/>
      <c r="CI28" s="487"/>
      <c r="CJ28" s="487"/>
      <c r="CK28" s="487"/>
      <c r="CL28" s="487"/>
      <c r="CM28" s="487"/>
      <c r="CN28" s="487"/>
      <c r="CO28" s="487"/>
      <c r="CP28" s="487"/>
      <c r="CQ28" s="487"/>
      <c r="CR28" s="487"/>
      <c r="CS28" s="488"/>
      <c r="CT28" s="452"/>
      <c r="CU28" s="453"/>
      <c r="CV28" s="453"/>
      <c r="CW28" s="453"/>
      <c r="CX28" s="453"/>
      <c r="CY28" s="453"/>
      <c r="CZ28" s="453"/>
      <c r="DA28" s="454"/>
      <c r="DB28" s="452"/>
      <c r="DC28" s="453"/>
      <c r="DD28" s="453"/>
      <c r="DE28" s="453"/>
      <c r="DF28" s="453"/>
      <c r="DG28" s="453"/>
      <c r="DH28" s="453"/>
      <c r="DI28" s="454"/>
    </row>
    <row r="29" spans="1:113" ht="18.75" customHeight="1" x14ac:dyDescent="0.15">
      <c r="A29" s="181"/>
      <c r="B29" s="434"/>
      <c r="C29" s="435"/>
      <c r="D29" s="436"/>
      <c r="E29" s="411" t="s">
        <v>176</v>
      </c>
      <c r="F29" s="412"/>
      <c r="G29" s="412"/>
      <c r="H29" s="412"/>
      <c r="I29" s="412"/>
      <c r="J29" s="412"/>
      <c r="K29" s="413"/>
      <c r="L29" s="408">
        <v>19</v>
      </c>
      <c r="M29" s="409"/>
      <c r="N29" s="409"/>
      <c r="O29" s="409"/>
      <c r="P29" s="410"/>
      <c r="Q29" s="408">
        <v>3790</v>
      </c>
      <c r="R29" s="409"/>
      <c r="S29" s="409"/>
      <c r="T29" s="409"/>
      <c r="U29" s="409"/>
      <c r="V29" s="410"/>
      <c r="W29" s="499"/>
      <c r="X29" s="500"/>
      <c r="Y29" s="501"/>
      <c r="Z29" s="411" t="s">
        <v>177</v>
      </c>
      <c r="AA29" s="412"/>
      <c r="AB29" s="412"/>
      <c r="AC29" s="412"/>
      <c r="AD29" s="412"/>
      <c r="AE29" s="412"/>
      <c r="AF29" s="412"/>
      <c r="AG29" s="413"/>
      <c r="AH29" s="408">
        <v>558</v>
      </c>
      <c r="AI29" s="409"/>
      <c r="AJ29" s="409"/>
      <c r="AK29" s="409"/>
      <c r="AL29" s="410"/>
      <c r="AM29" s="408">
        <v>1705678</v>
      </c>
      <c r="AN29" s="409"/>
      <c r="AO29" s="409"/>
      <c r="AP29" s="409"/>
      <c r="AQ29" s="409"/>
      <c r="AR29" s="410"/>
      <c r="AS29" s="408">
        <v>3057</v>
      </c>
      <c r="AT29" s="409"/>
      <c r="AU29" s="409"/>
      <c r="AV29" s="409"/>
      <c r="AW29" s="409"/>
      <c r="AX29" s="468"/>
      <c r="AY29" s="475"/>
      <c r="AZ29" s="476"/>
      <c r="BA29" s="476"/>
      <c r="BB29" s="477"/>
      <c r="BC29" s="469" t="s">
        <v>178</v>
      </c>
      <c r="BD29" s="470"/>
      <c r="BE29" s="470"/>
      <c r="BF29" s="470"/>
      <c r="BG29" s="470"/>
      <c r="BH29" s="470"/>
      <c r="BI29" s="470"/>
      <c r="BJ29" s="470"/>
      <c r="BK29" s="470"/>
      <c r="BL29" s="470"/>
      <c r="BM29" s="471"/>
      <c r="BN29" s="455" t="s">
        <v>122</v>
      </c>
      <c r="BO29" s="456"/>
      <c r="BP29" s="456"/>
      <c r="BQ29" s="456"/>
      <c r="BR29" s="456"/>
      <c r="BS29" s="456"/>
      <c r="BT29" s="456"/>
      <c r="BU29" s="457"/>
      <c r="BV29" s="455" t="s">
        <v>122</v>
      </c>
      <c r="BW29" s="456"/>
      <c r="BX29" s="456"/>
      <c r="BY29" s="456"/>
      <c r="BZ29" s="456"/>
      <c r="CA29" s="456"/>
      <c r="CB29" s="456"/>
      <c r="CC29" s="457"/>
      <c r="CD29" s="196"/>
      <c r="CE29" s="487"/>
      <c r="CF29" s="487"/>
      <c r="CG29" s="487"/>
      <c r="CH29" s="487"/>
      <c r="CI29" s="487"/>
      <c r="CJ29" s="487"/>
      <c r="CK29" s="487"/>
      <c r="CL29" s="487"/>
      <c r="CM29" s="487"/>
      <c r="CN29" s="487"/>
      <c r="CO29" s="487"/>
      <c r="CP29" s="487"/>
      <c r="CQ29" s="487"/>
      <c r="CR29" s="487"/>
      <c r="CS29" s="488"/>
      <c r="CT29" s="452"/>
      <c r="CU29" s="453"/>
      <c r="CV29" s="453"/>
      <c r="CW29" s="453"/>
      <c r="CX29" s="453"/>
      <c r="CY29" s="453"/>
      <c r="CZ29" s="453"/>
      <c r="DA29" s="454"/>
      <c r="DB29" s="452"/>
      <c r="DC29" s="453"/>
      <c r="DD29" s="453"/>
      <c r="DE29" s="453"/>
      <c r="DF29" s="453"/>
      <c r="DG29" s="453"/>
      <c r="DH29" s="453"/>
      <c r="DI29" s="454"/>
    </row>
    <row r="30" spans="1:113" ht="18.75" customHeight="1" thickBot="1" x14ac:dyDescent="0.2">
      <c r="A30" s="181"/>
      <c r="B30" s="437"/>
      <c r="C30" s="438"/>
      <c r="D30" s="439"/>
      <c r="E30" s="416"/>
      <c r="F30" s="417"/>
      <c r="G30" s="417"/>
      <c r="H30" s="417"/>
      <c r="I30" s="417"/>
      <c r="J30" s="417"/>
      <c r="K30" s="418"/>
      <c r="L30" s="419"/>
      <c r="M30" s="420"/>
      <c r="N30" s="420"/>
      <c r="O30" s="420"/>
      <c r="P30" s="421"/>
      <c r="Q30" s="419"/>
      <c r="R30" s="420"/>
      <c r="S30" s="420"/>
      <c r="T30" s="420"/>
      <c r="U30" s="420"/>
      <c r="V30" s="421"/>
      <c r="W30" s="422" t="s">
        <v>179</v>
      </c>
      <c r="X30" s="423"/>
      <c r="Y30" s="423"/>
      <c r="Z30" s="423"/>
      <c r="AA30" s="423"/>
      <c r="AB30" s="423"/>
      <c r="AC30" s="423"/>
      <c r="AD30" s="423"/>
      <c r="AE30" s="423"/>
      <c r="AF30" s="423"/>
      <c r="AG30" s="424"/>
      <c r="AH30" s="425">
        <v>98.5</v>
      </c>
      <c r="AI30" s="426"/>
      <c r="AJ30" s="426"/>
      <c r="AK30" s="426"/>
      <c r="AL30" s="426"/>
      <c r="AM30" s="426"/>
      <c r="AN30" s="426"/>
      <c r="AO30" s="426"/>
      <c r="AP30" s="426"/>
      <c r="AQ30" s="426"/>
      <c r="AR30" s="426"/>
      <c r="AS30" s="426"/>
      <c r="AT30" s="426"/>
      <c r="AU30" s="426"/>
      <c r="AV30" s="426"/>
      <c r="AW30" s="426"/>
      <c r="AX30" s="427"/>
      <c r="AY30" s="478"/>
      <c r="AZ30" s="479"/>
      <c r="BA30" s="479"/>
      <c r="BB30" s="480"/>
      <c r="BC30" s="428" t="s">
        <v>48</v>
      </c>
      <c r="BD30" s="429"/>
      <c r="BE30" s="429"/>
      <c r="BF30" s="429"/>
      <c r="BG30" s="429"/>
      <c r="BH30" s="429"/>
      <c r="BI30" s="429"/>
      <c r="BJ30" s="429"/>
      <c r="BK30" s="429"/>
      <c r="BL30" s="429"/>
      <c r="BM30" s="430"/>
      <c r="BN30" s="489">
        <v>4589243</v>
      </c>
      <c r="BO30" s="490"/>
      <c r="BP30" s="490"/>
      <c r="BQ30" s="490"/>
      <c r="BR30" s="490"/>
      <c r="BS30" s="490"/>
      <c r="BT30" s="490"/>
      <c r="BU30" s="491"/>
      <c r="BV30" s="489">
        <v>4072529</v>
      </c>
      <c r="BW30" s="490"/>
      <c r="BX30" s="490"/>
      <c r="BY30" s="490"/>
      <c r="BZ30" s="490"/>
      <c r="CA30" s="490"/>
      <c r="CB30" s="490"/>
      <c r="CC30" s="491"/>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414" t="s">
        <v>180</v>
      </c>
      <c r="D32" s="414"/>
      <c r="E32" s="414"/>
      <c r="F32" s="414"/>
      <c r="G32" s="414"/>
      <c r="H32" s="414"/>
      <c r="I32" s="414"/>
      <c r="J32" s="414"/>
      <c r="K32" s="414"/>
      <c r="L32" s="414"/>
      <c r="M32" s="414"/>
      <c r="N32" s="414"/>
      <c r="O32" s="414"/>
      <c r="P32" s="414"/>
      <c r="Q32" s="414"/>
      <c r="R32" s="414"/>
      <c r="S32" s="414"/>
      <c r="U32" s="415" t="s">
        <v>181</v>
      </c>
      <c r="V32" s="415"/>
      <c r="W32" s="415"/>
      <c r="X32" s="415"/>
      <c r="Y32" s="415"/>
      <c r="Z32" s="415"/>
      <c r="AA32" s="415"/>
      <c r="AB32" s="415"/>
      <c r="AC32" s="415"/>
      <c r="AD32" s="415"/>
      <c r="AE32" s="415"/>
      <c r="AF32" s="415"/>
      <c r="AG32" s="415"/>
      <c r="AH32" s="415"/>
      <c r="AI32" s="415"/>
      <c r="AJ32" s="415"/>
      <c r="AK32" s="415"/>
      <c r="AM32" s="415" t="s">
        <v>182</v>
      </c>
      <c r="AN32" s="415"/>
      <c r="AO32" s="415"/>
      <c r="AP32" s="415"/>
      <c r="AQ32" s="415"/>
      <c r="AR32" s="415"/>
      <c r="AS32" s="415"/>
      <c r="AT32" s="415"/>
      <c r="AU32" s="415"/>
      <c r="AV32" s="415"/>
      <c r="AW32" s="415"/>
      <c r="AX32" s="415"/>
      <c r="AY32" s="415"/>
      <c r="AZ32" s="415"/>
      <c r="BA32" s="415"/>
      <c r="BB32" s="415"/>
      <c r="BC32" s="415"/>
      <c r="BE32" s="415" t="s">
        <v>183</v>
      </c>
      <c r="BF32" s="415"/>
      <c r="BG32" s="415"/>
      <c r="BH32" s="415"/>
      <c r="BI32" s="415"/>
      <c r="BJ32" s="415"/>
      <c r="BK32" s="415"/>
      <c r="BL32" s="415"/>
      <c r="BM32" s="415"/>
      <c r="BN32" s="415"/>
      <c r="BO32" s="415"/>
      <c r="BP32" s="415"/>
      <c r="BQ32" s="415"/>
      <c r="BR32" s="415"/>
      <c r="BS32" s="415"/>
      <c r="BT32" s="415"/>
      <c r="BU32" s="415"/>
      <c r="BW32" s="415" t="s">
        <v>184</v>
      </c>
      <c r="BX32" s="415"/>
      <c r="BY32" s="415"/>
      <c r="BZ32" s="415"/>
      <c r="CA32" s="415"/>
      <c r="CB32" s="415"/>
      <c r="CC32" s="415"/>
      <c r="CD32" s="415"/>
      <c r="CE32" s="415"/>
      <c r="CF32" s="415"/>
      <c r="CG32" s="415"/>
      <c r="CH32" s="415"/>
      <c r="CI32" s="415"/>
      <c r="CJ32" s="415"/>
      <c r="CK32" s="415"/>
      <c r="CL32" s="415"/>
      <c r="CM32" s="415"/>
      <c r="CO32" s="415" t="s">
        <v>185</v>
      </c>
      <c r="CP32" s="415"/>
      <c r="CQ32" s="415"/>
      <c r="CR32" s="415"/>
      <c r="CS32" s="415"/>
      <c r="CT32" s="415"/>
      <c r="CU32" s="415"/>
      <c r="CV32" s="415"/>
      <c r="CW32" s="415"/>
      <c r="CX32" s="415"/>
      <c r="CY32" s="415"/>
      <c r="CZ32" s="415"/>
      <c r="DA32" s="415"/>
      <c r="DB32" s="415"/>
      <c r="DC32" s="415"/>
      <c r="DD32" s="415"/>
      <c r="DE32" s="415"/>
      <c r="DI32" s="204"/>
    </row>
    <row r="33" spans="1:113" ht="13.5" customHeight="1" x14ac:dyDescent="0.15">
      <c r="A33" s="181"/>
      <c r="B33" s="205"/>
      <c r="C33" s="407" t="s">
        <v>186</v>
      </c>
      <c r="D33" s="407"/>
      <c r="E33" s="406" t="s">
        <v>187</v>
      </c>
      <c r="F33" s="406"/>
      <c r="G33" s="406"/>
      <c r="H33" s="406"/>
      <c r="I33" s="406"/>
      <c r="J33" s="406"/>
      <c r="K33" s="406"/>
      <c r="L33" s="406"/>
      <c r="M33" s="406"/>
      <c r="N33" s="406"/>
      <c r="O33" s="406"/>
      <c r="P33" s="406"/>
      <c r="Q33" s="406"/>
      <c r="R33" s="406"/>
      <c r="S33" s="406"/>
      <c r="T33" s="206"/>
      <c r="U33" s="407" t="s">
        <v>186</v>
      </c>
      <c r="V33" s="407"/>
      <c r="W33" s="406" t="s">
        <v>187</v>
      </c>
      <c r="X33" s="406"/>
      <c r="Y33" s="406"/>
      <c r="Z33" s="406"/>
      <c r="AA33" s="406"/>
      <c r="AB33" s="406"/>
      <c r="AC33" s="406"/>
      <c r="AD33" s="406"/>
      <c r="AE33" s="406"/>
      <c r="AF33" s="406"/>
      <c r="AG33" s="406"/>
      <c r="AH33" s="406"/>
      <c r="AI33" s="406"/>
      <c r="AJ33" s="406"/>
      <c r="AK33" s="406"/>
      <c r="AL33" s="206"/>
      <c r="AM33" s="407" t="s">
        <v>186</v>
      </c>
      <c r="AN33" s="407"/>
      <c r="AO33" s="406" t="s">
        <v>187</v>
      </c>
      <c r="AP33" s="406"/>
      <c r="AQ33" s="406"/>
      <c r="AR33" s="406"/>
      <c r="AS33" s="406"/>
      <c r="AT33" s="406"/>
      <c r="AU33" s="406"/>
      <c r="AV33" s="406"/>
      <c r="AW33" s="406"/>
      <c r="AX33" s="406"/>
      <c r="AY33" s="406"/>
      <c r="AZ33" s="406"/>
      <c r="BA33" s="406"/>
      <c r="BB33" s="406"/>
      <c r="BC33" s="406"/>
      <c r="BD33" s="207"/>
      <c r="BE33" s="406" t="s">
        <v>188</v>
      </c>
      <c r="BF33" s="406"/>
      <c r="BG33" s="406" t="s">
        <v>189</v>
      </c>
      <c r="BH33" s="406"/>
      <c r="BI33" s="406"/>
      <c r="BJ33" s="406"/>
      <c r="BK33" s="406"/>
      <c r="BL33" s="406"/>
      <c r="BM33" s="406"/>
      <c r="BN33" s="406"/>
      <c r="BO33" s="406"/>
      <c r="BP33" s="406"/>
      <c r="BQ33" s="406"/>
      <c r="BR33" s="406"/>
      <c r="BS33" s="406"/>
      <c r="BT33" s="406"/>
      <c r="BU33" s="406"/>
      <c r="BV33" s="207"/>
      <c r="BW33" s="407" t="s">
        <v>188</v>
      </c>
      <c r="BX33" s="407"/>
      <c r="BY33" s="406" t="s">
        <v>190</v>
      </c>
      <c r="BZ33" s="406"/>
      <c r="CA33" s="406"/>
      <c r="CB33" s="406"/>
      <c r="CC33" s="406"/>
      <c r="CD33" s="406"/>
      <c r="CE33" s="406"/>
      <c r="CF33" s="406"/>
      <c r="CG33" s="406"/>
      <c r="CH33" s="406"/>
      <c r="CI33" s="406"/>
      <c r="CJ33" s="406"/>
      <c r="CK33" s="406"/>
      <c r="CL33" s="406"/>
      <c r="CM33" s="406"/>
      <c r="CN33" s="206"/>
      <c r="CO33" s="407" t="s">
        <v>186</v>
      </c>
      <c r="CP33" s="407"/>
      <c r="CQ33" s="406" t="s">
        <v>191</v>
      </c>
      <c r="CR33" s="406"/>
      <c r="CS33" s="406"/>
      <c r="CT33" s="406"/>
      <c r="CU33" s="406"/>
      <c r="CV33" s="406"/>
      <c r="CW33" s="406"/>
      <c r="CX33" s="406"/>
      <c r="CY33" s="406"/>
      <c r="CZ33" s="406"/>
      <c r="DA33" s="406"/>
      <c r="DB33" s="406"/>
      <c r="DC33" s="406"/>
      <c r="DD33" s="406"/>
      <c r="DE33" s="406"/>
      <c r="DF33" s="206"/>
      <c r="DG33" s="405" t="s">
        <v>192</v>
      </c>
      <c r="DH33" s="405"/>
      <c r="DI33" s="208"/>
    </row>
    <row r="34" spans="1:113" ht="32.25" customHeight="1" x14ac:dyDescent="0.15">
      <c r="A34" s="181"/>
      <c r="B34" s="205"/>
      <c r="C34" s="403">
        <f>IF(E34="","",1)</f>
        <v>1</v>
      </c>
      <c r="D34" s="403"/>
      <c r="E34" s="404" t="str">
        <f>IF('各会計、関係団体の財政状況及び健全化判断比率'!B7="","",'各会計、関係団体の財政状況及び健全化判断比率'!B7)</f>
        <v>一般会計</v>
      </c>
      <c r="F34" s="404"/>
      <c r="G34" s="404"/>
      <c r="H34" s="404"/>
      <c r="I34" s="404"/>
      <c r="J34" s="404"/>
      <c r="K34" s="404"/>
      <c r="L34" s="404"/>
      <c r="M34" s="404"/>
      <c r="N34" s="404"/>
      <c r="O34" s="404"/>
      <c r="P34" s="404"/>
      <c r="Q34" s="404"/>
      <c r="R34" s="404"/>
      <c r="S34" s="404"/>
      <c r="T34" s="181"/>
      <c r="U34" s="403">
        <f>IF(W34="","",MAX(C34:D43)+1)</f>
        <v>4</v>
      </c>
      <c r="V34" s="403"/>
      <c r="W34" s="404" t="str">
        <f>IF('各会計、関係団体の財政状況及び健全化判断比率'!B28="","",'各会計、関係団体の財政状況及び健全化判断比率'!B28)</f>
        <v>国民健康保険特別会計（事業勘定）</v>
      </c>
      <c r="X34" s="404"/>
      <c r="Y34" s="404"/>
      <c r="Z34" s="404"/>
      <c r="AA34" s="404"/>
      <c r="AB34" s="404"/>
      <c r="AC34" s="404"/>
      <c r="AD34" s="404"/>
      <c r="AE34" s="404"/>
      <c r="AF34" s="404"/>
      <c r="AG34" s="404"/>
      <c r="AH34" s="404"/>
      <c r="AI34" s="404"/>
      <c r="AJ34" s="404"/>
      <c r="AK34" s="404"/>
      <c r="AL34" s="181"/>
      <c r="AM34" s="403">
        <f>IF(AO34="","",MAX(C34:D43,U34:V43)+1)</f>
        <v>7</v>
      </c>
      <c r="AN34" s="403"/>
      <c r="AO34" s="404" t="str">
        <f>IF('各会計、関係団体の財政状況及び健全化判断比率'!B31="","",'各会計、関係団体の財政状況及び健全化判断比率'!B31)</f>
        <v>水道事業会計</v>
      </c>
      <c r="AP34" s="404"/>
      <c r="AQ34" s="404"/>
      <c r="AR34" s="404"/>
      <c r="AS34" s="404"/>
      <c r="AT34" s="404"/>
      <c r="AU34" s="404"/>
      <c r="AV34" s="404"/>
      <c r="AW34" s="404"/>
      <c r="AX34" s="404"/>
      <c r="AY34" s="404"/>
      <c r="AZ34" s="404"/>
      <c r="BA34" s="404"/>
      <c r="BB34" s="404"/>
      <c r="BC34" s="404"/>
      <c r="BD34" s="181"/>
      <c r="BE34" s="403" t="str">
        <f>IF(BG34="","",MAX(C34:D43,U34:V43,AM34:AN43)+1)</f>
        <v/>
      </c>
      <c r="BF34" s="403"/>
      <c r="BG34" s="404"/>
      <c r="BH34" s="404"/>
      <c r="BI34" s="404"/>
      <c r="BJ34" s="404"/>
      <c r="BK34" s="404"/>
      <c r="BL34" s="404"/>
      <c r="BM34" s="404"/>
      <c r="BN34" s="404"/>
      <c r="BO34" s="404"/>
      <c r="BP34" s="404"/>
      <c r="BQ34" s="404"/>
      <c r="BR34" s="404"/>
      <c r="BS34" s="404"/>
      <c r="BT34" s="404"/>
      <c r="BU34" s="404"/>
      <c r="BV34" s="181"/>
      <c r="BW34" s="403">
        <f>IF(BY34="","",MAX(C34:D43,U34:V43,AM34:AN43,BE34:BF43)+1)</f>
        <v>9</v>
      </c>
      <c r="BX34" s="403"/>
      <c r="BY34" s="404" t="str">
        <f>IF('各会計、関係団体の財政状況及び健全化判断比率'!B68="","",'各会計、関係団体の財政状況及び健全化判断比率'!B68)</f>
        <v>志木地区衛生組合</v>
      </c>
      <c r="BZ34" s="404"/>
      <c r="CA34" s="404"/>
      <c r="CB34" s="404"/>
      <c r="CC34" s="404"/>
      <c r="CD34" s="404"/>
      <c r="CE34" s="404"/>
      <c r="CF34" s="404"/>
      <c r="CG34" s="404"/>
      <c r="CH34" s="404"/>
      <c r="CI34" s="404"/>
      <c r="CJ34" s="404"/>
      <c r="CK34" s="404"/>
      <c r="CL34" s="404"/>
      <c r="CM34" s="404"/>
      <c r="CN34" s="181"/>
      <c r="CO34" s="403">
        <f>IF(CQ34="","",MAX(C34:D43,U34:V43,AM34:AN43,BE34:BF43,BW34:BX43)+1)</f>
        <v>16</v>
      </c>
      <c r="CP34" s="403"/>
      <c r="CQ34" s="404" t="str">
        <f>IF('各会計、関係団体の財政状況及び健全化判断比率'!BS7="","",'各会計、関係団体の財政状況及び健全化判断比率'!BS7)</f>
        <v>公益財団法人キラリ財団</v>
      </c>
      <c r="CR34" s="404"/>
      <c r="CS34" s="404"/>
      <c r="CT34" s="404"/>
      <c r="CU34" s="404"/>
      <c r="CV34" s="404"/>
      <c r="CW34" s="404"/>
      <c r="CX34" s="404"/>
      <c r="CY34" s="404"/>
      <c r="CZ34" s="404"/>
      <c r="DA34" s="404"/>
      <c r="DB34" s="404"/>
      <c r="DC34" s="404"/>
      <c r="DD34" s="404"/>
      <c r="DE34" s="404"/>
      <c r="DG34" s="401" t="str">
        <f>IF('各会計、関係団体の財政状況及び健全化判断比率'!BR7="","",'各会計、関係団体の財政状況及び健全化判断比率'!BR7)</f>
        <v/>
      </c>
      <c r="DH34" s="401"/>
      <c r="DI34" s="208"/>
    </row>
    <row r="35" spans="1:113" ht="32.25" customHeight="1" x14ac:dyDescent="0.15">
      <c r="A35" s="181"/>
      <c r="B35" s="205"/>
      <c r="C35" s="403">
        <f>IF(E35="","",C34+1)</f>
        <v>2</v>
      </c>
      <c r="D35" s="403"/>
      <c r="E35" s="404" t="str">
        <f>IF('各会計、関係団体の財政状況及び健全化判断比率'!B8="","",'各会計、関係団体の財政状況及び健全化判断比率'!B8)</f>
        <v>鶴瀬駅西口土地区画整理事業特別会計</v>
      </c>
      <c r="F35" s="404"/>
      <c r="G35" s="404"/>
      <c r="H35" s="404"/>
      <c r="I35" s="404"/>
      <c r="J35" s="404"/>
      <c r="K35" s="404"/>
      <c r="L35" s="404"/>
      <c r="M35" s="404"/>
      <c r="N35" s="404"/>
      <c r="O35" s="404"/>
      <c r="P35" s="404"/>
      <c r="Q35" s="404"/>
      <c r="R35" s="404"/>
      <c r="S35" s="404"/>
      <c r="T35" s="181"/>
      <c r="U35" s="403">
        <f>IF(W35="","",U34+1)</f>
        <v>5</v>
      </c>
      <c r="V35" s="403"/>
      <c r="W35" s="404" t="str">
        <f>IF('各会計、関係団体の財政状況及び健全化判断比率'!B29="","",'各会計、関係団体の財政状況及び健全化判断比率'!B29)</f>
        <v>介護保険特別会計</v>
      </c>
      <c r="X35" s="404"/>
      <c r="Y35" s="404"/>
      <c r="Z35" s="404"/>
      <c r="AA35" s="404"/>
      <c r="AB35" s="404"/>
      <c r="AC35" s="404"/>
      <c r="AD35" s="404"/>
      <c r="AE35" s="404"/>
      <c r="AF35" s="404"/>
      <c r="AG35" s="404"/>
      <c r="AH35" s="404"/>
      <c r="AI35" s="404"/>
      <c r="AJ35" s="404"/>
      <c r="AK35" s="404"/>
      <c r="AL35" s="181"/>
      <c r="AM35" s="403">
        <f t="shared" ref="AM35:AM43" si="0">IF(AO35="","",AM34+1)</f>
        <v>8</v>
      </c>
      <c r="AN35" s="403"/>
      <c r="AO35" s="404" t="str">
        <f>IF('各会計、関係団体の財政状況及び健全化判断比率'!B32="","",'各会計、関係団体の財政状況及び健全化判断比率'!B32)</f>
        <v>下水道事業会計</v>
      </c>
      <c r="AP35" s="404"/>
      <c r="AQ35" s="404"/>
      <c r="AR35" s="404"/>
      <c r="AS35" s="404"/>
      <c r="AT35" s="404"/>
      <c r="AU35" s="404"/>
      <c r="AV35" s="404"/>
      <c r="AW35" s="404"/>
      <c r="AX35" s="404"/>
      <c r="AY35" s="404"/>
      <c r="AZ35" s="404"/>
      <c r="BA35" s="404"/>
      <c r="BB35" s="404"/>
      <c r="BC35" s="404"/>
      <c r="BD35" s="181"/>
      <c r="BE35" s="403" t="str">
        <f t="shared" ref="BE35:BE43" si="1">IF(BG35="","",BE34+1)</f>
        <v/>
      </c>
      <c r="BF35" s="403"/>
      <c r="BG35" s="404"/>
      <c r="BH35" s="404"/>
      <c r="BI35" s="404"/>
      <c r="BJ35" s="404"/>
      <c r="BK35" s="404"/>
      <c r="BL35" s="404"/>
      <c r="BM35" s="404"/>
      <c r="BN35" s="404"/>
      <c r="BO35" s="404"/>
      <c r="BP35" s="404"/>
      <c r="BQ35" s="404"/>
      <c r="BR35" s="404"/>
      <c r="BS35" s="404"/>
      <c r="BT35" s="404"/>
      <c r="BU35" s="404"/>
      <c r="BV35" s="181"/>
      <c r="BW35" s="403">
        <f t="shared" ref="BW35:BW43" si="2">IF(BY35="","",BW34+1)</f>
        <v>10</v>
      </c>
      <c r="BX35" s="403"/>
      <c r="BY35" s="404" t="str">
        <f>IF('各会計、関係団体の財政状況及び健全化判断比率'!B69="","",'各会計、関係団体の財政状況及び健全化判断比率'!B69)</f>
        <v>入間東部地区事務組合</v>
      </c>
      <c r="BZ35" s="404"/>
      <c r="CA35" s="404"/>
      <c r="CB35" s="404"/>
      <c r="CC35" s="404"/>
      <c r="CD35" s="404"/>
      <c r="CE35" s="404"/>
      <c r="CF35" s="404"/>
      <c r="CG35" s="404"/>
      <c r="CH35" s="404"/>
      <c r="CI35" s="404"/>
      <c r="CJ35" s="404"/>
      <c r="CK35" s="404"/>
      <c r="CL35" s="404"/>
      <c r="CM35" s="404"/>
      <c r="CN35" s="181"/>
      <c r="CO35" s="403" t="str">
        <f t="shared" ref="CO35:CO43" si="3">IF(CQ35="","",CO34+1)</f>
        <v/>
      </c>
      <c r="CP35" s="403"/>
      <c r="CQ35" s="404" t="str">
        <f>IF('各会計、関係団体の財政状況及び健全化判断比率'!BS8="","",'各会計、関係団体の財政状況及び健全化判断比率'!BS8)</f>
        <v/>
      </c>
      <c r="CR35" s="404"/>
      <c r="CS35" s="404"/>
      <c r="CT35" s="404"/>
      <c r="CU35" s="404"/>
      <c r="CV35" s="404"/>
      <c r="CW35" s="404"/>
      <c r="CX35" s="404"/>
      <c r="CY35" s="404"/>
      <c r="CZ35" s="404"/>
      <c r="DA35" s="404"/>
      <c r="DB35" s="404"/>
      <c r="DC35" s="404"/>
      <c r="DD35" s="404"/>
      <c r="DE35" s="404"/>
      <c r="DG35" s="401" t="str">
        <f>IF('各会計、関係団体の財政状況及び健全化判断比率'!BR8="","",'各会計、関係団体の財政状況及び健全化判断比率'!BR8)</f>
        <v/>
      </c>
      <c r="DH35" s="401"/>
      <c r="DI35" s="208"/>
    </row>
    <row r="36" spans="1:113" ht="32.25" customHeight="1" x14ac:dyDescent="0.15">
      <c r="A36" s="181"/>
      <c r="B36" s="205"/>
      <c r="C36" s="403">
        <f>IF(E36="","",C35+1)</f>
        <v>3</v>
      </c>
      <c r="D36" s="403"/>
      <c r="E36" s="404" t="str">
        <f>IF('各会計、関係団体の財政状況及び健全化判断比率'!B9="","",'各会計、関係団体の財政状況及び健全化判断比率'!B9)</f>
        <v>鶴瀬駅東口土地区画整理事業特別会計</v>
      </c>
      <c r="F36" s="404"/>
      <c r="G36" s="404"/>
      <c r="H36" s="404"/>
      <c r="I36" s="404"/>
      <c r="J36" s="404"/>
      <c r="K36" s="404"/>
      <c r="L36" s="404"/>
      <c r="M36" s="404"/>
      <c r="N36" s="404"/>
      <c r="O36" s="404"/>
      <c r="P36" s="404"/>
      <c r="Q36" s="404"/>
      <c r="R36" s="404"/>
      <c r="S36" s="404"/>
      <c r="T36" s="181"/>
      <c r="U36" s="403">
        <f t="shared" ref="U36:U43" si="4">IF(W36="","",U35+1)</f>
        <v>6</v>
      </c>
      <c r="V36" s="403"/>
      <c r="W36" s="404" t="str">
        <f>IF('各会計、関係団体の財政状況及び健全化判断比率'!B30="","",'各会計、関係団体の財政状況及び健全化判断比率'!B30)</f>
        <v>後期高齢者医療事業特別会計</v>
      </c>
      <c r="X36" s="404"/>
      <c r="Y36" s="404"/>
      <c r="Z36" s="404"/>
      <c r="AA36" s="404"/>
      <c r="AB36" s="404"/>
      <c r="AC36" s="404"/>
      <c r="AD36" s="404"/>
      <c r="AE36" s="404"/>
      <c r="AF36" s="404"/>
      <c r="AG36" s="404"/>
      <c r="AH36" s="404"/>
      <c r="AI36" s="404"/>
      <c r="AJ36" s="404"/>
      <c r="AK36" s="404"/>
      <c r="AL36" s="181"/>
      <c r="AM36" s="403" t="str">
        <f t="shared" si="0"/>
        <v/>
      </c>
      <c r="AN36" s="403"/>
      <c r="AO36" s="404"/>
      <c r="AP36" s="404"/>
      <c r="AQ36" s="404"/>
      <c r="AR36" s="404"/>
      <c r="AS36" s="404"/>
      <c r="AT36" s="404"/>
      <c r="AU36" s="404"/>
      <c r="AV36" s="404"/>
      <c r="AW36" s="404"/>
      <c r="AX36" s="404"/>
      <c r="AY36" s="404"/>
      <c r="AZ36" s="404"/>
      <c r="BA36" s="404"/>
      <c r="BB36" s="404"/>
      <c r="BC36" s="404"/>
      <c r="BD36" s="181"/>
      <c r="BE36" s="403" t="str">
        <f t="shared" si="1"/>
        <v/>
      </c>
      <c r="BF36" s="403"/>
      <c r="BG36" s="404"/>
      <c r="BH36" s="404"/>
      <c r="BI36" s="404"/>
      <c r="BJ36" s="404"/>
      <c r="BK36" s="404"/>
      <c r="BL36" s="404"/>
      <c r="BM36" s="404"/>
      <c r="BN36" s="404"/>
      <c r="BO36" s="404"/>
      <c r="BP36" s="404"/>
      <c r="BQ36" s="404"/>
      <c r="BR36" s="404"/>
      <c r="BS36" s="404"/>
      <c r="BT36" s="404"/>
      <c r="BU36" s="404"/>
      <c r="BV36" s="181"/>
      <c r="BW36" s="403">
        <f t="shared" si="2"/>
        <v>11</v>
      </c>
      <c r="BX36" s="403"/>
      <c r="BY36" s="404" t="str">
        <f>IF('各会計、関係団体の財政状況及び健全化判断比率'!B70="","",'各会計、関係団体の財政状況及び健全化判断比率'!B70)</f>
        <v>埼玉県後期高齢者医療広域連合</v>
      </c>
      <c r="BZ36" s="404"/>
      <c r="CA36" s="404"/>
      <c r="CB36" s="404"/>
      <c r="CC36" s="404"/>
      <c r="CD36" s="404"/>
      <c r="CE36" s="404"/>
      <c r="CF36" s="404"/>
      <c r="CG36" s="404"/>
      <c r="CH36" s="404"/>
      <c r="CI36" s="404"/>
      <c r="CJ36" s="404"/>
      <c r="CK36" s="404"/>
      <c r="CL36" s="404"/>
      <c r="CM36" s="404"/>
      <c r="CN36" s="181"/>
      <c r="CO36" s="403" t="str">
        <f t="shared" si="3"/>
        <v/>
      </c>
      <c r="CP36" s="403"/>
      <c r="CQ36" s="404" t="str">
        <f>IF('各会計、関係団体の財政状況及び健全化判断比率'!BS9="","",'各会計、関係団体の財政状況及び健全化判断比率'!BS9)</f>
        <v/>
      </c>
      <c r="CR36" s="404"/>
      <c r="CS36" s="404"/>
      <c r="CT36" s="404"/>
      <c r="CU36" s="404"/>
      <c r="CV36" s="404"/>
      <c r="CW36" s="404"/>
      <c r="CX36" s="404"/>
      <c r="CY36" s="404"/>
      <c r="CZ36" s="404"/>
      <c r="DA36" s="404"/>
      <c r="DB36" s="404"/>
      <c r="DC36" s="404"/>
      <c r="DD36" s="404"/>
      <c r="DE36" s="404"/>
      <c r="DG36" s="401" t="str">
        <f>IF('各会計、関係団体の財政状況及び健全化判断比率'!BR9="","",'各会計、関係団体の財政状況及び健全化判断比率'!BR9)</f>
        <v/>
      </c>
      <c r="DH36" s="401"/>
      <c r="DI36" s="208"/>
    </row>
    <row r="37" spans="1:113" ht="32.25" customHeight="1" x14ac:dyDescent="0.15">
      <c r="A37" s="181"/>
      <c r="B37" s="205"/>
      <c r="C37" s="403" t="str">
        <f>IF(E37="","",C36+1)</f>
        <v/>
      </c>
      <c r="D37" s="403"/>
      <c r="E37" s="404" t="str">
        <f>IF('各会計、関係団体の財政状況及び健全化判断比率'!B10="","",'各会計、関係団体の財政状況及び健全化判断比率'!B10)</f>
        <v/>
      </c>
      <c r="F37" s="404"/>
      <c r="G37" s="404"/>
      <c r="H37" s="404"/>
      <c r="I37" s="404"/>
      <c r="J37" s="404"/>
      <c r="K37" s="404"/>
      <c r="L37" s="404"/>
      <c r="M37" s="404"/>
      <c r="N37" s="404"/>
      <c r="O37" s="404"/>
      <c r="P37" s="404"/>
      <c r="Q37" s="404"/>
      <c r="R37" s="404"/>
      <c r="S37" s="404"/>
      <c r="T37" s="181"/>
      <c r="U37" s="403" t="str">
        <f t="shared" si="4"/>
        <v/>
      </c>
      <c r="V37" s="403"/>
      <c r="W37" s="404"/>
      <c r="X37" s="404"/>
      <c r="Y37" s="404"/>
      <c r="Z37" s="404"/>
      <c r="AA37" s="404"/>
      <c r="AB37" s="404"/>
      <c r="AC37" s="404"/>
      <c r="AD37" s="404"/>
      <c r="AE37" s="404"/>
      <c r="AF37" s="404"/>
      <c r="AG37" s="404"/>
      <c r="AH37" s="404"/>
      <c r="AI37" s="404"/>
      <c r="AJ37" s="404"/>
      <c r="AK37" s="404"/>
      <c r="AL37" s="181"/>
      <c r="AM37" s="403" t="str">
        <f t="shared" si="0"/>
        <v/>
      </c>
      <c r="AN37" s="403"/>
      <c r="AO37" s="404"/>
      <c r="AP37" s="404"/>
      <c r="AQ37" s="404"/>
      <c r="AR37" s="404"/>
      <c r="AS37" s="404"/>
      <c r="AT37" s="404"/>
      <c r="AU37" s="404"/>
      <c r="AV37" s="404"/>
      <c r="AW37" s="404"/>
      <c r="AX37" s="404"/>
      <c r="AY37" s="404"/>
      <c r="AZ37" s="404"/>
      <c r="BA37" s="404"/>
      <c r="BB37" s="404"/>
      <c r="BC37" s="404"/>
      <c r="BD37" s="181"/>
      <c r="BE37" s="403" t="str">
        <f t="shared" si="1"/>
        <v/>
      </c>
      <c r="BF37" s="403"/>
      <c r="BG37" s="404"/>
      <c r="BH37" s="404"/>
      <c r="BI37" s="404"/>
      <c r="BJ37" s="404"/>
      <c r="BK37" s="404"/>
      <c r="BL37" s="404"/>
      <c r="BM37" s="404"/>
      <c r="BN37" s="404"/>
      <c r="BO37" s="404"/>
      <c r="BP37" s="404"/>
      <c r="BQ37" s="404"/>
      <c r="BR37" s="404"/>
      <c r="BS37" s="404"/>
      <c r="BT37" s="404"/>
      <c r="BU37" s="404"/>
      <c r="BV37" s="181"/>
      <c r="BW37" s="403">
        <f t="shared" si="2"/>
        <v>12</v>
      </c>
      <c r="BX37" s="403"/>
      <c r="BY37" s="404" t="str">
        <f>IF('各会計、関係団体の財政状況及び健全化判断比率'!B71="","",'各会計、関係団体の財政状況及び健全化判断比率'!B71)</f>
        <v>埼玉県後期高齢者医療広域連合</v>
      </c>
      <c r="BZ37" s="404"/>
      <c r="CA37" s="404"/>
      <c r="CB37" s="404"/>
      <c r="CC37" s="404"/>
      <c r="CD37" s="404"/>
      <c r="CE37" s="404"/>
      <c r="CF37" s="404"/>
      <c r="CG37" s="404"/>
      <c r="CH37" s="404"/>
      <c r="CI37" s="404"/>
      <c r="CJ37" s="404"/>
      <c r="CK37" s="404"/>
      <c r="CL37" s="404"/>
      <c r="CM37" s="404"/>
      <c r="CN37" s="181"/>
      <c r="CO37" s="403" t="str">
        <f t="shared" si="3"/>
        <v/>
      </c>
      <c r="CP37" s="403"/>
      <c r="CQ37" s="404" t="str">
        <f>IF('各会計、関係団体の財政状況及び健全化判断比率'!BS10="","",'各会計、関係団体の財政状況及び健全化判断比率'!BS10)</f>
        <v/>
      </c>
      <c r="CR37" s="404"/>
      <c r="CS37" s="404"/>
      <c r="CT37" s="404"/>
      <c r="CU37" s="404"/>
      <c r="CV37" s="404"/>
      <c r="CW37" s="404"/>
      <c r="CX37" s="404"/>
      <c r="CY37" s="404"/>
      <c r="CZ37" s="404"/>
      <c r="DA37" s="404"/>
      <c r="DB37" s="404"/>
      <c r="DC37" s="404"/>
      <c r="DD37" s="404"/>
      <c r="DE37" s="404"/>
      <c r="DG37" s="401" t="str">
        <f>IF('各会計、関係団体の財政状況及び健全化判断比率'!BR10="","",'各会計、関係団体の財政状況及び健全化判断比率'!BR10)</f>
        <v/>
      </c>
      <c r="DH37" s="401"/>
      <c r="DI37" s="208"/>
    </row>
    <row r="38" spans="1:113" ht="32.25" customHeight="1" x14ac:dyDescent="0.15">
      <c r="A38" s="181"/>
      <c r="B38" s="205"/>
      <c r="C38" s="403" t="str">
        <f t="shared" ref="C38:C43" si="5">IF(E38="","",C37+1)</f>
        <v/>
      </c>
      <c r="D38" s="403"/>
      <c r="E38" s="404" t="str">
        <f>IF('各会計、関係団体の財政状況及び健全化判断比率'!B11="","",'各会計、関係団体の財政状況及び健全化判断比率'!B11)</f>
        <v/>
      </c>
      <c r="F38" s="404"/>
      <c r="G38" s="404"/>
      <c r="H38" s="404"/>
      <c r="I38" s="404"/>
      <c r="J38" s="404"/>
      <c r="K38" s="404"/>
      <c r="L38" s="404"/>
      <c r="M38" s="404"/>
      <c r="N38" s="404"/>
      <c r="O38" s="404"/>
      <c r="P38" s="404"/>
      <c r="Q38" s="404"/>
      <c r="R38" s="404"/>
      <c r="S38" s="404"/>
      <c r="T38" s="181"/>
      <c r="U38" s="403" t="str">
        <f t="shared" si="4"/>
        <v/>
      </c>
      <c r="V38" s="403"/>
      <c r="W38" s="404"/>
      <c r="X38" s="404"/>
      <c r="Y38" s="404"/>
      <c r="Z38" s="404"/>
      <c r="AA38" s="404"/>
      <c r="AB38" s="404"/>
      <c r="AC38" s="404"/>
      <c r="AD38" s="404"/>
      <c r="AE38" s="404"/>
      <c r="AF38" s="404"/>
      <c r="AG38" s="404"/>
      <c r="AH38" s="404"/>
      <c r="AI38" s="404"/>
      <c r="AJ38" s="404"/>
      <c r="AK38" s="404"/>
      <c r="AL38" s="181"/>
      <c r="AM38" s="403" t="str">
        <f t="shared" si="0"/>
        <v/>
      </c>
      <c r="AN38" s="403"/>
      <c r="AO38" s="404"/>
      <c r="AP38" s="404"/>
      <c r="AQ38" s="404"/>
      <c r="AR38" s="404"/>
      <c r="AS38" s="404"/>
      <c r="AT38" s="404"/>
      <c r="AU38" s="404"/>
      <c r="AV38" s="404"/>
      <c r="AW38" s="404"/>
      <c r="AX38" s="404"/>
      <c r="AY38" s="404"/>
      <c r="AZ38" s="404"/>
      <c r="BA38" s="404"/>
      <c r="BB38" s="404"/>
      <c r="BC38" s="404"/>
      <c r="BD38" s="181"/>
      <c r="BE38" s="403" t="str">
        <f t="shared" si="1"/>
        <v/>
      </c>
      <c r="BF38" s="403"/>
      <c r="BG38" s="404"/>
      <c r="BH38" s="404"/>
      <c r="BI38" s="404"/>
      <c r="BJ38" s="404"/>
      <c r="BK38" s="404"/>
      <c r="BL38" s="404"/>
      <c r="BM38" s="404"/>
      <c r="BN38" s="404"/>
      <c r="BO38" s="404"/>
      <c r="BP38" s="404"/>
      <c r="BQ38" s="404"/>
      <c r="BR38" s="404"/>
      <c r="BS38" s="404"/>
      <c r="BT38" s="404"/>
      <c r="BU38" s="404"/>
      <c r="BV38" s="181"/>
      <c r="BW38" s="403">
        <f t="shared" si="2"/>
        <v>13</v>
      </c>
      <c r="BX38" s="403"/>
      <c r="BY38" s="404" t="str">
        <f>IF('各会計、関係団体の財政状況及び健全化判断比率'!B72="","",'各会計、関係団体の財政状況及び健全化判断比率'!B72)</f>
        <v>埼玉県市町村総合事務組合</v>
      </c>
      <c r="BZ38" s="404"/>
      <c r="CA38" s="404"/>
      <c r="CB38" s="404"/>
      <c r="CC38" s="404"/>
      <c r="CD38" s="404"/>
      <c r="CE38" s="404"/>
      <c r="CF38" s="404"/>
      <c r="CG38" s="404"/>
      <c r="CH38" s="404"/>
      <c r="CI38" s="404"/>
      <c r="CJ38" s="404"/>
      <c r="CK38" s="404"/>
      <c r="CL38" s="404"/>
      <c r="CM38" s="404"/>
      <c r="CN38" s="181"/>
      <c r="CO38" s="403" t="str">
        <f t="shared" si="3"/>
        <v/>
      </c>
      <c r="CP38" s="403"/>
      <c r="CQ38" s="404" t="str">
        <f>IF('各会計、関係団体の財政状況及び健全化判断比率'!BS11="","",'各会計、関係団体の財政状況及び健全化判断比率'!BS11)</f>
        <v/>
      </c>
      <c r="CR38" s="404"/>
      <c r="CS38" s="404"/>
      <c r="CT38" s="404"/>
      <c r="CU38" s="404"/>
      <c r="CV38" s="404"/>
      <c r="CW38" s="404"/>
      <c r="CX38" s="404"/>
      <c r="CY38" s="404"/>
      <c r="CZ38" s="404"/>
      <c r="DA38" s="404"/>
      <c r="DB38" s="404"/>
      <c r="DC38" s="404"/>
      <c r="DD38" s="404"/>
      <c r="DE38" s="404"/>
      <c r="DG38" s="401" t="str">
        <f>IF('各会計、関係団体の財政状況及び健全化判断比率'!BR11="","",'各会計、関係団体の財政状況及び健全化判断比率'!BR11)</f>
        <v/>
      </c>
      <c r="DH38" s="401"/>
      <c r="DI38" s="208"/>
    </row>
    <row r="39" spans="1:113" ht="32.25" customHeight="1" x14ac:dyDescent="0.15">
      <c r="A39" s="181"/>
      <c r="B39" s="205"/>
      <c r="C39" s="403" t="str">
        <f t="shared" si="5"/>
        <v/>
      </c>
      <c r="D39" s="403"/>
      <c r="E39" s="404" t="str">
        <f>IF('各会計、関係団体の財政状況及び健全化判断比率'!B12="","",'各会計、関係団体の財政状況及び健全化判断比率'!B12)</f>
        <v/>
      </c>
      <c r="F39" s="404"/>
      <c r="G39" s="404"/>
      <c r="H39" s="404"/>
      <c r="I39" s="404"/>
      <c r="J39" s="404"/>
      <c r="K39" s="404"/>
      <c r="L39" s="404"/>
      <c r="M39" s="404"/>
      <c r="N39" s="404"/>
      <c r="O39" s="404"/>
      <c r="P39" s="404"/>
      <c r="Q39" s="404"/>
      <c r="R39" s="404"/>
      <c r="S39" s="404"/>
      <c r="T39" s="181"/>
      <c r="U39" s="403" t="str">
        <f t="shared" si="4"/>
        <v/>
      </c>
      <c r="V39" s="403"/>
      <c r="W39" s="404"/>
      <c r="X39" s="404"/>
      <c r="Y39" s="404"/>
      <c r="Z39" s="404"/>
      <c r="AA39" s="404"/>
      <c r="AB39" s="404"/>
      <c r="AC39" s="404"/>
      <c r="AD39" s="404"/>
      <c r="AE39" s="404"/>
      <c r="AF39" s="404"/>
      <c r="AG39" s="404"/>
      <c r="AH39" s="404"/>
      <c r="AI39" s="404"/>
      <c r="AJ39" s="404"/>
      <c r="AK39" s="404"/>
      <c r="AL39" s="181"/>
      <c r="AM39" s="403" t="str">
        <f t="shared" si="0"/>
        <v/>
      </c>
      <c r="AN39" s="403"/>
      <c r="AO39" s="404"/>
      <c r="AP39" s="404"/>
      <c r="AQ39" s="404"/>
      <c r="AR39" s="404"/>
      <c r="AS39" s="404"/>
      <c r="AT39" s="404"/>
      <c r="AU39" s="404"/>
      <c r="AV39" s="404"/>
      <c r="AW39" s="404"/>
      <c r="AX39" s="404"/>
      <c r="AY39" s="404"/>
      <c r="AZ39" s="404"/>
      <c r="BA39" s="404"/>
      <c r="BB39" s="404"/>
      <c r="BC39" s="404"/>
      <c r="BD39" s="181"/>
      <c r="BE39" s="403" t="str">
        <f t="shared" si="1"/>
        <v/>
      </c>
      <c r="BF39" s="403"/>
      <c r="BG39" s="404"/>
      <c r="BH39" s="404"/>
      <c r="BI39" s="404"/>
      <c r="BJ39" s="404"/>
      <c r="BK39" s="404"/>
      <c r="BL39" s="404"/>
      <c r="BM39" s="404"/>
      <c r="BN39" s="404"/>
      <c r="BO39" s="404"/>
      <c r="BP39" s="404"/>
      <c r="BQ39" s="404"/>
      <c r="BR39" s="404"/>
      <c r="BS39" s="404"/>
      <c r="BT39" s="404"/>
      <c r="BU39" s="404"/>
      <c r="BV39" s="181"/>
      <c r="BW39" s="403">
        <f t="shared" si="2"/>
        <v>14</v>
      </c>
      <c r="BX39" s="403"/>
      <c r="BY39" s="404" t="str">
        <f>IF('各会計、関係団体の財政状況及び健全化判断比率'!B73="","",'各会計、関係団体の財政状況及び健全化判断比率'!B73)</f>
        <v>埼玉県市町村総合事務組合</v>
      </c>
      <c r="BZ39" s="404"/>
      <c r="CA39" s="404"/>
      <c r="CB39" s="404"/>
      <c r="CC39" s="404"/>
      <c r="CD39" s="404"/>
      <c r="CE39" s="404"/>
      <c r="CF39" s="404"/>
      <c r="CG39" s="404"/>
      <c r="CH39" s="404"/>
      <c r="CI39" s="404"/>
      <c r="CJ39" s="404"/>
      <c r="CK39" s="404"/>
      <c r="CL39" s="404"/>
      <c r="CM39" s="404"/>
      <c r="CN39" s="181"/>
      <c r="CO39" s="403" t="str">
        <f t="shared" si="3"/>
        <v/>
      </c>
      <c r="CP39" s="403"/>
      <c r="CQ39" s="404" t="str">
        <f>IF('各会計、関係団体の財政状況及び健全化判断比率'!BS12="","",'各会計、関係団体の財政状況及び健全化判断比率'!BS12)</f>
        <v/>
      </c>
      <c r="CR39" s="404"/>
      <c r="CS39" s="404"/>
      <c r="CT39" s="404"/>
      <c r="CU39" s="404"/>
      <c r="CV39" s="404"/>
      <c r="CW39" s="404"/>
      <c r="CX39" s="404"/>
      <c r="CY39" s="404"/>
      <c r="CZ39" s="404"/>
      <c r="DA39" s="404"/>
      <c r="DB39" s="404"/>
      <c r="DC39" s="404"/>
      <c r="DD39" s="404"/>
      <c r="DE39" s="404"/>
      <c r="DG39" s="401" t="str">
        <f>IF('各会計、関係団体の財政状況及び健全化判断比率'!BR12="","",'各会計、関係団体の財政状況及び健全化判断比率'!BR12)</f>
        <v/>
      </c>
      <c r="DH39" s="401"/>
      <c r="DI39" s="208"/>
    </row>
    <row r="40" spans="1:113" ht="32.25" customHeight="1" x14ac:dyDescent="0.15">
      <c r="A40" s="181"/>
      <c r="B40" s="205"/>
      <c r="C40" s="403" t="str">
        <f t="shared" si="5"/>
        <v/>
      </c>
      <c r="D40" s="403"/>
      <c r="E40" s="404" t="str">
        <f>IF('各会計、関係団体の財政状況及び健全化判断比率'!B13="","",'各会計、関係団体の財政状況及び健全化判断比率'!B13)</f>
        <v/>
      </c>
      <c r="F40" s="404"/>
      <c r="G40" s="404"/>
      <c r="H40" s="404"/>
      <c r="I40" s="404"/>
      <c r="J40" s="404"/>
      <c r="K40" s="404"/>
      <c r="L40" s="404"/>
      <c r="M40" s="404"/>
      <c r="N40" s="404"/>
      <c r="O40" s="404"/>
      <c r="P40" s="404"/>
      <c r="Q40" s="404"/>
      <c r="R40" s="404"/>
      <c r="S40" s="404"/>
      <c r="T40" s="181"/>
      <c r="U40" s="403" t="str">
        <f t="shared" si="4"/>
        <v/>
      </c>
      <c r="V40" s="403"/>
      <c r="W40" s="404"/>
      <c r="X40" s="404"/>
      <c r="Y40" s="404"/>
      <c r="Z40" s="404"/>
      <c r="AA40" s="404"/>
      <c r="AB40" s="404"/>
      <c r="AC40" s="404"/>
      <c r="AD40" s="404"/>
      <c r="AE40" s="404"/>
      <c r="AF40" s="404"/>
      <c r="AG40" s="404"/>
      <c r="AH40" s="404"/>
      <c r="AI40" s="404"/>
      <c r="AJ40" s="404"/>
      <c r="AK40" s="404"/>
      <c r="AL40" s="181"/>
      <c r="AM40" s="403" t="str">
        <f t="shared" si="0"/>
        <v/>
      </c>
      <c r="AN40" s="403"/>
      <c r="AO40" s="404"/>
      <c r="AP40" s="404"/>
      <c r="AQ40" s="404"/>
      <c r="AR40" s="404"/>
      <c r="AS40" s="404"/>
      <c r="AT40" s="404"/>
      <c r="AU40" s="404"/>
      <c r="AV40" s="404"/>
      <c r="AW40" s="404"/>
      <c r="AX40" s="404"/>
      <c r="AY40" s="404"/>
      <c r="AZ40" s="404"/>
      <c r="BA40" s="404"/>
      <c r="BB40" s="404"/>
      <c r="BC40" s="404"/>
      <c r="BD40" s="181"/>
      <c r="BE40" s="403" t="str">
        <f t="shared" si="1"/>
        <v/>
      </c>
      <c r="BF40" s="403"/>
      <c r="BG40" s="404"/>
      <c r="BH40" s="404"/>
      <c r="BI40" s="404"/>
      <c r="BJ40" s="404"/>
      <c r="BK40" s="404"/>
      <c r="BL40" s="404"/>
      <c r="BM40" s="404"/>
      <c r="BN40" s="404"/>
      <c r="BO40" s="404"/>
      <c r="BP40" s="404"/>
      <c r="BQ40" s="404"/>
      <c r="BR40" s="404"/>
      <c r="BS40" s="404"/>
      <c r="BT40" s="404"/>
      <c r="BU40" s="404"/>
      <c r="BV40" s="181"/>
      <c r="BW40" s="403">
        <f t="shared" si="2"/>
        <v>15</v>
      </c>
      <c r="BX40" s="403"/>
      <c r="BY40" s="404" t="str">
        <f>IF('各会計、関係団体の財政状況及び健全化判断比率'!B74="","",'各会計、関係団体の財政状況及び健全化判断比率'!B74)</f>
        <v>彩の国さいたま人づくり広域連合</v>
      </c>
      <c r="BZ40" s="404"/>
      <c r="CA40" s="404"/>
      <c r="CB40" s="404"/>
      <c r="CC40" s="404"/>
      <c r="CD40" s="404"/>
      <c r="CE40" s="404"/>
      <c r="CF40" s="404"/>
      <c r="CG40" s="404"/>
      <c r="CH40" s="404"/>
      <c r="CI40" s="404"/>
      <c r="CJ40" s="404"/>
      <c r="CK40" s="404"/>
      <c r="CL40" s="404"/>
      <c r="CM40" s="404"/>
      <c r="CN40" s="181"/>
      <c r="CO40" s="403" t="str">
        <f t="shared" si="3"/>
        <v/>
      </c>
      <c r="CP40" s="403"/>
      <c r="CQ40" s="404" t="str">
        <f>IF('各会計、関係団体の財政状況及び健全化判断比率'!BS13="","",'各会計、関係団体の財政状況及び健全化判断比率'!BS13)</f>
        <v/>
      </c>
      <c r="CR40" s="404"/>
      <c r="CS40" s="404"/>
      <c r="CT40" s="404"/>
      <c r="CU40" s="404"/>
      <c r="CV40" s="404"/>
      <c r="CW40" s="404"/>
      <c r="CX40" s="404"/>
      <c r="CY40" s="404"/>
      <c r="CZ40" s="404"/>
      <c r="DA40" s="404"/>
      <c r="DB40" s="404"/>
      <c r="DC40" s="404"/>
      <c r="DD40" s="404"/>
      <c r="DE40" s="404"/>
      <c r="DG40" s="401" t="str">
        <f>IF('各会計、関係団体の財政状況及び健全化判断比率'!BR13="","",'各会計、関係団体の財政状況及び健全化判断比率'!BR13)</f>
        <v/>
      </c>
      <c r="DH40" s="401"/>
      <c r="DI40" s="208"/>
    </row>
    <row r="41" spans="1:113" ht="32.25" customHeight="1" x14ac:dyDescent="0.15">
      <c r="A41" s="181"/>
      <c r="B41" s="205"/>
      <c r="C41" s="403" t="str">
        <f t="shared" si="5"/>
        <v/>
      </c>
      <c r="D41" s="403"/>
      <c r="E41" s="404" t="str">
        <f>IF('各会計、関係団体の財政状況及び健全化判断比率'!B14="","",'各会計、関係団体の財政状況及び健全化判断比率'!B14)</f>
        <v/>
      </c>
      <c r="F41" s="404"/>
      <c r="G41" s="404"/>
      <c r="H41" s="404"/>
      <c r="I41" s="404"/>
      <c r="J41" s="404"/>
      <c r="K41" s="404"/>
      <c r="L41" s="404"/>
      <c r="M41" s="404"/>
      <c r="N41" s="404"/>
      <c r="O41" s="404"/>
      <c r="P41" s="404"/>
      <c r="Q41" s="404"/>
      <c r="R41" s="404"/>
      <c r="S41" s="404"/>
      <c r="T41" s="181"/>
      <c r="U41" s="403" t="str">
        <f t="shared" si="4"/>
        <v/>
      </c>
      <c r="V41" s="403"/>
      <c r="W41" s="404"/>
      <c r="X41" s="404"/>
      <c r="Y41" s="404"/>
      <c r="Z41" s="404"/>
      <c r="AA41" s="404"/>
      <c r="AB41" s="404"/>
      <c r="AC41" s="404"/>
      <c r="AD41" s="404"/>
      <c r="AE41" s="404"/>
      <c r="AF41" s="404"/>
      <c r="AG41" s="404"/>
      <c r="AH41" s="404"/>
      <c r="AI41" s="404"/>
      <c r="AJ41" s="404"/>
      <c r="AK41" s="404"/>
      <c r="AL41" s="181"/>
      <c r="AM41" s="403" t="str">
        <f t="shared" si="0"/>
        <v/>
      </c>
      <c r="AN41" s="403"/>
      <c r="AO41" s="404"/>
      <c r="AP41" s="404"/>
      <c r="AQ41" s="404"/>
      <c r="AR41" s="404"/>
      <c r="AS41" s="404"/>
      <c r="AT41" s="404"/>
      <c r="AU41" s="404"/>
      <c r="AV41" s="404"/>
      <c r="AW41" s="404"/>
      <c r="AX41" s="404"/>
      <c r="AY41" s="404"/>
      <c r="AZ41" s="404"/>
      <c r="BA41" s="404"/>
      <c r="BB41" s="404"/>
      <c r="BC41" s="404"/>
      <c r="BD41" s="181"/>
      <c r="BE41" s="403" t="str">
        <f t="shared" si="1"/>
        <v/>
      </c>
      <c r="BF41" s="403"/>
      <c r="BG41" s="404"/>
      <c r="BH41" s="404"/>
      <c r="BI41" s="404"/>
      <c r="BJ41" s="404"/>
      <c r="BK41" s="404"/>
      <c r="BL41" s="404"/>
      <c r="BM41" s="404"/>
      <c r="BN41" s="404"/>
      <c r="BO41" s="404"/>
      <c r="BP41" s="404"/>
      <c r="BQ41" s="404"/>
      <c r="BR41" s="404"/>
      <c r="BS41" s="404"/>
      <c r="BT41" s="404"/>
      <c r="BU41" s="404"/>
      <c r="BV41" s="181"/>
      <c r="BW41" s="403" t="str">
        <f t="shared" si="2"/>
        <v/>
      </c>
      <c r="BX41" s="403"/>
      <c r="BY41" s="404" t="str">
        <f>IF('各会計、関係団体の財政状況及び健全化判断比率'!B75="","",'各会計、関係団体の財政状況及び健全化判断比率'!B75)</f>
        <v/>
      </c>
      <c r="BZ41" s="404"/>
      <c r="CA41" s="404"/>
      <c r="CB41" s="404"/>
      <c r="CC41" s="404"/>
      <c r="CD41" s="404"/>
      <c r="CE41" s="404"/>
      <c r="CF41" s="404"/>
      <c r="CG41" s="404"/>
      <c r="CH41" s="404"/>
      <c r="CI41" s="404"/>
      <c r="CJ41" s="404"/>
      <c r="CK41" s="404"/>
      <c r="CL41" s="404"/>
      <c r="CM41" s="404"/>
      <c r="CN41" s="181"/>
      <c r="CO41" s="403" t="str">
        <f t="shared" si="3"/>
        <v/>
      </c>
      <c r="CP41" s="403"/>
      <c r="CQ41" s="404" t="str">
        <f>IF('各会計、関係団体の財政状況及び健全化判断比率'!BS14="","",'各会計、関係団体の財政状況及び健全化判断比率'!BS14)</f>
        <v/>
      </c>
      <c r="CR41" s="404"/>
      <c r="CS41" s="404"/>
      <c r="CT41" s="404"/>
      <c r="CU41" s="404"/>
      <c r="CV41" s="404"/>
      <c r="CW41" s="404"/>
      <c r="CX41" s="404"/>
      <c r="CY41" s="404"/>
      <c r="CZ41" s="404"/>
      <c r="DA41" s="404"/>
      <c r="DB41" s="404"/>
      <c r="DC41" s="404"/>
      <c r="DD41" s="404"/>
      <c r="DE41" s="404"/>
      <c r="DG41" s="401" t="str">
        <f>IF('各会計、関係団体の財政状況及び健全化判断比率'!BR14="","",'各会計、関係団体の財政状況及び健全化判断比率'!BR14)</f>
        <v/>
      </c>
      <c r="DH41" s="401"/>
      <c r="DI41" s="208"/>
    </row>
    <row r="42" spans="1:113" ht="32.25" customHeight="1" x14ac:dyDescent="0.15">
      <c r="B42" s="205"/>
      <c r="C42" s="403" t="str">
        <f t="shared" si="5"/>
        <v/>
      </c>
      <c r="D42" s="403"/>
      <c r="E42" s="404" t="str">
        <f>IF('各会計、関係団体の財政状況及び健全化判断比率'!B15="","",'各会計、関係団体の財政状況及び健全化判断比率'!B15)</f>
        <v/>
      </c>
      <c r="F42" s="404"/>
      <c r="G42" s="404"/>
      <c r="H42" s="404"/>
      <c r="I42" s="404"/>
      <c r="J42" s="404"/>
      <c r="K42" s="404"/>
      <c r="L42" s="404"/>
      <c r="M42" s="404"/>
      <c r="N42" s="404"/>
      <c r="O42" s="404"/>
      <c r="P42" s="404"/>
      <c r="Q42" s="404"/>
      <c r="R42" s="404"/>
      <c r="S42" s="404"/>
      <c r="T42" s="181"/>
      <c r="U42" s="403" t="str">
        <f t="shared" si="4"/>
        <v/>
      </c>
      <c r="V42" s="403"/>
      <c r="W42" s="404"/>
      <c r="X42" s="404"/>
      <c r="Y42" s="404"/>
      <c r="Z42" s="404"/>
      <c r="AA42" s="404"/>
      <c r="AB42" s="404"/>
      <c r="AC42" s="404"/>
      <c r="AD42" s="404"/>
      <c r="AE42" s="404"/>
      <c r="AF42" s="404"/>
      <c r="AG42" s="404"/>
      <c r="AH42" s="404"/>
      <c r="AI42" s="404"/>
      <c r="AJ42" s="404"/>
      <c r="AK42" s="404"/>
      <c r="AL42" s="181"/>
      <c r="AM42" s="403" t="str">
        <f t="shared" si="0"/>
        <v/>
      </c>
      <c r="AN42" s="403"/>
      <c r="AO42" s="404"/>
      <c r="AP42" s="404"/>
      <c r="AQ42" s="404"/>
      <c r="AR42" s="404"/>
      <c r="AS42" s="404"/>
      <c r="AT42" s="404"/>
      <c r="AU42" s="404"/>
      <c r="AV42" s="404"/>
      <c r="AW42" s="404"/>
      <c r="AX42" s="404"/>
      <c r="AY42" s="404"/>
      <c r="AZ42" s="404"/>
      <c r="BA42" s="404"/>
      <c r="BB42" s="404"/>
      <c r="BC42" s="404"/>
      <c r="BD42" s="181"/>
      <c r="BE42" s="403" t="str">
        <f t="shared" si="1"/>
        <v/>
      </c>
      <c r="BF42" s="403"/>
      <c r="BG42" s="404"/>
      <c r="BH42" s="404"/>
      <c r="BI42" s="404"/>
      <c r="BJ42" s="404"/>
      <c r="BK42" s="404"/>
      <c r="BL42" s="404"/>
      <c r="BM42" s="404"/>
      <c r="BN42" s="404"/>
      <c r="BO42" s="404"/>
      <c r="BP42" s="404"/>
      <c r="BQ42" s="404"/>
      <c r="BR42" s="404"/>
      <c r="BS42" s="404"/>
      <c r="BT42" s="404"/>
      <c r="BU42" s="404"/>
      <c r="BV42" s="181"/>
      <c r="BW42" s="403" t="str">
        <f t="shared" si="2"/>
        <v/>
      </c>
      <c r="BX42" s="403"/>
      <c r="BY42" s="404" t="str">
        <f>IF('各会計、関係団体の財政状況及び健全化判断比率'!B76="","",'各会計、関係団体の財政状況及び健全化判断比率'!B76)</f>
        <v/>
      </c>
      <c r="BZ42" s="404"/>
      <c r="CA42" s="404"/>
      <c r="CB42" s="404"/>
      <c r="CC42" s="404"/>
      <c r="CD42" s="404"/>
      <c r="CE42" s="404"/>
      <c r="CF42" s="404"/>
      <c r="CG42" s="404"/>
      <c r="CH42" s="404"/>
      <c r="CI42" s="404"/>
      <c r="CJ42" s="404"/>
      <c r="CK42" s="404"/>
      <c r="CL42" s="404"/>
      <c r="CM42" s="404"/>
      <c r="CN42" s="181"/>
      <c r="CO42" s="403" t="str">
        <f t="shared" si="3"/>
        <v/>
      </c>
      <c r="CP42" s="403"/>
      <c r="CQ42" s="404" t="str">
        <f>IF('各会計、関係団体の財政状況及び健全化判断比率'!BS15="","",'各会計、関係団体の財政状況及び健全化判断比率'!BS15)</f>
        <v/>
      </c>
      <c r="CR42" s="404"/>
      <c r="CS42" s="404"/>
      <c r="CT42" s="404"/>
      <c r="CU42" s="404"/>
      <c r="CV42" s="404"/>
      <c r="CW42" s="404"/>
      <c r="CX42" s="404"/>
      <c r="CY42" s="404"/>
      <c r="CZ42" s="404"/>
      <c r="DA42" s="404"/>
      <c r="DB42" s="404"/>
      <c r="DC42" s="404"/>
      <c r="DD42" s="404"/>
      <c r="DE42" s="404"/>
      <c r="DG42" s="401" t="str">
        <f>IF('各会計、関係団体の財政状況及び健全化判断比率'!BR15="","",'各会計、関係団体の財政状況及び健全化判断比率'!BR15)</f>
        <v/>
      </c>
      <c r="DH42" s="401"/>
      <c r="DI42" s="208"/>
    </row>
    <row r="43" spans="1:113" ht="32.25" customHeight="1" x14ac:dyDescent="0.15">
      <c r="B43" s="205"/>
      <c r="C43" s="403" t="str">
        <f t="shared" si="5"/>
        <v/>
      </c>
      <c r="D43" s="403"/>
      <c r="E43" s="404" t="str">
        <f>IF('各会計、関係団体の財政状況及び健全化判断比率'!B16="","",'各会計、関係団体の財政状況及び健全化判断比率'!B16)</f>
        <v/>
      </c>
      <c r="F43" s="404"/>
      <c r="G43" s="404"/>
      <c r="H43" s="404"/>
      <c r="I43" s="404"/>
      <c r="J43" s="404"/>
      <c r="K43" s="404"/>
      <c r="L43" s="404"/>
      <c r="M43" s="404"/>
      <c r="N43" s="404"/>
      <c r="O43" s="404"/>
      <c r="P43" s="404"/>
      <c r="Q43" s="404"/>
      <c r="R43" s="404"/>
      <c r="S43" s="404"/>
      <c r="T43" s="181"/>
      <c r="U43" s="403" t="str">
        <f t="shared" si="4"/>
        <v/>
      </c>
      <c r="V43" s="403"/>
      <c r="W43" s="404"/>
      <c r="X43" s="404"/>
      <c r="Y43" s="404"/>
      <c r="Z43" s="404"/>
      <c r="AA43" s="404"/>
      <c r="AB43" s="404"/>
      <c r="AC43" s="404"/>
      <c r="AD43" s="404"/>
      <c r="AE43" s="404"/>
      <c r="AF43" s="404"/>
      <c r="AG43" s="404"/>
      <c r="AH43" s="404"/>
      <c r="AI43" s="404"/>
      <c r="AJ43" s="404"/>
      <c r="AK43" s="404"/>
      <c r="AL43" s="181"/>
      <c r="AM43" s="403" t="str">
        <f t="shared" si="0"/>
        <v/>
      </c>
      <c r="AN43" s="403"/>
      <c r="AO43" s="404"/>
      <c r="AP43" s="404"/>
      <c r="AQ43" s="404"/>
      <c r="AR43" s="404"/>
      <c r="AS43" s="404"/>
      <c r="AT43" s="404"/>
      <c r="AU43" s="404"/>
      <c r="AV43" s="404"/>
      <c r="AW43" s="404"/>
      <c r="AX43" s="404"/>
      <c r="AY43" s="404"/>
      <c r="AZ43" s="404"/>
      <c r="BA43" s="404"/>
      <c r="BB43" s="404"/>
      <c r="BC43" s="404"/>
      <c r="BD43" s="181"/>
      <c r="BE43" s="403" t="str">
        <f t="shared" si="1"/>
        <v/>
      </c>
      <c r="BF43" s="403"/>
      <c r="BG43" s="404"/>
      <c r="BH43" s="404"/>
      <c r="BI43" s="404"/>
      <c r="BJ43" s="404"/>
      <c r="BK43" s="404"/>
      <c r="BL43" s="404"/>
      <c r="BM43" s="404"/>
      <c r="BN43" s="404"/>
      <c r="BO43" s="404"/>
      <c r="BP43" s="404"/>
      <c r="BQ43" s="404"/>
      <c r="BR43" s="404"/>
      <c r="BS43" s="404"/>
      <c r="BT43" s="404"/>
      <c r="BU43" s="404"/>
      <c r="BV43" s="181"/>
      <c r="BW43" s="403" t="str">
        <f t="shared" si="2"/>
        <v/>
      </c>
      <c r="BX43" s="403"/>
      <c r="BY43" s="404" t="str">
        <f>IF('各会計、関係団体の財政状況及び健全化判断比率'!B77="","",'各会計、関係団体の財政状況及び健全化判断比率'!B77)</f>
        <v/>
      </c>
      <c r="BZ43" s="404"/>
      <c r="CA43" s="404"/>
      <c r="CB43" s="404"/>
      <c r="CC43" s="404"/>
      <c r="CD43" s="404"/>
      <c r="CE43" s="404"/>
      <c r="CF43" s="404"/>
      <c r="CG43" s="404"/>
      <c r="CH43" s="404"/>
      <c r="CI43" s="404"/>
      <c r="CJ43" s="404"/>
      <c r="CK43" s="404"/>
      <c r="CL43" s="404"/>
      <c r="CM43" s="404"/>
      <c r="CN43" s="181"/>
      <c r="CO43" s="403" t="str">
        <f t="shared" si="3"/>
        <v/>
      </c>
      <c r="CP43" s="403"/>
      <c r="CQ43" s="404" t="str">
        <f>IF('各会計、関係団体の財政状況及び健全化判断比率'!BS16="","",'各会計、関係団体の財政状況及び健全化判断比率'!BS16)</f>
        <v/>
      </c>
      <c r="CR43" s="404"/>
      <c r="CS43" s="404"/>
      <c r="CT43" s="404"/>
      <c r="CU43" s="404"/>
      <c r="CV43" s="404"/>
      <c r="CW43" s="404"/>
      <c r="CX43" s="404"/>
      <c r="CY43" s="404"/>
      <c r="CZ43" s="404"/>
      <c r="DA43" s="404"/>
      <c r="DB43" s="404"/>
      <c r="DC43" s="404"/>
      <c r="DD43" s="404"/>
      <c r="DE43" s="404"/>
      <c r="DG43" s="401" t="str">
        <f>IF('各会計、関係団体の財政状況及び健全化判断比率'!BR16="","",'各会計、関係団体の財政状況及び健全化判断比率'!BR16)</f>
        <v/>
      </c>
      <c r="DH43" s="401"/>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193</v>
      </c>
      <c r="E46" s="400" t="s">
        <v>194</v>
      </c>
      <c r="F46" s="400"/>
      <c r="G46" s="400"/>
      <c r="H46" s="400"/>
      <c r="I46" s="400"/>
      <c r="J46" s="400"/>
      <c r="K46" s="400"/>
      <c r="L46" s="400"/>
      <c r="M46" s="400"/>
      <c r="N46" s="400"/>
      <c r="O46" s="400"/>
      <c r="P46" s="400"/>
      <c r="Q46" s="400"/>
      <c r="R46" s="400"/>
      <c r="S46" s="400"/>
      <c r="T46" s="400"/>
      <c r="U46" s="400"/>
      <c r="V46" s="400"/>
      <c r="W46" s="400"/>
      <c r="X46" s="400"/>
      <c r="Y46" s="400"/>
      <c r="Z46" s="400"/>
      <c r="AA46" s="400"/>
      <c r="AB46" s="400"/>
      <c r="AC46" s="400"/>
      <c r="AD46" s="400"/>
      <c r="AE46" s="400"/>
      <c r="AF46" s="400"/>
      <c r="AG46" s="400"/>
      <c r="AH46" s="400"/>
      <c r="AI46" s="400"/>
      <c r="AJ46" s="400"/>
      <c r="AK46" s="400"/>
      <c r="AL46" s="400"/>
      <c r="AM46" s="400"/>
      <c r="AN46" s="400"/>
      <c r="AO46" s="400"/>
      <c r="AP46" s="400"/>
      <c r="AQ46" s="400"/>
      <c r="AR46" s="400"/>
      <c r="AS46" s="400"/>
      <c r="AT46" s="400"/>
      <c r="AU46" s="400"/>
      <c r="AV46" s="400"/>
      <c r="AW46" s="400"/>
      <c r="AX46" s="400"/>
      <c r="AY46" s="400"/>
      <c r="AZ46" s="400"/>
      <c r="BA46" s="400"/>
      <c r="BB46" s="400"/>
      <c r="BC46" s="400"/>
      <c r="BD46" s="400"/>
      <c r="BE46" s="400"/>
      <c r="BF46" s="400"/>
      <c r="BG46" s="400"/>
      <c r="BH46" s="400"/>
      <c r="BI46" s="400"/>
      <c r="BJ46" s="400"/>
      <c r="BK46" s="400"/>
      <c r="BL46" s="400"/>
      <c r="BM46" s="400"/>
      <c r="BN46" s="400"/>
      <c r="BO46" s="400"/>
      <c r="BP46" s="400"/>
      <c r="BQ46" s="400"/>
      <c r="BR46" s="400"/>
      <c r="BS46" s="400"/>
      <c r="BT46" s="400"/>
      <c r="BU46" s="400"/>
      <c r="BV46" s="400"/>
      <c r="BW46" s="400"/>
      <c r="BX46" s="400"/>
      <c r="BY46" s="400"/>
      <c r="BZ46" s="400"/>
      <c r="CA46" s="400"/>
      <c r="CB46" s="400"/>
      <c r="CC46" s="400"/>
      <c r="CD46" s="400"/>
      <c r="CE46" s="400"/>
      <c r="CF46" s="400"/>
      <c r="CG46" s="400"/>
      <c r="CH46" s="400"/>
      <c r="CI46" s="400"/>
      <c r="CJ46" s="400"/>
      <c r="CK46" s="400"/>
      <c r="CL46" s="400"/>
      <c r="CM46" s="400"/>
      <c r="CN46" s="400"/>
      <c r="CO46" s="400"/>
      <c r="CP46" s="400"/>
      <c r="CQ46" s="400"/>
      <c r="CR46" s="400"/>
      <c r="CS46" s="400"/>
      <c r="CT46" s="400"/>
      <c r="CU46" s="400"/>
      <c r="CV46" s="400"/>
      <c r="CW46" s="400"/>
      <c r="CX46" s="400"/>
      <c r="CY46" s="400"/>
      <c r="CZ46" s="400"/>
      <c r="DA46" s="400"/>
      <c r="DB46" s="400"/>
      <c r="DC46" s="400"/>
      <c r="DD46" s="400"/>
      <c r="DE46" s="400"/>
      <c r="DF46" s="400"/>
      <c r="DG46" s="400"/>
      <c r="DH46" s="400"/>
      <c r="DI46" s="400"/>
    </row>
    <row r="47" spans="1:113" x14ac:dyDescent="0.15">
      <c r="E47" s="400" t="s">
        <v>195</v>
      </c>
      <c r="F47" s="400"/>
      <c r="G47" s="400"/>
      <c r="H47" s="400"/>
      <c r="I47" s="400"/>
      <c r="J47" s="400"/>
      <c r="K47" s="400"/>
      <c r="L47" s="400"/>
      <c r="M47" s="400"/>
      <c r="N47" s="400"/>
      <c r="O47" s="400"/>
      <c r="P47" s="400"/>
      <c r="Q47" s="400"/>
      <c r="R47" s="400"/>
      <c r="S47" s="400"/>
      <c r="T47" s="400"/>
      <c r="U47" s="400"/>
      <c r="V47" s="400"/>
      <c r="W47" s="400"/>
      <c r="X47" s="400"/>
      <c r="Y47" s="400"/>
      <c r="Z47" s="400"/>
      <c r="AA47" s="400"/>
      <c r="AB47" s="400"/>
      <c r="AC47" s="400"/>
      <c r="AD47" s="400"/>
      <c r="AE47" s="400"/>
      <c r="AF47" s="400"/>
      <c r="AG47" s="400"/>
      <c r="AH47" s="400"/>
      <c r="AI47" s="400"/>
      <c r="AJ47" s="400"/>
      <c r="AK47" s="400"/>
      <c r="AL47" s="400"/>
      <c r="AM47" s="400"/>
      <c r="AN47" s="400"/>
      <c r="AO47" s="400"/>
      <c r="AP47" s="400"/>
      <c r="AQ47" s="400"/>
      <c r="AR47" s="400"/>
      <c r="AS47" s="400"/>
      <c r="AT47" s="400"/>
      <c r="AU47" s="400"/>
      <c r="AV47" s="400"/>
      <c r="AW47" s="400"/>
      <c r="AX47" s="400"/>
      <c r="AY47" s="400"/>
      <c r="AZ47" s="400"/>
      <c r="BA47" s="400"/>
      <c r="BB47" s="400"/>
      <c r="BC47" s="400"/>
      <c r="BD47" s="400"/>
      <c r="BE47" s="400"/>
      <c r="BF47" s="400"/>
      <c r="BG47" s="400"/>
      <c r="BH47" s="400"/>
      <c r="BI47" s="400"/>
      <c r="BJ47" s="400"/>
      <c r="BK47" s="400"/>
      <c r="BL47" s="400"/>
      <c r="BM47" s="400"/>
      <c r="BN47" s="400"/>
      <c r="BO47" s="400"/>
      <c r="BP47" s="400"/>
      <c r="BQ47" s="400"/>
      <c r="BR47" s="400"/>
      <c r="BS47" s="400"/>
      <c r="BT47" s="400"/>
      <c r="BU47" s="400"/>
      <c r="BV47" s="400"/>
      <c r="BW47" s="400"/>
      <c r="BX47" s="400"/>
      <c r="BY47" s="400"/>
      <c r="BZ47" s="400"/>
      <c r="CA47" s="400"/>
      <c r="CB47" s="400"/>
      <c r="CC47" s="400"/>
      <c r="CD47" s="400"/>
      <c r="CE47" s="400"/>
      <c r="CF47" s="400"/>
      <c r="CG47" s="400"/>
      <c r="CH47" s="400"/>
      <c r="CI47" s="400"/>
      <c r="CJ47" s="400"/>
      <c r="CK47" s="400"/>
      <c r="CL47" s="400"/>
      <c r="CM47" s="400"/>
      <c r="CN47" s="400"/>
      <c r="CO47" s="400"/>
      <c r="CP47" s="400"/>
      <c r="CQ47" s="400"/>
      <c r="CR47" s="400"/>
      <c r="CS47" s="400"/>
      <c r="CT47" s="400"/>
      <c r="CU47" s="400"/>
      <c r="CV47" s="400"/>
      <c r="CW47" s="400"/>
      <c r="CX47" s="400"/>
      <c r="CY47" s="400"/>
      <c r="CZ47" s="400"/>
      <c r="DA47" s="400"/>
      <c r="DB47" s="400"/>
      <c r="DC47" s="400"/>
      <c r="DD47" s="400"/>
      <c r="DE47" s="400"/>
      <c r="DF47" s="400"/>
      <c r="DG47" s="400"/>
      <c r="DH47" s="400"/>
      <c r="DI47" s="400"/>
    </row>
    <row r="48" spans="1:113" x14ac:dyDescent="0.15">
      <c r="E48" s="400" t="s">
        <v>196</v>
      </c>
      <c r="F48" s="400"/>
      <c r="G48" s="400"/>
      <c r="H48" s="400"/>
      <c r="I48" s="400"/>
      <c r="J48" s="400"/>
      <c r="K48" s="400"/>
      <c r="L48" s="400"/>
      <c r="M48" s="400"/>
      <c r="N48" s="400"/>
      <c r="O48" s="400"/>
      <c r="P48" s="400"/>
      <c r="Q48" s="400"/>
      <c r="R48" s="400"/>
      <c r="S48" s="400"/>
      <c r="T48" s="400"/>
      <c r="U48" s="400"/>
      <c r="V48" s="400"/>
      <c r="W48" s="400"/>
      <c r="X48" s="400"/>
      <c r="Y48" s="400"/>
      <c r="Z48" s="400"/>
      <c r="AA48" s="400"/>
      <c r="AB48" s="400"/>
      <c r="AC48" s="400"/>
      <c r="AD48" s="400"/>
      <c r="AE48" s="400"/>
      <c r="AF48" s="400"/>
      <c r="AG48" s="400"/>
      <c r="AH48" s="400"/>
      <c r="AI48" s="400"/>
      <c r="AJ48" s="400"/>
      <c r="AK48" s="400"/>
      <c r="AL48" s="400"/>
      <c r="AM48" s="400"/>
      <c r="AN48" s="400"/>
      <c r="AO48" s="400"/>
      <c r="AP48" s="400"/>
      <c r="AQ48" s="400"/>
      <c r="AR48" s="400"/>
      <c r="AS48" s="400"/>
      <c r="AT48" s="400"/>
      <c r="AU48" s="400"/>
      <c r="AV48" s="400"/>
      <c r="AW48" s="400"/>
      <c r="AX48" s="400"/>
      <c r="AY48" s="400"/>
      <c r="AZ48" s="400"/>
      <c r="BA48" s="400"/>
      <c r="BB48" s="400"/>
      <c r="BC48" s="400"/>
      <c r="BD48" s="400"/>
      <c r="BE48" s="400"/>
      <c r="BF48" s="400"/>
      <c r="BG48" s="400"/>
      <c r="BH48" s="400"/>
      <c r="BI48" s="400"/>
      <c r="BJ48" s="400"/>
      <c r="BK48" s="400"/>
      <c r="BL48" s="400"/>
      <c r="BM48" s="400"/>
      <c r="BN48" s="400"/>
      <c r="BO48" s="400"/>
      <c r="BP48" s="400"/>
      <c r="BQ48" s="400"/>
      <c r="BR48" s="400"/>
      <c r="BS48" s="400"/>
      <c r="BT48" s="400"/>
      <c r="BU48" s="400"/>
      <c r="BV48" s="400"/>
      <c r="BW48" s="400"/>
      <c r="BX48" s="400"/>
      <c r="BY48" s="400"/>
      <c r="BZ48" s="400"/>
      <c r="CA48" s="400"/>
      <c r="CB48" s="400"/>
      <c r="CC48" s="400"/>
      <c r="CD48" s="400"/>
      <c r="CE48" s="400"/>
      <c r="CF48" s="400"/>
      <c r="CG48" s="400"/>
      <c r="CH48" s="400"/>
      <c r="CI48" s="400"/>
      <c r="CJ48" s="400"/>
      <c r="CK48" s="400"/>
      <c r="CL48" s="400"/>
      <c r="CM48" s="400"/>
      <c r="CN48" s="400"/>
      <c r="CO48" s="400"/>
      <c r="CP48" s="400"/>
      <c r="CQ48" s="400"/>
      <c r="CR48" s="400"/>
      <c r="CS48" s="400"/>
      <c r="CT48" s="400"/>
      <c r="CU48" s="400"/>
      <c r="CV48" s="400"/>
      <c r="CW48" s="400"/>
      <c r="CX48" s="400"/>
      <c r="CY48" s="400"/>
      <c r="CZ48" s="400"/>
      <c r="DA48" s="400"/>
      <c r="DB48" s="400"/>
      <c r="DC48" s="400"/>
      <c r="DD48" s="400"/>
      <c r="DE48" s="400"/>
      <c r="DF48" s="400"/>
      <c r="DG48" s="400"/>
      <c r="DH48" s="400"/>
      <c r="DI48" s="400"/>
    </row>
    <row r="49" spans="5:113" x14ac:dyDescent="0.15">
      <c r="E49" s="402" t="s">
        <v>197</v>
      </c>
      <c r="F49" s="402"/>
      <c r="G49" s="402"/>
      <c r="H49" s="402"/>
      <c r="I49" s="402"/>
      <c r="J49" s="402"/>
      <c r="K49" s="402"/>
      <c r="L49" s="402"/>
      <c r="M49" s="402"/>
      <c r="N49" s="402"/>
      <c r="O49" s="402"/>
      <c r="P49" s="402"/>
      <c r="Q49" s="402"/>
      <c r="R49" s="402"/>
      <c r="S49" s="402"/>
      <c r="T49" s="402"/>
      <c r="U49" s="402"/>
      <c r="V49" s="402"/>
      <c r="W49" s="402"/>
      <c r="X49" s="402"/>
      <c r="Y49" s="402"/>
      <c r="Z49" s="402"/>
      <c r="AA49" s="402"/>
      <c r="AB49" s="402"/>
      <c r="AC49" s="402"/>
      <c r="AD49" s="402"/>
      <c r="AE49" s="402"/>
      <c r="AF49" s="402"/>
      <c r="AG49" s="402"/>
      <c r="AH49" s="402"/>
      <c r="AI49" s="402"/>
      <c r="AJ49" s="402"/>
      <c r="AK49" s="402"/>
      <c r="AL49" s="402"/>
      <c r="AM49" s="402"/>
      <c r="AN49" s="402"/>
      <c r="AO49" s="402"/>
      <c r="AP49" s="402"/>
      <c r="AQ49" s="402"/>
      <c r="AR49" s="402"/>
      <c r="AS49" s="402"/>
      <c r="AT49" s="402"/>
      <c r="AU49" s="402"/>
      <c r="AV49" s="402"/>
      <c r="AW49" s="402"/>
      <c r="AX49" s="402"/>
      <c r="AY49" s="402"/>
      <c r="AZ49" s="402"/>
      <c r="BA49" s="402"/>
      <c r="BB49" s="402"/>
      <c r="BC49" s="402"/>
      <c r="BD49" s="402"/>
      <c r="BE49" s="402"/>
      <c r="BF49" s="402"/>
      <c r="BG49" s="402"/>
      <c r="BH49" s="402"/>
      <c r="BI49" s="402"/>
      <c r="BJ49" s="402"/>
      <c r="BK49" s="402"/>
      <c r="BL49" s="402"/>
      <c r="BM49" s="402"/>
      <c r="BN49" s="402"/>
      <c r="BO49" s="402"/>
      <c r="BP49" s="402"/>
      <c r="BQ49" s="402"/>
      <c r="BR49" s="402"/>
      <c r="BS49" s="402"/>
      <c r="BT49" s="402"/>
      <c r="BU49" s="402"/>
      <c r="BV49" s="402"/>
      <c r="BW49" s="402"/>
      <c r="BX49" s="402"/>
      <c r="BY49" s="402"/>
      <c r="BZ49" s="402"/>
      <c r="CA49" s="402"/>
      <c r="CB49" s="402"/>
      <c r="CC49" s="402"/>
      <c r="CD49" s="402"/>
      <c r="CE49" s="402"/>
      <c r="CF49" s="402"/>
      <c r="CG49" s="402"/>
      <c r="CH49" s="402"/>
      <c r="CI49" s="402"/>
      <c r="CJ49" s="402"/>
      <c r="CK49" s="402"/>
      <c r="CL49" s="402"/>
      <c r="CM49" s="402"/>
      <c r="CN49" s="402"/>
      <c r="CO49" s="402"/>
      <c r="CP49" s="402"/>
      <c r="CQ49" s="402"/>
      <c r="CR49" s="402"/>
      <c r="CS49" s="402"/>
      <c r="CT49" s="402"/>
      <c r="CU49" s="402"/>
      <c r="CV49" s="402"/>
      <c r="CW49" s="402"/>
      <c r="CX49" s="402"/>
      <c r="CY49" s="402"/>
      <c r="CZ49" s="402"/>
      <c r="DA49" s="402"/>
      <c r="DB49" s="402"/>
      <c r="DC49" s="402"/>
      <c r="DD49" s="402"/>
      <c r="DE49" s="402"/>
      <c r="DF49" s="402"/>
      <c r="DG49" s="402"/>
      <c r="DH49" s="402"/>
      <c r="DI49" s="402"/>
    </row>
    <row r="50" spans="5:113" x14ac:dyDescent="0.15">
      <c r="E50" s="400" t="s">
        <v>198</v>
      </c>
      <c r="F50" s="400"/>
      <c r="G50" s="400"/>
      <c r="H50" s="400"/>
      <c r="I50" s="400"/>
      <c r="J50" s="400"/>
      <c r="K50" s="400"/>
      <c r="L50" s="400"/>
      <c r="M50" s="400"/>
      <c r="N50" s="400"/>
      <c r="O50" s="400"/>
      <c r="P50" s="400"/>
      <c r="Q50" s="400"/>
      <c r="R50" s="400"/>
      <c r="S50" s="400"/>
      <c r="T50" s="400"/>
      <c r="U50" s="400"/>
      <c r="V50" s="400"/>
      <c r="W50" s="400"/>
      <c r="X50" s="400"/>
      <c r="Y50" s="400"/>
      <c r="Z50" s="400"/>
      <c r="AA50" s="400"/>
      <c r="AB50" s="400"/>
      <c r="AC50" s="400"/>
      <c r="AD50" s="400"/>
      <c r="AE50" s="400"/>
      <c r="AF50" s="400"/>
      <c r="AG50" s="400"/>
      <c r="AH50" s="400"/>
      <c r="AI50" s="400"/>
      <c r="AJ50" s="400"/>
      <c r="AK50" s="400"/>
      <c r="AL50" s="400"/>
      <c r="AM50" s="400"/>
      <c r="AN50" s="400"/>
      <c r="AO50" s="400"/>
      <c r="AP50" s="400"/>
      <c r="AQ50" s="400"/>
      <c r="AR50" s="400"/>
      <c r="AS50" s="400"/>
      <c r="AT50" s="400"/>
      <c r="AU50" s="400"/>
      <c r="AV50" s="400"/>
      <c r="AW50" s="400"/>
      <c r="AX50" s="400"/>
      <c r="AY50" s="400"/>
      <c r="AZ50" s="400"/>
      <c r="BA50" s="400"/>
      <c r="BB50" s="400"/>
      <c r="BC50" s="400"/>
      <c r="BD50" s="400"/>
      <c r="BE50" s="400"/>
      <c r="BF50" s="400"/>
      <c r="BG50" s="400"/>
      <c r="BH50" s="400"/>
      <c r="BI50" s="400"/>
      <c r="BJ50" s="400"/>
      <c r="BK50" s="400"/>
      <c r="BL50" s="400"/>
      <c r="BM50" s="400"/>
      <c r="BN50" s="400"/>
      <c r="BO50" s="400"/>
      <c r="BP50" s="400"/>
      <c r="BQ50" s="400"/>
      <c r="BR50" s="400"/>
      <c r="BS50" s="400"/>
      <c r="BT50" s="400"/>
      <c r="BU50" s="400"/>
      <c r="BV50" s="400"/>
      <c r="BW50" s="400"/>
      <c r="BX50" s="400"/>
      <c r="BY50" s="400"/>
      <c r="BZ50" s="400"/>
      <c r="CA50" s="400"/>
      <c r="CB50" s="400"/>
      <c r="CC50" s="400"/>
      <c r="CD50" s="400"/>
      <c r="CE50" s="400"/>
      <c r="CF50" s="400"/>
      <c r="CG50" s="400"/>
      <c r="CH50" s="400"/>
      <c r="CI50" s="400"/>
      <c r="CJ50" s="400"/>
      <c r="CK50" s="400"/>
      <c r="CL50" s="400"/>
      <c r="CM50" s="400"/>
      <c r="CN50" s="400"/>
      <c r="CO50" s="400"/>
      <c r="CP50" s="400"/>
      <c r="CQ50" s="400"/>
      <c r="CR50" s="400"/>
      <c r="CS50" s="400"/>
      <c r="CT50" s="400"/>
      <c r="CU50" s="400"/>
      <c r="CV50" s="400"/>
      <c r="CW50" s="400"/>
      <c r="CX50" s="400"/>
      <c r="CY50" s="400"/>
      <c r="CZ50" s="400"/>
      <c r="DA50" s="400"/>
      <c r="DB50" s="400"/>
      <c r="DC50" s="400"/>
      <c r="DD50" s="400"/>
      <c r="DE50" s="400"/>
      <c r="DF50" s="400"/>
      <c r="DG50" s="400"/>
      <c r="DH50" s="400"/>
      <c r="DI50" s="400"/>
    </row>
    <row r="51" spans="5:113" x14ac:dyDescent="0.15">
      <c r="E51" s="400" t="s">
        <v>199</v>
      </c>
      <c r="F51" s="400"/>
      <c r="G51" s="400"/>
      <c r="H51" s="400"/>
      <c r="I51" s="400"/>
      <c r="J51" s="400"/>
      <c r="K51" s="400"/>
      <c r="L51" s="400"/>
      <c r="M51" s="400"/>
      <c r="N51" s="400"/>
      <c r="O51" s="400"/>
      <c r="P51" s="400"/>
      <c r="Q51" s="400"/>
      <c r="R51" s="400"/>
      <c r="S51" s="400"/>
      <c r="T51" s="400"/>
      <c r="U51" s="400"/>
      <c r="V51" s="400"/>
      <c r="W51" s="400"/>
      <c r="X51" s="400"/>
      <c r="Y51" s="400"/>
      <c r="Z51" s="400"/>
      <c r="AA51" s="400"/>
      <c r="AB51" s="400"/>
      <c r="AC51" s="400"/>
      <c r="AD51" s="400"/>
      <c r="AE51" s="400"/>
      <c r="AF51" s="400"/>
      <c r="AG51" s="400"/>
      <c r="AH51" s="400"/>
      <c r="AI51" s="400"/>
      <c r="AJ51" s="400"/>
      <c r="AK51" s="400"/>
      <c r="AL51" s="400"/>
      <c r="AM51" s="400"/>
      <c r="AN51" s="400"/>
      <c r="AO51" s="400"/>
      <c r="AP51" s="400"/>
      <c r="AQ51" s="400"/>
      <c r="AR51" s="400"/>
      <c r="AS51" s="400"/>
      <c r="AT51" s="400"/>
      <c r="AU51" s="400"/>
      <c r="AV51" s="400"/>
      <c r="AW51" s="400"/>
      <c r="AX51" s="400"/>
      <c r="AY51" s="400"/>
      <c r="AZ51" s="400"/>
      <c r="BA51" s="400"/>
      <c r="BB51" s="400"/>
      <c r="BC51" s="400"/>
      <c r="BD51" s="400"/>
      <c r="BE51" s="400"/>
      <c r="BF51" s="400"/>
      <c r="BG51" s="400"/>
      <c r="BH51" s="400"/>
      <c r="BI51" s="400"/>
      <c r="BJ51" s="400"/>
      <c r="BK51" s="400"/>
      <c r="BL51" s="400"/>
      <c r="BM51" s="400"/>
      <c r="BN51" s="400"/>
      <c r="BO51" s="400"/>
      <c r="BP51" s="400"/>
      <c r="BQ51" s="400"/>
      <c r="BR51" s="400"/>
      <c r="BS51" s="400"/>
      <c r="BT51" s="400"/>
      <c r="BU51" s="400"/>
      <c r="BV51" s="400"/>
      <c r="BW51" s="400"/>
      <c r="BX51" s="400"/>
      <c r="BY51" s="400"/>
      <c r="BZ51" s="400"/>
      <c r="CA51" s="400"/>
      <c r="CB51" s="400"/>
      <c r="CC51" s="400"/>
      <c r="CD51" s="400"/>
      <c r="CE51" s="400"/>
      <c r="CF51" s="400"/>
      <c r="CG51" s="400"/>
      <c r="CH51" s="400"/>
      <c r="CI51" s="400"/>
      <c r="CJ51" s="400"/>
      <c r="CK51" s="400"/>
      <c r="CL51" s="400"/>
      <c r="CM51" s="400"/>
      <c r="CN51" s="400"/>
      <c r="CO51" s="400"/>
      <c r="CP51" s="400"/>
      <c r="CQ51" s="400"/>
      <c r="CR51" s="400"/>
      <c r="CS51" s="400"/>
      <c r="CT51" s="400"/>
      <c r="CU51" s="400"/>
      <c r="CV51" s="400"/>
      <c r="CW51" s="400"/>
      <c r="CX51" s="400"/>
      <c r="CY51" s="400"/>
      <c r="CZ51" s="400"/>
      <c r="DA51" s="400"/>
      <c r="DB51" s="400"/>
      <c r="DC51" s="400"/>
      <c r="DD51" s="400"/>
      <c r="DE51" s="400"/>
      <c r="DF51" s="400"/>
      <c r="DG51" s="400"/>
      <c r="DH51" s="400"/>
      <c r="DI51" s="400"/>
    </row>
    <row r="52" spans="5:113" x14ac:dyDescent="0.15">
      <c r="E52" s="400" t="s">
        <v>200</v>
      </c>
      <c r="F52" s="400"/>
      <c r="G52" s="400"/>
      <c r="H52" s="400"/>
      <c r="I52" s="400"/>
      <c r="J52" s="400"/>
      <c r="K52" s="400"/>
      <c r="L52" s="400"/>
      <c r="M52" s="400"/>
      <c r="N52" s="400"/>
      <c r="O52" s="400"/>
      <c r="P52" s="400"/>
      <c r="Q52" s="400"/>
      <c r="R52" s="400"/>
      <c r="S52" s="400"/>
      <c r="T52" s="400"/>
      <c r="U52" s="400"/>
      <c r="V52" s="400"/>
      <c r="W52" s="400"/>
      <c r="X52" s="400"/>
      <c r="Y52" s="400"/>
      <c r="Z52" s="400"/>
      <c r="AA52" s="400"/>
      <c r="AB52" s="400"/>
      <c r="AC52" s="400"/>
      <c r="AD52" s="400"/>
      <c r="AE52" s="400"/>
      <c r="AF52" s="400"/>
      <c r="AG52" s="400"/>
      <c r="AH52" s="400"/>
      <c r="AI52" s="400"/>
      <c r="AJ52" s="400"/>
      <c r="AK52" s="400"/>
      <c r="AL52" s="400"/>
      <c r="AM52" s="400"/>
      <c r="AN52" s="400"/>
      <c r="AO52" s="400"/>
      <c r="AP52" s="400"/>
      <c r="AQ52" s="400"/>
      <c r="AR52" s="400"/>
      <c r="AS52" s="400"/>
      <c r="AT52" s="400"/>
      <c r="AU52" s="400"/>
      <c r="AV52" s="400"/>
      <c r="AW52" s="400"/>
      <c r="AX52" s="400"/>
      <c r="AY52" s="400"/>
      <c r="AZ52" s="400"/>
      <c r="BA52" s="400"/>
      <c r="BB52" s="400"/>
      <c r="BC52" s="400"/>
      <c r="BD52" s="400"/>
      <c r="BE52" s="400"/>
      <c r="BF52" s="400"/>
      <c r="BG52" s="400"/>
      <c r="BH52" s="400"/>
      <c r="BI52" s="400"/>
      <c r="BJ52" s="400"/>
      <c r="BK52" s="400"/>
      <c r="BL52" s="400"/>
      <c r="BM52" s="400"/>
      <c r="BN52" s="400"/>
      <c r="BO52" s="400"/>
      <c r="BP52" s="400"/>
      <c r="BQ52" s="400"/>
      <c r="BR52" s="400"/>
      <c r="BS52" s="400"/>
      <c r="BT52" s="400"/>
      <c r="BU52" s="400"/>
      <c r="BV52" s="400"/>
      <c r="BW52" s="400"/>
      <c r="BX52" s="400"/>
      <c r="BY52" s="400"/>
      <c r="BZ52" s="400"/>
      <c r="CA52" s="400"/>
      <c r="CB52" s="400"/>
      <c r="CC52" s="400"/>
      <c r="CD52" s="400"/>
      <c r="CE52" s="400"/>
      <c r="CF52" s="400"/>
      <c r="CG52" s="400"/>
      <c r="CH52" s="400"/>
      <c r="CI52" s="400"/>
      <c r="CJ52" s="400"/>
      <c r="CK52" s="400"/>
      <c r="CL52" s="400"/>
      <c r="CM52" s="400"/>
      <c r="CN52" s="400"/>
      <c r="CO52" s="400"/>
      <c r="CP52" s="400"/>
      <c r="CQ52" s="400"/>
      <c r="CR52" s="400"/>
      <c r="CS52" s="400"/>
      <c r="CT52" s="400"/>
      <c r="CU52" s="400"/>
      <c r="CV52" s="400"/>
      <c r="CW52" s="400"/>
      <c r="CX52" s="400"/>
      <c r="CY52" s="400"/>
      <c r="CZ52" s="400"/>
      <c r="DA52" s="400"/>
      <c r="DB52" s="400"/>
      <c r="DC52" s="400"/>
      <c r="DD52" s="400"/>
      <c r="DE52" s="400"/>
      <c r="DF52" s="400"/>
      <c r="DG52" s="400"/>
      <c r="DH52" s="400"/>
      <c r="DI52" s="400"/>
    </row>
    <row r="53" spans="5:113" x14ac:dyDescent="0.15">
      <c r="E53" s="400" t="s">
        <v>201</v>
      </c>
      <c r="F53" s="400"/>
      <c r="G53" s="400"/>
      <c r="H53" s="400"/>
      <c r="I53" s="400"/>
      <c r="J53" s="400"/>
      <c r="K53" s="400"/>
      <c r="L53" s="400"/>
      <c r="M53" s="400"/>
      <c r="N53" s="400"/>
      <c r="O53" s="400"/>
      <c r="P53" s="400"/>
      <c r="Q53" s="400"/>
      <c r="R53" s="400"/>
      <c r="S53" s="400"/>
      <c r="T53" s="400"/>
      <c r="U53" s="400"/>
      <c r="V53" s="400"/>
      <c r="W53" s="400"/>
      <c r="X53" s="400"/>
      <c r="Y53" s="400"/>
      <c r="Z53" s="400"/>
      <c r="AA53" s="400"/>
      <c r="AB53" s="400"/>
      <c r="AC53" s="400"/>
      <c r="AD53" s="400"/>
      <c r="AE53" s="400"/>
      <c r="AF53" s="400"/>
      <c r="AG53" s="400"/>
      <c r="AH53" s="400"/>
      <c r="AI53" s="400"/>
      <c r="AJ53" s="400"/>
      <c r="AK53" s="400"/>
      <c r="AL53" s="400"/>
      <c r="AM53" s="400"/>
      <c r="AN53" s="400"/>
      <c r="AO53" s="400"/>
      <c r="AP53" s="400"/>
      <c r="AQ53" s="400"/>
      <c r="AR53" s="400"/>
      <c r="AS53" s="400"/>
      <c r="AT53" s="400"/>
      <c r="AU53" s="400"/>
      <c r="AV53" s="400"/>
      <c r="AW53" s="400"/>
      <c r="AX53" s="400"/>
      <c r="AY53" s="400"/>
      <c r="AZ53" s="400"/>
      <c r="BA53" s="400"/>
      <c r="BB53" s="400"/>
      <c r="BC53" s="400"/>
      <c r="BD53" s="400"/>
      <c r="BE53" s="400"/>
      <c r="BF53" s="400"/>
      <c r="BG53" s="400"/>
      <c r="BH53" s="400"/>
      <c r="BI53" s="400"/>
      <c r="BJ53" s="400"/>
      <c r="BK53" s="400"/>
      <c r="BL53" s="400"/>
      <c r="BM53" s="400"/>
      <c r="BN53" s="400"/>
      <c r="BO53" s="400"/>
      <c r="BP53" s="400"/>
      <c r="BQ53" s="400"/>
      <c r="BR53" s="400"/>
      <c r="BS53" s="400"/>
      <c r="BT53" s="400"/>
      <c r="BU53" s="400"/>
      <c r="BV53" s="400"/>
      <c r="BW53" s="400"/>
      <c r="BX53" s="400"/>
      <c r="BY53" s="400"/>
      <c r="BZ53" s="400"/>
      <c r="CA53" s="400"/>
      <c r="CB53" s="400"/>
      <c r="CC53" s="400"/>
      <c r="CD53" s="400"/>
      <c r="CE53" s="400"/>
      <c r="CF53" s="400"/>
      <c r="CG53" s="400"/>
      <c r="CH53" s="400"/>
      <c r="CI53" s="400"/>
      <c r="CJ53" s="400"/>
      <c r="CK53" s="400"/>
      <c r="CL53" s="400"/>
      <c r="CM53" s="400"/>
      <c r="CN53" s="400"/>
      <c r="CO53" s="400"/>
      <c r="CP53" s="400"/>
      <c r="CQ53" s="400"/>
      <c r="CR53" s="400"/>
      <c r="CS53" s="400"/>
      <c r="CT53" s="400"/>
      <c r="CU53" s="400"/>
      <c r="CV53" s="400"/>
      <c r="CW53" s="400"/>
      <c r="CX53" s="400"/>
      <c r="CY53" s="400"/>
      <c r="CZ53" s="400"/>
      <c r="DA53" s="400"/>
      <c r="DB53" s="400"/>
      <c r="DC53" s="400"/>
      <c r="DD53" s="400"/>
      <c r="DE53" s="400"/>
      <c r="DF53" s="400"/>
      <c r="DG53" s="400"/>
      <c r="DH53" s="400"/>
      <c r="DI53" s="400"/>
    </row>
    <row r="54" spans="5:113" x14ac:dyDescent="0.15"/>
    <row r="55" spans="5:113" x14ac:dyDescent="0.15"/>
    <row r="56" spans="5:113" x14ac:dyDescent="0.15"/>
  </sheetData>
  <sheetProtection algorithmName="SHA-512" hashValue="GC70kpvk9LgibvLhJa8kgi281CBFzmGNhW49WkZqyfL7qhLhTCRZSg0safdb0etKs5EUJzXptB7p8U9pVI9ptw==" saltValue="OwJldYng4TT4nYLnljDiMA=="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P45"/>
  <sheetViews>
    <sheetView showGridLines="0" zoomScale="40" zoomScaleNormal="4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526</v>
      </c>
      <c r="G33" s="29" t="s">
        <v>527</v>
      </c>
      <c r="H33" s="29" t="s">
        <v>528</v>
      </c>
      <c r="I33" s="29" t="s">
        <v>529</v>
      </c>
      <c r="J33" s="30" t="s">
        <v>530</v>
      </c>
      <c r="K33" s="22"/>
      <c r="L33" s="22"/>
      <c r="M33" s="22"/>
      <c r="N33" s="22"/>
      <c r="O33" s="22"/>
      <c r="P33" s="22"/>
    </row>
    <row r="34" spans="1:16" ht="39" customHeight="1" x14ac:dyDescent="0.15">
      <c r="A34" s="22"/>
      <c r="B34" s="31"/>
      <c r="C34" s="1190" t="s">
        <v>534</v>
      </c>
      <c r="D34" s="1190"/>
      <c r="E34" s="1191"/>
      <c r="F34" s="32">
        <v>6.72</v>
      </c>
      <c r="G34" s="33">
        <v>6.77</v>
      </c>
      <c r="H34" s="33">
        <v>6.82</v>
      </c>
      <c r="I34" s="33">
        <v>8.69</v>
      </c>
      <c r="J34" s="34">
        <v>9.3800000000000008</v>
      </c>
      <c r="K34" s="22"/>
      <c r="L34" s="22"/>
      <c r="M34" s="22"/>
      <c r="N34" s="22"/>
      <c r="O34" s="22"/>
      <c r="P34" s="22"/>
    </row>
    <row r="35" spans="1:16" ht="39" customHeight="1" x14ac:dyDescent="0.15">
      <c r="A35" s="22"/>
      <c r="B35" s="35"/>
      <c r="C35" s="1184" t="s">
        <v>535</v>
      </c>
      <c r="D35" s="1185"/>
      <c r="E35" s="1186"/>
      <c r="F35" s="36">
        <v>2.94</v>
      </c>
      <c r="G35" s="37">
        <v>3.37</v>
      </c>
      <c r="H35" s="37">
        <v>3.38</v>
      </c>
      <c r="I35" s="37">
        <v>3.94</v>
      </c>
      <c r="J35" s="38">
        <v>4.41</v>
      </c>
      <c r="K35" s="22"/>
      <c r="L35" s="22"/>
      <c r="M35" s="22"/>
      <c r="N35" s="22"/>
      <c r="O35" s="22"/>
      <c r="P35" s="22"/>
    </row>
    <row r="36" spans="1:16" ht="39" customHeight="1" x14ac:dyDescent="0.15">
      <c r="A36" s="22"/>
      <c r="B36" s="35"/>
      <c r="C36" s="1184" t="s">
        <v>536</v>
      </c>
      <c r="D36" s="1185"/>
      <c r="E36" s="1186"/>
      <c r="F36" s="36">
        <v>3.19</v>
      </c>
      <c r="G36" s="37">
        <v>3.28</v>
      </c>
      <c r="H36" s="37">
        <v>6.69</v>
      </c>
      <c r="I36" s="37">
        <v>4.0599999999999996</v>
      </c>
      <c r="J36" s="38">
        <v>3.48</v>
      </c>
      <c r="K36" s="22"/>
      <c r="L36" s="22"/>
      <c r="M36" s="22"/>
      <c r="N36" s="22"/>
      <c r="O36" s="22"/>
      <c r="P36" s="22"/>
    </row>
    <row r="37" spans="1:16" ht="39" customHeight="1" x14ac:dyDescent="0.15">
      <c r="A37" s="22"/>
      <c r="B37" s="35"/>
      <c r="C37" s="1184" t="s">
        <v>537</v>
      </c>
      <c r="D37" s="1185"/>
      <c r="E37" s="1186"/>
      <c r="F37" s="36">
        <v>0.21</v>
      </c>
      <c r="G37" s="37">
        <v>1.23</v>
      </c>
      <c r="H37" s="37">
        <v>1.3</v>
      </c>
      <c r="I37" s="37">
        <v>1.35</v>
      </c>
      <c r="J37" s="38">
        <v>1.22</v>
      </c>
      <c r="K37" s="22"/>
      <c r="L37" s="22"/>
      <c r="M37" s="22"/>
      <c r="N37" s="22"/>
      <c r="O37" s="22"/>
      <c r="P37" s="22"/>
    </row>
    <row r="38" spans="1:16" ht="39" customHeight="1" x14ac:dyDescent="0.15">
      <c r="A38" s="22"/>
      <c r="B38" s="35"/>
      <c r="C38" s="1184" t="s">
        <v>538</v>
      </c>
      <c r="D38" s="1185"/>
      <c r="E38" s="1186"/>
      <c r="F38" s="36">
        <v>0.18</v>
      </c>
      <c r="G38" s="37">
        <v>0.2</v>
      </c>
      <c r="H38" s="37">
        <v>0.24</v>
      </c>
      <c r="I38" s="37">
        <v>0.18</v>
      </c>
      <c r="J38" s="38">
        <v>0.06</v>
      </c>
      <c r="K38" s="22"/>
      <c r="L38" s="22"/>
      <c r="M38" s="22"/>
      <c r="N38" s="22"/>
      <c r="O38" s="22"/>
      <c r="P38" s="22"/>
    </row>
    <row r="39" spans="1:16" ht="39" customHeight="1" x14ac:dyDescent="0.15">
      <c r="A39" s="22"/>
      <c r="B39" s="35"/>
      <c r="C39" s="1184" t="s">
        <v>539</v>
      </c>
      <c r="D39" s="1185"/>
      <c r="E39" s="1186"/>
      <c r="F39" s="36">
        <v>0.01</v>
      </c>
      <c r="G39" s="37">
        <v>0</v>
      </c>
      <c r="H39" s="37">
        <v>0.01</v>
      </c>
      <c r="I39" s="37">
        <v>0.01</v>
      </c>
      <c r="J39" s="38">
        <v>0.01</v>
      </c>
      <c r="K39" s="22"/>
      <c r="L39" s="22"/>
      <c r="M39" s="22"/>
      <c r="N39" s="22"/>
      <c r="O39" s="22"/>
      <c r="P39" s="22"/>
    </row>
    <row r="40" spans="1:16" ht="39" customHeight="1" x14ac:dyDescent="0.15">
      <c r="A40" s="22"/>
      <c r="B40" s="35"/>
      <c r="C40" s="1184" t="s">
        <v>540</v>
      </c>
      <c r="D40" s="1185"/>
      <c r="E40" s="1186"/>
      <c r="F40" s="36">
        <v>0.03</v>
      </c>
      <c r="G40" s="37">
        <v>0.22</v>
      </c>
      <c r="H40" s="37">
        <v>0.03</v>
      </c>
      <c r="I40" s="37">
        <v>0.01</v>
      </c>
      <c r="J40" s="38">
        <v>0.01</v>
      </c>
      <c r="K40" s="22"/>
      <c r="L40" s="22"/>
      <c r="M40" s="22"/>
      <c r="N40" s="22"/>
      <c r="O40" s="22"/>
      <c r="P40" s="22"/>
    </row>
    <row r="41" spans="1:16" ht="39" customHeight="1" x14ac:dyDescent="0.15">
      <c r="A41" s="22"/>
      <c r="B41" s="35"/>
      <c r="C41" s="1184" t="s">
        <v>541</v>
      </c>
      <c r="D41" s="1185"/>
      <c r="E41" s="1186"/>
      <c r="F41" s="36">
        <v>0.08</v>
      </c>
      <c r="G41" s="37">
        <v>0.31</v>
      </c>
      <c r="H41" s="37">
        <v>0.03</v>
      </c>
      <c r="I41" s="37">
        <v>0</v>
      </c>
      <c r="J41" s="38">
        <v>0</v>
      </c>
      <c r="K41" s="22"/>
      <c r="L41" s="22"/>
      <c r="M41" s="22"/>
      <c r="N41" s="22"/>
      <c r="O41" s="22"/>
      <c r="P41" s="22"/>
    </row>
    <row r="42" spans="1:16" ht="39" customHeight="1" x14ac:dyDescent="0.15">
      <c r="A42" s="22"/>
      <c r="B42" s="39"/>
      <c r="C42" s="1184" t="s">
        <v>542</v>
      </c>
      <c r="D42" s="1185"/>
      <c r="E42" s="1186"/>
      <c r="F42" s="36" t="s">
        <v>487</v>
      </c>
      <c r="G42" s="37" t="s">
        <v>487</v>
      </c>
      <c r="H42" s="37" t="s">
        <v>487</v>
      </c>
      <c r="I42" s="37" t="s">
        <v>487</v>
      </c>
      <c r="J42" s="38" t="s">
        <v>487</v>
      </c>
      <c r="K42" s="22"/>
      <c r="L42" s="22"/>
      <c r="M42" s="22"/>
      <c r="N42" s="22"/>
      <c r="O42" s="22"/>
      <c r="P42" s="22"/>
    </row>
    <row r="43" spans="1:16" ht="39" customHeight="1" thickBot="1" x14ac:dyDescent="0.2">
      <c r="A43" s="22"/>
      <c r="B43" s="40"/>
      <c r="C43" s="1187" t="s">
        <v>543</v>
      </c>
      <c r="D43" s="1188"/>
      <c r="E43" s="1189"/>
      <c r="F43" s="41">
        <v>0</v>
      </c>
      <c r="G43" s="42">
        <v>0</v>
      </c>
      <c r="H43" s="42">
        <v>0</v>
      </c>
      <c r="I43" s="42">
        <v>0</v>
      </c>
      <c r="J43" s="43" t="s">
        <v>487</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2zJDNraAIL1DFXxKrDkVuQ8isU8VDfq6l/PmoACDn8WXKOP7pOd6U6xgT3PGM4dJwkfke8RIMJjJHmJzBQcWGw==" saltValue="t0ODvK3w0FVmukkU1aBKy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40" zoomScaleNormal="4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526</v>
      </c>
      <c r="L44" s="56" t="s">
        <v>527</v>
      </c>
      <c r="M44" s="56" t="s">
        <v>528</v>
      </c>
      <c r="N44" s="56" t="s">
        <v>529</v>
      </c>
      <c r="O44" s="57" t="s">
        <v>530</v>
      </c>
      <c r="P44" s="48"/>
      <c r="Q44" s="48"/>
      <c r="R44" s="48"/>
      <c r="S44" s="48"/>
      <c r="T44" s="48"/>
      <c r="U44" s="48"/>
    </row>
    <row r="45" spans="1:21" ht="30.75" customHeight="1" x14ac:dyDescent="0.15">
      <c r="A45" s="48"/>
      <c r="B45" s="1215" t="s">
        <v>9</v>
      </c>
      <c r="C45" s="1216"/>
      <c r="D45" s="58"/>
      <c r="E45" s="1221" t="s">
        <v>10</v>
      </c>
      <c r="F45" s="1221"/>
      <c r="G45" s="1221"/>
      <c r="H45" s="1221"/>
      <c r="I45" s="1221"/>
      <c r="J45" s="1222"/>
      <c r="K45" s="59">
        <v>2613</v>
      </c>
      <c r="L45" s="60">
        <v>2695</v>
      </c>
      <c r="M45" s="60">
        <v>2803</v>
      </c>
      <c r="N45" s="60">
        <v>2772</v>
      </c>
      <c r="O45" s="61">
        <v>2775</v>
      </c>
      <c r="P45" s="48"/>
      <c r="Q45" s="48"/>
      <c r="R45" s="48"/>
      <c r="S45" s="48"/>
      <c r="T45" s="48"/>
      <c r="U45" s="48"/>
    </row>
    <row r="46" spans="1:21" ht="30.75" customHeight="1" x14ac:dyDescent="0.15">
      <c r="A46" s="48"/>
      <c r="B46" s="1217"/>
      <c r="C46" s="1218"/>
      <c r="D46" s="62"/>
      <c r="E46" s="1194" t="s">
        <v>11</v>
      </c>
      <c r="F46" s="1194"/>
      <c r="G46" s="1194"/>
      <c r="H46" s="1194"/>
      <c r="I46" s="1194"/>
      <c r="J46" s="1195"/>
      <c r="K46" s="63" t="s">
        <v>487</v>
      </c>
      <c r="L46" s="64" t="s">
        <v>487</v>
      </c>
      <c r="M46" s="64" t="s">
        <v>487</v>
      </c>
      <c r="N46" s="64" t="s">
        <v>487</v>
      </c>
      <c r="O46" s="65" t="s">
        <v>487</v>
      </c>
      <c r="P46" s="48"/>
      <c r="Q46" s="48"/>
      <c r="R46" s="48"/>
      <c r="S46" s="48"/>
      <c r="T46" s="48"/>
      <c r="U46" s="48"/>
    </row>
    <row r="47" spans="1:21" ht="30.75" customHeight="1" x14ac:dyDescent="0.15">
      <c r="A47" s="48"/>
      <c r="B47" s="1217"/>
      <c r="C47" s="1218"/>
      <c r="D47" s="62"/>
      <c r="E47" s="1194" t="s">
        <v>12</v>
      </c>
      <c r="F47" s="1194"/>
      <c r="G47" s="1194"/>
      <c r="H47" s="1194"/>
      <c r="I47" s="1194"/>
      <c r="J47" s="1195"/>
      <c r="K47" s="63" t="s">
        <v>487</v>
      </c>
      <c r="L47" s="64" t="s">
        <v>487</v>
      </c>
      <c r="M47" s="64" t="s">
        <v>487</v>
      </c>
      <c r="N47" s="64" t="s">
        <v>487</v>
      </c>
      <c r="O47" s="65" t="s">
        <v>487</v>
      </c>
      <c r="P47" s="48"/>
      <c r="Q47" s="48"/>
      <c r="R47" s="48"/>
      <c r="S47" s="48"/>
      <c r="T47" s="48"/>
      <c r="U47" s="48"/>
    </row>
    <row r="48" spans="1:21" ht="30.75" customHeight="1" x14ac:dyDescent="0.15">
      <c r="A48" s="48"/>
      <c r="B48" s="1217"/>
      <c r="C48" s="1218"/>
      <c r="D48" s="62"/>
      <c r="E48" s="1194" t="s">
        <v>13</v>
      </c>
      <c r="F48" s="1194"/>
      <c r="G48" s="1194"/>
      <c r="H48" s="1194"/>
      <c r="I48" s="1194"/>
      <c r="J48" s="1195"/>
      <c r="K48" s="63">
        <v>339</v>
      </c>
      <c r="L48" s="64">
        <v>338</v>
      </c>
      <c r="M48" s="64">
        <v>288</v>
      </c>
      <c r="N48" s="64">
        <v>285</v>
      </c>
      <c r="O48" s="65">
        <v>286</v>
      </c>
      <c r="P48" s="48"/>
      <c r="Q48" s="48"/>
      <c r="R48" s="48"/>
      <c r="S48" s="48"/>
      <c r="T48" s="48"/>
      <c r="U48" s="48"/>
    </row>
    <row r="49" spans="1:21" ht="30.75" customHeight="1" x14ac:dyDescent="0.15">
      <c r="A49" s="48"/>
      <c r="B49" s="1217"/>
      <c r="C49" s="1218"/>
      <c r="D49" s="62"/>
      <c r="E49" s="1194" t="s">
        <v>14</v>
      </c>
      <c r="F49" s="1194"/>
      <c r="G49" s="1194"/>
      <c r="H49" s="1194"/>
      <c r="I49" s="1194"/>
      <c r="J49" s="1195"/>
      <c r="K49" s="63">
        <v>245</v>
      </c>
      <c r="L49" s="64">
        <v>226</v>
      </c>
      <c r="M49" s="64">
        <v>239</v>
      </c>
      <c r="N49" s="64">
        <v>190</v>
      </c>
      <c r="O49" s="65">
        <v>225</v>
      </c>
      <c r="P49" s="48"/>
      <c r="Q49" s="48"/>
      <c r="R49" s="48"/>
      <c r="S49" s="48"/>
      <c r="T49" s="48"/>
      <c r="U49" s="48"/>
    </row>
    <row r="50" spans="1:21" ht="30.75" customHeight="1" x14ac:dyDescent="0.15">
      <c r="A50" s="48"/>
      <c r="B50" s="1217"/>
      <c r="C50" s="1218"/>
      <c r="D50" s="62"/>
      <c r="E50" s="1194" t="s">
        <v>15</v>
      </c>
      <c r="F50" s="1194"/>
      <c r="G50" s="1194"/>
      <c r="H50" s="1194"/>
      <c r="I50" s="1194"/>
      <c r="J50" s="1195"/>
      <c r="K50" s="63">
        <v>36</v>
      </c>
      <c r="L50" s="64">
        <v>36</v>
      </c>
      <c r="M50" s="64">
        <v>49</v>
      </c>
      <c r="N50" s="64">
        <v>36</v>
      </c>
      <c r="O50" s="65" t="s">
        <v>487</v>
      </c>
      <c r="P50" s="48"/>
      <c r="Q50" s="48"/>
      <c r="R50" s="48"/>
      <c r="S50" s="48"/>
      <c r="T50" s="48"/>
      <c r="U50" s="48"/>
    </row>
    <row r="51" spans="1:21" ht="30.75" customHeight="1" x14ac:dyDescent="0.15">
      <c r="A51" s="48"/>
      <c r="B51" s="1219"/>
      <c r="C51" s="1220"/>
      <c r="D51" s="66"/>
      <c r="E51" s="1194" t="s">
        <v>16</v>
      </c>
      <c r="F51" s="1194"/>
      <c r="G51" s="1194"/>
      <c r="H51" s="1194"/>
      <c r="I51" s="1194"/>
      <c r="J51" s="1195"/>
      <c r="K51" s="63" t="s">
        <v>487</v>
      </c>
      <c r="L51" s="64" t="s">
        <v>487</v>
      </c>
      <c r="M51" s="64" t="s">
        <v>487</v>
      </c>
      <c r="N51" s="64" t="s">
        <v>487</v>
      </c>
      <c r="O51" s="65" t="s">
        <v>487</v>
      </c>
      <c r="P51" s="48"/>
      <c r="Q51" s="48"/>
      <c r="R51" s="48"/>
      <c r="S51" s="48"/>
      <c r="T51" s="48"/>
      <c r="U51" s="48"/>
    </row>
    <row r="52" spans="1:21" ht="30.75" customHeight="1" x14ac:dyDescent="0.15">
      <c r="A52" s="48"/>
      <c r="B52" s="1192" t="s">
        <v>17</v>
      </c>
      <c r="C52" s="1193"/>
      <c r="D52" s="66"/>
      <c r="E52" s="1194" t="s">
        <v>18</v>
      </c>
      <c r="F52" s="1194"/>
      <c r="G52" s="1194"/>
      <c r="H52" s="1194"/>
      <c r="I52" s="1194"/>
      <c r="J52" s="1195"/>
      <c r="K52" s="63">
        <v>2800</v>
      </c>
      <c r="L52" s="64">
        <v>2854</v>
      </c>
      <c r="M52" s="64">
        <v>2790</v>
      </c>
      <c r="N52" s="64">
        <v>2786</v>
      </c>
      <c r="O52" s="65">
        <v>2527</v>
      </c>
      <c r="P52" s="48"/>
      <c r="Q52" s="48"/>
      <c r="R52" s="48"/>
      <c r="S52" s="48"/>
      <c r="T52" s="48"/>
      <c r="U52" s="48"/>
    </row>
    <row r="53" spans="1:21" ht="30.75" customHeight="1" thickBot="1" x14ac:dyDescent="0.2">
      <c r="A53" s="48"/>
      <c r="B53" s="1196" t="s">
        <v>19</v>
      </c>
      <c r="C53" s="1197"/>
      <c r="D53" s="67"/>
      <c r="E53" s="1198" t="s">
        <v>20</v>
      </c>
      <c r="F53" s="1198"/>
      <c r="G53" s="1198"/>
      <c r="H53" s="1198"/>
      <c r="I53" s="1198"/>
      <c r="J53" s="1199"/>
      <c r="K53" s="68">
        <v>433</v>
      </c>
      <c r="L53" s="69">
        <v>441</v>
      </c>
      <c r="M53" s="69">
        <v>589</v>
      </c>
      <c r="N53" s="69">
        <v>497</v>
      </c>
      <c r="O53" s="70">
        <v>759</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544</v>
      </c>
      <c r="L57" s="81" t="s">
        <v>545</v>
      </c>
      <c r="M57" s="81" t="s">
        <v>546</v>
      </c>
      <c r="N57" s="81" t="s">
        <v>547</v>
      </c>
      <c r="O57" s="82" t="s">
        <v>548</v>
      </c>
      <c r="P57" s="48"/>
      <c r="Q57" s="48"/>
      <c r="R57" s="48"/>
      <c r="S57" s="48"/>
      <c r="T57" s="48"/>
      <c r="U57" s="48"/>
    </row>
    <row r="58" spans="1:21" ht="31.5" customHeight="1" x14ac:dyDescent="0.15">
      <c r="B58" s="1200" t="s">
        <v>24</v>
      </c>
      <c r="C58" s="1201"/>
      <c r="D58" s="1206" t="s">
        <v>25</v>
      </c>
      <c r="E58" s="1207"/>
      <c r="F58" s="1207"/>
      <c r="G58" s="1207"/>
      <c r="H58" s="1207"/>
      <c r="I58" s="1207"/>
      <c r="J58" s="1208"/>
      <c r="K58" s="83"/>
      <c r="L58" s="84"/>
      <c r="M58" s="84"/>
      <c r="N58" s="84"/>
      <c r="O58" s="85"/>
    </row>
    <row r="59" spans="1:21" ht="31.5" customHeight="1" x14ac:dyDescent="0.15">
      <c r="B59" s="1202"/>
      <c r="C59" s="1203"/>
      <c r="D59" s="1209" t="s">
        <v>26</v>
      </c>
      <c r="E59" s="1210"/>
      <c r="F59" s="1210"/>
      <c r="G59" s="1210"/>
      <c r="H59" s="1210"/>
      <c r="I59" s="1210"/>
      <c r="J59" s="1211"/>
      <c r="K59" s="86"/>
      <c r="L59" s="87"/>
      <c r="M59" s="87"/>
      <c r="N59" s="87"/>
      <c r="O59" s="88"/>
    </row>
    <row r="60" spans="1:21" ht="31.5" customHeight="1" thickBot="1" x14ac:dyDescent="0.2">
      <c r="B60" s="1204"/>
      <c r="C60" s="1205"/>
      <c r="D60" s="1212" t="s">
        <v>27</v>
      </c>
      <c r="E60" s="1213"/>
      <c r="F60" s="1213"/>
      <c r="G60" s="1213"/>
      <c r="H60" s="1213"/>
      <c r="I60" s="1213"/>
      <c r="J60" s="1214"/>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p8LIXmM+nN9jiLIBGS7NMda/Oqtkwb1aNSnJYUOarIlaNukCkqO+9IMoSNwnQn6EsrNuD2b5jVlNSJyEeXjuEg==" saltValue="GAoao0wFZ7okRmIZNMsxrw=="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40" zoomScaleNormal="4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526</v>
      </c>
      <c r="J40" s="103" t="s">
        <v>527</v>
      </c>
      <c r="K40" s="103" t="s">
        <v>528</v>
      </c>
      <c r="L40" s="103" t="s">
        <v>529</v>
      </c>
      <c r="M40" s="104" t="s">
        <v>530</v>
      </c>
    </row>
    <row r="41" spans="2:13" ht="27.75" customHeight="1" x14ac:dyDescent="0.15">
      <c r="B41" s="1235" t="s">
        <v>30</v>
      </c>
      <c r="C41" s="1236"/>
      <c r="D41" s="105"/>
      <c r="E41" s="1237" t="s">
        <v>31</v>
      </c>
      <c r="F41" s="1237"/>
      <c r="G41" s="1237"/>
      <c r="H41" s="1238"/>
      <c r="I41" s="355">
        <v>23679</v>
      </c>
      <c r="J41" s="356">
        <v>24474</v>
      </c>
      <c r="K41" s="356">
        <v>24320</v>
      </c>
      <c r="L41" s="356">
        <v>24766</v>
      </c>
      <c r="M41" s="357">
        <v>24046</v>
      </c>
    </row>
    <row r="42" spans="2:13" ht="27.75" customHeight="1" x14ac:dyDescent="0.15">
      <c r="B42" s="1225"/>
      <c r="C42" s="1226"/>
      <c r="D42" s="106"/>
      <c r="E42" s="1229" t="s">
        <v>32</v>
      </c>
      <c r="F42" s="1229"/>
      <c r="G42" s="1229"/>
      <c r="H42" s="1230"/>
      <c r="I42" s="358">
        <v>88</v>
      </c>
      <c r="J42" s="359">
        <v>59</v>
      </c>
      <c r="K42" s="359">
        <v>29</v>
      </c>
      <c r="L42" s="359" t="s">
        <v>487</v>
      </c>
      <c r="M42" s="360" t="s">
        <v>487</v>
      </c>
    </row>
    <row r="43" spans="2:13" ht="27.75" customHeight="1" x14ac:dyDescent="0.15">
      <c r="B43" s="1225"/>
      <c r="C43" s="1226"/>
      <c r="D43" s="106"/>
      <c r="E43" s="1229" t="s">
        <v>33</v>
      </c>
      <c r="F43" s="1229"/>
      <c r="G43" s="1229"/>
      <c r="H43" s="1230"/>
      <c r="I43" s="358">
        <v>3226</v>
      </c>
      <c r="J43" s="359">
        <v>2991</v>
      </c>
      <c r="K43" s="359">
        <v>2851</v>
      </c>
      <c r="L43" s="359">
        <v>2809</v>
      </c>
      <c r="M43" s="360">
        <v>2798</v>
      </c>
    </row>
    <row r="44" spans="2:13" ht="27.75" customHeight="1" x14ac:dyDescent="0.15">
      <c r="B44" s="1225"/>
      <c r="C44" s="1226"/>
      <c r="D44" s="106"/>
      <c r="E44" s="1229" t="s">
        <v>34</v>
      </c>
      <c r="F44" s="1229"/>
      <c r="G44" s="1229"/>
      <c r="H44" s="1230"/>
      <c r="I44" s="358">
        <v>1548</v>
      </c>
      <c r="J44" s="359">
        <v>1600</v>
      </c>
      <c r="K44" s="359">
        <v>1849</v>
      </c>
      <c r="L44" s="359">
        <v>2296</v>
      </c>
      <c r="M44" s="360">
        <v>2118</v>
      </c>
    </row>
    <row r="45" spans="2:13" ht="27.75" customHeight="1" x14ac:dyDescent="0.15">
      <c r="B45" s="1225"/>
      <c r="C45" s="1226"/>
      <c r="D45" s="106"/>
      <c r="E45" s="1229" t="s">
        <v>35</v>
      </c>
      <c r="F45" s="1229"/>
      <c r="G45" s="1229"/>
      <c r="H45" s="1230"/>
      <c r="I45" s="358">
        <v>3312</v>
      </c>
      <c r="J45" s="359">
        <v>3130</v>
      </c>
      <c r="K45" s="359">
        <v>3079</v>
      </c>
      <c r="L45" s="359">
        <v>3098</v>
      </c>
      <c r="M45" s="360">
        <v>3113</v>
      </c>
    </row>
    <row r="46" spans="2:13" ht="27.75" customHeight="1" x14ac:dyDescent="0.15">
      <c r="B46" s="1225"/>
      <c r="C46" s="1226"/>
      <c r="D46" s="107"/>
      <c r="E46" s="1229" t="s">
        <v>36</v>
      </c>
      <c r="F46" s="1229"/>
      <c r="G46" s="1229"/>
      <c r="H46" s="1230"/>
      <c r="I46" s="358" t="s">
        <v>487</v>
      </c>
      <c r="J46" s="359" t="s">
        <v>487</v>
      </c>
      <c r="K46" s="359" t="s">
        <v>487</v>
      </c>
      <c r="L46" s="359" t="s">
        <v>487</v>
      </c>
      <c r="M46" s="360" t="s">
        <v>487</v>
      </c>
    </row>
    <row r="47" spans="2:13" ht="27.75" customHeight="1" x14ac:dyDescent="0.15">
      <c r="B47" s="1225"/>
      <c r="C47" s="1226"/>
      <c r="D47" s="108"/>
      <c r="E47" s="1239" t="s">
        <v>37</v>
      </c>
      <c r="F47" s="1240"/>
      <c r="G47" s="1240"/>
      <c r="H47" s="1241"/>
      <c r="I47" s="358" t="s">
        <v>487</v>
      </c>
      <c r="J47" s="359" t="s">
        <v>487</v>
      </c>
      <c r="K47" s="359" t="s">
        <v>487</v>
      </c>
      <c r="L47" s="359" t="s">
        <v>487</v>
      </c>
      <c r="M47" s="360" t="s">
        <v>487</v>
      </c>
    </row>
    <row r="48" spans="2:13" ht="27.75" customHeight="1" x14ac:dyDescent="0.15">
      <c r="B48" s="1225"/>
      <c r="C48" s="1226"/>
      <c r="D48" s="106"/>
      <c r="E48" s="1229" t="s">
        <v>38</v>
      </c>
      <c r="F48" s="1229"/>
      <c r="G48" s="1229"/>
      <c r="H48" s="1230"/>
      <c r="I48" s="358" t="s">
        <v>487</v>
      </c>
      <c r="J48" s="359" t="s">
        <v>487</v>
      </c>
      <c r="K48" s="359" t="s">
        <v>487</v>
      </c>
      <c r="L48" s="359" t="s">
        <v>487</v>
      </c>
      <c r="M48" s="360" t="s">
        <v>487</v>
      </c>
    </row>
    <row r="49" spans="2:13" ht="27.75" customHeight="1" x14ac:dyDescent="0.15">
      <c r="B49" s="1227"/>
      <c r="C49" s="1228"/>
      <c r="D49" s="106"/>
      <c r="E49" s="1229" t="s">
        <v>39</v>
      </c>
      <c r="F49" s="1229"/>
      <c r="G49" s="1229"/>
      <c r="H49" s="1230"/>
      <c r="I49" s="358" t="s">
        <v>487</v>
      </c>
      <c r="J49" s="359" t="s">
        <v>487</v>
      </c>
      <c r="K49" s="359" t="s">
        <v>487</v>
      </c>
      <c r="L49" s="359" t="s">
        <v>487</v>
      </c>
      <c r="M49" s="360" t="s">
        <v>487</v>
      </c>
    </row>
    <row r="50" spans="2:13" ht="27.75" customHeight="1" x14ac:dyDescent="0.15">
      <c r="B50" s="1223" t="s">
        <v>40</v>
      </c>
      <c r="C50" s="1224"/>
      <c r="D50" s="109"/>
      <c r="E50" s="1229" t="s">
        <v>41</v>
      </c>
      <c r="F50" s="1229"/>
      <c r="G50" s="1229"/>
      <c r="H50" s="1230"/>
      <c r="I50" s="358">
        <v>7333</v>
      </c>
      <c r="J50" s="359">
        <v>7530</v>
      </c>
      <c r="K50" s="359">
        <v>8307</v>
      </c>
      <c r="L50" s="359">
        <v>10182</v>
      </c>
      <c r="M50" s="360">
        <v>10321</v>
      </c>
    </row>
    <row r="51" spans="2:13" ht="27.75" customHeight="1" x14ac:dyDescent="0.15">
      <c r="B51" s="1225"/>
      <c r="C51" s="1226"/>
      <c r="D51" s="106"/>
      <c r="E51" s="1229" t="s">
        <v>42</v>
      </c>
      <c r="F51" s="1229"/>
      <c r="G51" s="1229"/>
      <c r="H51" s="1230"/>
      <c r="I51" s="358">
        <v>5453</v>
      </c>
      <c r="J51" s="359">
        <v>5533</v>
      </c>
      <c r="K51" s="359">
        <v>5711</v>
      </c>
      <c r="L51" s="359">
        <v>7227</v>
      </c>
      <c r="M51" s="360">
        <v>6227</v>
      </c>
    </row>
    <row r="52" spans="2:13" ht="27.75" customHeight="1" x14ac:dyDescent="0.15">
      <c r="B52" s="1227"/>
      <c r="C52" s="1228"/>
      <c r="D52" s="106"/>
      <c r="E52" s="1229" t="s">
        <v>43</v>
      </c>
      <c r="F52" s="1229"/>
      <c r="G52" s="1229"/>
      <c r="H52" s="1230"/>
      <c r="I52" s="358">
        <v>23916</v>
      </c>
      <c r="J52" s="359">
        <v>24088</v>
      </c>
      <c r="K52" s="359">
        <v>24271</v>
      </c>
      <c r="L52" s="359">
        <v>23672</v>
      </c>
      <c r="M52" s="360">
        <v>22772</v>
      </c>
    </row>
    <row r="53" spans="2:13" ht="27.75" customHeight="1" thickBot="1" x14ac:dyDescent="0.2">
      <c r="B53" s="1231" t="s">
        <v>19</v>
      </c>
      <c r="C53" s="1232"/>
      <c r="D53" s="110"/>
      <c r="E53" s="1233" t="s">
        <v>44</v>
      </c>
      <c r="F53" s="1233"/>
      <c r="G53" s="1233"/>
      <c r="H53" s="1234"/>
      <c r="I53" s="361">
        <v>-4850</v>
      </c>
      <c r="J53" s="362">
        <v>-4897</v>
      </c>
      <c r="K53" s="362">
        <v>-6160</v>
      </c>
      <c r="L53" s="362">
        <v>-8110</v>
      </c>
      <c r="M53" s="363">
        <v>-7246</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IjUge8vxhvA6Kb0llJO2XxPyovp55ho/Juv6nnfmcakaummCwx+A8+d+nnYz+MkzPWPilR4hmWo7NdM7q/ggvw==" saltValue="Ts77YGuppWLyzEJkd5cfo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40" zoomScaleNormal="4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528</v>
      </c>
      <c r="G54" s="119" t="s">
        <v>529</v>
      </c>
      <c r="H54" s="120" t="s">
        <v>530</v>
      </c>
    </row>
    <row r="55" spans="2:8" ht="52.5" customHeight="1" x14ac:dyDescent="0.15">
      <c r="B55" s="121"/>
      <c r="C55" s="1250" t="s">
        <v>46</v>
      </c>
      <c r="D55" s="1250"/>
      <c r="E55" s="1251"/>
      <c r="F55" s="122">
        <v>4472</v>
      </c>
      <c r="G55" s="122">
        <v>5219</v>
      </c>
      <c r="H55" s="123">
        <v>4865</v>
      </c>
    </row>
    <row r="56" spans="2:8" ht="52.5" customHeight="1" x14ac:dyDescent="0.15">
      <c r="B56" s="124"/>
      <c r="C56" s="1252" t="s">
        <v>47</v>
      </c>
      <c r="D56" s="1252"/>
      <c r="E56" s="1253"/>
      <c r="F56" s="125" t="s">
        <v>487</v>
      </c>
      <c r="G56" s="125" t="s">
        <v>487</v>
      </c>
      <c r="H56" s="126" t="s">
        <v>487</v>
      </c>
    </row>
    <row r="57" spans="2:8" ht="53.25" customHeight="1" x14ac:dyDescent="0.15">
      <c r="B57" s="124"/>
      <c r="C57" s="1254" t="s">
        <v>48</v>
      </c>
      <c r="D57" s="1254"/>
      <c r="E57" s="1255"/>
      <c r="F57" s="127">
        <v>3011</v>
      </c>
      <c r="G57" s="127">
        <v>4073</v>
      </c>
      <c r="H57" s="128">
        <v>4589</v>
      </c>
    </row>
    <row r="58" spans="2:8" ht="45.75" customHeight="1" x14ac:dyDescent="0.15">
      <c r="B58" s="129"/>
      <c r="C58" s="1242" t="s">
        <v>559</v>
      </c>
      <c r="D58" s="1243"/>
      <c r="E58" s="1244"/>
      <c r="F58" s="130">
        <v>1596</v>
      </c>
      <c r="G58" s="130">
        <v>2197</v>
      </c>
      <c r="H58" s="131">
        <v>2200</v>
      </c>
    </row>
    <row r="59" spans="2:8" ht="45.75" customHeight="1" x14ac:dyDescent="0.15">
      <c r="B59" s="129"/>
      <c r="C59" s="1242" t="s">
        <v>560</v>
      </c>
      <c r="D59" s="1243"/>
      <c r="E59" s="1244"/>
      <c r="F59" s="130">
        <v>500</v>
      </c>
      <c r="G59" s="130">
        <v>1001</v>
      </c>
      <c r="H59" s="131">
        <v>1501</v>
      </c>
    </row>
    <row r="60" spans="2:8" ht="45.75" customHeight="1" x14ac:dyDescent="0.15">
      <c r="B60" s="129"/>
      <c r="C60" s="1242" t="s">
        <v>561</v>
      </c>
      <c r="D60" s="1243"/>
      <c r="E60" s="1244"/>
      <c r="F60" s="130">
        <v>631</v>
      </c>
      <c r="G60" s="130">
        <v>605</v>
      </c>
      <c r="H60" s="131">
        <v>601</v>
      </c>
    </row>
    <row r="61" spans="2:8" ht="45.75" customHeight="1" x14ac:dyDescent="0.15">
      <c r="B61" s="129"/>
      <c r="C61" s="1242" t="s">
        <v>562</v>
      </c>
      <c r="D61" s="1243"/>
      <c r="E61" s="1244"/>
      <c r="F61" s="130">
        <v>158</v>
      </c>
      <c r="G61" s="130">
        <v>146</v>
      </c>
      <c r="H61" s="131">
        <v>125</v>
      </c>
    </row>
    <row r="62" spans="2:8" ht="45.75" customHeight="1" thickBot="1" x14ac:dyDescent="0.2">
      <c r="B62" s="132"/>
      <c r="C62" s="1245" t="s">
        <v>563</v>
      </c>
      <c r="D62" s="1246"/>
      <c r="E62" s="1247"/>
      <c r="F62" s="133">
        <v>38</v>
      </c>
      <c r="G62" s="133">
        <v>35</v>
      </c>
      <c r="H62" s="134">
        <v>69</v>
      </c>
    </row>
    <row r="63" spans="2:8" ht="52.5" customHeight="1" thickBot="1" x14ac:dyDescent="0.2">
      <c r="B63" s="135"/>
      <c r="C63" s="1248" t="s">
        <v>49</v>
      </c>
      <c r="D63" s="1248"/>
      <c r="E63" s="1249"/>
      <c r="F63" s="136">
        <v>7483</v>
      </c>
      <c r="G63" s="136">
        <v>9292</v>
      </c>
      <c r="H63" s="137">
        <v>9454</v>
      </c>
    </row>
    <row r="64" spans="2:8" x14ac:dyDescent="0.15"/>
  </sheetData>
  <sheetProtection algorithmName="SHA-512" hashValue="G2yfDsaH7hpmEyYz/BgOI3KA0ZAkCLJaGGZgtxIRC0gf5VvclCLdle4cgOY/SnxPgeSmm+EVplYGHK3jZgALVQ==" saltValue="W9FFoZGaKKE6zmRz2kEyv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4A7E5C-91CA-4C93-9B52-E97C122F3686}">
  <sheetPr>
    <pageSetUpPr fitToPage="1"/>
  </sheetPr>
  <dimension ref="A1:DE85"/>
  <sheetViews>
    <sheetView showGridLines="0" zoomScale="70" zoomScaleNormal="70" zoomScaleSheetLayoutView="55" workbookViewId="0"/>
  </sheetViews>
  <sheetFormatPr defaultColWidth="0" defaultRowHeight="13.5" customHeight="1" zeroHeight="1" x14ac:dyDescent="0.15"/>
  <cols>
    <col min="1" max="1" width="6.375" style="366" customWidth="1"/>
    <col min="2" max="107" width="2.5" style="366" customWidth="1"/>
    <col min="108" max="108" width="6.125" style="373" customWidth="1"/>
    <col min="109" max="109" width="5.875" style="372" customWidth="1"/>
    <col min="110" max="16384" width="8.625" style="366" hidden="1"/>
  </cols>
  <sheetData>
    <row r="1" spans="1:109" ht="42.75" customHeight="1" x14ac:dyDescent="0.15">
      <c r="A1" s="364"/>
      <c r="B1" s="365"/>
      <c r="DD1" s="366"/>
      <c r="DE1" s="366"/>
    </row>
    <row r="2" spans="1:109" ht="25.5" customHeight="1" x14ac:dyDescent="0.15">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15">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x14ac:dyDescent="0.15">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x14ac:dyDescent="0.15">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x14ac:dyDescent="0.15">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x14ac:dyDescent="0.15">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x14ac:dyDescent="0.15">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x14ac:dyDescent="0.15">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x14ac:dyDescent="0.15">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x14ac:dyDescent="0.15">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x14ac:dyDescent="0.15">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x14ac:dyDescent="0.15">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x14ac:dyDescent="0.15">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x14ac:dyDescent="0.15">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x14ac:dyDescent="0.15">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x14ac:dyDescent="0.15">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x14ac:dyDescent="0.15">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x14ac:dyDescent="0.15">
      <c r="DD19" s="366"/>
      <c r="DE19" s="366"/>
    </row>
    <row r="20" spans="1:109" x14ac:dyDescent="0.15">
      <c r="DD20" s="366"/>
      <c r="DE20" s="366"/>
    </row>
    <row r="21" spans="1:109" ht="17.25" customHeight="1" x14ac:dyDescent="0.15">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x14ac:dyDescent="0.15">
      <c r="B22" s="372"/>
    </row>
    <row r="23" spans="1:109" x14ac:dyDescent="0.15">
      <c r="B23" s="372"/>
    </row>
    <row r="24" spans="1:109" x14ac:dyDescent="0.15">
      <c r="B24" s="372"/>
    </row>
    <row r="25" spans="1:109" x14ac:dyDescent="0.15">
      <c r="B25" s="372"/>
    </row>
    <row r="26" spans="1:109" x14ac:dyDescent="0.15">
      <c r="B26" s="372"/>
    </row>
    <row r="27" spans="1:109" x14ac:dyDescent="0.15">
      <c r="B27" s="372"/>
    </row>
    <row r="28" spans="1:109" x14ac:dyDescent="0.15">
      <c r="B28" s="372"/>
    </row>
    <row r="29" spans="1:109" x14ac:dyDescent="0.15">
      <c r="B29" s="372"/>
    </row>
    <row r="30" spans="1:109" x14ac:dyDescent="0.15">
      <c r="B30" s="372"/>
    </row>
    <row r="31" spans="1:109" x14ac:dyDescent="0.15">
      <c r="B31" s="372"/>
    </row>
    <row r="32" spans="1:109" x14ac:dyDescent="0.15">
      <c r="B32" s="372"/>
    </row>
    <row r="33" spans="2:109" x14ac:dyDescent="0.15">
      <c r="B33" s="372"/>
    </row>
    <row r="34" spans="2:109" x14ac:dyDescent="0.15">
      <c r="B34" s="372"/>
    </row>
    <row r="35" spans="2:109" x14ac:dyDescent="0.15">
      <c r="B35" s="372"/>
    </row>
    <row r="36" spans="2:109" x14ac:dyDescent="0.15">
      <c r="B36" s="372"/>
    </row>
    <row r="37" spans="2:109" x14ac:dyDescent="0.15">
      <c r="B37" s="372"/>
    </row>
    <row r="38" spans="2:109" x14ac:dyDescent="0.15">
      <c r="B38" s="372"/>
    </row>
    <row r="39" spans="2:109" x14ac:dyDescent="0.15">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x14ac:dyDescent="0.15">
      <c r="B40" s="377"/>
      <c r="DD40" s="377"/>
      <c r="DE40" s="366"/>
    </row>
    <row r="41" spans="2:109" ht="17.25" x14ac:dyDescent="0.15">
      <c r="B41" s="378" t="s">
        <v>564</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x14ac:dyDescent="0.15">
      <c r="B42" s="372"/>
      <c r="G42" s="379"/>
      <c r="I42" s="380"/>
      <c r="J42" s="380"/>
      <c r="K42" s="380"/>
      <c r="AM42" s="379"/>
      <c r="AN42" s="379" t="s">
        <v>565</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x14ac:dyDescent="0.15">
      <c r="B43" s="372"/>
      <c r="AN43" s="1256" t="s">
        <v>573</v>
      </c>
      <c r="AO43" s="1257"/>
      <c r="AP43" s="1257"/>
      <c r="AQ43" s="1257"/>
      <c r="AR43" s="1257"/>
      <c r="AS43" s="1257"/>
      <c r="AT43" s="1257"/>
      <c r="AU43" s="1257"/>
      <c r="AV43" s="1257"/>
      <c r="AW43" s="1257"/>
      <c r="AX43" s="1257"/>
      <c r="AY43" s="1257"/>
      <c r="AZ43" s="1257"/>
      <c r="BA43" s="1257"/>
      <c r="BB43" s="1257"/>
      <c r="BC43" s="1257"/>
      <c r="BD43" s="1257"/>
      <c r="BE43" s="1257"/>
      <c r="BF43" s="1257"/>
      <c r="BG43" s="1257"/>
      <c r="BH43" s="1257"/>
      <c r="BI43" s="1257"/>
      <c r="BJ43" s="1257"/>
      <c r="BK43" s="1257"/>
      <c r="BL43" s="1257"/>
      <c r="BM43" s="1257"/>
      <c r="BN43" s="1257"/>
      <c r="BO43" s="1257"/>
      <c r="BP43" s="1257"/>
      <c r="BQ43" s="1257"/>
      <c r="BR43" s="1257"/>
      <c r="BS43" s="1257"/>
      <c r="BT43" s="1257"/>
      <c r="BU43" s="1257"/>
      <c r="BV43" s="1257"/>
      <c r="BW43" s="1257"/>
      <c r="BX43" s="1257"/>
      <c r="BY43" s="1257"/>
      <c r="BZ43" s="1257"/>
      <c r="CA43" s="1257"/>
      <c r="CB43" s="1257"/>
      <c r="CC43" s="1257"/>
      <c r="CD43" s="1257"/>
      <c r="CE43" s="1257"/>
      <c r="CF43" s="1257"/>
      <c r="CG43" s="1257"/>
      <c r="CH43" s="1257"/>
      <c r="CI43" s="1257"/>
      <c r="CJ43" s="1257"/>
      <c r="CK43" s="1257"/>
      <c r="CL43" s="1257"/>
      <c r="CM43" s="1257"/>
      <c r="CN43" s="1257"/>
      <c r="CO43" s="1257"/>
      <c r="CP43" s="1257"/>
      <c r="CQ43" s="1257"/>
      <c r="CR43" s="1257"/>
      <c r="CS43" s="1257"/>
      <c r="CT43" s="1257"/>
      <c r="CU43" s="1257"/>
      <c r="CV43" s="1257"/>
      <c r="CW43" s="1257"/>
      <c r="CX43" s="1257"/>
      <c r="CY43" s="1257"/>
      <c r="CZ43" s="1257"/>
      <c r="DA43" s="1257"/>
      <c r="DB43" s="1257"/>
      <c r="DC43" s="1258"/>
    </row>
    <row r="44" spans="2:109" x14ac:dyDescent="0.15">
      <c r="B44" s="372"/>
      <c r="AN44" s="1259"/>
      <c r="AO44" s="1260"/>
      <c r="AP44" s="1260"/>
      <c r="AQ44" s="1260"/>
      <c r="AR44" s="1260"/>
      <c r="AS44" s="1260"/>
      <c r="AT44" s="1260"/>
      <c r="AU44" s="1260"/>
      <c r="AV44" s="1260"/>
      <c r="AW44" s="1260"/>
      <c r="AX44" s="1260"/>
      <c r="AY44" s="1260"/>
      <c r="AZ44" s="1260"/>
      <c r="BA44" s="1260"/>
      <c r="BB44" s="1260"/>
      <c r="BC44" s="1260"/>
      <c r="BD44" s="1260"/>
      <c r="BE44" s="1260"/>
      <c r="BF44" s="1260"/>
      <c r="BG44" s="1260"/>
      <c r="BH44" s="1260"/>
      <c r="BI44" s="1260"/>
      <c r="BJ44" s="1260"/>
      <c r="BK44" s="1260"/>
      <c r="BL44" s="1260"/>
      <c r="BM44" s="1260"/>
      <c r="BN44" s="1260"/>
      <c r="BO44" s="1260"/>
      <c r="BP44" s="1260"/>
      <c r="BQ44" s="1260"/>
      <c r="BR44" s="1260"/>
      <c r="BS44" s="1260"/>
      <c r="BT44" s="1260"/>
      <c r="BU44" s="1260"/>
      <c r="BV44" s="1260"/>
      <c r="BW44" s="1260"/>
      <c r="BX44" s="1260"/>
      <c r="BY44" s="1260"/>
      <c r="BZ44" s="1260"/>
      <c r="CA44" s="1260"/>
      <c r="CB44" s="1260"/>
      <c r="CC44" s="1260"/>
      <c r="CD44" s="1260"/>
      <c r="CE44" s="1260"/>
      <c r="CF44" s="1260"/>
      <c r="CG44" s="1260"/>
      <c r="CH44" s="1260"/>
      <c r="CI44" s="1260"/>
      <c r="CJ44" s="1260"/>
      <c r="CK44" s="1260"/>
      <c r="CL44" s="1260"/>
      <c r="CM44" s="1260"/>
      <c r="CN44" s="1260"/>
      <c r="CO44" s="1260"/>
      <c r="CP44" s="1260"/>
      <c r="CQ44" s="1260"/>
      <c r="CR44" s="1260"/>
      <c r="CS44" s="1260"/>
      <c r="CT44" s="1260"/>
      <c r="CU44" s="1260"/>
      <c r="CV44" s="1260"/>
      <c r="CW44" s="1260"/>
      <c r="CX44" s="1260"/>
      <c r="CY44" s="1260"/>
      <c r="CZ44" s="1260"/>
      <c r="DA44" s="1260"/>
      <c r="DB44" s="1260"/>
      <c r="DC44" s="1261"/>
    </row>
    <row r="45" spans="2:109" x14ac:dyDescent="0.15">
      <c r="B45" s="372"/>
      <c r="AN45" s="1259"/>
      <c r="AO45" s="1260"/>
      <c r="AP45" s="1260"/>
      <c r="AQ45" s="1260"/>
      <c r="AR45" s="1260"/>
      <c r="AS45" s="1260"/>
      <c r="AT45" s="1260"/>
      <c r="AU45" s="1260"/>
      <c r="AV45" s="1260"/>
      <c r="AW45" s="1260"/>
      <c r="AX45" s="1260"/>
      <c r="AY45" s="1260"/>
      <c r="AZ45" s="1260"/>
      <c r="BA45" s="1260"/>
      <c r="BB45" s="1260"/>
      <c r="BC45" s="1260"/>
      <c r="BD45" s="1260"/>
      <c r="BE45" s="1260"/>
      <c r="BF45" s="1260"/>
      <c r="BG45" s="1260"/>
      <c r="BH45" s="1260"/>
      <c r="BI45" s="1260"/>
      <c r="BJ45" s="1260"/>
      <c r="BK45" s="1260"/>
      <c r="BL45" s="1260"/>
      <c r="BM45" s="1260"/>
      <c r="BN45" s="1260"/>
      <c r="BO45" s="1260"/>
      <c r="BP45" s="1260"/>
      <c r="BQ45" s="1260"/>
      <c r="BR45" s="1260"/>
      <c r="BS45" s="1260"/>
      <c r="BT45" s="1260"/>
      <c r="BU45" s="1260"/>
      <c r="BV45" s="1260"/>
      <c r="BW45" s="1260"/>
      <c r="BX45" s="1260"/>
      <c r="BY45" s="1260"/>
      <c r="BZ45" s="1260"/>
      <c r="CA45" s="1260"/>
      <c r="CB45" s="1260"/>
      <c r="CC45" s="1260"/>
      <c r="CD45" s="1260"/>
      <c r="CE45" s="1260"/>
      <c r="CF45" s="1260"/>
      <c r="CG45" s="1260"/>
      <c r="CH45" s="1260"/>
      <c r="CI45" s="1260"/>
      <c r="CJ45" s="1260"/>
      <c r="CK45" s="1260"/>
      <c r="CL45" s="1260"/>
      <c r="CM45" s="1260"/>
      <c r="CN45" s="1260"/>
      <c r="CO45" s="1260"/>
      <c r="CP45" s="1260"/>
      <c r="CQ45" s="1260"/>
      <c r="CR45" s="1260"/>
      <c r="CS45" s="1260"/>
      <c r="CT45" s="1260"/>
      <c r="CU45" s="1260"/>
      <c r="CV45" s="1260"/>
      <c r="CW45" s="1260"/>
      <c r="CX45" s="1260"/>
      <c r="CY45" s="1260"/>
      <c r="CZ45" s="1260"/>
      <c r="DA45" s="1260"/>
      <c r="DB45" s="1260"/>
      <c r="DC45" s="1261"/>
    </row>
    <row r="46" spans="2:109" x14ac:dyDescent="0.15">
      <c r="B46" s="372"/>
      <c r="AN46" s="1259"/>
      <c r="AO46" s="1260"/>
      <c r="AP46" s="1260"/>
      <c r="AQ46" s="1260"/>
      <c r="AR46" s="1260"/>
      <c r="AS46" s="1260"/>
      <c r="AT46" s="1260"/>
      <c r="AU46" s="1260"/>
      <c r="AV46" s="1260"/>
      <c r="AW46" s="1260"/>
      <c r="AX46" s="1260"/>
      <c r="AY46" s="1260"/>
      <c r="AZ46" s="1260"/>
      <c r="BA46" s="1260"/>
      <c r="BB46" s="1260"/>
      <c r="BC46" s="1260"/>
      <c r="BD46" s="1260"/>
      <c r="BE46" s="1260"/>
      <c r="BF46" s="1260"/>
      <c r="BG46" s="1260"/>
      <c r="BH46" s="1260"/>
      <c r="BI46" s="1260"/>
      <c r="BJ46" s="1260"/>
      <c r="BK46" s="1260"/>
      <c r="BL46" s="1260"/>
      <c r="BM46" s="1260"/>
      <c r="BN46" s="1260"/>
      <c r="BO46" s="1260"/>
      <c r="BP46" s="1260"/>
      <c r="BQ46" s="1260"/>
      <c r="BR46" s="1260"/>
      <c r="BS46" s="1260"/>
      <c r="BT46" s="1260"/>
      <c r="BU46" s="1260"/>
      <c r="BV46" s="1260"/>
      <c r="BW46" s="1260"/>
      <c r="BX46" s="1260"/>
      <c r="BY46" s="1260"/>
      <c r="BZ46" s="1260"/>
      <c r="CA46" s="1260"/>
      <c r="CB46" s="1260"/>
      <c r="CC46" s="1260"/>
      <c r="CD46" s="1260"/>
      <c r="CE46" s="1260"/>
      <c r="CF46" s="1260"/>
      <c r="CG46" s="1260"/>
      <c r="CH46" s="1260"/>
      <c r="CI46" s="1260"/>
      <c r="CJ46" s="1260"/>
      <c r="CK46" s="1260"/>
      <c r="CL46" s="1260"/>
      <c r="CM46" s="1260"/>
      <c r="CN46" s="1260"/>
      <c r="CO46" s="1260"/>
      <c r="CP46" s="1260"/>
      <c r="CQ46" s="1260"/>
      <c r="CR46" s="1260"/>
      <c r="CS46" s="1260"/>
      <c r="CT46" s="1260"/>
      <c r="CU46" s="1260"/>
      <c r="CV46" s="1260"/>
      <c r="CW46" s="1260"/>
      <c r="CX46" s="1260"/>
      <c r="CY46" s="1260"/>
      <c r="CZ46" s="1260"/>
      <c r="DA46" s="1260"/>
      <c r="DB46" s="1260"/>
      <c r="DC46" s="1261"/>
    </row>
    <row r="47" spans="2:109" x14ac:dyDescent="0.15">
      <c r="B47" s="372"/>
      <c r="AN47" s="1262"/>
      <c r="AO47" s="1263"/>
      <c r="AP47" s="1263"/>
      <c r="AQ47" s="1263"/>
      <c r="AR47" s="1263"/>
      <c r="AS47" s="1263"/>
      <c r="AT47" s="1263"/>
      <c r="AU47" s="1263"/>
      <c r="AV47" s="1263"/>
      <c r="AW47" s="1263"/>
      <c r="AX47" s="1263"/>
      <c r="AY47" s="1263"/>
      <c r="AZ47" s="1263"/>
      <c r="BA47" s="1263"/>
      <c r="BB47" s="1263"/>
      <c r="BC47" s="1263"/>
      <c r="BD47" s="1263"/>
      <c r="BE47" s="1263"/>
      <c r="BF47" s="1263"/>
      <c r="BG47" s="1263"/>
      <c r="BH47" s="1263"/>
      <c r="BI47" s="1263"/>
      <c r="BJ47" s="1263"/>
      <c r="BK47" s="1263"/>
      <c r="BL47" s="1263"/>
      <c r="BM47" s="1263"/>
      <c r="BN47" s="1263"/>
      <c r="BO47" s="1263"/>
      <c r="BP47" s="1263"/>
      <c r="BQ47" s="1263"/>
      <c r="BR47" s="1263"/>
      <c r="BS47" s="1263"/>
      <c r="BT47" s="1263"/>
      <c r="BU47" s="1263"/>
      <c r="BV47" s="1263"/>
      <c r="BW47" s="1263"/>
      <c r="BX47" s="1263"/>
      <c r="BY47" s="1263"/>
      <c r="BZ47" s="1263"/>
      <c r="CA47" s="1263"/>
      <c r="CB47" s="1263"/>
      <c r="CC47" s="1263"/>
      <c r="CD47" s="1263"/>
      <c r="CE47" s="1263"/>
      <c r="CF47" s="1263"/>
      <c r="CG47" s="1263"/>
      <c r="CH47" s="1263"/>
      <c r="CI47" s="1263"/>
      <c r="CJ47" s="1263"/>
      <c r="CK47" s="1263"/>
      <c r="CL47" s="1263"/>
      <c r="CM47" s="1263"/>
      <c r="CN47" s="1263"/>
      <c r="CO47" s="1263"/>
      <c r="CP47" s="1263"/>
      <c r="CQ47" s="1263"/>
      <c r="CR47" s="1263"/>
      <c r="CS47" s="1263"/>
      <c r="CT47" s="1263"/>
      <c r="CU47" s="1263"/>
      <c r="CV47" s="1263"/>
      <c r="CW47" s="1263"/>
      <c r="CX47" s="1263"/>
      <c r="CY47" s="1263"/>
      <c r="CZ47" s="1263"/>
      <c r="DA47" s="1263"/>
      <c r="DB47" s="1263"/>
      <c r="DC47" s="1264"/>
    </row>
    <row r="48" spans="2:109" x14ac:dyDescent="0.15">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x14ac:dyDescent="0.15">
      <c r="B49" s="372"/>
      <c r="AN49" s="366" t="s">
        <v>566</v>
      </c>
    </row>
    <row r="50" spans="1:109" x14ac:dyDescent="0.15">
      <c r="B50" s="372"/>
      <c r="G50" s="1265"/>
      <c r="H50" s="1265"/>
      <c r="I50" s="1265"/>
      <c r="J50" s="1265"/>
      <c r="K50" s="382"/>
      <c r="L50" s="382"/>
      <c r="M50" s="383"/>
      <c r="N50" s="383"/>
      <c r="AN50" s="1266"/>
      <c r="AO50" s="1267"/>
      <c r="AP50" s="1267"/>
      <c r="AQ50" s="1267"/>
      <c r="AR50" s="1267"/>
      <c r="AS50" s="1267"/>
      <c r="AT50" s="1267"/>
      <c r="AU50" s="1267"/>
      <c r="AV50" s="1267"/>
      <c r="AW50" s="1267"/>
      <c r="AX50" s="1267"/>
      <c r="AY50" s="1267"/>
      <c r="AZ50" s="1267"/>
      <c r="BA50" s="1267"/>
      <c r="BB50" s="1267"/>
      <c r="BC50" s="1267"/>
      <c r="BD50" s="1267"/>
      <c r="BE50" s="1267"/>
      <c r="BF50" s="1267"/>
      <c r="BG50" s="1267"/>
      <c r="BH50" s="1267"/>
      <c r="BI50" s="1267"/>
      <c r="BJ50" s="1267"/>
      <c r="BK50" s="1267"/>
      <c r="BL50" s="1267"/>
      <c r="BM50" s="1267"/>
      <c r="BN50" s="1267"/>
      <c r="BO50" s="1268"/>
      <c r="BP50" s="1269" t="s">
        <v>526</v>
      </c>
      <c r="BQ50" s="1269"/>
      <c r="BR50" s="1269"/>
      <c r="BS50" s="1269"/>
      <c r="BT50" s="1269"/>
      <c r="BU50" s="1269"/>
      <c r="BV50" s="1269"/>
      <c r="BW50" s="1269"/>
      <c r="BX50" s="1269" t="s">
        <v>527</v>
      </c>
      <c r="BY50" s="1269"/>
      <c r="BZ50" s="1269"/>
      <c r="CA50" s="1269"/>
      <c r="CB50" s="1269"/>
      <c r="CC50" s="1269"/>
      <c r="CD50" s="1269"/>
      <c r="CE50" s="1269"/>
      <c r="CF50" s="1269" t="s">
        <v>528</v>
      </c>
      <c r="CG50" s="1269"/>
      <c r="CH50" s="1269"/>
      <c r="CI50" s="1269"/>
      <c r="CJ50" s="1269"/>
      <c r="CK50" s="1269"/>
      <c r="CL50" s="1269"/>
      <c r="CM50" s="1269"/>
      <c r="CN50" s="1269" t="s">
        <v>529</v>
      </c>
      <c r="CO50" s="1269"/>
      <c r="CP50" s="1269"/>
      <c r="CQ50" s="1269"/>
      <c r="CR50" s="1269"/>
      <c r="CS50" s="1269"/>
      <c r="CT50" s="1269"/>
      <c r="CU50" s="1269"/>
      <c r="CV50" s="1269" t="s">
        <v>530</v>
      </c>
      <c r="CW50" s="1269"/>
      <c r="CX50" s="1269"/>
      <c r="CY50" s="1269"/>
      <c r="CZ50" s="1269"/>
      <c r="DA50" s="1269"/>
      <c r="DB50" s="1269"/>
      <c r="DC50" s="1269"/>
    </row>
    <row r="51" spans="1:109" ht="13.5" customHeight="1" x14ac:dyDescent="0.15">
      <c r="B51" s="372"/>
      <c r="G51" s="1275"/>
      <c r="H51" s="1275"/>
      <c r="I51" s="1273"/>
      <c r="J51" s="1273"/>
      <c r="K51" s="1271"/>
      <c r="L51" s="1271"/>
      <c r="M51" s="1271"/>
      <c r="N51" s="1271"/>
      <c r="AM51" s="381"/>
      <c r="AN51" s="1272" t="s">
        <v>567</v>
      </c>
      <c r="AO51" s="1272"/>
      <c r="AP51" s="1272"/>
      <c r="AQ51" s="1272"/>
      <c r="AR51" s="1272"/>
      <c r="AS51" s="1272"/>
      <c r="AT51" s="1272"/>
      <c r="AU51" s="1272"/>
      <c r="AV51" s="1272"/>
      <c r="AW51" s="1272"/>
      <c r="AX51" s="1272"/>
      <c r="AY51" s="1272"/>
      <c r="AZ51" s="1272"/>
      <c r="BA51" s="1272"/>
      <c r="BB51" s="1272" t="s">
        <v>568</v>
      </c>
      <c r="BC51" s="1272"/>
      <c r="BD51" s="1272"/>
      <c r="BE51" s="1272"/>
      <c r="BF51" s="1272"/>
      <c r="BG51" s="1272"/>
      <c r="BH51" s="1272"/>
      <c r="BI51" s="1272"/>
      <c r="BJ51" s="1272"/>
      <c r="BK51" s="1272"/>
      <c r="BL51" s="1272"/>
      <c r="BM51" s="1272"/>
      <c r="BN51" s="1272"/>
      <c r="BO51" s="1272"/>
      <c r="BP51" s="1270"/>
      <c r="BQ51" s="1270"/>
      <c r="BR51" s="1270"/>
      <c r="BS51" s="1270"/>
      <c r="BT51" s="1270"/>
      <c r="BU51" s="1270"/>
      <c r="BV51" s="1270"/>
      <c r="BW51" s="1270"/>
      <c r="BX51" s="1270"/>
      <c r="BY51" s="1270"/>
      <c r="BZ51" s="1270"/>
      <c r="CA51" s="1270"/>
      <c r="CB51" s="1270"/>
      <c r="CC51" s="1270"/>
      <c r="CD51" s="1270"/>
      <c r="CE51" s="1270"/>
      <c r="CF51" s="1270"/>
      <c r="CG51" s="1270"/>
      <c r="CH51" s="1270"/>
      <c r="CI51" s="1270"/>
      <c r="CJ51" s="1270"/>
      <c r="CK51" s="1270"/>
      <c r="CL51" s="1270"/>
      <c r="CM51" s="1270"/>
      <c r="CN51" s="1270"/>
      <c r="CO51" s="1270"/>
      <c r="CP51" s="1270"/>
      <c r="CQ51" s="1270"/>
      <c r="CR51" s="1270"/>
      <c r="CS51" s="1270"/>
      <c r="CT51" s="1270"/>
      <c r="CU51" s="1270"/>
      <c r="CV51" s="1270"/>
      <c r="CW51" s="1270"/>
      <c r="CX51" s="1270"/>
      <c r="CY51" s="1270"/>
      <c r="CZ51" s="1270"/>
      <c r="DA51" s="1270"/>
      <c r="DB51" s="1270"/>
      <c r="DC51" s="1270"/>
    </row>
    <row r="52" spans="1:109" x14ac:dyDescent="0.15">
      <c r="B52" s="372"/>
      <c r="G52" s="1275"/>
      <c r="H52" s="1275"/>
      <c r="I52" s="1273"/>
      <c r="J52" s="1273"/>
      <c r="K52" s="1271"/>
      <c r="L52" s="1271"/>
      <c r="M52" s="1271"/>
      <c r="N52" s="1271"/>
      <c r="AM52" s="381"/>
      <c r="AN52" s="1272"/>
      <c r="AO52" s="1272"/>
      <c r="AP52" s="1272"/>
      <c r="AQ52" s="1272"/>
      <c r="AR52" s="1272"/>
      <c r="AS52" s="1272"/>
      <c r="AT52" s="1272"/>
      <c r="AU52" s="1272"/>
      <c r="AV52" s="1272"/>
      <c r="AW52" s="1272"/>
      <c r="AX52" s="1272"/>
      <c r="AY52" s="1272"/>
      <c r="AZ52" s="1272"/>
      <c r="BA52" s="1272"/>
      <c r="BB52" s="1272"/>
      <c r="BC52" s="1272"/>
      <c r="BD52" s="1272"/>
      <c r="BE52" s="1272"/>
      <c r="BF52" s="1272"/>
      <c r="BG52" s="1272"/>
      <c r="BH52" s="1272"/>
      <c r="BI52" s="1272"/>
      <c r="BJ52" s="1272"/>
      <c r="BK52" s="1272"/>
      <c r="BL52" s="1272"/>
      <c r="BM52" s="1272"/>
      <c r="BN52" s="1272"/>
      <c r="BO52" s="1272"/>
      <c r="BP52" s="1270"/>
      <c r="BQ52" s="1270"/>
      <c r="BR52" s="1270"/>
      <c r="BS52" s="1270"/>
      <c r="BT52" s="1270"/>
      <c r="BU52" s="1270"/>
      <c r="BV52" s="1270"/>
      <c r="BW52" s="1270"/>
      <c r="BX52" s="1270"/>
      <c r="BY52" s="1270"/>
      <c r="BZ52" s="1270"/>
      <c r="CA52" s="1270"/>
      <c r="CB52" s="1270"/>
      <c r="CC52" s="1270"/>
      <c r="CD52" s="1270"/>
      <c r="CE52" s="1270"/>
      <c r="CF52" s="1270"/>
      <c r="CG52" s="1270"/>
      <c r="CH52" s="1270"/>
      <c r="CI52" s="1270"/>
      <c r="CJ52" s="1270"/>
      <c r="CK52" s="1270"/>
      <c r="CL52" s="1270"/>
      <c r="CM52" s="1270"/>
      <c r="CN52" s="1270"/>
      <c r="CO52" s="1270"/>
      <c r="CP52" s="1270"/>
      <c r="CQ52" s="1270"/>
      <c r="CR52" s="1270"/>
      <c r="CS52" s="1270"/>
      <c r="CT52" s="1270"/>
      <c r="CU52" s="1270"/>
      <c r="CV52" s="1270"/>
      <c r="CW52" s="1270"/>
      <c r="CX52" s="1270"/>
      <c r="CY52" s="1270"/>
      <c r="CZ52" s="1270"/>
      <c r="DA52" s="1270"/>
      <c r="DB52" s="1270"/>
      <c r="DC52" s="1270"/>
    </row>
    <row r="53" spans="1:109" x14ac:dyDescent="0.15">
      <c r="A53" s="380"/>
      <c r="B53" s="372"/>
      <c r="G53" s="1275"/>
      <c r="H53" s="1275"/>
      <c r="I53" s="1265"/>
      <c r="J53" s="1265"/>
      <c r="K53" s="1271"/>
      <c r="L53" s="1271"/>
      <c r="M53" s="1271"/>
      <c r="N53" s="1271"/>
      <c r="AM53" s="381"/>
      <c r="AN53" s="1272"/>
      <c r="AO53" s="1272"/>
      <c r="AP53" s="1272"/>
      <c r="AQ53" s="1272"/>
      <c r="AR53" s="1272"/>
      <c r="AS53" s="1272"/>
      <c r="AT53" s="1272"/>
      <c r="AU53" s="1272"/>
      <c r="AV53" s="1272"/>
      <c r="AW53" s="1272"/>
      <c r="AX53" s="1272"/>
      <c r="AY53" s="1272"/>
      <c r="AZ53" s="1272"/>
      <c r="BA53" s="1272"/>
      <c r="BB53" s="1272" t="s">
        <v>569</v>
      </c>
      <c r="BC53" s="1272"/>
      <c r="BD53" s="1272"/>
      <c r="BE53" s="1272"/>
      <c r="BF53" s="1272"/>
      <c r="BG53" s="1272"/>
      <c r="BH53" s="1272"/>
      <c r="BI53" s="1272"/>
      <c r="BJ53" s="1272"/>
      <c r="BK53" s="1272"/>
      <c r="BL53" s="1272"/>
      <c r="BM53" s="1272"/>
      <c r="BN53" s="1272"/>
      <c r="BO53" s="1272"/>
      <c r="BP53" s="1270">
        <v>69.5</v>
      </c>
      <c r="BQ53" s="1270"/>
      <c r="BR53" s="1270"/>
      <c r="BS53" s="1270"/>
      <c r="BT53" s="1270"/>
      <c r="BU53" s="1270"/>
      <c r="BV53" s="1270"/>
      <c r="BW53" s="1270"/>
      <c r="BX53" s="1270">
        <v>63.6</v>
      </c>
      <c r="BY53" s="1270"/>
      <c r="BZ53" s="1270"/>
      <c r="CA53" s="1270"/>
      <c r="CB53" s="1270"/>
      <c r="CC53" s="1270"/>
      <c r="CD53" s="1270"/>
      <c r="CE53" s="1270"/>
      <c r="CF53" s="1270">
        <v>64.5</v>
      </c>
      <c r="CG53" s="1270"/>
      <c r="CH53" s="1270"/>
      <c r="CI53" s="1270"/>
      <c r="CJ53" s="1270"/>
      <c r="CK53" s="1270"/>
      <c r="CL53" s="1270"/>
      <c r="CM53" s="1270"/>
      <c r="CN53" s="1270">
        <v>63.6</v>
      </c>
      <c r="CO53" s="1270"/>
      <c r="CP53" s="1270"/>
      <c r="CQ53" s="1270"/>
      <c r="CR53" s="1270"/>
      <c r="CS53" s="1270"/>
      <c r="CT53" s="1270"/>
      <c r="CU53" s="1270"/>
      <c r="CV53" s="1270">
        <v>61.6</v>
      </c>
      <c r="CW53" s="1270"/>
      <c r="CX53" s="1270"/>
      <c r="CY53" s="1270"/>
      <c r="CZ53" s="1270"/>
      <c r="DA53" s="1270"/>
      <c r="DB53" s="1270"/>
      <c r="DC53" s="1270"/>
    </row>
    <row r="54" spans="1:109" x14ac:dyDescent="0.15">
      <c r="A54" s="380"/>
      <c r="B54" s="372"/>
      <c r="G54" s="1275"/>
      <c r="H54" s="1275"/>
      <c r="I54" s="1265"/>
      <c r="J54" s="1265"/>
      <c r="K54" s="1271"/>
      <c r="L54" s="1271"/>
      <c r="M54" s="1271"/>
      <c r="N54" s="1271"/>
      <c r="AM54" s="381"/>
      <c r="AN54" s="1272"/>
      <c r="AO54" s="1272"/>
      <c r="AP54" s="1272"/>
      <c r="AQ54" s="1272"/>
      <c r="AR54" s="1272"/>
      <c r="AS54" s="1272"/>
      <c r="AT54" s="1272"/>
      <c r="AU54" s="1272"/>
      <c r="AV54" s="1272"/>
      <c r="AW54" s="1272"/>
      <c r="AX54" s="1272"/>
      <c r="AY54" s="1272"/>
      <c r="AZ54" s="1272"/>
      <c r="BA54" s="1272"/>
      <c r="BB54" s="1272"/>
      <c r="BC54" s="1272"/>
      <c r="BD54" s="1272"/>
      <c r="BE54" s="1272"/>
      <c r="BF54" s="1272"/>
      <c r="BG54" s="1272"/>
      <c r="BH54" s="1272"/>
      <c r="BI54" s="1272"/>
      <c r="BJ54" s="1272"/>
      <c r="BK54" s="1272"/>
      <c r="BL54" s="1272"/>
      <c r="BM54" s="1272"/>
      <c r="BN54" s="1272"/>
      <c r="BO54" s="1272"/>
      <c r="BP54" s="1270"/>
      <c r="BQ54" s="1270"/>
      <c r="BR54" s="1270"/>
      <c r="BS54" s="1270"/>
      <c r="BT54" s="1270"/>
      <c r="BU54" s="1270"/>
      <c r="BV54" s="1270"/>
      <c r="BW54" s="1270"/>
      <c r="BX54" s="1270"/>
      <c r="BY54" s="1270"/>
      <c r="BZ54" s="1270"/>
      <c r="CA54" s="1270"/>
      <c r="CB54" s="1270"/>
      <c r="CC54" s="1270"/>
      <c r="CD54" s="1270"/>
      <c r="CE54" s="1270"/>
      <c r="CF54" s="1270"/>
      <c r="CG54" s="1270"/>
      <c r="CH54" s="1270"/>
      <c r="CI54" s="1270"/>
      <c r="CJ54" s="1270"/>
      <c r="CK54" s="1270"/>
      <c r="CL54" s="1270"/>
      <c r="CM54" s="1270"/>
      <c r="CN54" s="1270"/>
      <c r="CO54" s="1270"/>
      <c r="CP54" s="1270"/>
      <c r="CQ54" s="1270"/>
      <c r="CR54" s="1270"/>
      <c r="CS54" s="1270"/>
      <c r="CT54" s="1270"/>
      <c r="CU54" s="1270"/>
      <c r="CV54" s="1270"/>
      <c r="CW54" s="1270"/>
      <c r="CX54" s="1270"/>
      <c r="CY54" s="1270"/>
      <c r="CZ54" s="1270"/>
      <c r="DA54" s="1270"/>
      <c r="DB54" s="1270"/>
      <c r="DC54" s="1270"/>
    </row>
    <row r="55" spans="1:109" x14ac:dyDescent="0.15">
      <c r="A55" s="380"/>
      <c r="B55" s="372"/>
      <c r="G55" s="1265"/>
      <c r="H55" s="1265"/>
      <c r="I55" s="1265"/>
      <c r="J55" s="1265"/>
      <c r="K55" s="1271"/>
      <c r="L55" s="1271"/>
      <c r="M55" s="1271"/>
      <c r="N55" s="1271"/>
      <c r="AN55" s="1269" t="s">
        <v>570</v>
      </c>
      <c r="AO55" s="1269"/>
      <c r="AP55" s="1269"/>
      <c r="AQ55" s="1269"/>
      <c r="AR55" s="1269"/>
      <c r="AS55" s="1269"/>
      <c r="AT55" s="1269"/>
      <c r="AU55" s="1269"/>
      <c r="AV55" s="1269"/>
      <c r="AW55" s="1269"/>
      <c r="AX55" s="1269"/>
      <c r="AY55" s="1269"/>
      <c r="AZ55" s="1269"/>
      <c r="BA55" s="1269"/>
      <c r="BB55" s="1272" t="s">
        <v>568</v>
      </c>
      <c r="BC55" s="1272"/>
      <c r="BD55" s="1272"/>
      <c r="BE55" s="1272"/>
      <c r="BF55" s="1272"/>
      <c r="BG55" s="1272"/>
      <c r="BH55" s="1272"/>
      <c r="BI55" s="1272"/>
      <c r="BJ55" s="1272"/>
      <c r="BK55" s="1272"/>
      <c r="BL55" s="1272"/>
      <c r="BM55" s="1272"/>
      <c r="BN55" s="1272"/>
      <c r="BO55" s="1272"/>
      <c r="BP55" s="1270">
        <v>49.5</v>
      </c>
      <c r="BQ55" s="1270"/>
      <c r="BR55" s="1270"/>
      <c r="BS55" s="1270"/>
      <c r="BT55" s="1270"/>
      <c r="BU55" s="1270"/>
      <c r="BV55" s="1270"/>
      <c r="BW55" s="1270"/>
      <c r="BX55" s="1270">
        <v>46.9</v>
      </c>
      <c r="BY55" s="1270"/>
      <c r="BZ55" s="1270"/>
      <c r="CA55" s="1270"/>
      <c r="CB55" s="1270"/>
      <c r="CC55" s="1270"/>
      <c r="CD55" s="1270"/>
      <c r="CE55" s="1270"/>
      <c r="CF55" s="1270">
        <v>0</v>
      </c>
      <c r="CG55" s="1270"/>
      <c r="CH55" s="1270"/>
      <c r="CI55" s="1270"/>
      <c r="CJ55" s="1270"/>
      <c r="CK55" s="1270"/>
      <c r="CL55" s="1270"/>
      <c r="CM55" s="1270"/>
      <c r="CN55" s="1270">
        <v>0</v>
      </c>
      <c r="CO55" s="1270"/>
      <c r="CP55" s="1270"/>
      <c r="CQ55" s="1270"/>
      <c r="CR55" s="1270"/>
      <c r="CS55" s="1270"/>
      <c r="CT55" s="1270"/>
      <c r="CU55" s="1270"/>
      <c r="CV55" s="1270">
        <v>0</v>
      </c>
      <c r="CW55" s="1270"/>
      <c r="CX55" s="1270"/>
      <c r="CY55" s="1270"/>
      <c r="CZ55" s="1270"/>
      <c r="DA55" s="1270"/>
      <c r="DB55" s="1270"/>
      <c r="DC55" s="1270"/>
    </row>
    <row r="56" spans="1:109" x14ac:dyDescent="0.15">
      <c r="A56" s="380"/>
      <c r="B56" s="372"/>
      <c r="G56" s="1265"/>
      <c r="H56" s="1265"/>
      <c r="I56" s="1265"/>
      <c r="J56" s="1265"/>
      <c r="K56" s="1271"/>
      <c r="L56" s="1271"/>
      <c r="M56" s="1271"/>
      <c r="N56" s="1271"/>
      <c r="AN56" s="1269"/>
      <c r="AO56" s="1269"/>
      <c r="AP56" s="1269"/>
      <c r="AQ56" s="1269"/>
      <c r="AR56" s="1269"/>
      <c r="AS56" s="1269"/>
      <c r="AT56" s="1269"/>
      <c r="AU56" s="1269"/>
      <c r="AV56" s="1269"/>
      <c r="AW56" s="1269"/>
      <c r="AX56" s="1269"/>
      <c r="AY56" s="1269"/>
      <c r="AZ56" s="1269"/>
      <c r="BA56" s="1269"/>
      <c r="BB56" s="1272"/>
      <c r="BC56" s="1272"/>
      <c r="BD56" s="1272"/>
      <c r="BE56" s="1272"/>
      <c r="BF56" s="1272"/>
      <c r="BG56" s="1272"/>
      <c r="BH56" s="1272"/>
      <c r="BI56" s="1272"/>
      <c r="BJ56" s="1272"/>
      <c r="BK56" s="1272"/>
      <c r="BL56" s="1272"/>
      <c r="BM56" s="1272"/>
      <c r="BN56" s="1272"/>
      <c r="BO56" s="1272"/>
      <c r="BP56" s="1270"/>
      <c r="BQ56" s="1270"/>
      <c r="BR56" s="1270"/>
      <c r="BS56" s="1270"/>
      <c r="BT56" s="1270"/>
      <c r="BU56" s="1270"/>
      <c r="BV56" s="1270"/>
      <c r="BW56" s="1270"/>
      <c r="BX56" s="1270"/>
      <c r="BY56" s="1270"/>
      <c r="BZ56" s="1270"/>
      <c r="CA56" s="1270"/>
      <c r="CB56" s="1270"/>
      <c r="CC56" s="1270"/>
      <c r="CD56" s="1270"/>
      <c r="CE56" s="1270"/>
      <c r="CF56" s="1270"/>
      <c r="CG56" s="1270"/>
      <c r="CH56" s="1270"/>
      <c r="CI56" s="1270"/>
      <c r="CJ56" s="1270"/>
      <c r="CK56" s="1270"/>
      <c r="CL56" s="1270"/>
      <c r="CM56" s="1270"/>
      <c r="CN56" s="1270"/>
      <c r="CO56" s="1270"/>
      <c r="CP56" s="1270"/>
      <c r="CQ56" s="1270"/>
      <c r="CR56" s="1270"/>
      <c r="CS56" s="1270"/>
      <c r="CT56" s="1270"/>
      <c r="CU56" s="1270"/>
      <c r="CV56" s="1270"/>
      <c r="CW56" s="1270"/>
      <c r="CX56" s="1270"/>
      <c r="CY56" s="1270"/>
      <c r="CZ56" s="1270"/>
      <c r="DA56" s="1270"/>
      <c r="DB56" s="1270"/>
      <c r="DC56" s="1270"/>
    </row>
    <row r="57" spans="1:109" s="380" customFormat="1" x14ac:dyDescent="0.15">
      <c r="B57" s="384"/>
      <c r="G57" s="1265"/>
      <c r="H57" s="1265"/>
      <c r="I57" s="1274"/>
      <c r="J57" s="1274"/>
      <c r="K57" s="1271"/>
      <c r="L57" s="1271"/>
      <c r="M57" s="1271"/>
      <c r="N57" s="1271"/>
      <c r="AM57" s="366"/>
      <c r="AN57" s="1269"/>
      <c r="AO57" s="1269"/>
      <c r="AP57" s="1269"/>
      <c r="AQ57" s="1269"/>
      <c r="AR57" s="1269"/>
      <c r="AS57" s="1269"/>
      <c r="AT57" s="1269"/>
      <c r="AU57" s="1269"/>
      <c r="AV57" s="1269"/>
      <c r="AW57" s="1269"/>
      <c r="AX57" s="1269"/>
      <c r="AY57" s="1269"/>
      <c r="AZ57" s="1269"/>
      <c r="BA57" s="1269"/>
      <c r="BB57" s="1272" t="s">
        <v>569</v>
      </c>
      <c r="BC57" s="1272"/>
      <c r="BD57" s="1272"/>
      <c r="BE57" s="1272"/>
      <c r="BF57" s="1272"/>
      <c r="BG57" s="1272"/>
      <c r="BH57" s="1272"/>
      <c r="BI57" s="1272"/>
      <c r="BJ57" s="1272"/>
      <c r="BK57" s="1272"/>
      <c r="BL57" s="1272"/>
      <c r="BM57" s="1272"/>
      <c r="BN57" s="1272"/>
      <c r="BO57" s="1272"/>
      <c r="BP57" s="1270">
        <v>60.9</v>
      </c>
      <c r="BQ57" s="1270"/>
      <c r="BR57" s="1270"/>
      <c r="BS57" s="1270"/>
      <c r="BT57" s="1270"/>
      <c r="BU57" s="1270"/>
      <c r="BV57" s="1270"/>
      <c r="BW57" s="1270"/>
      <c r="BX57" s="1270">
        <v>60.9</v>
      </c>
      <c r="BY57" s="1270"/>
      <c r="BZ57" s="1270"/>
      <c r="CA57" s="1270"/>
      <c r="CB57" s="1270"/>
      <c r="CC57" s="1270"/>
      <c r="CD57" s="1270"/>
      <c r="CE57" s="1270"/>
      <c r="CF57" s="1270">
        <v>63.2</v>
      </c>
      <c r="CG57" s="1270"/>
      <c r="CH57" s="1270"/>
      <c r="CI57" s="1270"/>
      <c r="CJ57" s="1270"/>
      <c r="CK57" s="1270"/>
      <c r="CL57" s="1270"/>
      <c r="CM57" s="1270"/>
      <c r="CN57" s="1270">
        <v>64</v>
      </c>
      <c r="CO57" s="1270"/>
      <c r="CP57" s="1270"/>
      <c r="CQ57" s="1270"/>
      <c r="CR57" s="1270"/>
      <c r="CS57" s="1270"/>
      <c r="CT57" s="1270"/>
      <c r="CU57" s="1270"/>
      <c r="CV57" s="1270">
        <v>65.599999999999994</v>
      </c>
      <c r="CW57" s="1270"/>
      <c r="CX57" s="1270"/>
      <c r="CY57" s="1270"/>
      <c r="CZ57" s="1270"/>
      <c r="DA57" s="1270"/>
      <c r="DB57" s="1270"/>
      <c r="DC57" s="1270"/>
      <c r="DD57" s="385"/>
      <c r="DE57" s="384"/>
    </row>
    <row r="58" spans="1:109" s="380" customFormat="1" x14ac:dyDescent="0.15">
      <c r="A58" s="366"/>
      <c r="B58" s="384"/>
      <c r="G58" s="1265"/>
      <c r="H58" s="1265"/>
      <c r="I58" s="1274"/>
      <c r="J58" s="1274"/>
      <c r="K58" s="1271"/>
      <c r="L58" s="1271"/>
      <c r="M58" s="1271"/>
      <c r="N58" s="1271"/>
      <c r="AM58" s="366"/>
      <c r="AN58" s="1269"/>
      <c r="AO58" s="1269"/>
      <c r="AP58" s="1269"/>
      <c r="AQ58" s="1269"/>
      <c r="AR58" s="1269"/>
      <c r="AS58" s="1269"/>
      <c r="AT58" s="1269"/>
      <c r="AU58" s="1269"/>
      <c r="AV58" s="1269"/>
      <c r="AW58" s="1269"/>
      <c r="AX58" s="1269"/>
      <c r="AY58" s="1269"/>
      <c r="AZ58" s="1269"/>
      <c r="BA58" s="1269"/>
      <c r="BB58" s="1272"/>
      <c r="BC58" s="1272"/>
      <c r="BD58" s="1272"/>
      <c r="BE58" s="1272"/>
      <c r="BF58" s="1272"/>
      <c r="BG58" s="1272"/>
      <c r="BH58" s="1272"/>
      <c r="BI58" s="1272"/>
      <c r="BJ58" s="1272"/>
      <c r="BK58" s="1272"/>
      <c r="BL58" s="1272"/>
      <c r="BM58" s="1272"/>
      <c r="BN58" s="1272"/>
      <c r="BO58" s="1272"/>
      <c r="BP58" s="1270"/>
      <c r="BQ58" s="1270"/>
      <c r="BR58" s="1270"/>
      <c r="BS58" s="1270"/>
      <c r="BT58" s="1270"/>
      <c r="BU58" s="1270"/>
      <c r="BV58" s="1270"/>
      <c r="BW58" s="1270"/>
      <c r="BX58" s="1270"/>
      <c r="BY58" s="1270"/>
      <c r="BZ58" s="1270"/>
      <c r="CA58" s="1270"/>
      <c r="CB58" s="1270"/>
      <c r="CC58" s="1270"/>
      <c r="CD58" s="1270"/>
      <c r="CE58" s="1270"/>
      <c r="CF58" s="1270"/>
      <c r="CG58" s="1270"/>
      <c r="CH58" s="1270"/>
      <c r="CI58" s="1270"/>
      <c r="CJ58" s="1270"/>
      <c r="CK58" s="1270"/>
      <c r="CL58" s="1270"/>
      <c r="CM58" s="1270"/>
      <c r="CN58" s="1270"/>
      <c r="CO58" s="1270"/>
      <c r="CP58" s="1270"/>
      <c r="CQ58" s="1270"/>
      <c r="CR58" s="1270"/>
      <c r="CS58" s="1270"/>
      <c r="CT58" s="1270"/>
      <c r="CU58" s="1270"/>
      <c r="CV58" s="1270"/>
      <c r="CW58" s="1270"/>
      <c r="CX58" s="1270"/>
      <c r="CY58" s="1270"/>
      <c r="CZ58" s="1270"/>
      <c r="DA58" s="1270"/>
      <c r="DB58" s="1270"/>
      <c r="DC58" s="1270"/>
      <c r="DD58" s="385"/>
      <c r="DE58" s="384"/>
    </row>
    <row r="59" spans="1:109" s="380" customFormat="1" x14ac:dyDescent="0.15">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x14ac:dyDescent="0.15">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x14ac:dyDescent="0.15">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x14ac:dyDescent="0.15">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7.25" x14ac:dyDescent="0.15">
      <c r="B63" s="391" t="s">
        <v>571</v>
      </c>
    </row>
    <row r="64" spans="1:109" x14ac:dyDescent="0.15">
      <c r="B64" s="372"/>
      <c r="G64" s="379"/>
      <c r="I64" s="392"/>
      <c r="J64" s="392"/>
      <c r="K64" s="392"/>
      <c r="L64" s="392"/>
      <c r="M64" s="392"/>
      <c r="N64" s="393"/>
      <c r="AM64" s="379"/>
      <c r="AN64" s="379" t="s">
        <v>565</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x14ac:dyDescent="0.15">
      <c r="B65" s="372"/>
      <c r="AN65" s="1256" t="s">
        <v>574</v>
      </c>
      <c r="AO65" s="1257"/>
      <c r="AP65" s="1257"/>
      <c r="AQ65" s="1257"/>
      <c r="AR65" s="1257"/>
      <c r="AS65" s="1257"/>
      <c r="AT65" s="1257"/>
      <c r="AU65" s="1257"/>
      <c r="AV65" s="1257"/>
      <c r="AW65" s="1257"/>
      <c r="AX65" s="1257"/>
      <c r="AY65" s="1257"/>
      <c r="AZ65" s="1257"/>
      <c r="BA65" s="1257"/>
      <c r="BB65" s="1257"/>
      <c r="BC65" s="1257"/>
      <c r="BD65" s="1257"/>
      <c r="BE65" s="1257"/>
      <c r="BF65" s="1257"/>
      <c r="BG65" s="1257"/>
      <c r="BH65" s="1257"/>
      <c r="BI65" s="1257"/>
      <c r="BJ65" s="1257"/>
      <c r="BK65" s="1257"/>
      <c r="BL65" s="1257"/>
      <c r="BM65" s="1257"/>
      <c r="BN65" s="1257"/>
      <c r="BO65" s="1257"/>
      <c r="BP65" s="1257"/>
      <c r="BQ65" s="1257"/>
      <c r="BR65" s="1257"/>
      <c r="BS65" s="1257"/>
      <c r="BT65" s="1257"/>
      <c r="BU65" s="1257"/>
      <c r="BV65" s="1257"/>
      <c r="BW65" s="1257"/>
      <c r="BX65" s="1257"/>
      <c r="BY65" s="1257"/>
      <c r="BZ65" s="1257"/>
      <c r="CA65" s="1257"/>
      <c r="CB65" s="1257"/>
      <c r="CC65" s="1257"/>
      <c r="CD65" s="1257"/>
      <c r="CE65" s="1257"/>
      <c r="CF65" s="1257"/>
      <c r="CG65" s="1257"/>
      <c r="CH65" s="1257"/>
      <c r="CI65" s="1257"/>
      <c r="CJ65" s="1257"/>
      <c r="CK65" s="1257"/>
      <c r="CL65" s="1257"/>
      <c r="CM65" s="1257"/>
      <c r="CN65" s="1257"/>
      <c r="CO65" s="1257"/>
      <c r="CP65" s="1257"/>
      <c r="CQ65" s="1257"/>
      <c r="CR65" s="1257"/>
      <c r="CS65" s="1257"/>
      <c r="CT65" s="1257"/>
      <c r="CU65" s="1257"/>
      <c r="CV65" s="1257"/>
      <c r="CW65" s="1257"/>
      <c r="CX65" s="1257"/>
      <c r="CY65" s="1257"/>
      <c r="CZ65" s="1257"/>
      <c r="DA65" s="1257"/>
      <c r="DB65" s="1257"/>
      <c r="DC65" s="1258"/>
    </row>
    <row r="66" spans="2:107" x14ac:dyDescent="0.15">
      <c r="B66" s="372"/>
      <c r="AN66" s="1259"/>
      <c r="AO66" s="1260"/>
      <c r="AP66" s="1260"/>
      <c r="AQ66" s="1260"/>
      <c r="AR66" s="1260"/>
      <c r="AS66" s="1260"/>
      <c r="AT66" s="1260"/>
      <c r="AU66" s="1260"/>
      <c r="AV66" s="1260"/>
      <c r="AW66" s="1260"/>
      <c r="AX66" s="1260"/>
      <c r="AY66" s="1260"/>
      <c r="AZ66" s="1260"/>
      <c r="BA66" s="1260"/>
      <c r="BB66" s="1260"/>
      <c r="BC66" s="1260"/>
      <c r="BD66" s="1260"/>
      <c r="BE66" s="1260"/>
      <c r="BF66" s="1260"/>
      <c r="BG66" s="1260"/>
      <c r="BH66" s="1260"/>
      <c r="BI66" s="1260"/>
      <c r="BJ66" s="1260"/>
      <c r="BK66" s="1260"/>
      <c r="BL66" s="1260"/>
      <c r="BM66" s="1260"/>
      <c r="BN66" s="1260"/>
      <c r="BO66" s="1260"/>
      <c r="BP66" s="1260"/>
      <c r="BQ66" s="1260"/>
      <c r="BR66" s="1260"/>
      <c r="BS66" s="1260"/>
      <c r="BT66" s="1260"/>
      <c r="BU66" s="1260"/>
      <c r="BV66" s="1260"/>
      <c r="BW66" s="1260"/>
      <c r="BX66" s="1260"/>
      <c r="BY66" s="1260"/>
      <c r="BZ66" s="1260"/>
      <c r="CA66" s="1260"/>
      <c r="CB66" s="1260"/>
      <c r="CC66" s="1260"/>
      <c r="CD66" s="1260"/>
      <c r="CE66" s="1260"/>
      <c r="CF66" s="1260"/>
      <c r="CG66" s="1260"/>
      <c r="CH66" s="1260"/>
      <c r="CI66" s="1260"/>
      <c r="CJ66" s="1260"/>
      <c r="CK66" s="1260"/>
      <c r="CL66" s="1260"/>
      <c r="CM66" s="1260"/>
      <c r="CN66" s="1260"/>
      <c r="CO66" s="1260"/>
      <c r="CP66" s="1260"/>
      <c r="CQ66" s="1260"/>
      <c r="CR66" s="1260"/>
      <c r="CS66" s="1260"/>
      <c r="CT66" s="1260"/>
      <c r="CU66" s="1260"/>
      <c r="CV66" s="1260"/>
      <c r="CW66" s="1260"/>
      <c r="CX66" s="1260"/>
      <c r="CY66" s="1260"/>
      <c r="CZ66" s="1260"/>
      <c r="DA66" s="1260"/>
      <c r="DB66" s="1260"/>
      <c r="DC66" s="1261"/>
    </row>
    <row r="67" spans="2:107" x14ac:dyDescent="0.15">
      <c r="B67" s="372"/>
      <c r="AN67" s="1259"/>
      <c r="AO67" s="1260"/>
      <c r="AP67" s="1260"/>
      <c r="AQ67" s="1260"/>
      <c r="AR67" s="1260"/>
      <c r="AS67" s="1260"/>
      <c r="AT67" s="1260"/>
      <c r="AU67" s="1260"/>
      <c r="AV67" s="1260"/>
      <c r="AW67" s="1260"/>
      <c r="AX67" s="1260"/>
      <c r="AY67" s="1260"/>
      <c r="AZ67" s="1260"/>
      <c r="BA67" s="1260"/>
      <c r="BB67" s="1260"/>
      <c r="BC67" s="1260"/>
      <c r="BD67" s="1260"/>
      <c r="BE67" s="1260"/>
      <c r="BF67" s="1260"/>
      <c r="BG67" s="1260"/>
      <c r="BH67" s="1260"/>
      <c r="BI67" s="1260"/>
      <c r="BJ67" s="1260"/>
      <c r="BK67" s="1260"/>
      <c r="BL67" s="1260"/>
      <c r="BM67" s="1260"/>
      <c r="BN67" s="1260"/>
      <c r="BO67" s="1260"/>
      <c r="BP67" s="1260"/>
      <c r="BQ67" s="1260"/>
      <c r="BR67" s="1260"/>
      <c r="BS67" s="1260"/>
      <c r="BT67" s="1260"/>
      <c r="BU67" s="1260"/>
      <c r="BV67" s="1260"/>
      <c r="BW67" s="1260"/>
      <c r="BX67" s="1260"/>
      <c r="BY67" s="1260"/>
      <c r="BZ67" s="1260"/>
      <c r="CA67" s="1260"/>
      <c r="CB67" s="1260"/>
      <c r="CC67" s="1260"/>
      <c r="CD67" s="1260"/>
      <c r="CE67" s="1260"/>
      <c r="CF67" s="1260"/>
      <c r="CG67" s="1260"/>
      <c r="CH67" s="1260"/>
      <c r="CI67" s="1260"/>
      <c r="CJ67" s="1260"/>
      <c r="CK67" s="1260"/>
      <c r="CL67" s="1260"/>
      <c r="CM67" s="1260"/>
      <c r="CN67" s="1260"/>
      <c r="CO67" s="1260"/>
      <c r="CP67" s="1260"/>
      <c r="CQ67" s="1260"/>
      <c r="CR67" s="1260"/>
      <c r="CS67" s="1260"/>
      <c r="CT67" s="1260"/>
      <c r="CU67" s="1260"/>
      <c r="CV67" s="1260"/>
      <c r="CW67" s="1260"/>
      <c r="CX67" s="1260"/>
      <c r="CY67" s="1260"/>
      <c r="CZ67" s="1260"/>
      <c r="DA67" s="1260"/>
      <c r="DB67" s="1260"/>
      <c r="DC67" s="1261"/>
    </row>
    <row r="68" spans="2:107" x14ac:dyDescent="0.15">
      <c r="B68" s="372"/>
      <c r="AN68" s="1259"/>
      <c r="AO68" s="1260"/>
      <c r="AP68" s="1260"/>
      <c r="AQ68" s="1260"/>
      <c r="AR68" s="1260"/>
      <c r="AS68" s="1260"/>
      <c r="AT68" s="1260"/>
      <c r="AU68" s="1260"/>
      <c r="AV68" s="1260"/>
      <c r="AW68" s="1260"/>
      <c r="AX68" s="1260"/>
      <c r="AY68" s="1260"/>
      <c r="AZ68" s="1260"/>
      <c r="BA68" s="1260"/>
      <c r="BB68" s="1260"/>
      <c r="BC68" s="1260"/>
      <c r="BD68" s="1260"/>
      <c r="BE68" s="1260"/>
      <c r="BF68" s="1260"/>
      <c r="BG68" s="1260"/>
      <c r="BH68" s="1260"/>
      <c r="BI68" s="1260"/>
      <c r="BJ68" s="1260"/>
      <c r="BK68" s="1260"/>
      <c r="BL68" s="1260"/>
      <c r="BM68" s="1260"/>
      <c r="BN68" s="1260"/>
      <c r="BO68" s="1260"/>
      <c r="BP68" s="1260"/>
      <c r="BQ68" s="1260"/>
      <c r="BR68" s="1260"/>
      <c r="BS68" s="1260"/>
      <c r="BT68" s="1260"/>
      <c r="BU68" s="1260"/>
      <c r="BV68" s="1260"/>
      <c r="BW68" s="1260"/>
      <c r="BX68" s="1260"/>
      <c r="BY68" s="1260"/>
      <c r="BZ68" s="1260"/>
      <c r="CA68" s="1260"/>
      <c r="CB68" s="1260"/>
      <c r="CC68" s="1260"/>
      <c r="CD68" s="1260"/>
      <c r="CE68" s="1260"/>
      <c r="CF68" s="1260"/>
      <c r="CG68" s="1260"/>
      <c r="CH68" s="1260"/>
      <c r="CI68" s="1260"/>
      <c r="CJ68" s="1260"/>
      <c r="CK68" s="1260"/>
      <c r="CL68" s="1260"/>
      <c r="CM68" s="1260"/>
      <c r="CN68" s="1260"/>
      <c r="CO68" s="1260"/>
      <c r="CP68" s="1260"/>
      <c r="CQ68" s="1260"/>
      <c r="CR68" s="1260"/>
      <c r="CS68" s="1260"/>
      <c r="CT68" s="1260"/>
      <c r="CU68" s="1260"/>
      <c r="CV68" s="1260"/>
      <c r="CW68" s="1260"/>
      <c r="CX68" s="1260"/>
      <c r="CY68" s="1260"/>
      <c r="CZ68" s="1260"/>
      <c r="DA68" s="1260"/>
      <c r="DB68" s="1260"/>
      <c r="DC68" s="1261"/>
    </row>
    <row r="69" spans="2:107" x14ac:dyDescent="0.15">
      <c r="B69" s="372"/>
      <c r="AN69" s="1262"/>
      <c r="AO69" s="1263"/>
      <c r="AP69" s="1263"/>
      <c r="AQ69" s="1263"/>
      <c r="AR69" s="1263"/>
      <c r="AS69" s="1263"/>
      <c r="AT69" s="1263"/>
      <c r="AU69" s="1263"/>
      <c r="AV69" s="1263"/>
      <c r="AW69" s="1263"/>
      <c r="AX69" s="1263"/>
      <c r="AY69" s="1263"/>
      <c r="AZ69" s="1263"/>
      <c r="BA69" s="1263"/>
      <c r="BB69" s="1263"/>
      <c r="BC69" s="1263"/>
      <c r="BD69" s="1263"/>
      <c r="BE69" s="1263"/>
      <c r="BF69" s="1263"/>
      <c r="BG69" s="1263"/>
      <c r="BH69" s="1263"/>
      <c r="BI69" s="1263"/>
      <c r="BJ69" s="1263"/>
      <c r="BK69" s="1263"/>
      <c r="BL69" s="1263"/>
      <c r="BM69" s="1263"/>
      <c r="BN69" s="1263"/>
      <c r="BO69" s="1263"/>
      <c r="BP69" s="1263"/>
      <c r="BQ69" s="1263"/>
      <c r="BR69" s="1263"/>
      <c r="BS69" s="1263"/>
      <c r="BT69" s="1263"/>
      <c r="BU69" s="1263"/>
      <c r="BV69" s="1263"/>
      <c r="BW69" s="1263"/>
      <c r="BX69" s="1263"/>
      <c r="BY69" s="1263"/>
      <c r="BZ69" s="1263"/>
      <c r="CA69" s="1263"/>
      <c r="CB69" s="1263"/>
      <c r="CC69" s="1263"/>
      <c r="CD69" s="1263"/>
      <c r="CE69" s="1263"/>
      <c r="CF69" s="1263"/>
      <c r="CG69" s="1263"/>
      <c r="CH69" s="1263"/>
      <c r="CI69" s="1263"/>
      <c r="CJ69" s="1263"/>
      <c r="CK69" s="1263"/>
      <c r="CL69" s="1263"/>
      <c r="CM69" s="1263"/>
      <c r="CN69" s="1263"/>
      <c r="CO69" s="1263"/>
      <c r="CP69" s="1263"/>
      <c r="CQ69" s="1263"/>
      <c r="CR69" s="1263"/>
      <c r="CS69" s="1263"/>
      <c r="CT69" s="1263"/>
      <c r="CU69" s="1263"/>
      <c r="CV69" s="1263"/>
      <c r="CW69" s="1263"/>
      <c r="CX69" s="1263"/>
      <c r="CY69" s="1263"/>
      <c r="CZ69" s="1263"/>
      <c r="DA69" s="1263"/>
      <c r="DB69" s="1263"/>
      <c r="DC69" s="1264"/>
    </row>
    <row r="70" spans="2:107" x14ac:dyDescent="0.15">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x14ac:dyDescent="0.15">
      <c r="B71" s="372"/>
      <c r="G71" s="397"/>
      <c r="I71" s="398"/>
      <c r="J71" s="395"/>
      <c r="K71" s="395"/>
      <c r="L71" s="396"/>
      <c r="M71" s="395"/>
      <c r="N71" s="396"/>
      <c r="AM71" s="397"/>
      <c r="AN71" s="366" t="s">
        <v>566</v>
      </c>
    </row>
    <row r="72" spans="2:107" x14ac:dyDescent="0.15">
      <c r="B72" s="372"/>
      <c r="G72" s="1265"/>
      <c r="H72" s="1265"/>
      <c r="I72" s="1265"/>
      <c r="J72" s="1265"/>
      <c r="K72" s="382"/>
      <c r="L72" s="382"/>
      <c r="M72" s="383"/>
      <c r="N72" s="383"/>
      <c r="AN72" s="1266"/>
      <c r="AO72" s="1267"/>
      <c r="AP72" s="1267"/>
      <c r="AQ72" s="1267"/>
      <c r="AR72" s="1267"/>
      <c r="AS72" s="1267"/>
      <c r="AT72" s="1267"/>
      <c r="AU72" s="1267"/>
      <c r="AV72" s="1267"/>
      <c r="AW72" s="1267"/>
      <c r="AX72" s="1267"/>
      <c r="AY72" s="1267"/>
      <c r="AZ72" s="1267"/>
      <c r="BA72" s="1267"/>
      <c r="BB72" s="1267"/>
      <c r="BC72" s="1267"/>
      <c r="BD72" s="1267"/>
      <c r="BE72" s="1267"/>
      <c r="BF72" s="1267"/>
      <c r="BG72" s="1267"/>
      <c r="BH72" s="1267"/>
      <c r="BI72" s="1267"/>
      <c r="BJ72" s="1267"/>
      <c r="BK72" s="1267"/>
      <c r="BL72" s="1267"/>
      <c r="BM72" s="1267"/>
      <c r="BN72" s="1267"/>
      <c r="BO72" s="1268"/>
      <c r="BP72" s="1269" t="s">
        <v>526</v>
      </c>
      <c r="BQ72" s="1269"/>
      <c r="BR72" s="1269"/>
      <c r="BS72" s="1269"/>
      <c r="BT72" s="1269"/>
      <c r="BU72" s="1269"/>
      <c r="BV72" s="1269"/>
      <c r="BW72" s="1269"/>
      <c r="BX72" s="1269" t="s">
        <v>527</v>
      </c>
      <c r="BY72" s="1269"/>
      <c r="BZ72" s="1269"/>
      <c r="CA72" s="1269"/>
      <c r="CB72" s="1269"/>
      <c r="CC72" s="1269"/>
      <c r="CD72" s="1269"/>
      <c r="CE72" s="1269"/>
      <c r="CF72" s="1269" t="s">
        <v>528</v>
      </c>
      <c r="CG72" s="1269"/>
      <c r="CH72" s="1269"/>
      <c r="CI72" s="1269"/>
      <c r="CJ72" s="1269"/>
      <c r="CK72" s="1269"/>
      <c r="CL72" s="1269"/>
      <c r="CM72" s="1269"/>
      <c r="CN72" s="1269" t="s">
        <v>529</v>
      </c>
      <c r="CO72" s="1269"/>
      <c r="CP72" s="1269"/>
      <c r="CQ72" s="1269"/>
      <c r="CR72" s="1269"/>
      <c r="CS72" s="1269"/>
      <c r="CT72" s="1269"/>
      <c r="CU72" s="1269"/>
      <c r="CV72" s="1269" t="s">
        <v>530</v>
      </c>
      <c r="CW72" s="1269"/>
      <c r="CX72" s="1269"/>
      <c r="CY72" s="1269"/>
      <c r="CZ72" s="1269"/>
      <c r="DA72" s="1269"/>
      <c r="DB72" s="1269"/>
      <c r="DC72" s="1269"/>
    </row>
    <row r="73" spans="2:107" x14ac:dyDescent="0.15">
      <c r="B73" s="372"/>
      <c r="G73" s="1275"/>
      <c r="H73" s="1275"/>
      <c r="I73" s="1275"/>
      <c r="J73" s="1275"/>
      <c r="K73" s="1276"/>
      <c r="L73" s="1276"/>
      <c r="M73" s="1276"/>
      <c r="N73" s="1276"/>
      <c r="AM73" s="381"/>
      <c r="AN73" s="1272" t="s">
        <v>567</v>
      </c>
      <c r="AO73" s="1272"/>
      <c r="AP73" s="1272"/>
      <c r="AQ73" s="1272"/>
      <c r="AR73" s="1272"/>
      <c r="AS73" s="1272"/>
      <c r="AT73" s="1272"/>
      <c r="AU73" s="1272"/>
      <c r="AV73" s="1272"/>
      <c r="AW73" s="1272"/>
      <c r="AX73" s="1272"/>
      <c r="AY73" s="1272"/>
      <c r="AZ73" s="1272"/>
      <c r="BA73" s="1272"/>
      <c r="BB73" s="1272" t="s">
        <v>568</v>
      </c>
      <c r="BC73" s="1272"/>
      <c r="BD73" s="1272"/>
      <c r="BE73" s="1272"/>
      <c r="BF73" s="1272"/>
      <c r="BG73" s="1272"/>
      <c r="BH73" s="1272"/>
      <c r="BI73" s="1272"/>
      <c r="BJ73" s="1272"/>
      <c r="BK73" s="1272"/>
      <c r="BL73" s="1272"/>
      <c r="BM73" s="1272"/>
      <c r="BN73" s="1272"/>
      <c r="BO73" s="1272"/>
      <c r="BP73" s="1270"/>
      <c r="BQ73" s="1270"/>
      <c r="BR73" s="1270"/>
      <c r="BS73" s="1270"/>
      <c r="BT73" s="1270"/>
      <c r="BU73" s="1270"/>
      <c r="BV73" s="1270"/>
      <c r="BW73" s="1270"/>
      <c r="BX73" s="1270"/>
      <c r="BY73" s="1270"/>
      <c r="BZ73" s="1270"/>
      <c r="CA73" s="1270"/>
      <c r="CB73" s="1270"/>
      <c r="CC73" s="1270"/>
      <c r="CD73" s="1270"/>
      <c r="CE73" s="1270"/>
      <c r="CF73" s="1270"/>
      <c r="CG73" s="1270"/>
      <c r="CH73" s="1270"/>
      <c r="CI73" s="1270"/>
      <c r="CJ73" s="1270"/>
      <c r="CK73" s="1270"/>
      <c r="CL73" s="1270"/>
      <c r="CM73" s="1270"/>
      <c r="CN73" s="1270"/>
      <c r="CO73" s="1270"/>
      <c r="CP73" s="1270"/>
      <c r="CQ73" s="1270"/>
      <c r="CR73" s="1270"/>
      <c r="CS73" s="1270"/>
      <c r="CT73" s="1270"/>
      <c r="CU73" s="1270"/>
      <c r="CV73" s="1270"/>
      <c r="CW73" s="1270"/>
      <c r="CX73" s="1270"/>
      <c r="CY73" s="1270"/>
      <c r="CZ73" s="1270"/>
      <c r="DA73" s="1270"/>
      <c r="DB73" s="1270"/>
      <c r="DC73" s="1270"/>
    </row>
    <row r="74" spans="2:107" x14ac:dyDescent="0.15">
      <c r="B74" s="372"/>
      <c r="G74" s="1275"/>
      <c r="H74" s="1275"/>
      <c r="I74" s="1275"/>
      <c r="J74" s="1275"/>
      <c r="K74" s="1276"/>
      <c r="L74" s="1276"/>
      <c r="M74" s="1276"/>
      <c r="N74" s="1276"/>
      <c r="AM74" s="381"/>
      <c r="AN74" s="1272"/>
      <c r="AO74" s="1272"/>
      <c r="AP74" s="1272"/>
      <c r="AQ74" s="1272"/>
      <c r="AR74" s="1272"/>
      <c r="AS74" s="1272"/>
      <c r="AT74" s="1272"/>
      <c r="AU74" s="1272"/>
      <c r="AV74" s="1272"/>
      <c r="AW74" s="1272"/>
      <c r="AX74" s="1272"/>
      <c r="AY74" s="1272"/>
      <c r="AZ74" s="1272"/>
      <c r="BA74" s="1272"/>
      <c r="BB74" s="1272"/>
      <c r="BC74" s="1272"/>
      <c r="BD74" s="1272"/>
      <c r="BE74" s="1272"/>
      <c r="BF74" s="1272"/>
      <c r="BG74" s="1272"/>
      <c r="BH74" s="1272"/>
      <c r="BI74" s="1272"/>
      <c r="BJ74" s="1272"/>
      <c r="BK74" s="1272"/>
      <c r="BL74" s="1272"/>
      <c r="BM74" s="1272"/>
      <c r="BN74" s="1272"/>
      <c r="BO74" s="1272"/>
      <c r="BP74" s="1270"/>
      <c r="BQ74" s="1270"/>
      <c r="BR74" s="1270"/>
      <c r="BS74" s="1270"/>
      <c r="BT74" s="1270"/>
      <c r="BU74" s="1270"/>
      <c r="BV74" s="1270"/>
      <c r="BW74" s="1270"/>
      <c r="BX74" s="1270"/>
      <c r="BY74" s="1270"/>
      <c r="BZ74" s="1270"/>
      <c r="CA74" s="1270"/>
      <c r="CB74" s="1270"/>
      <c r="CC74" s="1270"/>
      <c r="CD74" s="1270"/>
      <c r="CE74" s="1270"/>
      <c r="CF74" s="1270"/>
      <c r="CG74" s="1270"/>
      <c r="CH74" s="1270"/>
      <c r="CI74" s="1270"/>
      <c r="CJ74" s="1270"/>
      <c r="CK74" s="1270"/>
      <c r="CL74" s="1270"/>
      <c r="CM74" s="1270"/>
      <c r="CN74" s="1270"/>
      <c r="CO74" s="1270"/>
      <c r="CP74" s="1270"/>
      <c r="CQ74" s="1270"/>
      <c r="CR74" s="1270"/>
      <c r="CS74" s="1270"/>
      <c r="CT74" s="1270"/>
      <c r="CU74" s="1270"/>
      <c r="CV74" s="1270"/>
      <c r="CW74" s="1270"/>
      <c r="CX74" s="1270"/>
      <c r="CY74" s="1270"/>
      <c r="CZ74" s="1270"/>
      <c r="DA74" s="1270"/>
      <c r="DB74" s="1270"/>
      <c r="DC74" s="1270"/>
    </row>
    <row r="75" spans="2:107" x14ac:dyDescent="0.15">
      <c r="B75" s="372"/>
      <c r="G75" s="1275"/>
      <c r="H75" s="1275"/>
      <c r="I75" s="1265"/>
      <c r="J75" s="1265"/>
      <c r="K75" s="1271"/>
      <c r="L75" s="1271"/>
      <c r="M75" s="1271"/>
      <c r="N75" s="1271"/>
      <c r="AM75" s="381"/>
      <c r="AN75" s="1272"/>
      <c r="AO75" s="1272"/>
      <c r="AP75" s="1272"/>
      <c r="AQ75" s="1272"/>
      <c r="AR75" s="1272"/>
      <c r="AS75" s="1272"/>
      <c r="AT75" s="1272"/>
      <c r="AU75" s="1272"/>
      <c r="AV75" s="1272"/>
      <c r="AW75" s="1272"/>
      <c r="AX75" s="1272"/>
      <c r="AY75" s="1272"/>
      <c r="AZ75" s="1272"/>
      <c r="BA75" s="1272"/>
      <c r="BB75" s="1272" t="s">
        <v>572</v>
      </c>
      <c r="BC75" s="1272"/>
      <c r="BD75" s="1272"/>
      <c r="BE75" s="1272"/>
      <c r="BF75" s="1272"/>
      <c r="BG75" s="1272"/>
      <c r="BH75" s="1272"/>
      <c r="BI75" s="1272"/>
      <c r="BJ75" s="1272"/>
      <c r="BK75" s="1272"/>
      <c r="BL75" s="1272"/>
      <c r="BM75" s="1272"/>
      <c r="BN75" s="1272"/>
      <c r="BO75" s="1272"/>
      <c r="BP75" s="1270">
        <v>2.2000000000000002</v>
      </c>
      <c r="BQ75" s="1270"/>
      <c r="BR75" s="1270"/>
      <c r="BS75" s="1270"/>
      <c r="BT75" s="1270"/>
      <c r="BU75" s="1270"/>
      <c r="BV75" s="1270"/>
      <c r="BW75" s="1270"/>
      <c r="BX75" s="1270">
        <v>2.2999999999999998</v>
      </c>
      <c r="BY75" s="1270"/>
      <c r="BZ75" s="1270"/>
      <c r="CA75" s="1270"/>
      <c r="CB75" s="1270"/>
      <c r="CC75" s="1270"/>
      <c r="CD75" s="1270"/>
      <c r="CE75" s="1270"/>
      <c r="CF75" s="1270">
        <v>2.5</v>
      </c>
      <c r="CG75" s="1270"/>
      <c r="CH75" s="1270"/>
      <c r="CI75" s="1270"/>
      <c r="CJ75" s="1270"/>
      <c r="CK75" s="1270"/>
      <c r="CL75" s="1270"/>
      <c r="CM75" s="1270"/>
      <c r="CN75" s="1270">
        <v>2.5</v>
      </c>
      <c r="CO75" s="1270"/>
      <c r="CP75" s="1270"/>
      <c r="CQ75" s="1270"/>
      <c r="CR75" s="1270"/>
      <c r="CS75" s="1270"/>
      <c r="CT75" s="1270"/>
      <c r="CU75" s="1270"/>
      <c r="CV75" s="1270">
        <v>3</v>
      </c>
      <c r="CW75" s="1270"/>
      <c r="CX75" s="1270"/>
      <c r="CY75" s="1270"/>
      <c r="CZ75" s="1270"/>
      <c r="DA75" s="1270"/>
      <c r="DB75" s="1270"/>
      <c r="DC75" s="1270"/>
    </row>
    <row r="76" spans="2:107" x14ac:dyDescent="0.15">
      <c r="B76" s="372"/>
      <c r="G76" s="1275"/>
      <c r="H76" s="1275"/>
      <c r="I76" s="1265"/>
      <c r="J76" s="1265"/>
      <c r="K76" s="1271"/>
      <c r="L76" s="1271"/>
      <c r="M76" s="1271"/>
      <c r="N76" s="1271"/>
      <c r="AM76" s="381"/>
      <c r="AN76" s="1272"/>
      <c r="AO76" s="1272"/>
      <c r="AP76" s="1272"/>
      <c r="AQ76" s="1272"/>
      <c r="AR76" s="1272"/>
      <c r="AS76" s="1272"/>
      <c r="AT76" s="1272"/>
      <c r="AU76" s="1272"/>
      <c r="AV76" s="1272"/>
      <c r="AW76" s="1272"/>
      <c r="AX76" s="1272"/>
      <c r="AY76" s="1272"/>
      <c r="AZ76" s="1272"/>
      <c r="BA76" s="1272"/>
      <c r="BB76" s="1272"/>
      <c r="BC76" s="1272"/>
      <c r="BD76" s="1272"/>
      <c r="BE76" s="1272"/>
      <c r="BF76" s="1272"/>
      <c r="BG76" s="1272"/>
      <c r="BH76" s="1272"/>
      <c r="BI76" s="1272"/>
      <c r="BJ76" s="1272"/>
      <c r="BK76" s="1272"/>
      <c r="BL76" s="1272"/>
      <c r="BM76" s="1272"/>
      <c r="BN76" s="1272"/>
      <c r="BO76" s="1272"/>
      <c r="BP76" s="1270"/>
      <c r="BQ76" s="1270"/>
      <c r="BR76" s="1270"/>
      <c r="BS76" s="1270"/>
      <c r="BT76" s="1270"/>
      <c r="BU76" s="1270"/>
      <c r="BV76" s="1270"/>
      <c r="BW76" s="1270"/>
      <c r="BX76" s="1270"/>
      <c r="BY76" s="1270"/>
      <c r="BZ76" s="1270"/>
      <c r="CA76" s="1270"/>
      <c r="CB76" s="1270"/>
      <c r="CC76" s="1270"/>
      <c r="CD76" s="1270"/>
      <c r="CE76" s="1270"/>
      <c r="CF76" s="1270"/>
      <c r="CG76" s="1270"/>
      <c r="CH76" s="1270"/>
      <c r="CI76" s="1270"/>
      <c r="CJ76" s="1270"/>
      <c r="CK76" s="1270"/>
      <c r="CL76" s="1270"/>
      <c r="CM76" s="1270"/>
      <c r="CN76" s="1270"/>
      <c r="CO76" s="1270"/>
      <c r="CP76" s="1270"/>
      <c r="CQ76" s="1270"/>
      <c r="CR76" s="1270"/>
      <c r="CS76" s="1270"/>
      <c r="CT76" s="1270"/>
      <c r="CU76" s="1270"/>
      <c r="CV76" s="1270"/>
      <c r="CW76" s="1270"/>
      <c r="CX76" s="1270"/>
      <c r="CY76" s="1270"/>
      <c r="CZ76" s="1270"/>
      <c r="DA76" s="1270"/>
      <c r="DB76" s="1270"/>
      <c r="DC76" s="1270"/>
    </row>
    <row r="77" spans="2:107" x14ac:dyDescent="0.15">
      <c r="B77" s="372"/>
      <c r="G77" s="1265"/>
      <c r="H77" s="1265"/>
      <c r="I77" s="1265"/>
      <c r="J77" s="1265"/>
      <c r="K77" s="1276"/>
      <c r="L77" s="1276"/>
      <c r="M77" s="1276"/>
      <c r="N77" s="1276"/>
      <c r="AN77" s="1269" t="s">
        <v>570</v>
      </c>
      <c r="AO77" s="1269"/>
      <c r="AP77" s="1269"/>
      <c r="AQ77" s="1269"/>
      <c r="AR77" s="1269"/>
      <c r="AS77" s="1269"/>
      <c r="AT77" s="1269"/>
      <c r="AU77" s="1269"/>
      <c r="AV77" s="1269"/>
      <c r="AW77" s="1269"/>
      <c r="AX77" s="1269"/>
      <c r="AY77" s="1269"/>
      <c r="AZ77" s="1269"/>
      <c r="BA77" s="1269"/>
      <c r="BB77" s="1272" t="s">
        <v>568</v>
      </c>
      <c r="BC77" s="1272"/>
      <c r="BD77" s="1272"/>
      <c r="BE77" s="1272"/>
      <c r="BF77" s="1272"/>
      <c r="BG77" s="1272"/>
      <c r="BH77" s="1272"/>
      <c r="BI77" s="1272"/>
      <c r="BJ77" s="1272"/>
      <c r="BK77" s="1272"/>
      <c r="BL77" s="1272"/>
      <c r="BM77" s="1272"/>
      <c r="BN77" s="1272"/>
      <c r="BO77" s="1272"/>
      <c r="BP77" s="1270">
        <v>49.5</v>
      </c>
      <c r="BQ77" s="1270"/>
      <c r="BR77" s="1270"/>
      <c r="BS77" s="1270"/>
      <c r="BT77" s="1270"/>
      <c r="BU77" s="1270"/>
      <c r="BV77" s="1270"/>
      <c r="BW77" s="1270"/>
      <c r="BX77" s="1270">
        <v>46.9</v>
      </c>
      <c r="BY77" s="1270"/>
      <c r="BZ77" s="1270"/>
      <c r="CA77" s="1270"/>
      <c r="CB77" s="1270"/>
      <c r="CC77" s="1270"/>
      <c r="CD77" s="1270"/>
      <c r="CE77" s="1270"/>
      <c r="CF77" s="1270">
        <v>0</v>
      </c>
      <c r="CG77" s="1270"/>
      <c r="CH77" s="1270"/>
      <c r="CI77" s="1270"/>
      <c r="CJ77" s="1270"/>
      <c r="CK77" s="1270"/>
      <c r="CL77" s="1270"/>
      <c r="CM77" s="1270"/>
      <c r="CN77" s="1270">
        <v>0</v>
      </c>
      <c r="CO77" s="1270"/>
      <c r="CP77" s="1270"/>
      <c r="CQ77" s="1270"/>
      <c r="CR77" s="1270"/>
      <c r="CS77" s="1270"/>
      <c r="CT77" s="1270"/>
      <c r="CU77" s="1270"/>
      <c r="CV77" s="1270">
        <v>0</v>
      </c>
      <c r="CW77" s="1270"/>
      <c r="CX77" s="1270"/>
      <c r="CY77" s="1270"/>
      <c r="CZ77" s="1270"/>
      <c r="DA77" s="1270"/>
      <c r="DB77" s="1270"/>
      <c r="DC77" s="1270"/>
    </row>
    <row r="78" spans="2:107" x14ac:dyDescent="0.15">
      <c r="B78" s="372"/>
      <c r="G78" s="1265"/>
      <c r="H78" s="1265"/>
      <c r="I78" s="1265"/>
      <c r="J78" s="1265"/>
      <c r="K78" s="1276"/>
      <c r="L78" s="1276"/>
      <c r="M78" s="1276"/>
      <c r="N78" s="1276"/>
      <c r="AN78" s="1269"/>
      <c r="AO78" s="1269"/>
      <c r="AP78" s="1269"/>
      <c r="AQ78" s="1269"/>
      <c r="AR78" s="1269"/>
      <c r="AS78" s="1269"/>
      <c r="AT78" s="1269"/>
      <c r="AU78" s="1269"/>
      <c r="AV78" s="1269"/>
      <c r="AW78" s="1269"/>
      <c r="AX78" s="1269"/>
      <c r="AY78" s="1269"/>
      <c r="AZ78" s="1269"/>
      <c r="BA78" s="1269"/>
      <c r="BB78" s="1272"/>
      <c r="BC78" s="1272"/>
      <c r="BD78" s="1272"/>
      <c r="BE78" s="1272"/>
      <c r="BF78" s="1272"/>
      <c r="BG78" s="1272"/>
      <c r="BH78" s="1272"/>
      <c r="BI78" s="1272"/>
      <c r="BJ78" s="1272"/>
      <c r="BK78" s="1272"/>
      <c r="BL78" s="1272"/>
      <c r="BM78" s="1272"/>
      <c r="BN78" s="1272"/>
      <c r="BO78" s="1272"/>
      <c r="BP78" s="1270"/>
      <c r="BQ78" s="1270"/>
      <c r="BR78" s="1270"/>
      <c r="BS78" s="1270"/>
      <c r="BT78" s="1270"/>
      <c r="BU78" s="1270"/>
      <c r="BV78" s="1270"/>
      <c r="BW78" s="1270"/>
      <c r="BX78" s="1270"/>
      <c r="BY78" s="1270"/>
      <c r="BZ78" s="1270"/>
      <c r="CA78" s="1270"/>
      <c r="CB78" s="1270"/>
      <c r="CC78" s="1270"/>
      <c r="CD78" s="1270"/>
      <c r="CE78" s="1270"/>
      <c r="CF78" s="1270"/>
      <c r="CG78" s="1270"/>
      <c r="CH78" s="1270"/>
      <c r="CI78" s="1270"/>
      <c r="CJ78" s="1270"/>
      <c r="CK78" s="1270"/>
      <c r="CL78" s="1270"/>
      <c r="CM78" s="1270"/>
      <c r="CN78" s="1270"/>
      <c r="CO78" s="1270"/>
      <c r="CP78" s="1270"/>
      <c r="CQ78" s="1270"/>
      <c r="CR78" s="1270"/>
      <c r="CS78" s="1270"/>
      <c r="CT78" s="1270"/>
      <c r="CU78" s="1270"/>
      <c r="CV78" s="1270"/>
      <c r="CW78" s="1270"/>
      <c r="CX78" s="1270"/>
      <c r="CY78" s="1270"/>
      <c r="CZ78" s="1270"/>
      <c r="DA78" s="1270"/>
      <c r="DB78" s="1270"/>
      <c r="DC78" s="1270"/>
    </row>
    <row r="79" spans="2:107" x14ac:dyDescent="0.15">
      <c r="B79" s="372"/>
      <c r="G79" s="1265"/>
      <c r="H79" s="1265"/>
      <c r="I79" s="1274"/>
      <c r="J79" s="1274"/>
      <c r="K79" s="1277"/>
      <c r="L79" s="1277"/>
      <c r="M79" s="1277"/>
      <c r="N79" s="1277"/>
      <c r="AN79" s="1269"/>
      <c r="AO79" s="1269"/>
      <c r="AP79" s="1269"/>
      <c r="AQ79" s="1269"/>
      <c r="AR79" s="1269"/>
      <c r="AS79" s="1269"/>
      <c r="AT79" s="1269"/>
      <c r="AU79" s="1269"/>
      <c r="AV79" s="1269"/>
      <c r="AW79" s="1269"/>
      <c r="AX79" s="1269"/>
      <c r="AY79" s="1269"/>
      <c r="AZ79" s="1269"/>
      <c r="BA79" s="1269"/>
      <c r="BB79" s="1272" t="s">
        <v>572</v>
      </c>
      <c r="BC79" s="1272"/>
      <c r="BD79" s="1272"/>
      <c r="BE79" s="1272"/>
      <c r="BF79" s="1272"/>
      <c r="BG79" s="1272"/>
      <c r="BH79" s="1272"/>
      <c r="BI79" s="1272"/>
      <c r="BJ79" s="1272"/>
      <c r="BK79" s="1272"/>
      <c r="BL79" s="1272"/>
      <c r="BM79" s="1272"/>
      <c r="BN79" s="1272"/>
      <c r="BO79" s="1272"/>
      <c r="BP79" s="1270">
        <v>7.6</v>
      </c>
      <c r="BQ79" s="1270"/>
      <c r="BR79" s="1270"/>
      <c r="BS79" s="1270"/>
      <c r="BT79" s="1270"/>
      <c r="BU79" s="1270"/>
      <c r="BV79" s="1270"/>
      <c r="BW79" s="1270"/>
      <c r="BX79" s="1270">
        <v>7.2</v>
      </c>
      <c r="BY79" s="1270"/>
      <c r="BZ79" s="1270"/>
      <c r="CA79" s="1270"/>
      <c r="CB79" s="1270"/>
      <c r="CC79" s="1270"/>
      <c r="CD79" s="1270"/>
      <c r="CE79" s="1270"/>
      <c r="CF79" s="1270">
        <v>4.5</v>
      </c>
      <c r="CG79" s="1270"/>
      <c r="CH79" s="1270"/>
      <c r="CI79" s="1270"/>
      <c r="CJ79" s="1270"/>
      <c r="CK79" s="1270"/>
      <c r="CL79" s="1270"/>
      <c r="CM79" s="1270"/>
      <c r="CN79" s="1270">
        <v>4.5999999999999996</v>
      </c>
      <c r="CO79" s="1270"/>
      <c r="CP79" s="1270"/>
      <c r="CQ79" s="1270"/>
      <c r="CR79" s="1270"/>
      <c r="CS79" s="1270"/>
      <c r="CT79" s="1270"/>
      <c r="CU79" s="1270"/>
      <c r="CV79" s="1270">
        <v>4.7</v>
      </c>
      <c r="CW79" s="1270"/>
      <c r="CX79" s="1270"/>
      <c r="CY79" s="1270"/>
      <c r="CZ79" s="1270"/>
      <c r="DA79" s="1270"/>
      <c r="DB79" s="1270"/>
      <c r="DC79" s="1270"/>
    </row>
    <row r="80" spans="2:107" x14ac:dyDescent="0.15">
      <c r="B80" s="372"/>
      <c r="G80" s="1265"/>
      <c r="H80" s="1265"/>
      <c r="I80" s="1274"/>
      <c r="J80" s="1274"/>
      <c r="K80" s="1277"/>
      <c r="L80" s="1277"/>
      <c r="M80" s="1277"/>
      <c r="N80" s="1277"/>
      <c r="AN80" s="1269"/>
      <c r="AO80" s="1269"/>
      <c r="AP80" s="1269"/>
      <c r="AQ80" s="1269"/>
      <c r="AR80" s="1269"/>
      <c r="AS80" s="1269"/>
      <c r="AT80" s="1269"/>
      <c r="AU80" s="1269"/>
      <c r="AV80" s="1269"/>
      <c r="AW80" s="1269"/>
      <c r="AX80" s="1269"/>
      <c r="AY80" s="1269"/>
      <c r="AZ80" s="1269"/>
      <c r="BA80" s="1269"/>
      <c r="BB80" s="1272"/>
      <c r="BC80" s="1272"/>
      <c r="BD80" s="1272"/>
      <c r="BE80" s="1272"/>
      <c r="BF80" s="1272"/>
      <c r="BG80" s="1272"/>
      <c r="BH80" s="1272"/>
      <c r="BI80" s="1272"/>
      <c r="BJ80" s="1272"/>
      <c r="BK80" s="1272"/>
      <c r="BL80" s="1272"/>
      <c r="BM80" s="1272"/>
      <c r="BN80" s="1272"/>
      <c r="BO80" s="1272"/>
      <c r="BP80" s="1270"/>
      <c r="BQ80" s="1270"/>
      <c r="BR80" s="1270"/>
      <c r="BS80" s="1270"/>
      <c r="BT80" s="1270"/>
      <c r="BU80" s="1270"/>
      <c r="BV80" s="1270"/>
      <c r="BW80" s="1270"/>
      <c r="BX80" s="1270"/>
      <c r="BY80" s="1270"/>
      <c r="BZ80" s="1270"/>
      <c r="CA80" s="1270"/>
      <c r="CB80" s="1270"/>
      <c r="CC80" s="1270"/>
      <c r="CD80" s="1270"/>
      <c r="CE80" s="1270"/>
      <c r="CF80" s="1270"/>
      <c r="CG80" s="1270"/>
      <c r="CH80" s="1270"/>
      <c r="CI80" s="1270"/>
      <c r="CJ80" s="1270"/>
      <c r="CK80" s="1270"/>
      <c r="CL80" s="1270"/>
      <c r="CM80" s="1270"/>
      <c r="CN80" s="1270"/>
      <c r="CO80" s="1270"/>
      <c r="CP80" s="1270"/>
      <c r="CQ80" s="1270"/>
      <c r="CR80" s="1270"/>
      <c r="CS80" s="1270"/>
      <c r="CT80" s="1270"/>
      <c r="CU80" s="1270"/>
      <c r="CV80" s="1270"/>
      <c r="CW80" s="1270"/>
      <c r="CX80" s="1270"/>
      <c r="CY80" s="1270"/>
      <c r="CZ80" s="1270"/>
      <c r="DA80" s="1270"/>
      <c r="DB80" s="1270"/>
      <c r="DC80" s="1270"/>
    </row>
    <row r="81" spans="2:109" x14ac:dyDescent="0.15">
      <c r="B81" s="372"/>
    </row>
    <row r="82" spans="2:109" ht="17.25" x14ac:dyDescent="0.15">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x14ac:dyDescent="0.15">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x14ac:dyDescent="0.15">
      <c r="DD84" s="366"/>
      <c r="DE84" s="366"/>
    </row>
    <row r="85" spans="2:109" x14ac:dyDescent="0.15">
      <c r="DD85" s="366"/>
      <c r="DE85" s="366"/>
    </row>
  </sheetData>
  <sheetProtection algorithmName="SHA-512" hashValue="ckQl5QV/oFvQ3xxVKVcDCfHCsJiVnv2OeC7Jjp6qjcIBmNN9MF6MjVsksCvZb+2yF8SAK8XGQG6TAxVgKk5mZA==" saltValue="EpNPOH6p5/0rAxwVPSLtyQ=="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D207B1-C02C-46F8-ABFB-B99713C17779}">
  <sheetPr>
    <pageSetUpPr fitToPage="1"/>
  </sheetPr>
  <dimension ref="A1:DR125"/>
  <sheetViews>
    <sheetView showGridLines="0" zoomScale="70" zoomScaleNormal="70" zoomScaleSheetLayoutView="70"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476</v>
      </c>
    </row>
  </sheetData>
  <sheetProtection algorithmName="SHA-512" hashValue="qcDd/vZZHmcmHoLfIG+M4f8gcmItkgYvTQmTx/73Pnu8kfiecGOzD+DDWPTU++SB6X8nWdvtgMyinxO1ti6loQ==" saltValue="MT/LfD1Q3njQWNioWN8/v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1C33BA-DF29-45FF-8DFE-51CA7225D40C}">
  <sheetPr>
    <pageSetUpPr fitToPage="1"/>
  </sheetPr>
  <dimension ref="A1:DR125"/>
  <sheetViews>
    <sheetView showGridLines="0" zoomScale="70" zoomScaleNormal="70" zoomScaleSheetLayoutView="55"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476</v>
      </c>
    </row>
  </sheetData>
  <sheetProtection algorithmName="SHA-512" hashValue="nuyV2uVQp9QGhpOQ2H3/iAQy2+mxzZUDF6YIul8/y1vXqyOye6OyI1L5V4JvGqVH8ZrQqZhWHCQNVzNUmnshHA==" saltValue="BYI3AhJmfloKxkrGZFcQtg=="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50</v>
      </c>
      <c r="E2" s="149"/>
      <c r="F2" s="150" t="s">
        <v>525</v>
      </c>
      <c r="G2" s="151"/>
      <c r="H2" s="152"/>
    </row>
    <row r="3" spans="1:8" x14ac:dyDescent="0.15">
      <c r="A3" s="148" t="s">
        <v>518</v>
      </c>
      <c r="B3" s="153"/>
      <c r="C3" s="154"/>
      <c r="D3" s="155">
        <v>32431</v>
      </c>
      <c r="E3" s="156"/>
      <c r="F3" s="157">
        <v>72051</v>
      </c>
      <c r="G3" s="158"/>
      <c r="H3" s="159"/>
    </row>
    <row r="4" spans="1:8" x14ac:dyDescent="0.15">
      <c r="A4" s="160"/>
      <c r="B4" s="161"/>
      <c r="C4" s="162"/>
      <c r="D4" s="163">
        <v>24725</v>
      </c>
      <c r="E4" s="164"/>
      <c r="F4" s="165">
        <v>34140</v>
      </c>
      <c r="G4" s="166"/>
      <c r="H4" s="167"/>
    </row>
    <row r="5" spans="1:8" x14ac:dyDescent="0.15">
      <c r="A5" s="148" t="s">
        <v>520</v>
      </c>
      <c r="B5" s="153"/>
      <c r="C5" s="154"/>
      <c r="D5" s="155">
        <v>36413</v>
      </c>
      <c r="E5" s="156"/>
      <c r="F5" s="157">
        <v>72756</v>
      </c>
      <c r="G5" s="158"/>
      <c r="H5" s="159"/>
    </row>
    <row r="6" spans="1:8" x14ac:dyDescent="0.15">
      <c r="A6" s="160"/>
      <c r="B6" s="161"/>
      <c r="C6" s="162"/>
      <c r="D6" s="163">
        <v>31032</v>
      </c>
      <c r="E6" s="164"/>
      <c r="F6" s="165">
        <v>32117</v>
      </c>
      <c r="G6" s="166"/>
      <c r="H6" s="167"/>
    </row>
    <row r="7" spans="1:8" x14ac:dyDescent="0.15">
      <c r="A7" s="148" t="s">
        <v>521</v>
      </c>
      <c r="B7" s="153"/>
      <c r="C7" s="154"/>
      <c r="D7" s="155">
        <v>27393</v>
      </c>
      <c r="E7" s="156"/>
      <c r="F7" s="157">
        <v>43955</v>
      </c>
      <c r="G7" s="158"/>
      <c r="H7" s="159"/>
    </row>
    <row r="8" spans="1:8" x14ac:dyDescent="0.15">
      <c r="A8" s="160"/>
      <c r="B8" s="161"/>
      <c r="C8" s="162"/>
      <c r="D8" s="163">
        <v>21635</v>
      </c>
      <c r="E8" s="164"/>
      <c r="F8" s="165">
        <v>21318</v>
      </c>
      <c r="G8" s="166"/>
      <c r="H8" s="167"/>
    </row>
    <row r="9" spans="1:8" x14ac:dyDescent="0.15">
      <c r="A9" s="148" t="s">
        <v>522</v>
      </c>
      <c r="B9" s="153"/>
      <c r="C9" s="154"/>
      <c r="D9" s="155">
        <v>43523</v>
      </c>
      <c r="E9" s="156"/>
      <c r="F9" s="157">
        <v>41921</v>
      </c>
      <c r="G9" s="158"/>
      <c r="H9" s="159"/>
    </row>
    <row r="10" spans="1:8" x14ac:dyDescent="0.15">
      <c r="A10" s="160"/>
      <c r="B10" s="161"/>
      <c r="C10" s="162"/>
      <c r="D10" s="163">
        <v>34943</v>
      </c>
      <c r="E10" s="164"/>
      <c r="F10" s="165">
        <v>21655</v>
      </c>
      <c r="G10" s="166"/>
      <c r="H10" s="167"/>
    </row>
    <row r="11" spans="1:8" x14ac:dyDescent="0.15">
      <c r="A11" s="148" t="s">
        <v>523</v>
      </c>
      <c r="B11" s="153"/>
      <c r="C11" s="154"/>
      <c r="D11" s="155">
        <v>30623</v>
      </c>
      <c r="E11" s="156"/>
      <c r="F11" s="157">
        <v>44585</v>
      </c>
      <c r="G11" s="158"/>
      <c r="H11" s="159"/>
    </row>
    <row r="12" spans="1:8" x14ac:dyDescent="0.15">
      <c r="A12" s="160"/>
      <c r="B12" s="161"/>
      <c r="C12" s="168"/>
      <c r="D12" s="163">
        <v>22299</v>
      </c>
      <c r="E12" s="164"/>
      <c r="F12" s="165">
        <v>23077</v>
      </c>
      <c r="G12" s="166"/>
      <c r="H12" s="167"/>
    </row>
    <row r="13" spans="1:8" x14ac:dyDescent="0.15">
      <c r="A13" s="148"/>
      <c r="B13" s="153"/>
      <c r="C13" s="169"/>
      <c r="D13" s="170">
        <v>34077</v>
      </c>
      <c r="E13" s="171"/>
      <c r="F13" s="172">
        <v>55054</v>
      </c>
      <c r="G13" s="173"/>
      <c r="H13" s="159"/>
    </row>
    <row r="14" spans="1:8" x14ac:dyDescent="0.15">
      <c r="A14" s="160"/>
      <c r="B14" s="161"/>
      <c r="C14" s="162"/>
      <c r="D14" s="163">
        <v>26927</v>
      </c>
      <c r="E14" s="164"/>
      <c r="F14" s="165">
        <v>26461</v>
      </c>
      <c r="G14" s="166"/>
      <c r="H14" s="167"/>
    </row>
    <row r="17" spans="1:11" x14ac:dyDescent="0.15">
      <c r="A17" s="144" t="s">
        <v>51</v>
      </c>
    </row>
    <row r="18" spans="1:11" x14ac:dyDescent="0.15">
      <c r="A18" s="174"/>
      <c r="B18" s="174" t="e">
        <f>#REF!</f>
        <v>#REF!</v>
      </c>
      <c r="C18" s="174" t="e">
        <f>#REF!</f>
        <v>#REF!</v>
      </c>
      <c r="D18" s="174" t="e">
        <f>#REF!</f>
        <v>#REF!</v>
      </c>
      <c r="E18" s="174" t="e">
        <f>#REF!</f>
        <v>#REF!</v>
      </c>
      <c r="F18" s="174" t="e">
        <f>#REF!</f>
        <v>#REF!</v>
      </c>
    </row>
    <row r="19" spans="1:11" x14ac:dyDescent="0.15">
      <c r="A19" s="174" t="s">
        <v>52</v>
      </c>
      <c r="B19" s="174" t="e">
        <f>ROUND(VALUE(SUBSTITUTE(#REF!,"▲","-")),2)</f>
        <v>#REF!</v>
      </c>
      <c r="C19" s="174" t="e">
        <f>ROUND(VALUE(SUBSTITUTE(#REF!,"▲","-")),2)</f>
        <v>#REF!</v>
      </c>
      <c r="D19" s="174" t="e">
        <f>ROUND(VALUE(SUBSTITUTE(#REF!,"▲","-")),2)</f>
        <v>#REF!</v>
      </c>
      <c r="E19" s="174" t="e">
        <f>ROUND(VALUE(SUBSTITUTE(#REF!,"▲","-")),2)</f>
        <v>#REF!</v>
      </c>
      <c r="F19" s="174" t="e">
        <f>ROUND(VALUE(SUBSTITUTE(#REF!,"▲","-")),2)</f>
        <v>#REF!</v>
      </c>
    </row>
    <row r="20" spans="1:11" x14ac:dyDescent="0.15">
      <c r="A20" s="174" t="s">
        <v>53</v>
      </c>
      <c r="B20" s="174" t="e">
        <f>ROUND(VALUE(SUBSTITUTE(#REF!,"▲","-")),2)</f>
        <v>#REF!</v>
      </c>
      <c r="C20" s="174" t="e">
        <f>ROUND(VALUE(SUBSTITUTE(#REF!,"▲","-")),2)</f>
        <v>#REF!</v>
      </c>
      <c r="D20" s="174" t="e">
        <f>ROUND(VALUE(SUBSTITUTE(#REF!,"▲","-")),2)</f>
        <v>#REF!</v>
      </c>
      <c r="E20" s="174" t="e">
        <f>ROUND(VALUE(SUBSTITUTE(#REF!,"▲","-")),2)</f>
        <v>#REF!</v>
      </c>
      <c r="F20" s="174" t="e">
        <f>ROUND(VALUE(SUBSTITUTE(#REF!,"▲","-")),2)</f>
        <v>#REF!</v>
      </c>
    </row>
    <row r="21" spans="1:11" x14ac:dyDescent="0.15">
      <c r="A21" s="174" t="s">
        <v>54</v>
      </c>
      <c r="B21" s="174" t="e">
        <f>IF(ISNUMBER(VALUE(SUBSTITUTE(#REF!,"▲","-"))),ROUND(VALUE(SUBSTITUTE(#REF!,"▲","-")),2),NA())</f>
        <v>#N/A</v>
      </c>
      <c r="C21" s="174" t="e">
        <f>IF(ISNUMBER(VALUE(SUBSTITUTE(#REF!,"▲","-"))),ROUND(VALUE(SUBSTITUTE(#REF!,"▲","-")),2),NA())</f>
        <v>#N/A</v>
      </c>
      <c r="D21" s="174" t="e">
        <f>IF(ISNUMBER(VALUE(SUBSTITUTE(#REF!,"▲","-"))),ROUND(VALUE(SUBSTITUTE(#REF!,"▲","-")),2),NA())</f>
        <v>#N/A</v>
      </c>
      <c r="E21" s="174" t="e">
        <f>IF(ISNUMBER(VALUE(SUBSTITUTE(#REF!,"▲","-"))),ROUND(VALUE(SUBSTITUTE(#REF!,"▲","-")),2),NA())</f>
        <v>#N/A</v>
      </c>
      <c r="F21" s="174" t="e">
        <f>IF(ISNUMBER(VALUE(SUBSTITUTE(#REF!,"▲","-"))),ROUND(VALUE(SUBSTITUTE(#REF!,"▲","-")),2),NA())</f>
        <v>#N/A</v>
      </c>
    </row>
    <row r="24" spans="1:11" x14ac:dyDescent="0.15">
      <c r="A24" s="144" t="s">
        <v>55</v>
      </c>
    </row>
    <row r="25" spans="1:11" x14ac:dyDescent="0.15">
      <c r="A25" s="175"/>
      <c r="B25" s="175" t="e">
        <f>#REF!</f>
        <v>#REF!</v>
      </c>
      <c r="C25" s="175"/>
      <c r="D25" s="175" t="e">
        <f>#REF!</f>
        <v>#REF!</v>
      </c>
      <c r="E25" s="175"/>
      <c r="F25" s="175" t="e">
        <f>#REF!</f>
        <v>#REF!</v>
      </c>
      <c r="G25" s="175"/>
      <c r="H25" s="175" t="e">
        <f>#REF!</f>
        <v>#REF!</v>
      </c>
      <c r="I25" s="175"/>
      <c r="J25" s="175" t="e">
        <f>#REF!</f>
        <v>#REF!</v>
      </c>
      <c r="K25" s="175"/>
    </row>
    <row r="26" spans="1:11" x14ac:dyDescent="0.15">
      <c r="A26" s="175"/>
      <c r="B26" s="175" t="s">
        <v>56</v>
      </c>
      <c r="C26" s="175" t="s">
        <v>57</v>
      </c>
      <c r="D26" s="175" t="s">
        <v>56</v>
      </c>
      <c r="E26" s="175" t="s">
        <v>57</v>
      </c>
      <c r="F26" s="175" t="s">
        <v>56</v>
      </c>
      <c r="G26" s="175" t="s">
        <v>57</v>
      </c>
      <c r="H26" s="175" t="s">
        <v>56</v>
      </c>
      <c r="I26" s="175" t="s">
        <v>57</v>
      </c>
      <c r="J26" s="175" t="s">
        <v>56</v>
      </c>
      <c r="K26" s="175" t="s">
        <v>57</v>
      </c>
    </row>
    <row r="27" spans="1:11" x14ac:dyDescent="0.15">
      <c r="A27" s="175" t="e">
        <f>IF(#REF!="",NA(),#REF!)</f>
        <v>#REF!</v>
      </c>
      <c r="B27" s="175" t="e">
        <f>IF(ROUND(VALUE(SUBSTITUTE(#REF!,"▲", "-")), 2) &lt; 0, ABS(ROUND(VALUE(SUBSTITUTE(#REF!,"▲", "-")), 2)), NA())</f>
        <v>#REF!</v>
      </c>
      <c r="C27" s="175" t="e">
        <f>IF(ROUND(VALUE(SUBSTITUTE(#REF!,"▲", "-")), 2) &gt;= 0, ABS(ROUND(VALUE(SUBSTITUTE(#REF!,"▲", "-")), 2)), NA())</f>
        <v>#REF!</v>
      </c>
      <c r="D27" s="175" t="e">
        <f>IF(ROUND(VALUE(SUBSTITUTE(#REF!,"▲", "-")), 2) &lt; 0, ABS(ROUND(VALUE(SUBSTITUTE(#REF!,"▲", "-")), 2)), NA())</f>
        <v>#REF!</v>
      </c>
      <c r="E27" s="175" t="e">
        <f>IF(ROUND(VALUE(SUBSTITUTE(#REF!,"▲", "-")), 2) &gt;= 0, ABS(ROUND(VALUE(SUBSTITUTE(#REF!,"▲", "-")), 2)), NA())</f>
        <v>#REF!</v>
      </c>
      <c r="F27" s="175" t="e">
        <f>IF(ROUND(VALUE(SUBSTITUTE(#REF!,"▲", "-")), 2) &lt; 0, ABS(ROUND(VALUE(SUBSTITUTE(#REF!,"▲", "-")), 2)), NA())</f>
        <v>#REF!</v>
      </c>
      <c r="G27" s="175" t="e">
        <f>IF(ROUND(VALUE(SUBSTITUTE(#REF!,"▲", "-")), 2) &gt;= 0, ABS(ROUND(VALUE(SUBSTITUTE(#REF!,"▲", "-")), 2)), NA())</f>
        <v>#REF!</v>
      </c>
      <c r="H27" s="175" t="e">
        <f>IF(ROUND(VALUE(SUBSTITUTE(#REF!,"▲", "-")), 2) &lt; 0, ABS(ROUND(VALUE(SUBSTITUTE(#REF!,"▲", "-")), 2)), NA())</f>
        <v>#REF!</v>
      </c>
      <c r="I27" s="175" t="e">
        <f>IF(ROUND(VALUE(SUBSTITUTE(#REF!,"▲", "-")), 2) &gt;= 0, ABS(ROUND(VALUE(SUBSTITUTE(#REF!,"▲", "-")), 2)), NA())</f>
        <v>#REF!</v>
      </c>
      <c r="J27" s="175" t="e">
        <f>IF(ROUND(VALUE(SUBSTITUTE(#REF!,"▲", "-")), 2) &lt; 0, ABS(ROUND(VALUE(SUBSTITUTE(#REF!,"▲", "-")), 2)), NA())</f>
        <v>#REF!</v>
      </c>
      <c r="K27" s="175" t="e">
        <f>IF(ROUND(VALUE(SUBSTITUTE(#REF!,"▲", "-")), 2) &gt;= 0, ABS(ROUND(VALUE(SUBSTITUTE(#REF!,"▲", "-")), 2)), NA())</f>
        <v>#REF!</v>
      </c>
    </row>
    <row r="28" spans="1:11" x14ac:dyDescent="0.15">
      <c r="A28" s="175" t="e">
        <f>IF(#REF!="",NA(),#REF!)</f>
        <v>#REF!</v>
      </c>
      <c r="B28" s="175" t="e">
        <f>IF(ROUND(VALUE(SUBSTITUTE(#REF!,"▲", "-")), 2) &lt; 0, ABS(ROUND(VALUE(SUBSTITUTE(#REF!,"▲", "-")), 2)), NA())</f>
        <v>#REF!</v>
      </c>
      <c r="C28" s="175" t="e">
        <f>IF(ROUND(VALUE(SUBSTITUTE(#REF!,"▲", "-")), 2) &gt;= 0, ABS(ROUND(VALUE(SUBSTITUTE(#REF!,"▲", "-")), 2)), NA())</f>
        <v>#REF!</v>
      </c>
      <c r="D28" s="175" t="e">
        <f>IF(ROUND(VALUE(SUBSTITUTE(#REF!,"▲", "-")), 2) &lt; 0, ABS(ROUND(VALUE(SUBSTITUTE(#REF!,"▲", "-")), 2)), NA())</f>
        <v>#REF!</v>
      </c>
      <c r="E28" s="175" t="e">
        <f>IF(ROUND(VALUE(SUBSTITUTE(#REF!,"▲", "-")), 2) &gt;= 0, ABS(ROUND(VALUE(SUBSTITUTE(#REF!,"▲", "-")), 2)), NA())</f>
        <v>#REF!</v>
      </c>
      <c r="F28" s="175" t="e">
        <f>IF(ROUND(VALUE(SUBSTITUTE(#REF!,"▲", "-")), 2) &lt; 0, ABS(ROUND(VALUE(SUBSTITUTE(#REF!,"▲", "-")), 2)), NA())</f>
        <v>#REF!</v>
      </c>
      <c r="G28" s="175" t="e">
        <f>IF(ROUND(VALUE(SUBSTITUTE(#REF!,"▲", "-")), 2) &gt;= 0, ABS(ROUND(VALUE(SUBSTITUTE(#REF!,"▲", "-")), 2)), NA())</f>
        <v>#REF!</v>
      </c>
      <c r="H28" s="175" t="e">
        <f>IF(ROUND(VALUE(SUBSTITUTE(#REF!,"▲", "-")), 2) &lt; 0, ABS(ROUND(VALUE(SUBSTITUTE(#REF!,"▲", "-")), 2)), NA())</f>
        <v>#REF!</v>
      </c>
      <c r="I28" s="175" t="e">
        <f>IF(ROUND(VALUE(SUBSTITUTE(#REF!,"▲", "-")), 2) &gt;= 0, ABS(ROUND(VALUE(SUBSTITUTE(#REF!,"▲", "-")), 2)), NA())</f>
        <v>#REF!</v>
      </c>
      <c r="J28" s="175" t="e">
        <f>IF(ROUND(VALUE(SUBSTITUTE(#REF!,"▲", "-")), 2) &lt; 0, ABS(ROUND(VALUE(SUBSTITUTE(#REF!,"▲", "-")), 2)), NA())</f>
        <v>#REF!</v>
      </c>
      <c r="K28" s="175" t="e">
        <f>IF(ROUND(VALUE(SUBSTITUTE(#REF!,"▲", "-")), 2) &gt;= 0, ABS(ROUND(VALUE(SUBSTITUTE(#REF!,"▲", "-")), 2)), NA())</f>
        <v>#REF!</v>
      </c>
    </row>
    <row r="29" spans="1:11" x14ac:dyDescent="0.15">
      <c r="A29" s="175" t="e">
        <f>IF(#REF!="",NA(),#REF!)</f>
        <v>#REF!</v>
      </c>
      <c r="B29" s="175" t="e">
        <f>IF(ROUND(VALUE(SUBSTITUTE(#REF!,"▲", "-")), 2) &lt; 0, ABS(ROUND(VALUE(SUBSTITUTE(#REF!,"▲", "-")), 2)), NA())</f>
        <v>#REF!</v>
      </c>
      <c r="C29" s="175" t="e">
        <f>IF(ROUND(VALUE(SUBSTITUTE(#REF!,"▲", "-")), 2) &gt;= 0, ABS(ROUND(VALUE(SUBSTITUTE(#REF!,"▲", "-")), 2)), NA())</f>
        <v>#REF!</v>
      </c>
      <c r="D29" s="175" t="e">
        <f>IF(ROUND(VALUE(SUBSTITUTE(#REF!,"▲", "-")), 2) &lt; 0, ABS(ROUND(VALUE(SUBSTITUTE(#REF!,"▲", "-")), 2)), NA())</f>
        <v>#REF!</v>
      </c>
      <c r="E29" s="175" t="e">
        <f>IF(ROUND(VALUE(SUBSTITUTE(#REF!,"▲", "-")), 2) &gt;= 0, ABS(ROUND(VALUE(SUBSTITUTE(#REF!,"▲", "-")), 2)), NA())</f>
        <v>#REF!</v>
      </c>
      <c r="F29" s="175" t="e">
        <f>IF(ROUND(VALUE(SUBSTITUTE(#REF!,"▲", "-")), 2) &lt; 0, ABS(ROUND(VALUE(SUBSTITUTE(#REF!,"▲", "-")), 2)), NA())</f>
        <v>#REF!</v>
      </c>
      <c r="G29" s="175" t="e">
        <f>IF(ROUND(VALUE(SUBSTITUTE(#REF!,"▲", "-")), 2) &gt;= 0, ABS(ROUND(VALUE(SUBSTITUTE(#REF!,"▲", "-")), 2)), NA())</f>
        <v>#REF!</v>
      </c>
      <c r="H29" s="175" t="e">
        <f>IF(ROUND(VALUE(SUBSTITUTE(#REF!,"▲", "-")), 2) &lt; 0, ABS(ROUND(VALUE(SUBSTITUTE(#REF!,"▲", "-")), 2)), NA())</f>
        <v>#REF!</v>
      </c>
      <c r="I29" s="175" t="e">
        <f>IF(ROUND(VALUE(SUBSTITUTE(#REF!,"▲", "-")), 2) &gt;= 0, ABS(ROUND(VALUE(SUBSTITUTE(#REF!,"▲", "-")), 2)), NA())</f>
        <v>#REF!</v>
      </c>
      <c r="J29" s="175" t="e">
        <f>IF(ROUND(VALUE(SUBSTITUTE(#REF!,"▲", "-")), 2) &lt; 0, ABS(ROUND(VALUE(SUBSTITUTE(#REF!,"▲", "-")), 2)), NA())</f>
        <v>#REF!</v>
      </c>
      <c r="K29" s="175" t="e">
        <f>IF(ROUND(VALUE(SUBSTITUTE(#REF!,"▲", "-")), 2) &gt;= 0, ABS(ROUND(VALUE(SUBSTITUTE(#REF!,"▲", "-")), 2)), NA())</f>
        <v>#REF!</v>
      </c>
    </row>
    <row r="30" spans="1:11" x14ac:dyDescent="0.15">
      <c r="A30" s="175" t="e">
        <f>IF(#REF!="",NA(),#REF!)</f>
        <v>#REF!</v>
      </c>
      <c r="B30" s="175" t="e">
        <f>IF(ROUND(VALUE(SUBSTITUTE(#REF!,"▲", "-")), 2) &lt; 0, ABS(ROUND(VALUE(SUBSTITUTE(#REF!,"▲", "-")), 2)), NA())</f>
        <v>#REF!</v>
      </c>
      <c r="C30" s="175" t="e">
        <f>IF(ROUND(VALUE(SUBSTITUTE(#REF!,"▲", "-")), 2) &gt;= 0, ABS(ROUND(VALUE(SUBSTITUTE(#REF!,"▲", "-")), 2)), NA())</f>
        <v>#REF!</v>
      </c>
      <c r="D30" s="175" t="e">
        <f>IF(ROUND(VALUE(SUBSTITUTE(#REF!,"▲", "-")), 2) &lt; 0, ABS(ROUND(VALUE(SUBSTITUTE(#REF!,"▲", "-")), 2)), NA())</f>
        <v>#REF!</v>
      </c>
      <c r="E30" s="175" t="e">
        <f>IF(ROUND(VALUE(SUBSTITUTE(#REF!,"▲", "-")), 2) &gt;= 0, ABS(ROUND(VALUE(SUBSTITUTE(#REF!,"▲", "-")), 2)), NA())</f>
        <v>#REF!</v>
      </c>
      <c r="F30" s="175" t="e">
        <f>IF(ROUND(VALUE(SUBSTITUTE(#REF!,"▲", "-")), 2) &lt; 0, ABS(ROUND(VALUE(SUBSTITUTE(#REF!,"▲", "-")), 2)), NA())</f>
        <v>#REF!</v>
      </c>
      <c r="G30" s="175" t="e">
        <f>IF(ROUND(VALUE(SUBSTITUTE(#REF!,"▲", "-")), 2) &gt;= 0, ABS(ROUND(VALUE(SUBSTITUTE(#REF!,"▲", "-")), 2)), NA())</f>
        <v>#REF!</v>
      </c>
      <c r="H30" s="175" t="e">
        <f>IF(ROUND(VALUE(SUBSTITUTE(#REF!,"▲", "-")), 2) &lt; 0, ABS(ROUND(VALUE(SUBSTITUTE(#REF!,"▲", "-")), 2)), NA())</f>
        <v>#REF!</v>
      </c>
      <c r="I30" s="175" t="e">
        <f>IF(ROUND(VALUE(SUBSTITUTE(#REF!,"▲", "-")), 2) &gt;= 0, ABS(ROUND(VALUE(SUBSTITUTE(#REF!,"▲", "-")), 2)), NA())</f>
        <v>#REF!</v>
      </c>
      <c r="J30" s="175" t="e">
        <f>IF(ROUND(VALUE(SUBSTITUTE(#REF!,"▲", "-")), 2) &lt; 0, ABS(ROUND(VALUE(SUBSTITUTE(#REF!,"▲", "-")), 2)), NA())</f>
        <v>#REF!</v>
      </c>
      <c r="K30" s="175" t="e">
        <f>IF(ROUND(VALUE(SUBSTITUTE(#REF!,"▲", "-")), 2) &gt;= 0, ABS(ROUND(VALUE(SUBSTITUTE(#REF!,"▲", "-")), 2)), NA())</f>
        <v>#REF!</v>
      </c>
    </row>
    <row r="31" spans="1:11" x14ac:dyDescent="0.15">
      <c r="A31" s="175" t="e">
        <f>IF(#REF!="",NA(),#REF!)</f>
        <v>#REF!</v>
      </c>
      <c r="B31" s="175" t="e">
        <f>IF(ROUND(VALUE(SUBSTITUTE(#REF!,"▲", "-")), 2) &lt; 0, ABS(ROUND(VALUE(SUBSTITUTE(#REF!,"▲", "-")), 2)), NA())</f>
        <v>#REF!</v>
      </c>
      <c r="C31" s="175" t="e">
        <f>IF(ROUND(VALUE(SUBSTITUTE(#REF!,"▲", "-")), 2) &gt;= 0, ABS(ROUND(VALUE(SUBSTITUTE(#REF!,"▲", "-")), 2)), NA())</f>
        <v>#REF!</v>
      </c>
      <c r="D31" s="175" t="e">
        <f>IF(ROUND(VALUE(SUBSTITUTE(#REF!,"▲", "-")), 2) &lt; 0, ABS(ROUND(VALUE(SUBSTITUTE(#REF!,"▲", "-")), 2)), NA())</f>
        <v>#REF!</v>
      </c>
      <c r="E31" s="175" t="e">
        <f>IF(ROUND(VALUE(SUBSTITUTE(#REF!,"▲", "-")), 2) &gt;= 0, ABS(ROUND(VALUE(SUBSTITUTE(#REF!,"▲", "-")), 2)), NA())</f>
        <v>#REF!</v>
      </c>
      <c r="F31" s="175" t="e">
        <f>IF(ROUND(VALUE(SUBSTITUTE(#REF!,"▲", "-")), 2) &lt; 0, ABS(ROUND(VALUE(SUBSTITUTE(#REF!,"▲", "-")), 2)), NA())</f>
        <v>#REF!</v>
      </c>
      <c r="G31" s="175" t="e">
        <f>IF(ROUND(VALUE(SUBSTITUTE(#REF!,"▲", "-")), 2) &gt;= 0, ABS(ROUND(VALUE(SUBSTITUTE(#REF!,"▲", "-")), 2)), NA())</f>
        <v>#REF!</v>
      </c>
      <c r="H31" s="175" t="e">
        <f>IF(ROUND(VALUE(SUBSTITUTE(#REF!,"▲", "-")), 2) &lt; 0, ABS(ROUND(VALUE(SUBSTITUTE(#REF!,"▲", "-")), 2)), NA())</f>
        <v>#REF!</v>
      </c>
      <c r="I31" s="175" t="e">
        <f>IF(ROUND(VALUE(SUBSTITUTE(#REF!,"▲", "-")), 2) &gt;= 0, ABS(ROUND(VALUE(SUBSTITUTE(#REF!,"▲", "-")), 2)), NA())</f>
        <v>#REF!</v>
      </c>
      <c r="J31" s="175" t="e">
        <f>IF(ROUND(VALUE(SUBSTITUTE(#REF!,"▲", "-")), 2) &lt; 0, ABS(ROUND(VALUE(SUBSTITUTE(#REF!,"▲", "-")), 2)), NA())</f>
        <v>#REF!</v>
      </c>
      <c r="K31" s="175" t="e">
        <f>IF(ROUND(VALUE(SUBSTITUTE(#REF!,"▲", "-")), 2) &gt;= 0, ABS(ROUND(VALUE(SUBSTITUTE(#REF!,"▲", "-")), 2)), NA())</f>
        <v>#REF!</v>
      </c>
    </row>
    <row r="32" spans="1:11" x14ac:dyDescent="0.15">
      <c r="A32" s="175" t="e">
        <f>IF(#REF!="",NA(),#REF!)</f>
        <v>#REF!</v>
      </c>
      <c r="B32" s="175" t="e">
        <f>IF(ROUND(VALUE(SUBSTITUTE(#REF!,"▲", "-")), 2) &lt; 0, ABS(ROUND(VALUE(SUBSTITUTE(#REF!,"▲", "-")), 2)), NA())</f>
        <v>#REF!</v>
      </c>
      <c r="C32" s="175" t="e">
        <f>IF(ROUND(VALUE(SUBSTITUTE(#REF!,"▲", "-")), 2) &gt;= 0, ABS(ROUND(VALUE(SUBSTITUTE(#REF!,"▲", "-")), 2)), NA())</f>
        <v>#REF!</v>
      </c>
      <c r="D32" s="175" t="e">
        <f>IF(ROUND(VALUE(SUBSTITUTE(#REF!,"▲", "-")), 2) &lt; 0, ABS(ROUND(VALUE(SUBSTITUTE(#REF!,"▲", "-")), 2)), NA())</f>
        <v>#REF!</v>
      </c>
      <c r="E32" s="175" t="e">
        <f>IF(ROUND(VALUE(SUBSTITUTE(#REF!,"▲", "-")), 2) &gt;= 0, ABS(ROUND(VALUE(SUBSTITUTE(#REF!,"▲", "-")), 2)), NA())</f>
        <v>#REF!</v>
      </c>
      <c r="F32" s="175" t="e">
        <f>IF(ROUND(VALUE(SUBSTITUTE(#REF!,"▲", "-")), 2) &lt; 0, ABS(ROUND(VALUE(SUBSTITUTE(#REF!,"▲", "-")), 2)), NA())</f>
        <v>#REF!</v>
      </c>
      <c r="G32" s="175" t="e">
        <f>IF(ROUND(VALUE(SUBSTITUTE(#REF!,"▲", "-")), 2) &gt;= 0, ABS(ROUND(VALUE(SUBSTITUTE(#REF!,"▲", "-")), 2)), NA())</f>
        <v>#REF!</v>
      </c>
      <c r="H32" s="175" t="e">
        <f>IF(ROUND(VALUE(SUBSTITUTE(#REF!,"▲", "-")), 2) &lt; 0, ABS(ROUND(VALUE(SUBSTITUTE(#REF!,"▲", "-")), 2)), NA())</f>
        <v>#REF!</v>
      </c>
      <c r="I32" s="175" t="e">
        <f>IF(ROUND(VALUE(SUBSTITUTE(#REF!,"▲", "-")), 2) &gt;= 0, ABS(ROUND(VALUE(SUBSTITUTE(#REF!,"▲", "-")), 2)), NA())</f>
        <v>#REF!</v>
      </c>
      <c r="J32" s="175" t="e">
        <f>IF(ROUND(VALUE(SUBSTITUTE(#REF!,"▲", "-")), 2) &lt; 0, ABS(ROUND(VALUE(SUBSTITUTE(#REF!,"▲", "-")), 2)), NA())</f>
        <v>#REF!</v>
      </c>
      <c r="K32" s="175" t="e">
        <f>IF(ROUND(VALUE(SUBSTITUTE(#REF!,"▲", "-")), 2) &gt;= 0, ABS(ROUND(VALUE(SUBSTITUTE(#REF!,"▲", "-")), 2)), NA())</f>
        <v>#REF!</v>
      </c>
    </row>
    <row r="33" spans="1:16" x14ac:dyDescent="0.15">
      <c r="A33" s="175" t="e">
        <f>IF(#REF!="",NA(),#REF!)</f>
        <v>#REF!</v>
      </c>
      <c r="B33" s="175" t="e">
        <f>IF(ROUND(VALUE(SUBSTITUTE(#REF!,"▲", "-")), 2) &lt; 0, ABS(ROUND(VALUE(SUBSTITUTE(#REF!,"▲", "-")), 2)), NA())</f>
        <v>#REF!</v>
      </c>
      <c r="C33" s="175" t="e">
        <f>IF(ROUND(VALUE(SUBSTITUTE(#REF!,"▲", "-")), 2) &gt;= 0, ABS(ROUND(VALUE(SUBSTITUTE(#REF!,"▲", "-")), 2)), NA())</f>
        <v>#REF!</v>
      </c>
      <c r="D33" s="175" t="e">
        <f>IF(ROUND(VALUE(SUBSTITUTE(#REF!,"▲", "-")), 2) &lt; 0, ABS(ROUND(VALUE(SUBSTITUTE(#REF!,"▲", "-")), 2)), NA())</f>
        <v>#REF!</v>
      </c>
      <c r="E33" s="175" t="e">
        <f>IF(ROUND(VALUE(SUBSTITUTE(#REF!,"▲", "-")), 2) &gt;= 0, ABS(ROUND(VALUE(SUBSTITUTE(#REF!,"▲", "-")), 2)), NA())</f>
        <v>#REF!</v>
      </c>
      <c r="F33" s="175" t="e">
        <f>IF(ROUND(VALUE(SUBSTITUTE(#REF!,"▲", "-")), 2) &lt; 0, ABS(ROUND(VALUE(SUBSTITUTE(#REF!,"▲", "-")), 2)), NA())</f>
        <v>#REF!</v>
      </c>
      <c r="G33" s="175" t="e">
        <f>IF(ROUND(VALUE(SUBSTITUTE(#REF!,"▲", "-")), 2) &gt;= 0, ABS(ROUND(VALUE(SUBSTITUTE(#REF!,"▲", "-")), 2)), NA())</f>
        <v>#REF!</v>
      </c>
      <c r="H33" s="175" t="e">
        <f>IF(ROUND(VALUE(SUBSTITUTE(#REF!,"▲", "-")), 2) &lt; 0, ABS(ROUND(VALUE(SUBSTITUTE(#REF!,"▲", "-")), 2)), NA())</f>
        <v>#REF!</v>
      </c>
      <c r="I33" s="175" t="e">
        <f>IF(ROUND(VALUE(SUBSTITUTE(#REF!,"▲", "-")), 2) &gt;= 0, ABS(ROUND(VALUE(SUBSTITUTE(#REF!,"▲", "-")), 2)), NA())</f>
        <v>#REF!</v>
      </c>
      <c r="J33" s="175" t="e">
        <f>IF(ROUND(VALUE(SUBSTITUTE(#REF!,"▲", "-")), 2) &lt; 0, ABS(ROUND(VALUE(SUBSTITUTE(#REF!,"▲", "-")), 2)), NA())</f>
        <v>#REF!</v>
      </c>
      <c r="K33" s="175" t="e">
        <f>IF(ROUND(VALUE(SUBSTITUTE(#REF!,"▲", "-")), 2) &gt;= 0, ABS(ROUND(VALUE(SUBSTITUTE(#REF!,"▲", "-")), 2)), NA())</f>
        <v>#REF!</v>
      </c>
    </row>
    <row r="34" spans="1:16" x14ac:dyDescent="0.15">
      <c r="A34" s="175" t="e">
        <f>IF(#REF!="",NA(),#REF!)</f>
        <v>#REF!</v>
      </c>
      <c r="B34" s="175" t="e">
        <f>IF(ROUND(VALUE(SUBSTITUTE(#REF!,"▲", "-")), 2) &lt; 0, ABS(ROUND(VALUE(SUBSTITUTE(#REF!,"▲", "-")), 2)), NA())</f>
        <v>#REF!</v>
      </c>
      <c r="C34" s="175" t="e">
        <f>IF(ROUND(VALUE(SUBSTITUTE(#REF!,"▲", "-")), 2) &gt;= 0, ABS(ROUND(VALUE(SUBSTITUTE(#REF!,"▲", "-")), 2)), NA())</f>
        <v>#REF!</v>
      </c>
      <c r="D34" s="175" t="e">
        <f>IF(ROUND(VALUE(SUBSTITUTE(#REF!,"▲", "-")), 2) &lt; 0, ABS(ROUND(VALUE(SUBSTITUTE(#REF!,"▲", "-")), 2)), NA())</f>
        <v>#REF!</v>
      </c>
      <c r="E34" s="175" t="e">
        <f>IF(ROUND(VALUE(SUBSTITUTE(#REF!,"▲", "-")), 2) &gt;= 0, ABS(ROUND(VALUE(SUBSTITUTE(#REF!,"▲", "-")), 2)), NA())</f>
        <v>#REF!</v>
      </c>
      <c r="F34" s="175" t="e">
        <f>IF(ROUND(VALUE(SUBSTITUTE(#REF!,"▲", "-")), 2) &lt; 0, ABS(ROUND(VALUE(SUBSTITUTE(#REF!,"▲", "-")), 2)), NA())</f>
        <v>#REF!</v>
      </c>
      <c r="G34" s="175" t="e">
        <f>IF(ROUND(VALUE(SUBSTITUTE(#REF!,"▲", "-")), 2) &gt;= 0, ABS(ROUND(VALUE(SUBSTITUTE(#REF!,"▲", "-")), 2)), NA())</f>
        <v>#REF!</v>
      </c>
      <c r="H34" s="175" t="e">
        <f>IF(ROUND(VALUE(SUBSTITUTE(#REF!,"▲", "-")), 2) &lt; 0, ABS(ROUND(VALUE(SUBSTITUTE(#REF!,"▲", "-")), 2)), NA())</f>
        <v>#REF!</v>
      </c>
      <c r="I34" s="175" t="e">
        <f>IF(ROUND(VALUE(SUBSTITUTE(#REF!,"▲", "-")), 2) &gt;= 0, ABS(ROUND(VALUE(SUBSTITUTE(#REF!,"▲", "-")), 2)), NA())</f>
        <v>#REF!</v>
      </c>
      <c r="J34" s="175" t="e">
        <f>IF(ROUND(VALUE(SUBSTITUTE(#REF!,"▲", "-")), 2) &lt; 0, ABS(ROUND(VALUE(SUBSTITUTE(#REF!,"▲", "-")), 2)), NA())</f>
        <v>#REF!</v>
      </c>
      <c r="K34" s="175" t="e">
        <f>IF(ROUND(VALUE(SUBSTITUTE(#REF!,"▲", "-")), 2) &gt;= 0, ABS(ROUND(VALUE(SUBSTITUTE(#REF!,"▲", "-")), 2)), NA())</f>
        <v>#REF!</v>
      </c>
    </row>
    <row r="35" spans="1:16" x14ac:dyDescent="0.15">
      <c r="A35" s="175" t="e">
        <f>IF(#REF!="",NA(),#REF!)</f>
        <v>#REF!</v>
      </c>
      <c r="B35" s="175" t="e">
        <f>IF(ROUND(VALUE(SUBSTITUTE(#REF!,"▲", "-")), 2) &lt; 0, ABS(ROUND(VALUE(SUBSTITUTE(#REF!,"▲", "-")), 2)), NA())</f>
        <v>#REF!</v>
      </c>
      <c r="C35" s="175" t="e">
        <f>IF(ROUND(VALUE(SUBSTITUTE(#REF!,"▲", "-")), 2) &gt;= 0, ABS(ROUND(VALUE(SUBSTITUTE(#REF!,"▲", "-")), 2)), NA())</f>
        <v>#REF!</v>
      </c>
      <c r="D35" s="175" t="e">
        <f>IF(ROUND(VALUE(SUBSTITUTE(#REF!,"▲", "-")), 2) &lt; 0, ABS(ROUND(VALUE(SUBSTITUTE(#REF!,"▲", "-")), 2)), NA())</f>
        <v>#REF!</v>
      </c>
      <c r="E35" s="175" t="e">
        <f>IF(ROUND(VALUE(SUBSTITUTE(#REF!,"▲", "-")), 2) &gt;= 0, ABS(ROUND(VALUE(SUBSTITUTE(#REF!,"▲", "-")), 2)), NA())</f>
        <v>#REF!</v>
      </c>
      <c r="F35" s="175" t="e">
        <f>IF(ROUND(VALUE(SUBSTITUTE(#REF!,"▲", "-")), 2) &lt; 0, ABS(ROUND(VALUE(SUBSTITUTE(#REF!,"▲", "-")), 2)), NA())</f>
        <v>#REF!</v>
      </c>
      <c r="G35" s="175" t="e">
        <f>IF(ROUND(VALUE(SUBSTITUTE(#REF!,"▲", "-")), 2) &gt;= 0, ABS(ROUND(VALUE(SUBSTITUTE(#REF!,"▲", "-")), 2)), NA())</f>
        <v>#REF!</v>
      </c>
      <c r="H35" s="175" t="e">
        <f>IF(ROUND(VALUE(SUBSTITUTE(#REF!,"▲", "-")), 2) &lt; 0, ABS(ROUND(VALUE(SUBSTITUTE(#REF!,"▲", "-")), 2)), NA())</f>
        <v>#REF!</v>
      </c>
      <c r="I35" s="175" t="e">
        <f>IF(ROUND(VALUE(SUBSTITUTE(#REF!,"▲", "-")), 2) &gt;= 0, ABS(ROUND(VALUE(SUBSTITUTE(#REF!,"▲", "-")), 2)), NA())</f>
        <v>#REF!</v>
      </c>
      <c r="J35" s="175" t="e">
        <f>IF(ROUND(VALUE(SUBSTITUTE(#REF!,"▲", "-")), 2) &lt; 0, ABS(ROUND(VALUE(SUBSTITUTE(#REF!,"▲", "-")), 2)), NA())</f>
        <v>#REF!</v>
      </c>
      <c r="K35" s="175" t="e">
        <f>IF(ROUND(VALUE(SUBSTITUTE(#REF!,"▲", "-")), 2) &gt;= 0, ABS(ROUND(VALUE(SUBSTITUTE(#REF!,"▲", "-")), 2)), NA())</f>
        <v>#REF!</v>
      </c>
    </row>
    <row r="36" spans="1:16" x14ac:dyDescent="0.15">
      <c r="A36" s="175" t="e">
        <f>IF(#REF!="",NA(),#REF!)</f>
        <v>#REF!</v>
      </c>
      <c r="B36" s="175" t="e">
        <f>IF(ROUND(VALUE(SUBSTITUTE(#REF!,"▲", "-")), 2) &lt; 0, ABS(ROUND(VALUE(SUBSTITUTE(#REF!,"▲", "-")), 2)), NA())</f>
        <v>#REF!</v>
      </c>
      <c r="C36" s="175" t="e">
        <f>IF(ROUND(VALUE(SUBSTITUTE(#REF!,"▲", "-")), 2) &gt;= 0, ABS(ROUND(VALUE(SUBSTITUTE(#REF!,"▲", "-")), 2)), NA())</f>
        <v>#REF!</v>
      </c>
      <c r="D36" s="175" t="e">
        <f>IF(ROUND(VALUE(SUBSTITUTE(#REF!,"▲", "-")), 2) &lt; 0, ABS(ROUND(VALUE(SUBSTITUTE(#REF!,"▲", "-")), 2)), NA())</f>
        <v>#REF!</v>
      </c>
      <c r="E36" s="175" t="e">
        <f>IF(ROUND(VALUE(SUBSTITUTE(#REF!,"▲", "-")), 2) &gt;= 0, ABS(ROUND(VALUE(SUBSTITUTE(#REF!,"▲", "-")), 2)), NA())</f>
        <v>#REF!</v>
      </c>
      <c r="F36" s="175" t="e">
        <f>IF(ROUND(VALUE(SUBSTITUTE(#REF!,"▲", "-")), 2) &lt; 0, ABS(ROUND(VALUE(SUBSTITUTE(#REF!,"▲", "-")), 2)), NA())</f>
        <v>#REF!</v>
      </c>
      <c r="G36" s="175" t="e">
        <f>IF(ROUND(VALUE(SUBSTITUTE(#REF!,"▲", "-")), 2) &gt;= 0, ABS(ROUND(VALUE(SUBSTITUTE(#REF!,"▲", "-")), 2)), NA())</f>
        <v>#REF!</v>
      </c>
      <c r="H36" s="175" t="e">
        <f>IF(ROUND(VALUE(SUBSTITUTE(#REF!,"▲", "-")), 2) &lt; 0, ABS(ROUND(VALUE(SUBSTITUTE(#REF!,"▲", "-")), 2)), NA())</f>
        <v>#REF!</v>
      </c>
      <c r="I36" s="175" t="e">
        <f>IF(ROUND(VALUE(SUBSTITUTE(#REF!,"▲", "-")), 2) &gt;= 0, ABS(ROUND(VALUE(SUBSTITUTE(#REF!,"▲", "-")), 2)), NA())</f>
        <v>#REF!</v>
      </c>
      <c r="J36" s="175" t="e">
        <f>IF(ROUND(VALUE(SUBSTITUTE(#REF!,"▲", "-")), 2) &lt; 0, ABS(ROUND(VALUE(SUBSTITUTE(#REF!,"▲", "-")), 2)), NA())</f>
        <v>#REF!</v>
      </c>
      <c r="K36" s="175" t="e">
        <f>IF(ROUND(VALUE(SUBSTITUTE(#REF!,"▲", "-")), 2) &gt;= 0, ABS(ROUND(VALUE(SUBSTITUTE(#REF!,"▲", "-")), 2)), NA())</f>
        <v>#REF!</v>
      </c>
    </row>
    <row r="39" spans="1:16" x14ac:dyDescent="0.15">
      <c r="A39" s="144" t="s">
        <v>58</v>
      </c>
    </row>
    <row r="40" spans="1:16" x14ac:dyDescent="0.15">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15">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15">
      <c r="A42" s="176" t="s">
        <v>61</v>
      </c>
      <c r="B42" s="176"/>
      <c r="C42" s="176"/>
      <c r="D42" s="176">
        <f>'実質公債費比率（分子）の構造'!K$52</f>
        <v>2800</v>
      </c>
      <c r="E42" s="176"/>
      <c r="F42" s="176"/>
      <c r="G42" s="176">
        <f>'実質公債費比率（分子）の構造'!L$52</f>
        <v>2854</v>
      </c>
      <c r="H42" s="176"/>
      <c r="I42" s="176"/>
      <c r="J42" s="176">
        <f>'実質公債費比率（分子）の構造'!M$52</f>
        <v>2790</v>
      </c>
      <c r="K42" s="176"/>
      <c r="L42" s="176"/>
      <c r="M42" s="176">
        <f>'実質公債費比率（分子）の構造'!N$52</f>
        <v>2786</v>
      </c>
      <c r="N42" s="176"/>
      <c r="O42" s="176"/>
      <c r="P42" s="176">
        <f>'実質公債費比率（分子）の構造'!O$52</f>
        <v>2527</v>
      </c>
    </row>
    <row r="43" spans="1:16" x14ac:dyDescent="0.15">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15">
      <c r="A44" s="176" t="s">
        <v>62</v>
      </c>
      <c r="B44" s="176">
        <f>'実質公債費比率（分子）の構造'!K$50</f>
        <v>36</v>
      </c>
      <c r="C44" s="176"/>
      <c r="D44" s="176"/>
      <c r="E44" s="176">
        <f>'実質公債費比率（分子）の構造'!L$50</f>
        <v>36</v>
      </c>
      <c r="F44" s="176"/>
      <c r="G44" s="176"/>
      <c r="H44" s="176">
        <f>'実質公債費比率（分子）の構造'!M$50</f>
        <v>49</v>
      </c>
      <c r="I44" s="176"/>
      <c r="J44" s="176"/>
      <c r="K44" s="176">
        <f>'実質公債費比率（分子）の構造'!N$50</f>
        <v>36</v>
      </c>
      <c r="L44" s="176"/>
      <c r="M44" s="176"/>
      <c r="N44" s="176" t="str">
        <f>'実質公債費比率（分子）の構造'!O$50</f>
        <v>-</v>
      </c>
      <c r="O44" s="176"/>
      <c r="P44" s="176"/>
    </row>
    <row r="45" spans="1:16" x14ac:dyDescent="0.15">
      <c r="A45" s="176" t="s">
        <v>63</v>
      </c>
      <c r="B45" s="176">
        <f>'実質公債費比率（分子）の構造'!K$49</f>
        <v>245</v>
      </c>
      <c r="C45" s="176"/>
      <c r="D45" s="176"/>
      <c r="E45" s="176">
        <f>'実質公債費比率（分子）の構造'!L$49</f>
        <v>226</v>
      </c>
      <c r="F45" s="176"/>
      <c r="G45" s="176"/>
      <c r="H45" s="176">
        <f>'実質公債費比率（分子）の構造'!M$49</f>
        <v>239</v>
      </c>
      <c r="I45" s="176"/>
      <c r="J45" s="176"/>
      <c r="K45" s="176">
        <f>'実質公債費比率（分子）の構造'!N$49</f>
        <v>190</v>
      </c>
      <c r="L45" s="176"/>
      <c r="M45" s="176"/>
      <c r="N45" s="176">
        <f>'実質公債費比率（分子）の構造'!O$49</f>
        <v>225</v>
      </c>
      <c r="O45" s="176"/>
      <c r="P45" s="176"/>
    </row>
    <row r="46" spans="1:16" x14ac:dyDescent="0.15">
      <c r="A46" s="176" t="s">
        <v>64</v>
      </c>
      <c r="B46" s="176">
        <f>'実質公債費比率（分子）の構造'!K$48</f>
        <v>339</v>
      </c>
      <c r="C46" s="176"/>
      <c r="D46" s="176"/>
      <c r="E46" s="176">
        <f>'実質公債費比率（分子）の構造'!L$48</f>
        <v>338</v>
      </c>
      <c r="F46" s="176"/>
      <c r="G46" s="176"/>
      <c r="H46" s="176">
        <f>'実質公債費比率（分子）の構造'!M$48</f>
        <v>288</v>
      </c>
      <c r="I46" s="176"/>
      <c r="J46" s="176"/>
      <c r="K46" s="176">
        <f>'実質公債費比率（分子）の構造'!N$48</f>
        <v>285</v>
      </c>
      <c r="L46" s="176"/>
      <c r="M46" s="176"/>
      <c r="N46" s="176">
        <f>'実質公債費比率（分子）の構造'!O$48</f>
        <v>286</v>
      </c>
      <c r="O46" s="176"/>
      <c r="P46" s="176"/>
    </row>
    <row r="47" spans="1:16" x14ac:dyDescent="0.15">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66</v>
      </c>
      <c r="B49" s="176">
        <f>'実質公債費比率（分子）の構造'!K$45</f>
        <v>2613</v>
      </c>
      <c r="C49" s="176"/>
      <c r="D49" s="176"/>
      <c r="E49" s="176">
        <f>'実質公債費比率（分子）の構造'!L$45</f>
        <v>2695</v>
      </c>
      <c r="F49" s="176"/>
      <c r="G49" s="176"/>
      <c r="H49" s="176">
        <f>'実質公債費比率（分子）の構造'!M$45</f>
        <v>2803</v>
      </c>
      <c r="I49" s="176"/>
      <c r="J49" s="176"/>
      <c r="K49" s="176">
        <f>'実質公債費比率（分子）の構造'!N$45</f>
        <v>2772</v>
      </c>
      <c r="L49" s="176"/>
      <c r="M49" s="176"/>
      <c r="N49" s="176">
        <f>'実質公債費比率（分子）の構造'!O$45</f>
        <v>2775</v>
      </c>
      <c r="O49" s="176"/>
      <c r="P49" s="176"/>
    </row>
    <row r="50" spans="1:16" x14ac:dyDescent="0.15">
      <c r="A50" s="176" t="s">
        <v>67</v>
      </c>
      <c r="B50" s="176" t="e">
        <f>NA()</f>
        <v>#N/A</v>
      </c>
      <c r="C50" s="176">
        <f>IF(ISNUMBER('実質公債費比率（分子）の構造'!K$53),'実質公債費比率（分子）の構造'!K$53,NA())</f>
        <v>433</v>
      </c>
      <c r="D50" s="176" t="e">
        <f>NA()</f>
        <v>#N/A</v>
      </c>
      <c r="E50" s="176" t="e">
        <f>NA()</f>
        <v>#N/A</v>
      </c>
      <c r="F50" s="176">
        <f>IF(ISNUMBER('実質公債費比率（分子）の構造'!L$53),'実質公債費比率（分子）の構造'!L$53,NA())</f>
        <v>441</v>
      </c>
      <c r="G50" s="176" t="e">
        <f>NA()</f>
        <v>#N/A</v>
      </c>
      <c r="H50" s="176" t="e">
        <f>NA()</f>
        <v>#N/A</v>
      </c>
      <c r="I50" s="176">
        <f>IF(ISNUMBER('実質公債費比率（分子）の構造'!M$53),'実質公債費比率（分子）の構造'!M$53,NA())</f>
        <v>589</v>
      </c>
      <c r="J50" s="176" t="e">
        <f>NA()</f>
        <v>#N/A</v>
      </c>
      <c r="K50" s="176" t="e">
        <f>NA()</f>
        <v>#N/A</v>
      </c>
      <c r="L50" s="176">
        <f>IF(ISNUMBER('実質公債費比率（分子）の構造'!N$53),'実質公債費比率（分子）の構造'!N$53,NA())</f>
        <v>497</v>
      </c>
      <c r="M50" s="176" t="e">
        <f>NA()</f>
        <v>#N/A</v>
      </c>
      <c r="N50" s="176" t="e">
        <f>NA()</f>
        <v>#N/A</v>
      </c>
      <c r="O50" s="176">
        <f>IF(ISNUMBER('実質公債費比率（分子）の構造'!O$53),'実質公債費比率（分子）の構造'!O$53,NA())</f>
        <v>759</v>
      </c>
      <c r="P50" s="176" t="e">
        <f>NA()</f>
        <v>#N/A</v>
      </c>
    </row>
    <row r="53" spans="1:16" x14ac:dyDescent="0.15">
      <c r="A53" s="144" t="s">
        <v>68</v>
      </c>
    </row>
    <row r="54" spans="1:16" x14ac:dyDescent="0.15">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15">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15">
      <c r="A56" s="175" t="s">
        <v>43</v>
      </c>
      <c r="B56" s="175"/>
      <c r="C56" s="175"/>
      <c r="D56" s="175">
        <f>'将来負担比率（分子）の構造'!I$52</f>
        <v>23916</v>
      </c>
      <c r="E56" s="175"/>
      <c r="F56" s="175"/>
      <c r="G56" s="175">
        <f>'将来負担比率（分子）の構造'!J$52</f>
        <v>24088</v>
      </c>
      <c r="H56" s="175"/>
      <c r="I56" s="175"/>
      <c r="J56" s="175">
        <f>'将来負担比率（分子）の構造'!K$52</f>
        <v>24271</v>
      </c>
      <c r="K56" s="175"/>
      <c r="L56" s="175"/>
      <c r="M56" s="175">
        <f>'将来負担比率（分子）の構造'!L$52</f>
        <v>23672</v>
      </c>
      <c r="N56" s="175"/>
      <c r="O56" s="175"/>
      <c r="P56" s="175">
        <f>'将来負担比率（分子）の構造'!M$52</f>
        <v>22772</v>
      </c>
    </row>
    <row r="57" spans="1:16" x14ac:dyDescent="0.15">
      <c r="A57" s="175" t="s">
        <v>42</v>
      </c>
      <c r="B57" s="175"/>
      <c r="C57" s="175"/>
      <c r="D57" s="175">
        <f>'将来負担比率（分子）の構造'!I$51</f>
        <v>5453</v>
      </c>
      <c r="E57" s="175"/>
      <c r="F57" s="175"/>
      <c r="G57" s="175">
        <f>'将来負担比率（分子）の構造'!J$51</f>
        <v>5533</v>
      </c>
      <c r="H57" s="175"/>
      <c r="I57" s="175"/>
      <c r="J57" s="175">
        <f>'将来負担比率（分子）の構造'!K$51</f>
        <v>5711</v>
      </c>
      <c r="K57" s="175"/>
      <c r="L57" s="175"/>
      <c r="M57" s="175">
        <f>'将来負担比率（分子）の構造'!L$51</f>
        <v>7227</v>
      </c>
      <c r="N57" s="175"/>
      <c r="O57" s="175"/>
      <c r="P57" s="175">
        <f>'将来負担比率（分子）の構造'!M$51</f>
        <v>6227</v>
      </c>
    </row>
    <row r="58" spans="1:16" x14ac:dyDescent="0.15">
      <c r="A58" s="175" t="s">
        <v>41</v>
      </c>
      <c r="B58" s="175"/>
      <c r="C58" s="175"/>
      <c r="D58" s="175">
        <f>'将来負担比率（分子）の構造'!I$50</f>
        <v>7333</v>
      </c>
      <c r="E58" s="175"/>
      <c r="F58" s="175"/>
      <c r="G58" s="175">
        <f>'将来負担比率（分子）の構造'!J$50</f>
        <v>7530</v>
      </c>
      <c r="H58" s="175"/>
      <c r="I58" s="175"/>
      <c r="J58" s="175">
        <f>'将来負担比率（分子）の構造'!K$50</f>
        <v>8307</v>
      </c>
      <c r="K58" s="175"/>
      <c r="L58" s="175"/>
      <c r="M58" s="175">
        <f>'将来負担比率（分子）の構造'!L$50</f>
        <v>10182</v>
      </c>
      <c r="N58" s="175"/>
      <c r="O58" s="175"/>
      <c r="P58" s="175">
        <f>'将来負担比率（分子）の構造'!M$50</f>
        <v>10321</v>
      </c>
    </row>
    <row r="59" spans="1:16" x14ac:dyDescent="0.15">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15">
      <c r="A62" s="175" t="s">
        <v>35</v>
      </c>
      <c r="B62" s="175">
        <f>'将来負担比率（分子）の構造'!I$45</f>
        <v>3312</v>
      </c>
      <c r="C62" s="175"/>
      <c r="D62" s="175"/>
      <c r="E62" s="175">
        <f>'将来負担比率（分子）の構造'!J$45</f>
        <v>3130</v>
      </c>
      <c r="F62" s="175"/>
      <c r="G62" s="175"/>
      <c r="H62" s="175">
        <f>'将来負担比率（分子）の構造'!K$45</f>
        <v>3079</v>
      </c>
      <c r="I62" s="175"/>
      <c r="J62" s="175"/>
      <c r="K62" s="175">
        <f>'将来負担比率（分子）の構造'!L$45</f>
        <v>3098</v>
      </c>
      <c r="L62" s="175"/>
      <c r="M62" s="175"/>
      <c r="N62" s="175">
        <f>'将来負担比率（分子）の構造'!M$45</f>
        <v>3113</v>
      </c>
      <c r="O62" s="175"/>
      <c r="P62" s="175"/>
    </row>
    <row r="63" spans="1:16" x14ac:dyDescent="0.15">
      <c r="A63" s="175" t="s">
        <v>34</v>
      </c>
      <c r="B63" s="175">
        <f>'将来負担比率（分子）の構造'!I$44</f>
        <v>1548</v>
      </c>
      <c r="C63" s="175"/>
      <c r="D63" s="175"/>
      <c r="E63" s="175">
        <f>'将来負担比率（分子）の構造'!J$44</f>
        <v>1600</v>
      </c>
      <c r="F63" s="175"/>
      <c r="G63" s="175"/>
      <c r="H63" s="175">
        <f>'将来負担比率（分子）の構造'!K$44</f>
        <v>1849</v>
      </c>
      <c r="I63" s="175"/>
      <c r="J63" s="175"/>
      <c r="K63" s="175">
        <f>'将来負担比率（分子）の構造'!L$44</f>
        <v>2296</v>
      </c>
      <c r="L63" s="175"/>
      <c r="M63" s="175"/>
      <c r="N63" s="175">
        <f>'将来負担比率（分子）の構造'!M$44</f>
        <v>2118</v>
      </c>
      <c r="O63" s="175"/>
      <c r="P63" s="175"/>
    </row>
    <row r="64" spans="1:16" x14ac:dyDescent="0.15">
      <c r="A64" s="175" t="s">
        <v>33</v>
      </c>
      <c r="B64" s="175">
        <f>'将来負担比率（分子）の構造'!I$43</f>
        <v>3226</v>
      </c>
      <c r="C64" s="175"/>
      <c r="D64" s="175"/>
      <c r="E64" s="175">
        <f>'将来負担比率（分子）の構造'!J$43</f>
        <v>2991</v>
      </c>
      <c r="F64" s="175"/>
      <c r="G64" s="175"/>
      <c r="H64" s="175">
        <f>'将来負担比率（分子）の構造'!K$43</f>
        <v>2851</v>
      </c>
      <c r="I64" s="175"/>
      <c r="J64" s="175"/>
      <c r="K64" s="175">
        <f>'将来負担比率（分子）の構造'!L$43</f>
        <v>2809</v>
      </c>
      <c r="L64" s="175"/>
      <c r="M64" s="175"/>
      <c r="N64" s="175">
        <f>'将来負担比率（分子）の構造'!M$43</f>
        <v>2798</v>
      </c>
      <c r="O64" s="175"/>
      <c r="P64" s="175"/>
    </row>
    <row r="65" spans="1:16" x14ac:dyDescent="0.15">
      <c r="A65" s="175" t="s">
        <v>32</v>
      </c>
      <c r="B65" s="175">
        <f>'将来負担比率（分子）の構造'!I$42</f>
        <v>88</v>
      </c>
      <c r="C65" s="175"/>
      <c r="D65" s="175"/>
      <c r="E65" s="175">
        <f>'将来負担比率（分子）の構造'!J$42</f>
        <v>59</v>
      </c>
      <c r="F65" s="175"/>
      <c r="G65" s="175"/>
      <c r="H65" s="175">
        <f>'将来負担比率（分子）の構造'!K$42</f>
        <v>29</v>
      </c>
      <c r="I65" s="175"/>
      <c r="J65" s="175"/>
      <c r="K65" s="175" t="str">
        <f>'将来負担比率（分子）の構造'!L$42</f>
        <v>-</v>
      </c>
      <c r="L65" s="175"/>
      <c r="M65" s="175"/>
      <c r="N65" s="175" t="str">
        <f>'将来負担比率（分子）の構造'!M$42</f>
        <v>-</v>
      </c>
      <c r="O65" s="175"/>
      <c r="P65" s="175"/>
    </row>
    <row r="66" spans="1:16" x14ac:dyDescent="0.15">
      <c r="A66" s="175" t="s">
        <v>31</v>
      </c>
      <c r="B66" s="175">
        <f>'将来負担比率（分子）の構造'!I$41</f>
        <v>23679</v>
      </c>
      <c r="C66" s="175"/>
      <c r="D66" s="175"/>
      <c r="E66" s="175">
        <f>'将来負担比率（分子）の構造'!J$41</f>
        <v>24474</v>
      </c>
      <c r="F66" s="175"/>
      <c r="G66" s="175"/>
      <c r="H66" s="175">
        <f>'将来負担比率（分子）の構造'!K$41</f>
        <v>24320</v>
      </c>
      <c r="I66" s="175"/>
      <c r="J66" s="175"/>
      <c r="K66" s="175">
        <f>'将来負担比率（分子）の構造'!L$41</f>
        <v>24766</v>
      </c>
      <c r="L66" s="175"/>
      <c r="M66" s="175"/>
      <c r="N66" s="175">
        <f>'将来負担比率（分子）の構造'!M$41</f>
        <v>24046</v>
      </c>
      <c r="O66" s="175"/>
      <c r="P66" s="175"/>
    </row>
    <row r="67" spans="1:16" x14ac:dyDescent="0.15">
      <c r="A67" s="175" t="s">
        <v>71</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15">
      <c r="A70" s="177" t="s">
        <v>72</v>
      </c>
      <c r="B70" s="177"/>
      <c r="C70" s="177"/>
      <c r="D70" s="177"/>
      <c r="E70" s="177"/>
      <c r="F70" s="177"/>
    </row>
    <row r="71" spans="1:16" x14ac:dyDescent="0.15">
      <c r="A71" s="178"/>
      <c r="B71" s="178" t="str">
        <f>基金残高に係る経年分析!F54</f>
        <v>R03</v>
      </c>
      <c r="C71" s="178" t="str">
        <f>基金残高に係る経年分析!G54</f>
        <v>R04</v>
      </c>
      <c r="D71" s="178" t="str">
        <f>基金残高に係る経年分析!H54</f>
        <v>R05</v>
      </c>
    </row>
    <row r="72" spans="1:16" x14ac:dyDescent="0.15">
      <c r="A72" s="178" t="s">
        <v>73</v>
      </c>
      <c r="B72" s="179">
        <f>基金残高に係る経年分析!F55</f>
        <v>4472</v>
      </c>
      <c r="C72" s="179">
        <f>基金残高に係る経年分析!G55</f>
        <v>5219</v>
      </c>
      <c r="D72" s="179">
        <f>基金残高に係る経年分析!H55</f>
        <v>4865</v>
      </c>
    </row>
    <row r="73" spans="1:16" x14ac:dyDescent="0.15">
      <c r="A73" s="178" t="s">
        <v>74</v>
      </c>
      <c r="B73" s="179" t="str">
        <f>基金残高に係る経年分析!F56</f>
        <v>-</v>
      </c>
      <c r="C73" s="179" t="str">
        <f>基金残高に係る経年分析!G56</f>
        <v>-</v>
      </c>
      <c r="D73" s="179" t="str">
        <f>基金残高に係る経年分析!H56</f>
        <v>-</v>
      </c>
    </row>
    <row r="74" spans="1:16" x14ac:dyDescent="0.15">
      <c r="A74" s="178" t="s">
        <v>75</v>
      </c>
      <c r="B74" s="179">
        <f>基金残高に係る経年分析!F57</f>
        <v>3011</v>
      </c>
      <c r="C74" s="179">
        <f>基金残高に係る経年分析!G57</f>
        <v>4073</v>
      </c>
      <c r="D74" s="179">
        <f>基金残高に係る経年分析!H57</f>
        <v>4589</v>
      </c>
    </row>
  </sheetData>
  <sheetProtection algorithmName="SHA-512" hashValue="+fyDGN417Dc5QD1J28mX+MLKuHIVchtzKPQUQdSQY8oWpQneWwQh6QGCDZ5bL6wRqEvfwcqm6GfJu8+FAkgXGA==" saltValue="0bfr9SHu2DTpdQsHNwP7dg==" spinCount="100000"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85" zoomScaleNormal="85"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53" t="s">
        <v>202</v>
      </c>
      <c r="DI1" s="754"/>
      <c r="DJ1" s="754"/>
      <c r="DK1" s="754"/>
      <c r="DL1" s="754"/>
      <c r="DM1" s="754"/>
      <c r="DN1" s="755"/>
      <c r="DO1" s="214"/>
      <c r="DP1" s="753" t="s">
        <v>203</v>
      </c>
      <c r="DQ1" s="754"/>
      <c r="DR1" s="754"/>
      <c r="DS1" s="754"/>
      <c r="DT1" s="754"/>
      <c r="DU1" s="754"/>
      <c r="DV1" s="754"/>
      <c r="DW1" s="754"/>
      <c r="DX1" s="754"/>
      <c r="DY1" s="754"/>
      <c r="DZ1" s="754"/>
      <c r="EA1" s="754"/>
      <c r="EB1" s="754"/>
      <c r="EC1" s="755"/>
      <c r="ED1" s="213"/>
      <c r="EE1" s="213"/>
      <c r="EF1" s="213"/>
      <c r="EG1" s="213"/>
      <c r="EH1" s="213"/>
      <c r="EI1" s="213"/>
      <c r="EJ1" s="213"/>
      <c r="EK1" s="213"/>
      <c r="EL1" s="213"/>
      <c r="EM1" s="213"/>
    </row>
    <row r="2" spans="2:143" ht="22.5" customHeight="1" x14ac:dyDescent="0.15">
      <c r="B2" s="215" t="s">
        <v>204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709" t="s">
        <v>205</v>
      </c>
      <c r="C3" s="710"/>
      <c r="D3" s="710"/>
      <c r="E3" s="710"/>
      <c r="F3" s="710"/>
      <c r="G3" s="710"/>
      <c r="H3" s="710"/>
      <c r="I3" s="710"/>
      <c r="J3" s="710"/>
      <c r="K3" s="710"/>
      <c r="L3" s="710"/>
      <c r="M3" s="710"/>
      <c r="N3" s="710"/>
      <c r="O3" s="710"/>
      <c r="P3" s="710"/>
      <c r="Q3" s="710"/>
      <c r="R3" s="710"/>
      <c r="S3" s="710"/>
      <c r="T3" s="710"/>
      <c r="U3" s="710"/>
      <c r="V3" s="710"/>
      <c r="W3" s="710"/>
      <c r="X3" s="710"/>
      <c r="Y3" s="710"/>
      <c r="Z3" s="710"/>
      <c r="AA3" s="710"/>
      <c r="AB3" s="710"/>
      <c r="AC3" s="710"/>
      <c r="AD3" s="710"/>
      <c r="AE3" s="710"/>
      <c r="AF3" s="710"/>
      <c r="AG3" s="710"/>
      <c r="AH3" s="710"/>
      <c r="AI3" s="710"/>
      <c r="AJ3" s="710"/>
      <c r="AK3" s="710"/>
      <c r="AL3" s="710"/>
      <c r="AM3" s="710"/>
      <c r="AN3" s="710"/>
      <c r="AO3" s="710"/>
      <c r="AP3" s="709" t="s">
        <v>206</v>
      </c>
      <c r="AQ3" s="710"/>
      <c r="AR3" s="710"/>
      <c r="AS3" s="710"/>
      <c r="AT3" s="710"/>
      <c r="AU3" s="710"/>
      <c r="AV3" s="710"/>
      <c r="AW3" s="710"/>
      <c r="AX3" s="710"/>
      <c r="AY3" s="710"/>
      <c r="AZ3" s="710"/>
      <c r="BA3" s="710"/>
      <c r="BB3" s="710"/>
      <c r="BC3" s="710"/>
      <c r="BD3" s="710"/>
      <c r="BE3" s="710"/>
      <c r="BF3" s="710"/>
      <c r="BG3" s="710"/>
      <c r="BH3" s="710"/>
      <c r="BI3" s="710"/>
      <c r="BJ3" s="710"/>
      <c r="BK3" s="710"/>
      <c r="BL3" s="710"/>
      <c r="BM3" s="710"/>
      <c r="BN3" s="710"/>
      <c r="BO3" s="710"/>
      <c r="BP3" s="710"/>
      <c r="BQ3" s="710"/>
      <c r="BR3" s="710"/>
      <c r="BS3" s="710"/>
      <c r="BT3" s="710"/>
      <c r="BU3" s="710"/>
      <c r="BV3" s="710"/>
      <c r="BW3" s="710"/>
      <c r="BX3" s="710"/>
      <c r="BY3" s="710"/>
      <c r="BZ3" s="710"/>
      <c r="CA3" s="710"/>
      <c r="CB3" s="711"/>
      <c r="CD3" s="709" t="s">
        <v>207</v>
      </c>
      <c r="CE3" s="710"/>
      <c r="CF3" s="710"/>
      <c r="CG3" s="710"/>
      <c r="CH3" s="710"/>
      <c r="CI3" s="710"/>
      <c r="CJ3" s="710"/>
      <c r="CK3" s="710"/>
      <c r="CL3" s="710"/>
      <c r="CM3" s="710"/>
      <c r="CN3" s="710"/>
      <c r="CO3" s="710"/>
      <c r="CP3" s="710"/>
      <c r="CQ3" s="710"/>
      <c r="CR3" s="710"/>
      <c r="CS3" s="710"/>
      <c r="CT3" s="710"/>
      <c r="CU3" s="710"/>
      <c r="CV3" s="710"/>
      <c r="CW3" s="710"/>
      <c r="CX3" s="710"/>
      <c r="CY3" s="710"/>
      <c r="CZ3" s="710"/>
      <c r="DA3" s="710"/>
      <c r="DB3" s="710"/>
      <c r="DC3" s="710"/>
      <c r="DD3" s="710"/>
      <c r="DE3" s="710"/>
      <c r="DF3" s="710"/>
      <c r="DG3" s="710"/>
      <c r="DH3" s="710"/>
      <c r="DI3" s="710"/>
      <c r="DJ3" s="710"/>
      <c r="DK3" s="710"/>
      <c r="DL3" s="710"/>
      <c r="DM3" s="710"/>
      <c r="DN3" s="710"/>
      <c r="DO3" s="710"/>
      <c r="DP3" s="710"/>
      <c r="DQ3" s="710"/>
      <c r="DR3" s="710"/>
      <c r="DS3" s="710"/>
      <c r="DT3" s="710"/>
      <c r="DU3" s="710"/>
      <c r="DV3" s="710"/>
      <c r="DW3" s="710"/>
      <c r="DX3" s="710"/>
      <c r="DY3" s="710"/>
      <c r="DZ3" s="710"/>
      <c r="EA3" s="710"/>
      <c r="EB3" s="710"/>
      <c r="EC3" s="711"/>
    </row>
    <row r="4" spans="2:143" ht="11.25" customHeight="1" x14ac:dyDescent="0.15">
      <c r="B4" s="709" t="s">
        <v>1</v>
      </c>
      <c r="C4" s="710"/>
      <c r="D4" s="710"/>
      <c r="E4" s="710"/>
      <c r="F4" s="710"/>
      <c r="G4" s="710"/>
      <c r="H4" s="710"/>
      <c r="I4" s="710"/>
      <c r="J4" s="710"/>
      <c r="K4" s="710"/>
      <c r="L4" s="710"/>
      <c r="M4" s="710"/>
      <c r="N4" s="710"/>
      <c r="O4" s="710"/>
      <c r="P4" s="710"/>
      <c r="Q4" s="711"/>
      <c r="R4" s="709" t="s">
        <v>208</v>
      </c>
      <c r="S4" s="710"/>
      <c r="T4" s="710"/>
      <c r="U4" s="710"/>
      <c r="V4" s="710"/>
      <c r="W4" s="710"/>
      <c r="X4" s="710"/>
      <c r="Y4" s="711"/>
      <c r="Z4" s="709" t="s">
        <v>209</v>
      </c>
      <c r="AA4" s="710"/>
      <c r="AB4" s="710"/>
      <c r="AC4" s="711"/>
      <c r="AD4" s="709" t="s">
        <v>210</v>
      </c>
      <c r="AE4" s="710"/>
      <c r="AF4" s="710"/>
      <c r="AG4" s="710"/>
      <c r="AH4" s="710"/>
      <c r="AI4" s="710"/>
      <c r="AJ4" s="710"/>
      <c r="AK4" s="711"/>
      <c r="AL4" s="709" t="s">
        <v>209</v>
      </c>
      <c r="AM4" s="710"/>
      <c r="AN4" s="710"/>
      <c r="AO4" s="711"/>
      <c r="AP4" s="756" t="s">
        <v>211</v>
      </c>
      <c r="AQ4" s="756"/>
      <c r="AR4" s="756"/>
      <c r="AS4" s="756"/>
      <c r="AT4" s="756"/>
      <c r="AU4" s="756"/>
      <c r="AV4" s="756"/>
      <c r="AW4" s="756"/>
      <c r="AX4" s="756"/>
      <c r="AY4" s="756"/>
      <c r="AZ4" s="756"/>
      <c r="BA4" s="756"/>
      <c r="BB4" s="756"/>
      <c r="BC4" s="756"/>
      <c r="BD4" s="756"/>
      <c r="BE4" s="756"/>
      <c r="BF4" s="756"/>
      <c r="BG4" s="756" t="s">
        <v>212</v>
      </c>
      <c r="BH4" s="756"/>
      <c r="BI4" s="756"/>
      <c r="BJ4" s="756"/>
      <c r="BK4" s="756"/>
      <c r="BL4" s="756"/>
      <c r="BM4" s="756"/>
      <c r="BN4" s="756"/>
      <c r="BO4" s="756" t="s">
        <v>209</v>
      </c>
      <c r="BP4" s="756"/>
      <c r="BQ4" s="756"/>
      <c r="BR4" s="756"/>
      <c r="BS4" s="756" t="s">
        <v>213</v>
      </c>
      <c r="BT4" s="756"/>
      <c r="BU4" s="756"/>
      <c r="BV4" s="756"/>
      <c r="BW4" s="756"/>
      <c r="BX4" s="756"/>
      <c r="BY4" s="756"/>
      <c r="BZ4" s="756"/>
      <c r="CA4" s="756"/>
      <c r="CB4" s="756"/>
      <c r="CD4" s="709" t="s">
        <v>214</v>
      </c>
      <c r="CE4" s="710"/>
      <c r="CF4" s="710"/>
      <c r="CG4" s="710"/>
      <c r="CH4" s="710"/>
      <c r="CI4" s="710"/>
      <c r="CJ4" s="710"/>
      <c r="CK4" s="710"/>
      <c r="CL4" s="710"/>
      <c r="CM4" s="710"/>
      <c r="CN4" s="710"/>
      <c r="CO4" s="710"/>
      <c r="CP4" s="710"/>
      <c r="CQ4" s="710"/>
      <c r="CR4" s="710"/>
      <c r="CS4" s="710"/>
      <c r="CT4" s="710"/>
      <c r="CU4" s="710"/>
      <c r="CV4" s="710"/>
      <c r="CW4" s="710"/>
      <c r="CX4" s="710"/>
      <c r="CY4" s="710"/>
      <c r="CZ4" s="710"/>
      <c r="DA4" s="710"/>
      <c r="DB4" s="710"/>
      <c r="DC4" s="710"/>
      <c r="DD4" s="710"/>
      <c r="DE4" s="710"/>
      <c r="DF4" s="710"/>
      <c r="DG4" s="710"/>
      <c r="DH4" s="710"/>
      <c r="DI4" s="710"/>
      <c r="DJ4" s="710"/>
      <c r="DK4" s="710"/>
      <c r="DL4" s="710"/>
      <c r="DM4" s="710"/>
      <c r="DN4" s="710"/>
      <c r="DO4" s="710"/>
      <c r="DP4" s="710"/>
      <c r="DQ4" s="710"/>
      <c r="DR4" s="710"/>
      <c r="DS4" s="710"/>
      <c r="DT4" s="710"/>
      <c r="DU4" s="710"/>
      <c r="DV4" s="710"/>
      <c r="DW4" s="710"/>
      <c r="DX4" s="710"/>
      <c r="DY4" s="710"/>
      <c r="DZ4" s="710"/>
      <c r="EA4" s="710"/>
      <c r="EB4" s="710"/>
      <c r="EC4" s="711"/>
    </row>
    <row r="5" spans="2:143" ht="11.25" customHeight="1" x14ac:dyDescent="0.15">
      <c r="B5" s="715" t="s">
        <v>215</v>
      </c>
      <c r="C5" s="716"/>
      <c r="D5" s="716"/>
      <c r="E5" s="716"/>
      <c r="F5" s="716"/>
      <c r="G5" s="716"/>
      <c r="H5" s="716"/>
      <c r="I5" s="716"/>
      <c r="J5" s="716"/>
      <c r="K5" s="716"/>
      <c r="L5" s="716"/>
      <c r="M5" s="716"/>
      <c r="N5" s="716"/>
      <c r="O5" s="716"/>
      <c r="P5" s="716"/>
      <c r="Q5" s="717"/>
      <c r="R5" s="712">
        <v>16423777</v>
      </c>
      <c r="S5" s="713"/>
      <c r="T5" s="713"/>
      <c r="U5" s="713"/>
      <c r="V5" s="713"/>
      <c r="W5" s="713"/>
      <c r="X5" s="713"/>
      <c r="Y5" s="738"/>
      <c r="Z5" s="751">
        <v>40.1</v>
      </c>
      <c r="AA5" s="751"/>
      <c r="AB5" s="751"/>
      <c r="AC5" s="751"/>
      <c r="AD5" s="752">
        <v>15323715</v>
      </c>
      <c r="AE5" s="752"/>
      <c r="AF5" s="752"/>
      <c r="AG5" s="752"/>
      <c r="AH5" s="752"/>
      <c r="AI5" s="752"/>
      <c r="AJ5" s="752"/>
      <c r="AK5" s="752"/>
      <c r="AL5" s="739">
        <v>67.900000000000006</v>
      </c>
      <c r="AM5" s="721"/>
      <c r="AN5" s="721"/>
      <c r="AO5" s="740"/>
      <c r="AP5" s="715" t="s">
        <v>216</v>
      </c>
      <c r="AQ5" s="716"/>
      <c r="AR5" s="716"/>
      <c r="AS5" s="716"/>
      <c r="AT5" s="716"/>
      <c r="AU5" s="716"/>
      <c r="AV5" s="716"/>
      <c r="AW5" s="716"/>
      <c r="AX5" s="716"/>
      <c r="AY5" s="716"/>
      <c r="AZ5" s="716"/>
      <c r="BA5" s="716"/>
      <c r="BB5" s="716"/>
      <c r="BC5" s="716"/>
      <c r="BD5" s="716"/>
      <c r="BE5" s="716"/>
      <c r="BF5" s="717"/>
      <c r="BG5" s="657">
        <v>15323715</v>
      </c>
      <c r="BH5" s="658"/>
      <c r="BI5" s="658"/>
      <c r="BJ5" s="658"/>
      <c r="BK5" s="658"/>
      <c r="BL5" s="658"/>
      <c r="BM5" s="658"/>
      <c r="BN5" s="659"/>
      <c r="BO5" s="695">
        <v>93.3</v>
      </c>
      <c r="BP5" s="695"/>
      <c r="BQ5" s="695"/>
      <c r="BR5" s="695"/>
      <c r="BS5" s="696">
        <v>66584</v>
      </c>
      <c r="BT5" s="696"/>
      <c r="BU5" s="696"/>
      <c r="BV5" s="696"/>
      <c r="BW5" s="696"/>
      <c r="BX5" s="696"/>
      <c r="BY5" s="696"/>
      <c r="BZ5" s="696"/>
      <c r="CA5" s="696"/>
      <c r="CB5" s="736"/>
      <c r="CD5" s="709" t="s">
        <v>211</v>
      </c>
      <c r="CE5" s="710"/>
      <c r="CF5" s="710"/>
      <c r="CG5" s="710"/>
      <c r="CH5" s="710"/>
      <c r="CI5" s="710"/>
      <c r="CJ5" s="710"/>
      <c r="CK5" s="710"/>
      <c r="CL5" s="710"/>
      <c r="CM5" s="710"/>
      <c r="CN5" s="710"/>
      <c r="CO5" s="710"/>
      <c r="CP5" s="710"/>
      <c r="CQ5" s="711"/>
      <c r="CR5" s="709" t="s">
        <v>217</v>
      </c>
      <c r="CS5" s="710"/>
      <c r="CT5" s="710"/>
      <c r="CU5" s="710"/>
      <c r="CV5" s="710"/>
      <c r="CW5" s="710"/>
      <c r="CX5" s="710"/>
      <c r="CY5" s="711"/>
      <c r="CZ5" s="709" t="s">
        <v>209</v>
      </c>
      <c r="DA5" s="710"/>
      <c r="DB5" s="710"/>
      <c r="DC5" s="711"/>
      <c r="DD5" s="709" t="s">
        <v>218</v>
      </c>
      <c r="DE5" s="710"/>
      <c r="DF5" s="710"/>
      <c r="DG5" s="710"/>
      <c r="DH5" s="710"/>
      <c r="DI5" s="710"/>
      <c r="DJ5" s="710"/>
      <c r="DK5" s="710"/>
      <c r="DL5" s="710"/>
      <c r="DM5" s="710"/>
      <c r="DN5" s="710"/>
      <c r="DO5" s="710"/>
      <c r="DP5" s="711"/>
      <c r="DQ5" s="709" t="s">
        <v>219</v>
      </c>
      <c r="DR5" s="710"/>
      <c r="DS5" s="710"/>
      <c r="DT5" s="710"/>
      <c r="DU5" s="710"/>
      <c r="DV5" s="710"/>
      <c r="DW5" s="710"/>
      <c r="DX5" s="710"/>
      <c r="DY5" s="710"/>
      <c r="DZ5" s="710"/>
      <c r="EA5" s="710"/>
      <c r="EB5" s="710"/>
      <c r="EC5" s="711"/>
    </row>
    <row r="6" spans="2:143" ht="11.25" customHeight="1" x14ac:dyDescent="0.15">
      <c r="B6" s="654" t="s">
        <v>220</v>
      </c>
      <c r="C6" s="655"/>
      <c r="D6" s="655"/>
      <c r="E6" s="655"/>
      <c r="F6" s="655"/>
      <c r="G6" s="655"/>
      <c r="H6" s="655"/>
      <c r="I6" s="655"/>
      <c r="J6" s="655"/>
      <c r="K6" s="655"/>
      <c r="L6" s="655"/>
      <c r="M6" s="655"/>
      <c r="N6" s="655"/>
      <c r="O6" s="655"/>
      <c r="P6" s="655"/>
      <c r="Q6" s="656"/>
      <c r="R6" s="657">
        <v>207913</v>
      </c>
      <c r="S6" s="658"/>
      <c r="T6" s="658"/>
      <c r="U6" s="658"/>
      <c r="V6" s="658"/>
      <c r="W6" s="658"/>
      <c r="X6" s="658"/>
      <c r="Y6" s="659"/>
      <c r="Z6" s="695">
        <v>0.5</v>
      </c>
      <c r="AA6" s="695"/>
      <c r="AB6" s="695"/>
      <c r="AC6" s="695"/>
      <c r="AD6" s="696">
        <v>207913</v>
      </c>
      <c r="AE6" s="696"/>
      <c r="AF6" s="696"/>
      <c r="AG6" s="696"/>
      <c r="AH6" s="696"/>
      <c r="AI6" s="696"/>
      <c r="AJ6" s="696"/>
      <c r="AK6" s="696"/>
      <c r="AL6" s="660">
        <v>0.9</v>
      </c>
      <c r="AM6" s="661"/>
      <c r="AN6" s="661"/>
      <c r="AO6" s="697"/>
      <c r="AP6" s="654" t="s">
        <v>221</v>
      </c>
      <c r="AQ6" s="655"/>
      <c r="AR6" s="655"/>
      <c r="AS6" s="655"/>
      <c r="AT6" s="655"/>
      <c r="AU6" s="655"/>
      <c r="AV6" s="655"/>
      <c r="AW6" s="655"/>
      <c r="AX6" s="655"/>
      <c r="AY6" s="655"/>
      <c r="AZ6" s="655"/>
      <c r="BA6" s="655"/>
      <c r="BB6" s="655"/>
      <c r="BC6" s="655"/>
      <c r="BD6" s="655"/>
      <c r="BE6" s="655"/>
      <c r="BF6" s="656"/>
      <c r="BG6" s="657">
        <v>15323715</v>
      </c>
      <c r="BH6" s="658"/>
      <c r="BI6" s="658"/>
      <c r="BJ6" s="658"/>
      <c r="BK6" s="658"/>
      <c r="BL6" s="658"/>
      <c r="BM6" s="658"/>
      <c r="BN6" s="659"/>
      <c r="BO6" s="695">
        <v>93.3</v>
      </c>
      <c r="BP6" s="695"/>
      <c r="BQ6" s="695"/>
      <c r="BR6" s="695"/>
      <c r="BS6" s="696">
        <v>66584</v>
      </c>
      <c r="BT6" s="696"/>
      <c r="BU6" s="696"/>
      <c r="BV6" s="696"/>
      <c r="BW6" s="696"/>
      <c r="BX6" s="696"/>
      <c r="BY6" s="696"/>
      <c r="BZ6" s="696"/>
      <c r="CA6" s="696"/>
      <c r="CB6" s="736"/>
      <c r="CD6" s="715" t="s">
        <v>222</v>
      </c>
      <c r="CE6" s="716"/>
      <c r="CF6" s="716"/>
      <c r="CG6" s="716"/>
      <c r="CH6" s="716"/>
      <c r="CI6" s="716"/>
      <c r="CJ6" s="716"/>
      <c r="CK6" s="716"/>
      <c r="CL6" s="716"/>
      <c r="CM6" s="716"/>
      <c r="CN6" s="716"/>
      <c r="CO6" s="716"/>
      <c r="CP6" s="716"/>
      <c r="CQ6" s="717"/>
      <c r="CR6" s="657">
        <v>241234</v>
      </c>
      <c r="CS6" s="658"/>
      <c r="CT6" s="658"/>
      <c r="CU6" s="658"/>
      <c r="CV6" s="658"/>
      <c r="CW6" s="658"/>
      <c r="CX6" s="658"/>
      <c r="CY6" s="659"/>
      <c r="CZ6" s="739">
        <v>0.6</v>
      </c>
      <c r="DA6" s="721"/>
      <c r="DB6" s="721"/>
      <c r="DC6" s="741"/>
      <c r="DD6" s="663" t="s">
        <v>122</v>
      </c>
      <c r="DE6" s="658"/>
      <c r="DF6" s="658"/>
      <c r="DG6" s="658"/>
      <c r="DH6" s="658"/>
      <c r="DI6" s="658"/>
      <c r="DJ6" s="658"/>
      <c r="DK6" s="658"/>
      <c r="DL6" s="658"/>
      <c r="DM6" s="658"/>
      <c r="DN6" s="658"/>
      <c r="DO6" s="658"/>
      <c r="DP6" s="659"/>
      <c r="DQ6" s="663">
        <v>241208</v>
      </c>
      <c r="DR6" s="658"/>
      <c r="DS6" s="658"/>
      <c r="DT6" s="658"/>
      <c r="DU6" s="658"/>
      <c r="DV6" s="658"/>
      <c r="DW6" s="658"/>
      <c r="DX6" s="658"/>
      <c r="DY6" s="658"/>
      <c r="DZ6" s="658"/>
      <c r="EA6" s="658"/>
      <c r="EB6" s="658"/>
      <c r="EC6" s="694"/>
    </row>
    <row r="7" spans="2:143" ht="11.25" customHeight="1" x14ac:dyDescent="0.15">
      <c r="B7" s="654" t="s">
        <v>223</v>
      </c>
      <c r="C7" s="655"/>
      <c r="D7" s="655"/>
      <c r="E7" s="655"/>
      <c r="F7" s="655"/>
      <c r="G7" s="655"/>
      <c r="H7" s="655"/>
      <c r="I7" s="655"/>
      <c r="J7" s="655"/>
      <c r="K7" s="655"/>
      <c r="L7" s="655"/>
      <c r="M7" s="655"/>
      <c r="N7" s="655"/>
      <c r="O7" s="655"/>
      <c r="P7" s="655"/>
      <c r="Q7" s="656"/>
      <c r="R7" s="657">
        <v>6248</v>
      </c>
      <c r="S7" s="658"/>
      <c r="T7" s="658"/>
      <c r="U7" s="658"/>
      <c r="V7" s="658"/>
      <c r="W7" s="658"/>
      <c r="X7" s="658"/>
      <c r="Y7" s="659"/>
      <c r="Z7" s="695">
        <v>0</v>
      </c>
      <c r="AA7" s="695"/>
      <c r="AB7" s="695"/>
      <c r="AC7" s="695"/>
      <c r="AD7" s="696">
        <v>6248</v>
      </c>
      <c r="AE7" s="696"/>
      <c r="AF7" s="696"/>
      <c r="AG7" s="696"/>
      <c r="AH7" s="696"/>
      <c r="AI7" s="696"/>
      <c r="AJ7" s="696"/>
      <c r="AK7" s="696"/>
      <c r="AL7" s="660">
        <v>0</v>
      </c>
      <c r="AM7" s="661"/>
      <c r="AN7" s="661"/>
      <c r="AO7" s="697"/>
      <c r="AP7" s="654" t="s">
        <v>224</v>
      </c>
      <c r="AQ7" s="655"/>
      <c r="AR7" s="655"/>
      <c r="AS7" s="655"/>
      <c r="AT7" s="655"/>
      <c r="AU7" s="655"/>
      <c r="AV7" s="655"/>
      <c r="AW7" s="655"/>
      <c r="AX7" s="655"/>
      <c r="AY7" s="655"/>
      <c r="AZ7" s="655"/>
      <c r="BA7" s="655"/>
      <c r="BB7" s="655"/>
      <c r="BC7" s="655"/>
      <c r="BD7" s="655"/>
      <c r="BE7" s="655"/>
      <c r="BF7" s="656"/>
      <c r="BG7" s="657">
        <v>8221533</v>
      </c>
      <c r="BH7" s="658"/>
      <c r="BI7" s="658"/>
      <c r="BJ7" s="658"/>
      <c r="BK7" s="658"/>
      <c r="BL7" s="658"/>
      <c r="BM7" s="658"/>
      <c r="BN7" s="659"/>
      <c r="BO7" s="695">
        <v>50.1</v>
      </c>
      <c r="BP7" s="695"/>
      <c r="BQ7" s="695"/>
      <c r="BR7" s="695"/>
      <c r="BS7" s="696">
        <v>66584</v>
      </c>
      <c r="BT7" s="696"/>
      <c r="BU7" s="696"/>
      <c r="BV7" s="696"/>
      <c r="BW7" s="696"/>
      <c r="BX7" s="696"/>
      <c r="BY7" s="696"/>
      <c r="BZ7" s="696"/>
      <c r="CA7" s="696"/>
      <c r="CB7" s="736"/>
      <c r="CD7" s="654" t="s">
        <v>225</v>
      </c>
      <c r="CE7" s="655"/>
      <c r="CF7" s="655"/>
      <c r="CG7" s="655"/>
      <c r="CH7" s="655"/>
      <c r="CI7" s="655"/>
      <c r="CJ7" s="655"/>
      <c r="CK7" s="655"/>
      <c r="CL7" s="655"/>
      <c r="CM7" s="655"/>
      <c r="CN7" s="655"/>
      <c r="CO7" s="655"/>
      <c r="CP7" s="655"/>
      <c r="CQ7" s="656"/>
      <c r="CR7" s="657">
        <v>4599679</v>
      </c>
      <c r="CS7" s="658"/>
      <c r="CT7" s="658"/>
      <c r="CU7" s="658"/>
      <c r="CV7" s="658"/>
      <c r="CW7" s="658"/>
      <c r="CX7" s="658"/>
      <c r="CY7" s="659"/>
      <c r="CZ7" s="695">
        <v>11.6</v>
      </c>
      <c r="DA7" s="695"/>
      <c r="DB7" s="695"/>
      <c r="DC7" s="695"/>
      <c r="DD7" s="663">
        <v>126522</v>
      </c>
      <c r="DE7" s="658"/>
      <c r="DF7" s="658"/>
      <c r="DG7" s="658"/>
      <c r="DH7" s="658"/>
      <c r="DI7" s="658"/>
      <c r="DJ7" s="658"/>
      <c r="DK7" s="658"/>
      <c r="DL7" s="658"/>
      <c r="DM7" s="658"/>
      <c r="DN7" s="658"/>
      <c r="DO7" s="658"/>
      <c r="DP7" s="659"/>
      <c r="DQ7" s="663">
        <v>3965465</v>
      </c>
      <c r="DR7" s="658"/>
      <c r="DS7" s="658"/>
      <c r="DT7" s="658"/>
      <c r="DU7" s="658"/>
      <c r="DV7" s="658"/>
      <c r="DW7" s="658"/>
      <c r="DX7" s="658"/>
      <c r="DY7" s="658"/>
      <c r="DZ7" s="658"/>
      <c r="EA7" s="658"/>
      <c r="EB7" s="658"/>
      <c r="EC7" s="694"/>
    </row>
    <row r="8" spans="2:143" ht="11.25" customHeight="1" x14ac:dyDescent="0.15">
      <c r="B8" s="654" t="s">
        <v>226</v>
      </c>
      <c r="C8" s="655"/>
      <c r="D8" s="655"/>
      <c r="E8" s="655"/>
      <c r="F8" s="655"/>
      <c r="G8" s="655"/>
      <c r="H8" s="655"/>
      <c r="I8" s="655"/>
      <c r="J8" s="655"/>
      <c r="K8" s="655"/>
      <c r="L8" s="655"/>
      <c r="M8" s="655"/>
      <c r="N8" s="655"/>
      <c r="O8" s="655"/>
      <c r="P8" s="655"/>
      <c r="Q8" s="656"/>
      <c r="R8" s="657">
        <v>114177</v>
      </c>
      <c r="S8" s="658"/>
      <c r="T8" s="658"/>
      <c r="U8" s="658"/>
      <c r="V8" s="658"/>
      <c r="W8" s="658"/>
      <c r="X8" s="658"/>
      <c r="Y8" s="659"/>
      <c r="Z8" s="695">
        <v>0.3</v>
      </c>
      <c r="AA8" s="695"/>
      <c r="AB8" s="695"/>
      <c r="AC8" s="695"/>
      <c r="AD8" s="696">
        <v>114177</v>
      </c>
      <c r="AE8" s="696"/>
      <c r="AF8" s="696"/>
      <c r="AG8" s="696"/>
      <c r="AH8" s="696"/>
      <c r="AI8" s="696"/>
      <c r="AJ8" s="696"/>
      <c r="AK8" s="696"/>
      <c r="AL8" s="660">
        <v>0.5</v>
      </c>
      <c r="AM8" s="661"/>
      <c r="AN8" s="661"/>
      <c r="AO8" s="697"/>
      <c r="AP8" s="654" t="s">
        <v>227</v>
      </c>
      <c r="AQ8" s="655"/>
      <c r="AR8" s="655"/>
      <c r="AS8" s="655"/>
      <c r="AT8" s="655"/>
      <c r="AU8" s="655"/>
      <c r="AV8" s="655"/>
      <c r="AW8" s="655"/>
      <c r="AX8" s="655"/>
      <c r="AY8" s="655"/>
      <c r="AZ8" s="655"/>
      <c r="BA8" s="655"/>
      <c r="BB8" s="655"/>
      <c r="BC8" s="655"/>
      <c r="BD8" s="655"/>
      <c r="BE8" s="655"/>
      <c r="BF8" s="656"/>
      <c r="BG8" s="657">
        <v>212908</v>
      </c>
      <c r="BH8" s="658"/>
      <c r="BI8" s="658"/>
      <c r="BJ8" s="658"/>
      <c r="BK8" s="658"/>
      <c r="BL8" s="658"/>
      <c r="BM8" s="658"/>
      <c r="BN8" s="659"/>
      <c r="BO8" s="695">
        <v>1.3</v>
      </c>
      <c r="BP8" s="695"/>
      <c r="BQ8" s="695"/>
      <c r="BR8" s="695"/>
      <c r="BS8" s="696" t="s">
        <v>122</v>
      </c>
      <c r="BT8" s="696"/>
      <c r="BU8" s="696"/>
      <c r="BV8" s="696"/>
      <c r="BW8" s="696"/>
      <c r="BX8" s="696"/>
      <c r="BY8" s="696"/>
      <c r="BZ8" s="696"/>
      <c r="CA8" s="696"/>
      <c r="CB8" s="736"/>
      <c r="CD8" s="654" t="s">
        <v>228</v>
      </c>
      <c r="CE8" s="655"/>
      <c r="CF8" s="655"/>
      <c r="CG8" s="655"/>
      <c r="CH8" s="655"/>
      <c r="CI8" s="655"/>
      <c r="CJ8" s="655"/>
      <c r="CK8" s="655"/>
      <c r="CL8" s="655"/>
      <c r="CM8" s="655"/>
      <c r="CN8" s="655"/>
      <c r="CO8" s="655"/>
      <c r="CP8" s="655"/>
      <c r="CQ8" s="656"/>
      <c r="CR8" s="657">
        <v>19699638</v>
      </c>
      <c r="CS8" s="658"/>
      <c r="CT8" s="658"/>
      <c r="CU8" s="658"/>
      <c r="CV8" s="658"/>
      <c r="CW8" s="658"/>
      <c r="CX8" s="658"/>
      <c r="CY8" s="659"/>
      <c r="CZ8" s="695">
        <v>49.6</v>
      </c>
      <c r="DA8" s="695"/>
      <c r="DB8" s="695"/>
      <c r="DC8" s="695"/>
      <c r="DD8" s="663">
        <v>310732</v>
      </c>
      <c r="DE8" s="658"/>
      <c r="DF8" s="658"/>
      <c r="DG8" s="658"/>
      <c r="DH8" s="658"/>
      <c r="DI8" s="658"/>
      <c r="DJ8" s="658"/>
      <c r="DK8" s="658"/>
      <c r="DL8" s="658"/>
      <c r="DM8" s="658"/>
      <c r="DN8" s="658"/>
      <c r="DO8" s="658"/>
      <c r="DP8" s="659"/>
      <c r="DQ8" s="663">
        <v>9890773</v>
      </c>
      <c r="DR8" s="658"/>
      <c r="DS8" s="658"/>
      <c r="DT8" s="658"/>
      <c r="DU8" s="658"/>
      <c r="DV8" s="658"/>
      <c r="DW8" s="658"/>
      <c r="DX8" s="658"/>
      <c r="DY8" s="658"/>
      <c r="DZ8" s="658"/>
      <c r="EA8" s="658"/>
      <c r="EB8" s="658"/>
      <c r="EC8" s="694"/>
    </row>
    <row r="9" spans="2:143" ht="11.25" customHeight="1" x14ac:dyDescent="0.15">
      <c r="B9" s="654" t="s">
        <v>229</v>
      </c>
      <c r="C9" s="655"/>
      <c r="D9" s="655"/>
      <c r="E9" s="655"/>
      <c r="F9" s="655"/>
      <c r="G9" s="655"/>
      <c r="H9" s="655"/>
      <c r="I9" s="655"/>
      <c r="J9" s="655"/>
      <c r="K9" s="655"/>
      <c r="L9" s="655"/>
      <c r="M9" s="655"/>
      <c r="N9" s="655"/>
      <c r="O9" s="655"/>
      <c r="P9" s="655"/>
      <c r="Q9" s="656"/>
      <c r="R9" s="657">
        <v>132804</v>
      </c>
      <c r="S9" s="658"/>
      <c r="T9" s="658"/>
      <c r="U9" s="658"/>
      <c r="V9" s="658"/>
      <c r="W9" s="658"/>
      <c r="X9" s="658"/>
      <c r="Y9" s="659"/>
      <c r="Z9" s="695">
        <v>0.3</v>
      </c>
      <c r="AA9" s="695"/>
      <c r="AB9" s="695"/>
      <c r="AC9" s="695"/>
      <c r="AD9" s="696">
        <v>132804</v>
      </c>
      <c r="AE9" s="696"/>
      <c r="AF9" s="696"/>
      <c r="AG9" s="696"/>
      <c r="AH9" s="696"/>
      <c r="AI9" s="696"/>
      <c r="AJ9" s="696"/>
      <c r="AK9" s="696"/>
      <c r="AL9" s="660">
        <v>0.6</v>
      </c>
      <c r="AM9" s="661"/>
      <c r="AN9" s="661"/>
      <c r="AO9" s="697"/>
      <c r="AP9" s="654" t="s">
        <v>230</v>
      </c>
      <c r="AQ9" s="655"/>
      <c r="AR9" s="655"/>
      <c r="AS9" s="655"/>
      <c r="AT9" s="655"/>
      <c r="AU9" s="655"/>
      <c r="AV9" s="655"/>
      <c r="AW9" s="655"/>
      <c r="AX9" s="655"/>
      <c r="AY9" s="655"/>
      <c r="AZ9" s="655"/>
      <c r="BA9" s="655"/>
      <c r="BB9" s="655"/>
      <c r="BC9" s="655"/>
      <c r="BD9" s="655"/>
      <c r="BE9" s="655"/>
      <c r="BF9" s="656"/>
      <c r="BG9" s="657">
        <v>7411989</v>
      </c>
      <c r="BH9" s="658"/>
      <c r="BI9" s="658"/>
      <c r="BJ9" s="658"/>
      <c r="BK9" s="658"/>
      <c r="BL9" s="658"/>
      <c r="BM9" s="658"/>
      <c r="BN9" s="659"/>
      <c r="BO9" s="695">
        <v>45.1</v>
      </c>
      <c r="BP9" s="695"/>
      <c r="BQ9" s="695"/>
      <c r="BR9" s="695"/>
      <c r="BS9" s="696" t="s">
        <v>122</v>
      </c>
      <c r="BT9" s="696"/>
      <c r="BU9" s="696"/>
      <c r="BV9" s="696"/>
      <c r="BW9" s="696"/>
      <c r="BX9" s="696"/>
      <c r="BY9" s="696"/>
      <c r="BZ9" s="696"/>
      <c r="CA9" s="696"/>
      <c r="CB9" s="736"/>
      <c r="CD9" s="654" t="s">
        <v>231</v>
      </c>
      <c r="CE9" s="655"/>
      <c r="CF9" s="655"/>
      <c r="CG9" s="655"/>
      <c r="CH9" s="655"/>
      <c r="CI9" s="655"/>
      <c r="CJ9" s="655"/>
      <c r="CK9" s="655"/>
      <c r="CL9" s="655"/>
      <c r="CM9" s="655"/>
      <c r="CN9" s="655"/>
      <c r="CO9" s="655"/>
      <c r="CP9" s="655"/>
      <c r="CQ9" s="656"/>
      <c r="CR9" s="657">
        <v>2636922</v>
      </c>
      <c r="CS9" s="658"/>
      <c r="CT9" s="658"/>
      <c r="CU9" s="658"/>
      <c r="CV9" s="658"/>
      <c r="CW9" s="658"/>
      <c r="CX9" s="658"/>
      <c r="CY9" s="659"/>
      <c r="CZ9" s="695">
        <v>6.6</v>
      </c>
      <c r="DA9" s="695"/>
      <c r="DB9" s="695"/>
      <c r="DC9" s="695"/>
      <c r="DD9" s="663">
        <v>12098</v>
      </c>
      <c r="DE9" s="658"/>
      <c r="DF9" s="658"/>
      <c r="DG9" s="658"/>
      <c r="DH9" s="658"/>
      <c r="DI9" s="658"/>
      <c r="DJ9" s="658"/>
      <c r="DK9" s="658"/>
      <c r="DL9" s="658"/>
      <c r="DM9" s="658"/>
      <c r="DN9" s="658"/>
      <c r="DO9" s="658"/>
      <c r="DP9" s="659"/>
      <c r="DQ9" s="663">
        <v>2238054</v>
      </c>
      <c r="DR9" s="658"/>
      <c r="DS9" s="658"/>
      <c r="DT9" s="658"/>
      <c r="DU9" s="658"/>
      <c r="DV9" s="658"/>
      <c r="DW9" s="658"/>
      <c r="DX9" s="658"/>
      <c r="DY9" s="658"/>
      <c r="DZ9" s="658"/>
      <c r="EA9" s="658"/>
      <c r="EB9" s="658"/>
      <c r="EC9" s="694"/>
    </row>
    <row r="10" spans="2:143" ht="11.25" customHeight="1" x14ac:dyDescent="0.15">
      <c r="B10" s="654" t="s">
        <v>232</v>
      </c>
      <c r="C10" s="655"/>
      <c r="D10" s="655"/>
      <c r="E10" s="655"/>
      <c r="F10" s="655"/>
      <c r="G10" s="655"/>
      <c r="H10" s="655"/>
      <c r="I10" s="655"/>
      <c r="J10" s="655"/>
      <c r="K10" s="655"/>
      <c r="L10" s="655"/>
      <c r="M10" s="655"/>
      <c r="N10" s="655"/>
      <c r="O10" s="655"/>
      <c r="P10" s="655"/>
      <c r="Q10" s="656"/>
      <c r="R10" s="657" t="s">
        <v>122</v>
      </c>
      <c r="S10" s="658"/>
      <c r="T10" s="658"/>
      <c r="U10" s="658"/>
      <c r="V10" s="658"/>
      <c r="W10" s="658"/>
      <c r="X10" s="658"/>
      <c r="Y10" s="659"/>
      <c r="Z10" s="695" t="s">
        <v>122</v>
      </c>
      <c r="AA10" s="695"/>
      <c r="AB10" s="695"/>
      <c r="AC10" s="695"/>
      <c r="AD10" s="696" t="s">
        <v>122</v>
      </c>
      <c r="AE10" s="696"/>
      <c r="AF10" s="696"/>
      <c r="AG10" s="696"/>
      <c r="AH10" s="696"/>
      <c r="AI10" s="696"/>
      <c r="AJ10" s="696"/>
      <c r="AK10" s="696"/>
      <c r="AL10" s="660" t="s">
        <v>122</v>
      </c>
      <c r="AM10" s="661"/>
      <c r="AN10" s="661"/>
      <c r="AO10" s="697"/>
      <c r="AP10" s="654" t="s">
        <v>233</v>
      </c>
      <c r="AQ10" s="655"/>
      <c r="AR10" s="655"/>
      <c r="AS10" s="655"/>
      <c r="AT10" s="655"/>
      <c r="AU10" s="655"/>
      <c r="AV10" s="655"/>
      <c r="AW10" s="655"/>
      <c r="AX10" s="655"/>
      <c r="AY10" s="655"/>
      <c r="AZ10" s="655"/>
      <c r="BA10" s="655"/>
      <c r="BB10" s="655"/>
      <c r="BC10" s="655"/>
      <c r="BD10" s="655"/>
      <c r="BE10" s="655"/>
      <c r="BF10" s="656"/>
      <c r="BG10" s="657">
        <v>246340</v>
      </c>
      <c r="BH10" s="658"/>
      <c r="BI10" s="658"/>
      <c r="BJ10" s="658"/>
      <c r="BK10" s="658"/>
      <c r="BL10" s="658"/>
      <c r="BM10" s="658"/>
      <c r="BN10" s="659"/>
      <c r="BO10" s="695">
        <v>1.5</v>
      </c>
      <c r="BP10" s="695"/>
      <c r="BQ10" s="695"/>
      <c r="BR10" s="695"/>
      <c r="BS10" s="696" t="s">
        <v>122</v>
      </c>
      <c r="BT10" s="696"/>
      <c r="BU10" s="696"/>
      <c r="BV10" s="696"/>
      <c r="BW10" s="696"/>
      <c r="BX10" s="696"/>
      <c r="BY10" s="696"/>
      <c r="BZ10" s="696"/>
      <c r="CA10" s="696"/>
      <c r="CB10" s="736"/>
      <c r="CD10" s="654" t="s">
        <v>234</v>
      </c>
      <c r="CE10" s="655"/>
      <c r="CF10" s="655"/>
      <c r="CG10" s="655"/>
      <c r="CH10" s="655"/>
      <c r="CI10" s="655"/>
      <c r="CJ10" s="655"/>
      <c r="CK10" s="655"/>
      <c r="CL10" s="655"/>
      <c r="CM10" s="655"/>
      <c r="CN10" s="655"/>
      <c r="CO10" s="655"/>
      <c r="CP10" s="655"/>
      <c r="CQ10" s="656"/>
      <c r="CR10" s="657">
        <v>9896</v>
      </c>
      <c r="CS10" s="658"/>
      <c r="CT10" s="658"/>
      <c r="CU10" s="658"/>
      <c r="CV10" s="658"/>
      <c r="CW10" s="658"/>
      <c r="CX10" s="658"/>
      <c r="CY10" s="659"/>
      <c r="CZ10" s="695">
        <v>0</v>
      </c>
      <c r="DA10" s="695"/>
      <c r="DB10" s="695"/>
      <c r="DC10" s="695"/>
      <c r="DD10" s="663" t="s">
        <v>122</v>
      </c>
      <c r="DE10" s="658"/>
      <c r="DF10" s="658"/>
      <c r="DG10" s="658"/>
      <c r="DH10" s="658"/>
      <c r="DI10" s="658"/>
      <c r="DJ10" s="658"/>
      <c r="DK10" s="658"/>
      <c r="DL10" s="658"/>
      <c r="DM10" s="658"/>
      <c r="DN10" s="658"/>
      <c r="DO10" s="658"/>
      <c r="DP10" s="659"/>
      <c r="DQ10" s="663">
        <v>9576</v>
      </c>
      <c r="DR10" s="658"/>
      <c r="DS10" s="658"/>
      <c r="DT10" s="658"/>
      <c r="DU10" s="658"/>
      <c r="DV10" s="658"/>
      <c r="DW10" s="658"/>
      <c r="DX10" s="658"/>
      <c r="DY10" s="658"/>
      <c r="DZ10" s="658"/>
      <c r="EA10" s="658"/>
      <c r="EB10" s="658"/>
      <c r="EC10" s="694"/>
    </row>
    <row r="11" spans="2:143" ht="11.25" customHeight="1" x14ac:dyDescent="0.15">
      <c r="B11" s="654" t="s">
        <v>235</v>
      </c>
      <c r="C11" s="655"/>
      <c r="D11" s="655"/>
      <c r="E11" s="655"/>
      <c r="F11" s="655"/>
      <c r="G11" s="655"/>
      <c r="H11" s="655"/>
      <c r="I11" s="655"/>
      <c r="J11" s="655"/>
      <c r="K11" s="655"/>
      <c r="L11" s="655"/>
      <c r="M11" s="655"/>
      <c r="N11" s="655"/>
      <c r="O11" s="655"/>
      <c r="P11" s="655"/>
      <c r="Q11" s="656"/>
      <c r="R11" s="657">
        <v>2363279</v>
      </c>
      <c r="S11" s="658"/>
      <c r="T11" s="658"/>
      <c r="U11" s="658"/>
      <c r="V11" s="658"/>
      <c r="W11" s="658"/>
      <c r="X11" s="658"/>
      <c r="Y11" s="659"/>
      <c r="Z11" s="660">
        <v>5.8</v>
      </c>
      <c r="AA11" s="661"/>
      <c r="AB11" s="661"/>
      <c r="AC11" s="662"/>
      <c r="AD11" s="663">
        <v>2363279</v>
      </c>
      <c r="AE11" s="658"/>
      <c r="AF11" s="658"/>
      <c r="AG11" s="658"/>
      <c r="AH11" s="658"/>
      <c r="AI11" s="658"/>
      <c r="AJ11" s="658"/>
      <c r="AK11" s="659"/>
      <c r="AL11" s="660">
        <v>10.5</v>
      </c>
      <c r="AM11" s="661"/>
      <c r="AN11" s="661"/>
      <c r="AO11" s="697"/>
      <c r="AP11" s="654" t="s">
        <v>236</v>
      </c>
      <c r="AQ11" s="655"/>
      <c r="AR11" s="655"/>
      <c r="AS11" s="655"/>
      <c r="AT11" s="655"/>
      <c r="AU11" s="655"/>
      <c r="AV11" s="655"/>
      <c r="AW11" s="655"/>
      <c r="AX11" s="655"/>
      <c r="AY11" s="655"/>
      <c r="AZ11" s="655"/>
      <c r="BA11" s="655"/>
      <c r="BB11" s="655"/>
      <c r="BC11" s="655"/>
      <c r="BD11" s="655"/>
      <c r="BE11" s="655"/>
      <c r="BF11" s="656"/>
      <c r="BG11" s="657">
        <v>350296</v>
      </c>
      <c r="BH11" s="658"/>
      <c r="BI11" s="658"/>
      <c r="BJ11" s="658"/>
      <c r="BK11" s="658"/>
      <c r="BL11" s="658"/>
      <c r="BM11" s="658"/>
      <c r="BN11" s="659"/>
      <c r="BO11" s="695">
        <v>2.1</v>
      </c>
      <c r="BP11" s="695"/>
      <c r="BQ11" s="695"/>
      <c r="BR11" s="695"/>
      <c r="BS11" s="696">
        <v>66584</v>
      </c>
      <c r="BT11" s="696"/>
      <c r="BU11" s="696"/>
      <c r="BV11" s="696"/>
      <c r="BW11" s="696"/>
      <c r="BX11" s="696"/>
      <c r="BY11" s="696"/>
      <c r="BZ11" s="696"/>
      <c r="CA11" s="696"/>
      <c r="CB11" s="736"/>
      <c r="CD11" s="654" t="s">
        <v>237</v>
      </c>
      <c r="CE11" s="655"/>
      <c r="CF11" s="655"/>
      <c r="CG11" s="655"/>
      <c r="CH11" s="655"/>
      <c r="CI11" s="655"/>
      <c r="CJ11" s="655"/>
      <c r="CK11" s="655"/>
      <c r="CL11" s="655"/>
      <c r="CM11" s="655"/>
      <c r="CN11" s="655"/>
      <c r="CO11" s="655"/>
      <c r="CP11" s="655"/>
      <c r="CQ11" s="656"/>
      <c r="CR11" s="657">
        <v>148394</v>
      </c>
      <c r="CS11" s="658"/>
      <c r="CT11" s="658"/>
      <c r="CU11" s="658"/>
      <c r="CV11" s="658"/>
      <c r="CW11" s="658"/>
      <c r="CX11" s="658"/>
      <c r="CY11" s="659"/>
      <c r="CZ11" s="695">
        <v>0.4</v>
      </c>
      <c r="DA11" s="695"/>
      <c r="DB11" s="695"/>
      <c r="DC11" s="695"/>
      <c r="DD11" s="663">
        <v>11515</v>
      </c>
      <c r="DE11" s="658"/>
      <c r="DF11" s="658"/>
      <c r="DG11" s="658"/>
      <c r="DH11" s="658"/>
      <c r="DI11" s="658"/>
      <c r="DJ11" s="658"/>
      <c r="DK11" s="658"/>
      <c r="DL11" s="658"/>
      <c r="DM11" s="658"/>
      <c r="DN11" s="658"/>
      <c r="DO11" s="658"/>
      <c r="DP11" s="659"/>
      <c r="DQ11" s="663">
        <v>136696</v>
      </c>
      <c r="DR11" s="658"/>
      <c r="DS11" s="658"/>
      <c r="DT11" s="658"/>
      <c r="DU11" s="658"/>
      <c r="DV11" s="658"/>
      <c r="DW11" s="658"/>
      <c r="DX11" s="658"/>
      <c r="DY11" s="658"/>
      <c r="DZ11" s="658"/>
      <c r="EA11" s="658"/>
      <c r="EB11" s="658"/>
      <c r="EC11" s="694"/>
    </row>
    <row r="12" spans="2:143" ht="11.25" customHeight="1" x14ac:dyDescent="0.15">
      <c r="B12" s="654" t="s">
        <v>238</v>
      </c>
      <c r="C12" s="655"/>
      <c r="D12" s="655"/>
      <c r="E12" s="655"/>
      <c r="F12" s="655"/>
      <c r="G12" s="655"/>
      <c r="H12" s="655"/>
      <c r="I12" s="655"/>
      <c r="J12" s="655"/>
      <c r="K12" s="655"/>
      <c r="L12" s="655"/>
      <c r="M12" s="655"/>
      <c r="N12" s="655"/>
      <c r="O12" s="655"/>
      <c r="P12" s="655"/>
      <c r="Q12" s="656"/>
      <c r="R12" s="657">
        <v>2134</v>
      </c>
      <c r="S12" s="658"/>
      <c r="T12" s="658"/>
      <c r="U12" s="658"/>
      <c r="V12" s="658"/>
      <c r="W12" s="658"/>
      <c r="X12" s="658"/>
      <c r="Y12" s="659"/>
      <c r="Z12" s="695">
        <v>0</v>
      </c>
      <c r="AA12" s="695"/>
      <c r="AB12" s="695"/>
      <c r="AC12" s="695"/>
      <c r="AD12" s="696">
        <v>2134</v>
      </c>
      <c r="AE12" s="696"/>
      <c r="AF12" s="696"/>
      <c r="AG12" s="696"/>
      <c r="AH12" s="696"/>
      <c r="AI12" s="696"/>
      <c r="AJ12" s="696"/>
      <c r="AK12" s="696"/>
      <c r="AL12" s="660">
        <v>0</v>
      </c>
      <c r="AM12" s="661"/>
      <c r="AN12" s="661"/>
      <c r="AO12" s="697"/>
      <c r="AP12" s="654" t="s">
        <v>239</v>
      </c>
      <c r="AQ12" s="655"/>
      <c r="AR12" s="655"/>
      <c r="AS12" s="655"/>
      <c r="AT12" s="655"/>
      <c r="AU12" s="655"/>
      <c r="AV12" s="655"/>
      <c r="AW12" s="655"/>
      <c r="AX12" s="655"/>
      <c r="AY12" s="655"/>
      <c r="AZ12" s="655"/>
      <c r="BA12" s="655"/>
      <c r="BB12" s="655"/>
      <c r="BC12" s="655"/>
      <c r="BD12" s="655"/>
      <c r="BE12" s="655"/>
      <c r="BF12" s="656"/>
      <c r="BG12" s="657">
        <v>6122684</v>
      </c>
      <c r="BH12" s="658"/>
      <c r="BI12" s="658"/>
      <c r="BJ12" s="658"/>
      <c r="BK12" s="658"/>
      <c r="BL12" s="658"/>
      <c r="BM12" s="658"/>
      <c r="BN12" s="659"/>
      <c r="BO12" s="695">
        <v>37.299999999999997</v>
      </c>
      <c r="BP12" s="695"/>
      <c r="BQ12" s="695"/>
      <c r="BR12" s="695"/>
      <c r="BS12" s="696" t="s">
        <v>122</v>
      </c>
      <c r="BT12" s="696"/>
      <c r="BU12" s="696"/>
      <c r="BV12" s="696"/>
      <c r="BW12" s="696"/>
      <c r="BX12" s="696"/>
      <c r="BY12" s="696"/>
      <c r="BZ12" s="696"/>
      <c r="CA12" s="696"/>
      <c r="CB12" s="736"/>
      <c r="CD12" s="654" t="s">
        <v>240</v>
      </c>
      <c r="CE12" s="655"/>
      <c r="CF12" s="655"/>
      <c r="CG12" s="655"/>
      <c r="CH12" s="655"/>
      <c r="CI12" s="655"/>
      <c r="CJ12" s="655"/>
      <c r="CK12" s="655"/>
      <c r="CL12" s="655"/>
      <c r="CM12" s="655"/>
      <c r="CN12" s="655"/>
      <c r="CO12" s="655"/>
      <c r="CP12" s="655"/>
      <c r="CQ12" s="656"/>
      <c r="CR12" s="657">
        <v>159660</v>
      </c>
      <c r="CS12" s="658"/>
      <c r="CT12" s="658"/>
      <c r="CU12" s="658"/>
      <c r="CV12" s="658"/>
      <c r="CW12" s="658"/>
      <c r="CX12" s="658"/>
      <c r="CY12" s="659"/>
      <c r="CZ12" s="695">
        <v>0.4</v>
      </c>
      <c r="DA12" s="695"/>
      <c r="DB12" s="695"/>
      <c r="DC12" s="695"/>
      <c r="DD12" s="663">
        <v>11950</v>
      </c>
      <c r="DE12" s="658"/>
      <c r="DF12" s="658"/>
      <c r="DG12" s="658"/>
      <c r="DH12" s="658"/>
      <c r="DI12" s="658"/>
      <c r="DJ12" s="658"/>
      <c r="DK12" s="658"/>
      <c r="DL12" s="658"/>
      <c r="DM12" s="658"/>
      <c r="DN12" s="658"/>
      <c r="DO12" s="658"/>
      <c r="DP12" s="659"/>
      <c r="DQ12" s="663">
        <v>141275</v>
      </c>
      <c r="DR12" s="658"/>
      <c r="DS12" s="658"/>
      <c r="DT12" s="658"/>
      <c r="DU12" s="658"/>
      <c r="DV12" s="658"/>
      <c r="DW12" s="658"/>
      <c r="DX12" s="658"/>
      <c r="DY12" s="658"/>
      <c r="DZ12" s="658"/>
      <c r="EA12" s="658"/>
      <c r="EB12" s="658"/>
      <c r="EC12" s="694"/>
    </row>
    <row r="13" spans="2:143" ht="11.25" customHeight="1" x14ac:dyDescent="0.15">
      <c r="B13" s="654" t="s">
        <v>241</v>
      </c>
      <c r="C13" s="655"/>
      <c r="D13" s="655"/>
      <c r="E13" s="655"/>
      <c r="F13" s="655"/>
      <c r="G13" s="655"/>
      <c r="H13" s="655"/>
      <c r="I13" s="655"/>
      <c r="J13" s="655"/>
      <c r="K13" s="655"/>
      <c r="L13" s="655"/>
      <c r="M13" s="655"/>
      <c r="N13" s="655"/>
      <c r="O13" s="655"/>
      <c r="P13" s="655"/>
      <c r="Q13" s="656"/>
      <c r="R13" s="657" t="s">
        <v>122</v>
      </c>
      <c r="S13" s="658"/>
      <c r="T13" s="658"/>
      <c r="U13" s="658"/>
      <c r="V13" s="658"/>
      <c r="W13" s="658"/>
      <c r="X13" s="658"/>
      <c r="Y13" s="659"/>
      <c r="Z13" s="695" t="s">
        <v>122</v>
      </c>
      <c r="AA13" s="695"/>
      <c r="AB13" s="695"/>
      <c r="AC13" s="695"/>
      <c r="AD13" s="696" t="s">
        <v>122</v>
      </c>
      <c r="AE13" s="696"/>
      <c r="AF13" s="696"/>
      <c r="AG13" s="696"/>
      <c r="AH13" s="696"/>
      <c r="AI13" s="696"/>
      <c r="AJ13" s="696"/>
      <c r="AK13" s="696"/>
      <c r="AL13" s="660" t="s">
        <v>122</v>
      </c>
      <c r="AM13" s="661"/>
      <c r="AN13" s="661"/>
      <c r="AO13" s="697"/>
      <c r="AP13" s="654" t="s">
        <v>242</v>
      </c>
      <c r="AQ13" s="655"/>
      <c r="AR13" s="655"/>
      <c r="AS13" s="655"/>
      <c r="AT13" s="655"/>
      <c r="AU13" s="655"/>
      <c r="AV13" s="655"/>
      <c r="AW13" s="655"/>
      <c r="AX13" s="655"/>
      <c r="AY13" s="655"/>
      <c r="AZ13" s="655"/>
      <c r="BA13" s="655"/>
      <c r="BB13" s="655"/>
      <c r="BC13" s="655"/>
      <c r="BD13" s="655"/>
      <c r="BE13" s="655"/>
      <c r="BF13" s="656"/>
      <c r="BG13" s="657">
        <v>6115081</v>
      </c>
      <c r="BH13" s="658"/>
      <c r="BI13" s="658"/>
      <c r="BJ13" s="658"/>
      <c r="BK13" s="658"/>
      <c r="BL13" s="658"/>
      <c r="BM13" s="658"/>
      <c r="BN13" s="659"/>
      <c r="BO13" s="695">
        <v>37.200000000000003</v>
      </c>
      <c r="BP13" s="695"/>
      <c r="BQ13" s="695"/>
      <c r="BR13" s="695"/>
      <c r="BS13" s="696" t="s">
        <v>122</v>
      </c>
      <c r="BT13" s="696"/>
      <c r="BU13" s="696"/>
      <c r="BV13" s="696"/>
      <c r="BW13" s="696"/>
      <c r="BX13" s="696"/>
      <c r="BY13" s="696"/>
      <c r="BZ13" s="696"/>
      <c r="CA13" s="696"/>
      <c r="CB13" s="736"/>
      <c r="CD13" s="654" t="s">
        <v>243</v>
      </c>
      <c r="CE13" s="655"/>
      <c r="CF13" s="655"/>
      <c r="CG13" s="655"/>
      <c r="CH13" s="655"/>
      <c r="CI13" s="655"/>
      <c r="CJ13" s="655"/>
      <c r="CK13" s="655"/>
      <c r="CL13" s="655"/>
      <c r="CM13" s="655"/>
      <c r="CN13" s="655"/>
      <c r="CO13" s="655"/>
      <c r="CP13" s="655"/>
      <c r="CQ13" s="656"/>
      <c r="CR13" s="657">
        <v>2931473</v>
      </c>
      <c r="CS13" s="658"/>
      <c r="CT13" s="658"/>
      <c r="CU13" s="658"/>
      <c r="CV13" s="658"/>
      <c r="CW13" s="658"/>
      <c r="CX13" s="658"/>
      <c r="CY13" s="659"/>
      <c r="CZ13" s="695">
        <v>7.4</v>
      </c>
      <c r="DA13" s="695"/>
      <c r="DB13" s="695"/>
      <c r="DC13" s="695"/>
      <c r="DD13" s="663">
        <v>1474534</v>
      </c>
      <c r="DE13" s="658"/>
      <c r="DF13" s="658"/>
      <c r="DG13" s="658"/>
      <c r="DH13" s="658"/>
      <c r="DI13" s="658"/>
      <c r="DJ13" s="658"/>
      <c r="DK13" s="658"/>
      <c r="DL13" s="658"/>
      <c r="DM13" s="658"/>
      <c r="DN13" s="658"/>
      <c r="DO13" s="658"/>
      <c r="DP13" s="659"/>
      <c r="DQ13" s="663">
        <v>1900904</v>
      </c>
      <c r="DR13" s="658"/>
      <c r="DS13" s="658"/>
      <c r="DT13" s="658"/>
      <c r="DU13" s="658"/>
      <c r="DV13" s="658"/>
      <c r="DW13" s="658"/>
      <c r="DX13" s="658"/>
      <c r="DY13" s="658"/>
      <c r="DZ13" s="658"/>
      <c r="EA13" s="658"/>
      <c r="EB13" s="658"/>
      <c r="EC13" s="694"/>
    </row>
    <row r="14" spans="2:143" ht="11.25" customHeight="1" x14ac:dyDescent="0.15">
      <c r="B14" s="654" t="s">
        <v>244</v>
      </c>
      <c r="C14" s="655"/>
      <c r="D14" s="655"/>
      <c r="E14" s="655"/>
      <c r="F14" s="655"/>
      <c r="G14" s="655"/>
      <c r="H14" s="655"/>
      <c r="I14" s="655"/>
      <c r="J14" s="655"/>
      <c r="K14" s="655"/>
      <c r="L14" s="655"/>
      <c r="M14" s="655"/>
      <c r="N14" s="655"/>
      <c r="O14" s="655"/>
      <c r="P14" s="655"/>
      <c r="Q14" s="656"/>
      <c r="R14" s="657">
        <v>2097</v>
      </c>
      <c r="S14" s="658"/>
      <c r="T14" s="658"/>
      <c r="U14" s="658"/>
      <c r="V14" s="658"/>
      <c r="W14" s="658"/>
      <c r="X14" s="658"/>
      <c r="Y14" s="659"/>
      <c r="Z14" s="695">
        <v>0</v>
      </c>
      <c r="AA14" s="695"/>
      <c r="AB14" s="695"/>
      <c r="AC14" s="695"/>
      <c r="AD14" s="696">
        <v>2097</v>
      </c>
      <c r="AE14" s="696"/>
      <c r="AF14" s="696"/>
      <c r="AG14" s="696"/>
      <c r="AH14" s="696"/>
      <c r="AI14" s="696"/>
      <c r="AJ14" s="696"/>
      <c r="AK14" s="696"/>
      <c r="AL14" s="660">
        <v>0</v>
      </c>
      <c r="AM14" s="661"/>
      <c r="AN14" s="661"/>
      <c r="AO14" s="697"/>
      <c r="AP14" s="654" t="s">
        <v>245</v>
      </c>
      <c r="AQ14" s="655"/>
      <c r="AR14" s="655"/>
      <c r="AS14" s="655"/>
      <c r="AT14" s="655"/>
      <c r="AU14" s="655"/>
      <c r="AV14" s="655"/>
      <c r="AW14" s="655"/>
      <c r="AX14" s="655"/>
      <c r="AY14" s="655"/>
      <c r="AZ14" s="655"/>
      <c r="BA14" s="655"/>
      <c r="BB14" s="655"/>
      <c r="BC14" s="655"/>
      <c r="BD14" s="655"/>
      <c r="BE14" s="655"/>
      <c r="BF14" s="656"/>
      <c r="BG14" s="657">
        <v>164873</v>
      </c>
      <c r="BH14" s="658"/>
      <c r="BI14" s="658"/>
      <c r="BJ14" s="658"/>
      <c r="BK14" s="658"/>
      <c r="BL14" s="658"/>
      <c r="BM14" s="658"/>
      <c r="BN14" s="659"/>
      <c r="BO14" s="695">
        <v>1</v>
      </c>
      <c r="BP14" s="695"/>
      <c r="BQ14" s="695"/>
      <c r="BR14" s="695"/>
      <c r="BS14" s="696" t="s">
        <v>122</v>
      </c>
      <c r="BT14" s="696"/>
      <c r="BU14" s="696"/>
      <c r="BV14" s="696"/>
      <c r="BW14" s="696"/>
      <c r="BX14" s="696"/>
      <c r="BY14" s="696"/>
      <c r="BZ14" s="696"/>
      <c r="CA14" s="696"/>
      <c r="CB14" s="736"/>
      <c r="CD14" s="654" t="s">
        <v>246</v>
      </c>
      <c r="CE14" s="655"/>
      <c r="CF14" s="655"/>
      <c r="CG14" s="655"/>
      <c r="CH14" s="655"/>
      <c r="CI14" s="655"/>
      <c r="CJ14" s="655"/>
      <c r="CK14" s="655"/>
      <c r="CL14" s="655"/>
      <c r="CM14" s="655"/>
      <c r="CN14" s="655"/>
      <c r="CO14" s="655"/>
      <c r="CP14" s="655"/>
      <c r="CQ14" s="656"/>
      <c r="CR14" s="657">
        <v>1331133</v>
      </c>
      <c r="CS14" s="658"/>
      <c r="CT14" s="658"/>
      <c r="CU14" s="658"/>
      <c r="CV14" s="658"/>
      <c r="CW14" s="658"/>
      <c r="CX14" s="658"/>
      <c r="CY14" s="659"/>
      <c r="CZ14" s="695">
        <v>3.4</v>
      </c>
      <c r="DA14" s="695"/>
      <c r="DB14" s="695"/>
      <c r="DC14" s="695"/>
      <c r="DD14" s="663">
        <v>20666</v>
      </c>
      <c r="DE14" s="658"/>
      <c r="DF14" s="658"/>
      <c r="DG14" s="658"/>
      <c r="DH14" s="658"/>
      <c r="DI14" s="658"/>
      <c r="DJ14" s="658"/>
      <c r="DK14" s="658"/>
      <c r="DL14" s="658"/>
      <c r="DM14" s="658"/>
      <c r="DN14" s="658"/>
      <c r="DO14" s="658"/>
      <c r="DP14" s="659"/>
      <c r="DQ14" s="663">
        <v>1314554</v>
      </c>
      <c r="DR14" s="658"/>
      <c r="DS14" s="658"/>
      <c r="DT14" s="658"/>
      <c r="DU14" s="658"/>
      <c r="DV14" s="658"/>
      <c r="DW14" s="658"/>
      <c r="DX14" s="658"/>
      <c r="DY14" s="658"/>
      <c r="DZ14" s="658"/>
      <c r="EA14" s="658"/>
      <c r="EB14" s="658"/>
      <c r="EC14" s="694"/>
    </row>
    <row r="15" spans="2:143" ht="11.25" customHeight="1" x14ac:dyDescent="0.15">
      <c r="B15" s="654" t="s">
        <v>247</v>
      </c>
      <c r="C15" s="655"/>
      <c r="D15" s="655"/>
      <c r="E15" s="655"/>
      <c r="F15" s="655"/>
      <c r="G15" s="655"/>
      <c r="H15" s="655"/>
      <c r="I15" s="655"/>
      <c r="J15" s="655"/>
      <c r="K15" s="655"/>
      <c r="L15" s="655"/>
      <c r="M15" s="655"/>
      <c r="N15" s="655"/>
      <c r="O15" s="655"/>
      <c r="P15" s="655"/>
      <c r="Q15" s="656"/>
      <c r="R15" s="657" t="s">
        <v>122</v>
      </c>
      <c r="S15" s="658"/>
      <c r="T15" s="658"/>
      <c r="U15" s="658"/>
      <c r="V15" s="658"/>
      <c r="W15" s="658"/>
      <c r="X15" s="658"/>
      <c r="Y15" s="659"/>
      <c r="Z15" s="695" t="s">
        <v>122</v>
      </c>
      <c r="AA15" s="695"/>
      <c r="AB15" s="695"/>
      <c r="AC15" s="695"/>
      <c r="AD15" s="696" t="s">
        <v>122</v>
      </c>
      <c r="AE15" s="696"/>
      <c r="AF15" s="696"/>
      <c r="AG15" s="696"/>
      <c r="AH15" s="696"/>
      <c r="AI15" s="696"/>
      <c r="AJ15" s="696"/>
      <c r="AK15" s="696"/>
      <c r="AL15" s="660" t="s">
        <v>122</v>
      </c>
      <c r="AM15" s="661"/>
      <c r="AN15" s="661"/>
      <c r="AO15" s="697"/>
      <c r="AP15" s="654" t="s">
        <v>248</v>
      </c>
      <c r="AQ15" s="655"/>
      <c r="AR15" s="655"/>
      <c r="AS15" s="655"/>
      <c r="AT15" s="655"/>
      <c r="AU15" s="655"/>
      <c r="AV15" s="655"/>
      <c r="AW15" s="655"/>
      <c r="AX15" s="655"/>
      <c r="AY15" s="655"/>
      <c r="AZ15" s="655"/>
      <c r="BA15" s="655"/>
      <c r="BB15" s="655"/>
      <c r="BC15" s="655"/>
      <c r="BD15" s="655"/>
      <c r="BE15" s="655"/>
      <c r="BF15" s="656"/>
      <c r="BG15" s="657">
        <v>814625</v>
      </c>
      <c r="BH15" s="658"/>
      <c r="BI15" s="658"/>
      <c r="BJ15" s="658"/>
      <c r="BK15" s="658"/>
      <c r="BL15" s="658"/>
      <c r="BM15" s="658"/>
      <c r="BN15" s="659"/>
      <c r="BO15" s="695">
        <v>5</v>
      </c>
      <c r="BP15" s="695"/>
      <c r="BQ15" s="695"/>
      <c r="BR15" s="695"/>
      <c r="BS15" s="696" t="s">
        <v>122</v>
      </c>
      <c r="BT15" s="696"/>
      <c r="BU15" s="696"/>
      <c r="BV15" s="696"/>
      <c r="BW15" s="696"/>
      <c r="BX15" s="696"/>
      <c r="BY15" s="696"/>
      <c r="BZ15" s="696"/>
      <c r="CA15" s="696"/>
      <c r="CB15" s="736"/>
      <c r="CD15" s="654" t="s">
        <v>249</v>
      </c>
      <c r="CE15" s="655"/>
      <c r="CF15" s="655"/>
      <c r="CG15" s="655"/>
      <c r="CH15" s="655"/>
      <c r="CI15" s="655"/>
      <c r="CJ15" s="655"/>
      <c r="CK15" s="655"/>
      <c r="CL15" s="655"/>
      <c r="CM15" s="655"/>
      <c r="CN15" s="655"/>
      <c r="CO15" s="655"/>
      <c r="CP15" s="655"/>
      <c r="CQ15" s="656"/>
      <c r="CR15" s="657">
        <v>5184476</v>
      </c>
      <c r="CS15" s="658"/>
      <c r="CT15" s="658"/>
      <c r="CU15" s="658"/>
      <c r="CV15" s="658"/>
      <c r="CW15" s="658"/>
      <c r="CX15" s="658"/>
      <c r="CY15" s="659"/>
      <c r="CZ15" s="695">
        <v>13.1</v>
      </c>
      <c r="DA15" s="695"/>
      <c r="DB15" s="695"/>
      <c r="DC15" s="695"/>
      <c r="DD15" s="663">
        <v>1496797</v>
      </c>
      <c r="DE15" s="658"/>
      <c r="DF15" s="658"/>
      <c r="DG15" s="658"/>
      <c r="DH15" s="658"/>
      <c r="DI15" s="658"/>
      <c r="DJ15" s="658"/>
      <c r="DK15" s="658"/>
      <c r="DL15" s="658"/>
      <c r="DM15" s="658"/>
      <c r="DN15" s="658"/>
      <c r="DO15" s="658"/>
      <c r="DP15" s="659"/>
      <c r="DQ15" s="663">
        <v>3221546</v>
      </c>
      <c r="DR15" s="658"/>
      <c r="DS15" s="658"/>
      <c r="DT15" s="658"/>
      <c r="DU15" s="658"/>
      <c r="DV15" s="658"/>
      <c r="DW15" s="658"/>
      <c r="DX15" s="658"/>
      <c r="DY15" s="658"/>
      <c r="DZ15" s="658"/>
      <c r="EA15" s="658"/>
      <c r="EB15" s="658"/>
      <c r="EC15" s="694"/>
    </row>
    <row r="16" spans="2:143" ht="11.25" customHeight="1" x14ac:dyDescent="0.15">
      <c r="B16" s="654" t="s">
        <v>250</v>
      </c>
      <c r="C16" s="655"/>
      <c r="D16" s="655"/>
      <c r="E16" s="655"/>
      <c r="F16" s="655"/>
      <c r="G16" s="655"/>
      <c r="H16" s="655"/>
      <c r="I16" s="655"/>
      <c r="J16" s="655"/>
      <c r="K16" s="655"/>
      <c r="L16" s="655"/>
      <c r="M16" s="655"/>
      <c r="N16" s="655"/>
      <c r="O16" s="655"/>
      <c r="P16" s="655"/>
      <c r="Q16" s="656"/>
      <c r="R16" s="657">
        <v>37074</v>
      </c>
      <c r="S16" s="658"/>
      <c r="T16" s="658"/>
      <c r="U16" s="658"/>
      <c r="V16" s="658"/>
      <c r="W16" s="658"/>
      <c r="X16" s="658"/>
      <c r="Y16" s="659"/>
      <c r="Z16" s="695">
        <v>0.1</v>
      </c>
      <c r="AA16" s="695"/>
      <c r="AB16" s="695"/>
      <c r="AC16" s="695"/>
      <c r="AD16" s="696">
        <v>37074</v>
      </c>
      <c r="AE16" s="696"/>
      <c r="AF16" s="696"/>
      <c r="AG16" s="696"/>
      <c r="AH16" s="696"/>
      <c r="AI16" s="696"/>
      <c r="AJ16" s="696"/>
      <c r="AK16" s="696"/>
      <c r="AL16" s="660">
        <v>0.2</v>
      </c>
      <c r="AM16" s="661"/>
      <c r="AN16" s="661"/>
      <c r="AO16" s="697"/>
      <c r="AP16" s="654" t="s">
        <v>251</v>
      </c>
      <c r="AQ16" s="655"/>
      <c r="AR16" s="655"/>
      <c r="AS16" s="655"/>
      <c r="AT16" s="655"/>
      <c r="AU16" s="655"/>
      <c r="AV16" s="655"/>
      <c r="AW16" s="655"/>
      <c r="AX16" s="655"/>
      <c r="AY16" s="655"/>
      <c r="AZ16" s="655"/>
      <c r="BA16" s="655"/>
      <c r="BB16" s="655"/>
      <c r="BC16" s="655"/>
      <c r="BD16" s="655"/>
      <c r="BE16" s="655"/>
      <c r="BF16" s="656"/>
      <c r="BG16" s="657" t="s">
        <v>122</v>
      </c>
      <c r="BH16" s="658"/>
      <c r="BI16" s="658"/>
      <c r="BJ16" s="658"/>
      <c r="BK16" s="658"/>
      <c r="BL16" s="658"/>
      <c r="BM16" s="658"/>
      <c r="BN16" s="659"/>
      <c r="BO16" s="695" t="s">
        <v>122</v>
      </c>
      <c r="BP16" s="695"/>
      <c r="BQ16" s="695"/>
      <c r="BR16" s="695"/>
      <c r="BS16" s="696" t="s">
        <v>122</v>
      </c>
      <c r="BT16" s="696"/>
      <c r="BU16" s="696"/>
      <c r="BV16" s="696"/>
      <c r="BW16" s="696"/>
      <c r="BX16" s="696"/>
      <c r="BY16" s="696"/>
      <c r="BZ16" s="696"/>
      <c r="CA16" s="696"/>
      <c r="CB16" s="736"/>
      <c r="CD16" s="654" t="s">
        <v>252</v>
      </c>
      <c r="CE16" s="655"/>
      <c r="CF16" s="655"/>
      <c r="CG16" s="655"/>
      <c r="CH16" s="655"/>
      <c r="CI16" s="655"/>
      <c r="CJ16" s="655"/>
      <c r="CK16" s="655"/>
      <c r="CL16" s="655"/>
      <c r="CM16" s="655"/>
      <c r="CN16" s="655"/>
      <c r="CO16" s="655"/>
      <c r="CP16" s="655"/>
      <c r="CQ16" s="656"/>
      <c r="CR16" s="657" t="s">
        <v>122</v>
      </c>
      <c r="CS16" s="658"/>
      <c r="CT16" s="658"/>
      <c r="CU16" s="658"/>
      <c r="CV16" s="658"/>
      <c r="CW16" s="658"/>
      <c r="CX16" s="658"/>
      <c r="CY16" s="659"/>
      <c r="CZ16" s="695" t="s">
        <v>122</v>
      </c>
      <c r="DA16" s="695"/>
      <c r="DB16" s="695"/>
      <c r="DC16" s="695"/>
      <c r="DD16" s="663" t="s">
        <v>122</v>
      </c>
      <c r="DE16" s="658"/>
      <c r="DF16" s="658"/>
      <c r="DG16" s="658"/>
      <c r="DH16" s="658"/>
      <c r="DI16" s="658"/>
      <c r="DJ16" s="658"/>
      <c r="DK16" s="658"/>
      <c r="DL16" s="658"/>
      <c r="DM16" s="658"/>
      <c r="DN16" s="658"/>
      <c r="DO16" s="658"/>
      <c r="DP16" s="659"/>
      <c r="DQ16" s="663" t="s">
        <v>122</v>
      </c>
      <c r="DR16" s="658"/>
      <c r="DS16" s="658"/>
      <c r="DT16" s="658"/>
      <c r="DU16" s="658"/>
      <c r="DV16" s="658"/>
      <c r="DW16" s="658"/>
      <c r="DX16" s="658"/>
      <c r="DY16" s="658"/>
      <c r="DZ16" s="658"/>
      <c r="EA16" s="658"/>
      <c r="EB16" s="658"/>
      <c r="EC16" s="694"/>
    </row>
    <row r="17" spans="2:133" ht="11.25" customHeight="1" x14ac:dyDescent="0.15">
      <c r="B17" s="654" t="s">
        <v>253</v>
      </c>
      <c r="C17" s="655"/>
      <c r="D17" s="655"/>
      <c r="E17" s="655"/>
      <c r="F17" s="655"/>
      <c r="G17" s="655"/>
      <c r="H17" s="655"/>
      <c r="I17" s="655"/>
      <c r="J17" s="655"/>
      <c r="K17" s="655"/>
      <c r="L17" s="655"/>
      <c r="M17" s="655"/>
      <c r="N17" s="655"/>
      <c r="O17" s="655"/>
      <c r="P17" s="655"/>
      <c r="Q17" s="656"/>
      <c r="R17" s="657">
        <v>130371</v>
      </c>
      <c r="S17" s="658"/>
      <c r="T17" s="658"/>
      <c r="U17" s="658"/>
      <c r="V17" s="658"/>
      <c r="W17" s="658"/>
      <c r="X17" s="658"/>
      <c r="Y17" s="659"/>
      <c r="Z17" s="695">
        <v>0.3</v>
      </c>
      <c r="AA17" s="695"/>
      <c r="AB17" s="695"/>
      <c r="AC17" s="695"/>
      <c r="AD17" s="696">
        <v>130371</v>
      </c>
      <c r="AE17" s="696"/>
      <c r="AF17" s="696"/>
      <c r="AG17" s="696"/>
      <c r="AH17" s="696"/>
      <c r="AI17" s="696"/>
      <c r="AJ17" s="696"/>
      <c r="AK17" s="696"/>
      <c r="AL17" s="660">
        <v>0.6</v>
      </c>
      <c r="AM17" s="661"/>
      <c r="AN17" s="661"/>
      <c r="AO17" s="697"/>
      <c r="AP17" s="654" t="s">
        <v>254</v>
      </c>
      <c r="AQ17" s="655"/>
      <c r="AR17" s="655"/>
      <c r="AS17" s="655"/>
      <c r="AT17" s="655"/>
      <c r="AU17" s="655"/>
      <c r="AV17" s="655"/>
      <c r="AW17" s="655"/>
      <c r="AX17" s="655"/>
      <c r="AY17" s="655"/>
      <c r="AZ17" s="655"/>
      <c r="BA17" s="655"/>
      <c r="BB17" s="655"/>
      <c r="BC17" s="655"/>
      <c r="BD17" s="655"/>
      <c r="BE17" s="655"/>
      <c r="BF17" s="656"/>
      <c r="BG17" s="657" t="s">
        <v>122</v>
      </c>
      <c r="BH17" s="658"/>
      <c r="BI17" s="658"/>
      <c r="BJ17" s="658"/>
      <c r="BK17" s="658"/>
      <c r="BL17" s="658"/>
      <c r="BM17" s="658"/>
      <c r="BN17" s="659"/>
      <c r="BO17" s="695" t="s">
        <v>122</v>
      </c>
      <c r="BP17" s="695"/>
      <c r="BQ17" s="695"/>
      <c r="BR17" s="695"/>
      <c r="BS17" s="696" t="s">
        <v>122</v>
      </c>
      <c r="BT17" s="696"/>
      <c r="BU17" s="696"/>
      <c r="BV17" s="696"/>
      <c r="BW17" s="696"/>
      <c r="BX17" s="696"/>
      <c r="BY17" s="696"/>
      <c r="BZ17" s="696"/>
      <c r="CA17" s="696"/>
      <c r="CB17" s="736"/>
      <c r="CD17" s="654" t="s">
        <v>255</v>
      </c>
      <c r="CE17" s="655"/>
      <c r="CF17" s="655"/>
      <c r="CG17" s="655"/>
      <c r="CH17" s="655"/>
      <c r="CI17" s="655"/>
      <c r="CJ17" s="655"/>
      <c r="CK17" s="655"/>
      <c r="CL17" s="655"/>
      <c r="CM17" s="655"/>
      <c r="CN17" s="655"/>
      <c r="CO17" s="655"/>
      <c r="CP17" s="655"/>
      <c r="CQ17" s="656"/>
      <c r="CR17" s="657">
        <v>2774940</v>
      </c>
      <c r="CS17" s="658"/>
      <c r="CT17" s="658"/>
      <c r="CU17" s="658"/>
      <c r="CV17" s="658"/>
      <c r="CW17" s="658"/>
      <c r="CX17" s="658"/>
      <c r="CY17" s="659"/>
      <c r="CZ17" s="695">
        <v>7</v>
      </c>
      <c r="DA17" s="695"/>
      <c r="DB17" s="695"/>
      <c r="DC17" s="695"/>
      <c r="DD17" s="663" t="s">
        <v>122</v>
      </c>
      <c r="DE17" s="658"/>
      <c r="DF17" s="658"/>
      <c r="DG17" s="658"/>
      <c r="DH17" s="658"/>
      <c r="DI17" s="658"/>
      <c r="DJ17" s="658"/>
      <c r="DK17" s="658"/>
      <c r="DL17" s="658"/>
      <c r="DM17" s="658"/>
      <c r="DN17" s="658"/>
      <c r="DO17" s="658"/>
      <c r="DP17" s="659"/>
      <c r="DQ17" s="663">
        <v>2774940</v>
      </c>
      <c r="DR17" s="658"/>
      <c r="DS17" s="658"/>
      <c r="DT17" s="658"/>
      <c r="DU17" s="658"/>
      <c r="DV17" s="658"/>
      <c r="DW17" s="658"/>
      <c r="DX17" s="658"/>
      <c r="DY17" s="658"/>
      <c r="DZ17" s="658"/>
      <c r="EA17" s="658"/>
      <c r="EB17" s="658"/>
      <c r="EC17" s="694"/>
    </row>
    <row r="18" spans="2:133" ht="11.25" customHeight="1" x14ac:dyDescent="0.15">
      <c r="B18" s="654" t="s">
        <v>256</v>
      </c>
      <c r="C18" s="655"/>
      <c r="D18" s="655"/>
      <c r="E18" s="655"/>
      <c r="F18" s="655"/>
      <c r="G18" s="655"/>
      <c r="H18" s="655"/>
      <c r="I18" s="655"/>
      <c r="J18" s="655"/>
      <c r="K18" s="655"/>
      <c r="L18" s="655"/>
      <c r="M18" s="655"/>
      <c r="N18" s="655"/>
      <c r="O18" s="655"/>
      <c r="P18" s="655"/>
      <c r="Q18" s="656"/>
      <c r="R18" s="657">
        <v>145636</v>
      </c>
      <c r="S18" s="658"/>
      <c r="T18" s="658"/>
      <c r="U18" s="658"/>
      <c r="V18" s="658"/>
      <c r="W18" s="658"/>
      <c r="X18" s="658"/>
      <c r="Y18" s="659"/>
      <c r="Z18" s="695">
        <v>0.4</v>
      </c>
      <c r="AA18" s="695"/>
      <c r="AB18" s="695"/>
      <c r="AC18" s="695"/>
      <c r="AD18" s="696">
        <v>145636</v>
      </c>
      <c r="AE18" s="696"/>
      <c r="AF18" s="696"/>
      <c r="AG18" s="696"/>
      <c r="AH18" s="696"/>
      <c r="AI18" s="696"/>
      <c r="AJ18" s="696"/>
      <c r="AK18" s="696"/>
      <c r="AL18" s="660">
        <v>0.6</v>
      </c>
      <c r="AM18" s="661"/>
      <c r="AN18" s="661"/>
      <c r="AO18" s="697"/>
      <c r="AP18" s="654" t="s">
        <v>257</v>
      </c>
      <c r="AQ18" s="655"/>
      <c r="AR18" s="655"/>
      <c r="AS18" s="655"/>
      <c r="AT18" s="655"/>
      <c r="AU18" s="655"/>
      <c r="AV18" s="655"/>
      <c r="AW18" s="655"/>
      <c r="AX18" s="655"/>
      <c r="AY18" s="655"/>
      <c r="AZ18" s="655"/>
      <c r="BA18" s="655"/>
      <c r="BB18" s="655"/>
      <c r="BC18" s="655"/>
      <c r="BD18" s="655"/>
      <c r="BE18" s="655"/>
      <c r="BF18" s="656"/>
      <c r="BG18" s="657" t="s">
        <v>122</v>
      </c>
      <c r="BH18" s="658"/>
      <c r="BI18" s="658"/>
      <c r="BJ18" s="658"/>
      <c r="BK18" s="658"/>
      <c r="BL18" s="658"/>
      <c r="BM18" s="658"/>
      <c r="BN18" s="659"/>
      <c r="BO18" s="695" t="s">
        <v>122</v>
      </c>
      <c r="BP18" s="695"/>
      <c r="BQ18" s="695"/>
      <c r="BR18" s="695"/>
      <c r="BS18" s="696" t="s">
        <v>122</v>
      </c>
      <c r="BT18" s="696"/>
      <c r="BU18" s="696"/>
      <c r="BV18" s="696"/>
      <c r="BW18" s="696"/>
      <c r="BX18" s="696"/>
      <c r="BY18" s="696"/>
      <c r="BZ18" s="696"/>
      <c r="CA18" s="696"/>
      <c r="CB18" s="736"/>
      <c r="CD18" s="654" t="s">
        <v>258</v>
      </c>
      <c r="CE18" s="655"/>
      <c r="CF18" s="655"/>
      <c r="CG18" s="655"/>
      <c r="CH18" s="655"/>
      <c r="CI18" s="655"/>
      <c r="CJ18" s="655"/>
      <c r="CK18" s="655"/>
      <c r="CL18" s="655"/>
      <c r="CM18" s="655"/>
      <c r="CN18" s="655"/>
      <c r="CO18" s="655"/>
      <c r="CP18" s="655"/>
      <c r="CQ18" s="656"/>
      <c r="CR18" s="657" t="s">
        <v>122</v>
      </c>
      <c r="CS18" s="658"/>
      <c r="CT18" s="658"/>
      <c r="CU18" s="658"/>
      <c r="CV18" s="658"/>
      <c r="CW18" s="658"/>
      <c r="CX18" s="658"/>
      <c r="CY18" s="659"/>
      <c r="CZ18" s="695" t="s">
        <v>122</v>
      </c>
      <c r="DA18" s="695"/>
      <c r="DB18" s="695"/>
      <c r="DC18" s="695"/>
      <c r="DD18" s="663" t="s">
        <v>122</v>
      </c>
      <c r="DE18" s="658"/>
      <c r="DF18" s="658"/>
      <c r="DG18" s="658"/>
      <c r="DH18" s="658"/>
      <c r="DI18" s="658"/>
      <c r="DJ18" s="658"/>
      <c r="DK18" s="658"/>
      <c r="DL18" s="658"/>
      <c r="DM18" s="658"/>
      <c r="DN18" s="658"/>
      <c r="DO18" s="658"/>
      <c r="DP18" s="659"/>
      <c r="DQ18" s="663" t="s">
        <v>122</v>
      </c>
      <c r="DR18" s="658"/>
      <c r="DS18" s="658"/>
      <c r="DT18" s="658"/>
      <c r="DU18" s="658"/>
      <c r="DV18" s="658"/>
      <c r="DW18" s="658"/>
      <c r="DX18" s="658"/>
      <c r="DY18" s="658"/>
      <c r="DZ18" s="658"/>
      <c r="EA18" s="658"/>
      <c r="EB18" s="658"/>
      <c r="EC18" s="694"/>
    </row>
    <row r="19" spans="2:133" ht="11.25" customHeight="1" x14ac:dyDescent="0.15">
      <c r="B19" s="654" t="s">
        <v>259</v>
      </c>
      <c r="C19" s="655"/>
      <c r="D19" s="655"/>
      <c r="E19" s="655"/>
      <c r="F19" s="655"/>
      <c r="G19" s="655"/>
      <c r="H19" s="655"/>
      <c r="I19" s="655"/>
      <c r="J19" s="655"/>
      <c r="K19" s="655"/>
      <c r="L19" s="655"/>
      <c r="M19" s="655"/>
      <c r="N19" s="655"/>
      <c r="O19" s="655"/>
      <c r="P19" s="655"/>
      <c r="Q19" s="656"/>
      <c r="R19" s="657">
        <v>144635</v>
      </c>
      <c r="S19" s="658"/>
      <c r="T19" s="658"/>
      <c r="U19" s="658"/>
      <c r="V19" s="658"/>
      <c r="W19" s="658"/>
      <c r="X19" s="658"/>
      <c r="Y19" s="659"/>
      <c r="Z19" s="695">
        <v>0.4</v>
      </c>
      <c r="AA19" s="695"/>
      <c r="AB19" s="695"/>
      <c r="AC19" s="695"/>
      <c r="AD19" s="696">
        <v>144635</v>
      </c>
      <c r="AE19" s="696"/>
      <c r="AF19" s="696"/>
      <c r="AG19" s="696"/>
      <c r="AH19" s="696"/>
      <c r="AI19" s="696"/>
      <c r="AJ19" s="696"/>
      <c r="AK19" s="696"/>
      <c r="AL19" s="660">
        <v>0.6</v>
      </c>
      <c r="AM19" s="661"/>
      <c r="AN19" s="661"/>
      <c r="AO19" s="697"/>
      <c r="AP19" s="654" t="s">
        <v>260</v>
      </c>
      <c r="AQ19" s="655"/>
      <c r="AR19" s="655"/>
      <c r="AS19" s="655"/>
      <c r="AT19" s="655"/>
      <c r="AU19" s="655"/>
      <c r="AV19" s="655"/>
      <c r="AW19" s="655"/>
      <c r="AX19" s="655"/>
      <c r="AY19" s="655"/>
      <c r="AZ19" s="655"/>
      <c r="BA19" s="655"/>
      <c r="BB19" s="655"/>
      <c r="BC19" s="655"/>
      <c r="BD19" s="655"/>
      <c r="BE19" s="655"/>
      <c r="BF19" s="656"/>
      <c r="BG19" s="657">
        <v>1100062</v>
      </c>
      <c r="BH19" s="658"/>
      <c r="BI19" s="658"/>
      <c r="BJ19" s="658"/>
      <c r="BK19" s="658"/>
      <c r="BL19" s="658"/>
      <c r="BM19" s="658"/>
      <c r="BN19" s="659"/>
      <c r="BO19" s="695">
        <v>6.7</v>
      </c>
      <c r="BP19" s="695"/>
      <c r="BQ19" s="695"/>
      <c r="BR19" s="695"/>
      <c r="BS19" s="696" t="s">
        <v>122</v>
      </c>
      <c r="BT19" s="696"/>
      <c r="BU19" s="696"/>
      <c r="BV19" s="696"/>
      <c r="BW19" s="696"/>
      <c r="BX19" s="696"/>
      <c r="BY19" s="696"/>
      <c r="BZ19" s="696"/>
      <c r="CA19" s="696"/>
      <c r="CB19" s="736"/>
      <c r="CD19" s="654" t="s">
        <v>261</v>
      </c>
      <c r="CE19" s="655"/>
      <c r="CF19" s="655"/>
      <c r="CG19" s="655"/>
      <c r="CH19" s="655"/>
      <c r="CI19" s="655"/>
      <c r="CJ19" s="655"/>
      <c r="CK19" s="655"/>
      <c r="CL19" s="655"/>
      <c r="CM19" s="655"/>
      <c r="CN19" s="655"/>
      <c r="CO19" s="655"/>
      <c r="CP19" s="655"/>
      <c r="CQ19" s="656"/>
      <c r="CR19" s="657" t="s">
        <v>122</v>
      </c>
      <c r="CS19" s="658"/>
      <c r="CT19" s="658"/>
      <c r="CU19" s="658"/>
      <c r="CV19" s="658"/>
      <c r="CW19" s="658"/>
      <c r="CX19" s="658"/>
      <c r="CY19" s="659"/>
      <c r="CZ19" s="695" t="s">
        <v>122</v>
      </c>
      <c r="DA19" s="695"/>
      <c r="DB19" s="695"/>
      <c r="DC19" s="695"/>
      <c r="DD19" s="663" t="s">
        <v>122</v>
      </c>
      <c r="DE19" s="658"/>
      <c r="DF19" s="658"/>
      <c r="DG19" s="658"/>
      <c r="DH19" s="658"/>
      <c r="DI19" s="658"/>
      <c r="DJ19" s="658"/>
      <c r="DK19" s="658"/>
      <c r="DL19" s="658"/>
      <c r="DM19" s="658"/>
      <c r="DN19" s="658"/>
      <c r="DO19" s="658"/>
      <c r="DP19" s="659"/>
      <c r="DQ19" s="663" t="s">
        <v>122</v>
      </c>
      <c r="DR19" s="658"/>
      <c r="DS19" s="658"/>
      <c r="DT19" s="658"/>
      <c r="DU19" s="658"/>
      <c r="DV19" s="658"/>
      <c r="DW19" s="658"/>
      <c r="DX19" s="658"/>
      <c r="DY19" s="658"/>
      <c r="DZ19" s="658"/>
      <c r="EA19" s="658"/>
      <c r="EB19" s="658"/>
      <c r="EC19" s="694"/>
    </row>
    <row r="20" spans="2:133" ht="11.25" customHeight="1" x14ac:dyDescent="0.15">
      <c r="B20" s="724" t="s">
        <v>262</v>
      </c>
      <c r="C20" s="725"/>
      <c r="D20" s="725"/>
      <c r="E20" s="725"/>
      <c r="F20" s="725"/>
      <c r="G20" s="725"/>
      <c r="H20" s="725"/>
      <c r="I20" s="725"/>
      <c r="J20" s="725"/>
      <c r="K20" s="725"/>
      <c r="L20" s="725"/>
      <c r="M20" s="725"/>
      <c r="N20" s="725"/>
      <c r="O20" s="725"/>
      <c r="P20" s="725"/>
      <c r="Q20" s="726"/>
      <c r="R20" s="657">
        <v>1001</v>
      </c>
      <c r="S20" s="658"/>
      <c r="T20" s="658"/>
      <c r="U20" s="658"/>
      <c r="V20" s="658"/>
      <c r="W20" s="658"/>
      <c r="X20" s="658"/>
      <c r="Y20" s="659"/>
      <c r="Z20" s="695">
        <v>0</v>
      </c>
      <c r="AA20" s="695"/>
      <c r="AB20" s="695"/>
      <c r="AC20" s="695"/>
      <c r="AD20" s="696">
        <v>1001</v>
      </c>
      <c r="AE20" s="696"/>
      <c r="AF20" s="696"/>
      <c r="AG20" s="696"/>
      <c r="AH20" s="696"/>
      <c r="AI20" s="696"/>
      <c r="AJ20" s="696"/>
      <c r="AK20" s="696"/>
      <c r="AL20" s="660">
        <v>0</v>
      </c>
      <c r="AM20" s="661"/>
      <c r="AN20" s="661"/>
      <c r="AO20" s="697"/>
      <c r="AP20" s="654" t="s">
        <v>263</v>
      </c>
      <c r="AQ20" s="655"/>
      <c r="AR20" s="655"/>
      <c r="AS20" s="655"/>
      <c r="AT20" s="655"/>
      <c r="AU20" s="655"/>
      <c r="AV20" s="655"/>
      <c r="AW20" s="655"/>
      <c r="AX20" s="655"/>
      <c r="AY20" s="655"/>
      <c r="AZ20" s="655"/>
      <c r="BA20" s="655"/>
      <c r="BB20" s="655"/>
      <c r="BC20" s="655"/>
      <c r="BD20" s="655"/>
      <c r="BE20" s="655"/>
      <c r="BF20" s="656"/>
      <c r="BG20" s="657">
        <v>1100062</v>
      </c>
      <c r="BH20" s="658"/>
      <c r="BI20" s="658"/>
      <c r="BJ20" s="658"/>
      <c r="BK20" s="658"/>
      <c r="BL20" s="658"/>
      <c r="BM20" s="658"/>
      <c r="BN20" s="659"/>
      <c r="BO20" s="695">
        <v>6.7</v>
      </c>
      <c r="BP20" s="695"/>
      <c r="BQ20" s="695"/>
      <c r="BR20" s="695"/>
      <c r="BS20" s="696" t="s">
        <v>122</v>
      </c>
      <c r="BT20" s="696"/>
      <c r="BU20" s="696"/>
      <c r="BV20" s="696"/>
      <c r="BW20" s="696"/>
      <c r="BX20" s="696"/>
      <c r="BY20" s="696"/>
      <c r="BZ20" s="696"/>
      <c r="CA20" s="696"/>
      <c r="CB20" s="736"/>
      <c r="CD20" s="654" t="s">
        <v>264</v>
      </c>
      <c r="CE20" s="655"/>
      <c r="CF20" s="655"/>
      <c r="CG20" s="655"/>
      <c r="CH20" s="655"/>
      <c r="CI20" s="655"/>
      <c r="CJ20" s="655"/>
      <c r="CK20" s="655"/>
      <c r="CL20" s="655"/>
      <c r="CM20" s="655"/>
      <c r="CN20" s="655"/>
      <c r="CO20" s="655"/>
      <c r="CP20" s="655"/>
      <c r="CQ20" s="656"/>
      <c r="CR20" s="657">
        <v>39717445</v>
      </c>
      <c r="CS20" s="658"/>
      <c r="CT20" s="658"/>
      <c r="CU20" s="658"/>
      <c r="CV20" s="658"/>
      <c r="CW20" s="658"/>
      <c r="CX20" s="658"/>
      <c r="CY20" s="659"/>
      <c r="CZ20" s="695">
        <v>100</v>
      </c>
      <c r="DA20" s="695"/>
      <c r="DB20" s="695"/>
      <c r="DC20" s="695"/>
      <c r="DD20" s="663">
        <v>3464814</v>
      </c>
      <c r="DE20" s="658"/>
      <c r="DF20" s="658"/>
      <c r="DG20" s="658"/>
      <c r="DH20" s="658"/>
      <c r="DI20" s="658"/>
      <c r="DJ20" s="658"/>
      <c r="DK20" s="658"/>
      <c r="DL20" s="658"/>
      <c r="DM20" s="658"/>
      <c r="DN20" s="658"/>
      <c r="DO20" s="658"/>
      <c r="DP20" s="659"/>
      <c r="DQ20" s="663">
        <v>25834991</v>
      </c>
      <c r="DR20" s="658"/>
      <c r="DS20" s="658"/>
      <c r="DT20" s="658"/>
      <c r="DU20" s="658"/>
      <c r="DV20" s="658"/>
      <c r="DW20" s="658"/>
      <c r="DX20" s="658"/>
      <c r="DY20" s="658"/>
      <c r="DZ20" s="658"/>
      <c r="EA20" s="658"/>
      <c r="EB20" s="658"/>
      <c r="EC20" s="694"/>
    </row>
    <row r="21" spans="2:133" ht="11.25" customHeight="1" x14ac:dyDescent="0.15">
      <c r="B21" s="654" t="s">
        <v>265</v>
      </c>
      <c r="C21" s="655"/>
      <c r="D21" s="655"/>
      <c r="E21" s="655"/>
      <c r="F21" s="655"/>
      <c r="G21" s="655"/>
      <c r="H21" s="655"/>
      <c r="I21" s="655"/>
      <c r="J21" s="655"/>
      <c r="K21" s="655"/>
      <c r="L21" s="655"/>
      <c r="M21" s="655"/>
      <c r="N21" s="655"/>
      <c r="O21" s="655"/>
      <c r="P21" s="655"/>
      <c r="Q21" s="656"/>
      <c r="R21" s="657">
        <v>4253525</v>
      </c>
      <c r="S21" s="658"/>
      <c r="T21" s="658"/>
      <c r="U21" s="658"/>
      <c r="V21" s="658"/>
      <c r="W21" s="658"/>
      <c r="X21" s="658"/>
      <c r="Y21" s="659"/>
      <c r="Z21" s="695">
        <v>10.4</v>
      </c>
      <c r="AA21" s="695"/>
      <c r="AB21" s="695"/>
      <c r="AC21" s="695"/>
      <c r="AD21" s="696">
        <v>4019615</v>
      </c>
      <c r="AE21" s="696"/>
      <c r="AF21" s="696"/>
      <c r="AG21" s="696"/>
      <c r="AH21" s="696"/>
      <c r="AI21" s="696"/>
      <c r="AJ21" s="696"/>
      <c r="AK21" s="696"/>
      <c r="AL21" s="660">
        <v>17.8</v>
      </c>
      <c r="AM21" s="661"/>
      <c r="AN21" s="661"/>
      <c r="AO21" s="697"/>
      <c r="AP21" s="654" t="s">
        <v>266</v>
      </c>
      <c r="AQ21" s="734"/>
      <c r="AR21" s="734"/>
      <c r="AS21" s="734"/>
      <c r="AT21" s="734"/>
      <c r="AU21" s="734"/>
      <c r="AV21" s="734"/>
      <c r="AW21" s="734"/>
      <c r="AX21" s="734"/>
      <c r="AY21" s="734"/>
      <c r="AZ21" s="734"/>
      <c r="BA21" s="734"/>
      <c r="BB21" s="734"/>
      <c r="BC21" s="734"/>
      <c r="BD21" s="734"/>
      <c r="BE21" s="734"/>
      <c r="BF21" s="735"/>
      <c r="BG21" s="657" t="s">
        <v>122</v>
      </c>
      <c r="BH21" s="658"/>
      <c r="BI21" s="658"/>
      <c r="BJ21" s="658"/>
      <c r="BK21" s="658"/>
      <c r="BL21" s="658"/>
      <c r="BM21" s="658"/>
      <c r="BN21" s="659"/>
      <c r="BO21" s="695" t="s">
        <v>122</v>
      </c>
      <c r="BP21" s="695"/>
      <c r="BQ21" s="695"/>
      <c r="BR21" s="695"/>
      <c r="BS21" s="696" t="s">
        <v>122</v>
      </c>
      <c r="BT21" s="696"/>
      <c r="BU21" s="696"/>
      <c r="BV21" s="696"/>
      <c r="BW21" s="696"/>
      <c r="BX21" s="696"/>
      <c r="BY21" s="696"/>
      <c r="BZ21" s="696"/>
      <c r="CA21" s="696"/>
      <c r="CB21" s="736"/>
      <c r="CD21" s="638"/>
      <c r="CE21" s="639"/>
      <c r="CF21" s="639"/>
      <c r="CG21" s="639"/>
      <c r="CH21" s="639"/>
      <c r="CI21" s="639"/>
      <c r="CJ21" s="639"/>
      <c r="CK21" s="639"/>
      <c r="CL21" s="639"/>
      <c r="CM21" s="639"/>
      <c r="CN21" s="639"/>
      <c r="CO21" s="639"/>
      <c r="CP21" s="639"/>
      <c r="CQ21" s="640"/>
      <c r="CR21" s="742"/>
      <c r="CS21" s="743"/>
      <c r="CT21" s="743"/>
      <c r="CU21" s="743"/>
      <c r="CV21" s="743"/>
      <c r="CW21" s="743"/>
      <c r="CX21" s="743"/>
      <c r="CY21" s="744"/>
      <c r="CZ21" s="745"/>
      <c r="DA21" s="745"/>
      <c r="DB21" s="745"/>
      <c r="DC21" s="745"/>
      <c r="DD21" s="746"/>
      <c r="DE21" s="743"/>
      <c r="DF21" s="743"/>
      <c r="DG21" s="743"/>
      <c r="DH21" s="743"/>
      <c r="DI21" s="743"/>
      <c r="DJ21" s="743"/>
      <c r="DK21" s="743"/>
      <c r="DL21" s="743"/>
      <c r="DM21" s="743"/>
      <c r="DN21" s="743"/>
      <c r="DO21" s="743"/>
      <c r="DP21" s="744"/>
      <c r="DQ21" s="746"/>
      <c r="DR21" s="743"/>
      <c r="DS21" s="743"/>
      <c r="DT21" s="743"/>
      <c r="DU21" s="743"/>
      <c r="DV21" s="743"/>
      <c r="DW21" s="743"/>
      <c r="DX21" s="743"/>
      <c r="DY21" s="743"/>
      <c r="DZ21" s="743"/>
      <c r="EA21" s="743"/>
      <c r="EB21" s="743"/>
      <c r="EC21" s="750"/>
    </row>
    <row r="22" spans="2:133" ht="11.25" customHeight="1" x14ac:dyDescent="0.15">
      <c r="B22" s="654" t="s">
        <v>267</v>
      </c>
      <c r="C22" s="655"/>
      <c r="D22" s="655"/>
      <c r="E22" s="655"/>
      <c r="F22" s="655"/>
      <c r="G22" s="655"/>
      <c r="H22" s="655"/>
      <c r="I22" s="655"/>
      <c r="J22" s="655"/>
      <c r="K22" s="655"/>
      <c r="L22" s="655"/>
      <c r="M22" s="655"/>
      <c r="N22" s="655"/>
      <c r="O22" s="655"/>
      <c r="P22" s="655"/>
      <c r="Q22" s="656"/>
      <c r="R22" s="657">
        <v>4019615</v>
      </c>
      <c r="S22" s="658"/>
      <c r="T22" s="658"/>
      <c r="U22" s="658"/>
      <c r="V22" s="658"/>
      <c r="W22" s="658"/>
      <c r="X22" s="658"/>
      <c r="Y22" s="659"/>
      <c r="Z22" s="695">
        <v>9.8000000000000007</v>
      </c>
      <c r="AA22" s="695"/>
      <c r="AB22" s="695"/>
      <c r="AC22" s="695"/>
      <c r="AD22" s="696">
        <v>4019615</v>
      </c>
      <c r="AE22" s="696"/>
      <c r="AF22" s="696"/>
      <c r="AG22" s="696"/>
      <c r="AH22" s="696"/>
      <c r="AI22" s="696"/>
      <c r="AJ22" s="696"/>
      <c r="AK22" s="696"/>
      <c r="AL22" s="660">
        <v>17.8</v>
      </c>
      <c r="AM22" s="661"/>
      <c r="AN22" s="661"/>
      <c r="AO22" s="697"/>
      <c r="AP22" s="654" t="s">
        <v>268</v>
      </c>
      <c r="AQ22" s="734"/>
      <c r="AR22" s="734"/>
      <c r="AS22" s="734"/>
      <c r="AT22" s="734"/>
      <c r="AU22" s="734"/>
      <c r="AV22" s="734"/>
      <c r="AW22" s="734"/>
      <c r="AX22" s="734"/>
      <c r="AY22" s="734"/>
      <c r="AZ22" s="734"/>
      <c r="BA22" s="734"/>
      <c r="BB22" s="734"/>
      <c r="BC22" s="734"/>
      <c r="BD22" s="734"/>
      <c r="BE22" s="734"/>
      <c r="BF22" s="735"/>
      <c r="BG22" s="657" t="s">
        <v>122</v>
      </c>
      <c r="BH22" s="658"/>
      <c r="BI22" s="658"/>
      <c r="BJ22" s="658"/>
      <c r="BK22" s="658"/>
      <c r="BL22" s="658"/>
      <c r="BM22" s="658"/>
      <c r="BN22" s="659"/>
      <c r="BO22" s="695" t="s">
        <v>122</v>
      </c>
      <c r="BP22" s="695"/>
      <c r="BQ22" s="695"/>
      <c r="BR22" s="695"/>
      <c r="BS22" s="696" t="s">
        <v>122</v>
      </c>
      <c r="BT22" s="696"/>
      <c r="BU22" s="696"/>
      <c r="BV22" s="696"/>
      <c r="BW22" s="696"/>
      <c r="BX22" s="696"/>
      <c r="BY22" s="696"/>
      <c r="BZ22" s="696"/>
      <c r="CA22" s="696"/>
      <c r="CB22" s="736"/>
      <c r="CD22" s="709" t="s">
        <v>269</v>
      </c>
      <c r="CE22" s="710"/>
      <c r="CF22" s="710"/>
      <c r="CG22" s="710"/>
      <c r="CH22" s="710"/>
      <c r="CI22" s="710"/>
      <c r="CJ22" s="710"/>
      <c r="CK22" s="710"/>
      <c r="CL22" s="710"/>
      <c r="CM22" s="710"/>
      <c r="CN22" s="710"/>
      <c r="CO22" s="710"/>
      <c r="CP22" s="710"/>
      <c r="CQ22" s="710"/>
      <c r="CR22" s="710"/>
      <c r="CS22" s="710"/>
      <c r="CT22" s="710"/>
      <c r="CU22" s="710"/>
      <c r="CV22" s="710"/>
      <c r="CW22" s="710"/>
      <c r="CX22" s="710"/>
      <c r="CY22" s="710"/>
      <c r="CZ22" s="710"/>
      <c r="DA22" s="710"/>
      <c r="DB22" s="710"/>
      <c r="DC22" s="710"/>
      <c r="DD22" s="710"/>
      <c r="DE22" s="710"/>
      <c r="DF22" s="710"/>
      <c r="DG22" s="710"/>
      <c r="DH22" s="710"/>
      <c r="DI22" s="710"/>
      <c r="DJ22" s="710"/>
      <c r="DK22" s="710"/>
      <c r="DL22" s="710"/>
      <c r="DM22" s="710"/>
      <c r="DN22" s="710"/>
      <c r="DO22" s="710"/>
      <c r="DP22" s="710"/>
      <c r="DQ22" s="710"/>
      <c r="DR22" s="710"/>
      <c r="DS22" s="710"/>
      <c r="DT22" s="710"/>
      <c r="DU22" s="710"/>
      <c r="DV22" s="710"/>
      <c r="DW22" s="710"/>
      <c r="DX22" s="710"/>
      <c r="DY22" s="710"/>
      <c r="DZ22" s="710"/>
      <c r="EA22" s="710"/>
      <c r="EB22" s="710"/>
      <c r="EC22" s="711"/>
    </row>
    <row r="23" spans="2:133" ht="11.25" customHeight="1" x14ac:dyDescent="0.15">
      <c r="B23" s="654" t="s">
        <v>270</v>
      </c>
      <c r="C23" s="655"/>
      <c r="D23" s="655"/>
      <c r="E23" s="655"/>
      <c r="F23" s="655"/>
      <c r="G23" s="655"/>
      <c r="H23" s="655"/>
      <c r="I23" s="655"/>
      <c r="J23" s="655"/>
      <c r="K23" s="655"/>
      <c r="L23" s="655"/>
      <c r="M23" s="655"/>
      <c r="N23" s="655"/>
      <c r="O23" s="655"/>
      <c r="P23" s="655"/>
      <c r="Q23" s="656"/>
      <c r="R23" s="657">
        <v>233910</v>
      </c>
      <c r="S23" s="658"/>
      <c r="T23" s="658"/>
      <c r="U23" s="658"/>
      <c r="V23" s="658"/>
      <c r="W23" s="658"/>
      <c r="X23" s="658"/>
      <c r="Y23" s="659"/>
      <c r="Z23" s="695">
        <v>0.6</v>
      </c>
      <c r="AA23" s="695"/>
      <c r="AB23" s="695"/>
      <c r="AC23" s="695"/>
      <c r="AD23" s="696" t="s">
        <v>122</v>
      </c>
      <c r="AE23" s="696"/>
      <c r="AF23" s="696"/>
      <c r="AG23" s="696"/>
      <c r="AH23" s="696"/>
      <c r="AI23" s="696"/>
      <c r="AJ23" s="696"/>
      <c r="AK23" s="696"/>
      <c r="AL23" s="660" t="s">
        <v>122</v>
      </c>
      <c r="AM23" s="661"/>
      <c r="AN23" s="661"/>
      <c r="AO23" s="697"/>
      <c r="AP23" s="654" t="s">
        <v>271</v>
      </c>
      <c r="AQ23" s="734"/>
      <c r="AR23" s="734"/>
      <c r="AS23" s="734"/>
      <c r="AT23" s="734"/>
      <c r="AU23" s="734"/>
      <c r="AV23" s="734"/>
      <c r="AW23" s="734"/>
      <c r="AX23" s="734"/>
      <c r="AY23" s="734"/>
      <c r="AZ23" s="734"/>
      <c r="BA23" s="734"/>
      <c r="BB23" s="734"/>
      <c r="BC23" s="734"/>
      <c r="BD23" s="734"/>
      <c r="BE23" s="734"/>
      <c r="BF23" s="735"/>
      <c r="BG23" s="657">
        <v>1100062</v>
      </c>
      <c r="BH23" s="658"/>
      <c r="BI23" s="658"/>
      <c r="BJ23" s="658"/>
      <c r="BK23" s="658"/>
      <c r="BL23" s="658"/>
      <c r="BM23" s="658"/>
      <c r="BN23" s="659"/>
      <c r="BO23" s="695">
        <v>6.7</v>
      </c>
      <c r="BP23" s="695"/>
      <c r="BQ23" s="695"/>
      <c r="BR23" s="695"/>
      <c r="BS23" s="696" t="s">
        <v>122</v>
      </c>
      <c r="BT23" s="696"/>
      <c r="BU23" s="696"/>
      <c r="BV23" s="696"/>
      <c r="BW23" s="696"/>
      <c r="BX23" s="696"/>
      <c r="BY23" s="696"/>
      <c r="BZ23" s="696"/>
      <c r="CA23" s="696"/>
      <c r="CB23" s="736"/>
      <c r="CD23" s="709" t="s">
        <v>211</v>
      </c>
      <c r="CE23" s="710"/>
      <c r="CF23" s="710"/>
      <c r="CG23" s="710"/>
      <c r="CH23" s="710"/>
      <c r="CI23" s="710"/>
      <c r="CJ23" s="710"/>
      <c r="CK23" s="710"/>
      <c r="CL23" s="710"/>
      <c r="CM23" s="710"/>
      <c r="CN23" s="710"/>
      <c r="CO23" s="710"/>
      <c r="CP23" s="710"/>
      <c r="CQ23" s="711"/>
      <c r="CR23" s="709" t="s">
        <v>272</v>
      </c>
      <c r="CS23" s="710"/>
      <c r="CT23" s="710"/>
      <c r="CU23" s="710"/>
      <c r="CV23" s="710"/>
      <c r="CW23" s="710"/>
      <c r="CX23" s="710"/>
      <c r="CY23" s="711"/>
      <c r="CZ23" s="709" t="s">
        <v>273</v>
      </c>
      <c r="DA23" s="710"/>
      <c r="DB23" s="710"/>
      <c r="DC23" s="711"/>
      <c r="DD23" s="709" t="s">
        <v>274</v>
      </c>
      <c r="DE23" s="710"/>
      <c r="DF23" s="710"/>
      <c r="DG23" s="710"/>
      <c r="DH23" s="710"/>
      <c r="DI23" s="710"/>
      <c r="DJ23" s="710"/>
      <c r="DK23" s="711"/>
      <c r="DL23" s="747" t="s">
        <v>275</v>
      </c>
      <c r="DM23" s="748"/>
      <c r="DN23" s="748"/>
      <c r="DO23" s="748"/>
      <c r="DP23" s="748"/>
      <c r="DQ23" s="748"/>
      <c r="DR23" s="748"/>
      <c r="DS23" s="748"/>
      <c r="DT23" s="748"/>
      <c r="DU23" s="748"/>
      <c r="DV23" s="749"/>
      <c r="DW23" s="709" t="s">
        <v>276</v>
      </c>
      <c r="DX23" s="710"/>
      <c r="DY23" s="710"/>
      <c r="DZ23" s="710"/>
      <c r="EA23" s="710"/>
      <c r="EB23" s="710"/>
      <c r="EC23" s="711"/>
    </row>
    <row r="24" spans="2:133" ht="11.25" customHeight="1" x14ac:dyDescent="0.15">
      <c r="B24" s="654" t="s">
        <v>277</v>
      </c>
      <c r="C24" s="655"/>
      <c r="D24" s="655"/>
      <c r="E24" s="655"/>
      <c r="F24" s="655"/>
      <c r="G24" s="655"/>
      <c r="H24" s="655"/>
      <c r="I24" s="655"/>
      <c r="J24" s="655"/>
      <c r="K24" s="655"/>
      <c r="L24" s="655"/>
      <c r="M24" s="655"/>
      <c r="N24" s="655"/>
      <c r="O24" s="655"/>
      <c r="P24" s="655"/>
      <c r="Q24" s="656"/>
      <c r="R24" s="657" t="s">
        <v>122</v>
      </c>
      <c r="S24" s="658"/>
      <c r="T24" s="658"/>
      <c r="U24" s="658"/>
      <c r="V24" s="658"/>
      <c r="W24" s="658"/>
      <c r="X24" s="658"/>
      <c r="Y24" s="659"/>
      <c r="Z24" s="695" t="s">
        <v>122</v>
      </c>
      <c r="AA24" s="695"/>
      <c r="AB24" s="695"/>
      <c r="AC24" s="695"/>
      <c r="AD24" s="696" t="s">
        <v>122</v>
      </c>
      <c r="AE24" s="696"/>
      <c r="AF24" s="696"/>
      <c r="AG24" s="696"/>
      <c r="AH24" s="696"/>
      <c r="AI24" s="696"/>
      <c r="AJ24" s="696"/>
      <c r="AK24" s="696"/>
      <c r="AL24" s="660" t="s">
        <v>122</v>
      </c>
      <c r="AM24" s="661"/>
      <c r="AN24" s="661"/>
      <c r="AO24" s="697"/>
      <c r="AP24" s="654" t="s">
        <v>278</v>
      </c>
      <c r="AQ24" s="734"/>
      <c r="AR24" s="734"/>
      <c r="AS24" s="734"/>
      <c r="AT24" s="734"/>
      <c r="AU24" s="734"/>
      <c r="AV24" s="734"/>
      <c r="AW24" s="734"/>
      <c r="AX24" s="734"/>
      <c r="AY24" s="734"/>
      <c r="AZ24" s="734"/>
      <c r="BA24" s="734"/>
      <c r="BB24" s="734"/>
      <c r="BC24" s="734"/>
      <c r="BD24" s="734"/>
      <c r="BE24" s="734"/>
      <c r="BF24" s="735"/>
      <c r="BG24" s="657" t="s">
        <v>122</v>
      </c>
      <c r="BH24" s="658"/>
      <c r="BI24" s="658"/>
      <c r="BJ24" s="658"/>
      <c r="BK24" s="658"/>
      <c r="BL24" s="658"/>
      <c r="BM24" s="658"/>
      <c r="BN24" s="659"/>
      <c r="BO24" s="695" t="s">
        <v>122</v>
      </c>
      <c r="BP24" s="695"/>
      <c r="BQ24" s="695"/>
      <c r="BR24" s="695"/>
      <c r="BS24" s="696" t="s">
        <v>122</v>
      </c>
      <c r="BT24" s="696"/>
      <c r="BU24" s="696"/>
      <c r="BV24" s="696"/>
      <c r="BW24" s="696"/>
      <c r="BX24" s="696"/>
      <c r="BY24" s="696"/>
      <c r="BZ24" s="696"/>
      <c r="CA24" s="696"/>
      <c r="CB24" s="736"/>
      <c r="CD24" s="715" t="s">
        <v>279</v>
      </c>
      <c r="CE24" s="716"/>
      <c r="CF24" s="716"/>
      <c r="CG24" s="716"/>
      <c r="CH24" s="716"/>
      <c r="CI24" s="716"/>
      <c r="CJ24" s="716"/>
      <c r="CK24" s="716"/>
      <c r="CL24" s="716"/>
      <c r="CM24" s="716"/>
      <c r="CN24" s="716"/>
      <c r="CO24" s="716"/>
      <c r="CP24" s="716"/>
      <c r="CQ24" s="717"/>
      <c r="CR24" s="712">
        <v>21661734</v>
      </c>
      <c r="CS24" s="713"/>
      <c r="CT24" s="713"/>
      <c r="CU24" s="713"/>
      <c r="CV24" s="713"/>
      <c r="CW24" s="713"/>
      <c r="CX24" s="713"/>
      <c r="CY24" s="738"/>
      <c r="CZ24" s="739">
        <v>54.5</v>
      </c>
      <c r="DA24" s="721"/>
      <c r="DB24" s="721"/>
      <c r="DC24" s="741"/>
      <c r="DD24" s="737">
        <v>12664386</v>
      </c>
      <c r="DE24" s="713"/>
      <c r="DF24" s="713"/>
      <c r="DG24" s="713"/>
      <c r="DH24" s="713"/>
      <c r="DI24" s="713"/>
      <c r="DJ24" s="713"/>
      <c r="DK24" s="738"/>
      <c r="DL24" s="737">
        <v>11580651</v>
      </c>
      <c r="DM24" s="713"/>
      <c r="DN24" s="713"/>
      <c r="DO24" s="713"/>
      <c r="DP24" s="713"/>
      <c r="DQ24" s="713"/>
      <c r="DR24" s="713"/>
      <c r="DS24" s="713"/>
      <c r="DT24" s="713"/>
      <c r="DU24" s="713"/>
      <c r="DV24" s="738"/>
      <c r="DW24" s="739">
        <v>50.8</v>
      </c>
      <c r="DX24" s="721"/>
      <c r="DY24" s="721"/>
      <c r="DZ24" s="721"/>
      <c r="EA24" s="721"/>
      <c r="EB24" s="721"/>
      <c r="EC24" s="740"/>
    </row>
    <row r="25" spans="2:133" ht="11.25" customHeight="1" x14ac:dyDescent="0.15">
      <c r="B25" s="654" t="s">
        <v>280</v>
      </c>
      <c r="C25" s="655"/>
      <c r="D25" s="655"/>
      <c r="E25" s="655"/>
      <c r="F25" s="655"/>
      <c r="G25" s="655"/>
      <c r="H25" s="655"/>
      <c r="I25" s="655"/>
      <c r="J25" s="655"/>
      <c r="K25" s="655"/>
      <c r="L25" s="655"/>
      <c r="M25" s="655"/>
      <c r="N25" s="655"/>
      <c r="O25" s="655"/>
      <c r="P25" s="655"/>
      <c r="Q25" s="656"/>
      <c r="R25" s="657">
        <v>23819035</v>
      </c>
      <c r="S25" s="658"/>
      <c r="T25" s="658"/>
      <c r="U25" s="658"/>
      <c r="V25" s="658"/>
      <c r="W25" s="658"/>
      <c r="X25" s="658"/>
      <c r="Y25" s="659"/>
      <c r="Z25" s="695">
        <v>58.1</v>
      </c>
      <c r="AA25" s="695"/>
      <c r="AB25" s="695"/>
      <c r="AC25" s="695"/>
      <c r="AD25" s="696">
        <v>22485063</v>
      </c>
      <c r="AE25" s="696"/>
      <c r="AF25" s="696"/>
      <c r="AG25" s="696"/>
      <c r="AH25" s="696"/>
      <c r="AI25" s="696"/>
      <c r="AJ25" s="696"/>
      <c r="AK25" s="696"/>
      <c r="AL25" s="660">
        <v>99.6</v>
      </c>
      <c r="AM25" s="661"/>
      <c r="AN25" s="661"/>
      <c r="AO25" s="697"/>
      <c r="AP25" s="654" t="s">
        <v>281</v>
      </c>
      <c r="AQ25" s="734"/>
      <c r="AR25" s="734"/>
      <c r="AS25" s="734"/>
      <c r="AT25" s="734"/>
      <c r="AU25" s="734"/>
      <c r="AV25" s="734"/>
      <c r="AW25" s="734"/>
      <c r="AX25" s="734"/>
      <c r="AY25" s="734"/>
      <c r="AZ25" s="734"/>
      <c r="BA25" s="734"/>
      <c r="BB25" s="734"/>
      <c r="BC25" s="734"/>
      <c r="BD25" s="734"/>
      <c r="BE25" s="734"/>
      <c r="BF25" s="735"/>
      <c r="BG25" s="657" t="s">
        <v>122</v>
      </c>
      <c r="BH25" s="658"/>
      <c r="BI25" s="658"/>
      <c r="BJ25" s="658"/>
      <c r="BK25" s="658"/>
      <c r="BL25" s="658"/>
      <c r="BM25" s="658"/>
      <c r="BN25" s="659"/>
      <c r="BO25" s="695" t="s">
        <v>122</v>
      </c>
      <c r="BP25" s="695"/>
      <c r="BQ25" s="695"/>
      <c r="BR25" s="695"/>
      <c r="BS25" s="696" t="s">
        <v>122</v>
      </c>
      <c r="BT25" s="696"/>
      <c r="BU25" s="696"/>
      <c r="BV25" s="696"/>
      <c r="BW25" s="696"/>
      <c r="BX25" s="696"/>
      <c r="BY25" s="696"/>
      <c r="BZ25" s="696"/>
      <c r="CA25" s="696"/>
      <c r="CB25" s="736"/>
      <c r="CD25" s="654" t="s">
        <v>282</v>
      </c>
      <c r="CE25" s="655"/>
      <c r="CF25" s="655"/>
      <c r="CG25" s="655"/>
      <c r="CH25" s="655"/>
      <c r="CI25" s="655"/>
      <c r="CJ25" s="655"/>
      <c r="CK25" s="655"/>
      <c r="CL25" s="655"/>
      <c r="CM25" s="655"/>
      <c r="CN25" s="655"/>
      <c r="CO25" s="655"/>
      <c r="CP25" s="655"/>
      <c r="CQ25" s="656"/>
      <c r="CR25" s="657">
        <v>5645280</v>
      </c>
      <c r="CS25" s="670"/>
      <c r="CT25" s="670"/>
      <c r="CU25" s="670"/>
      <c r="CV25" s="670"/>
      <c r="CW25" s="670"/>
      <c r="CX25" s="670"/>
      <c r="CY25" s="671"/>
      <c r="CZ25" s="660">
        <v>14.2</v>
      </c>
      <c r="DA25" s="672"/>
      <c r="DB25" s="672"/>
      <c r="DC25" s="673"/>
      <c r="DD25" s="663">
        <v>5083360</v>
      </c>
      <c r="DE25" s="670"/>
      <c r="DF25" s="670"/>
      <c r="DG25" s="670"/>
      <c r="DH25" s="670"/>
      <c r="DI25" s="670"/>
      <c r="DJ25" s="670"/>
      <c r="DK25" s="671"/>
      <c r="DL25" s="663">
        <v>5040975</v>
      </c>
      <c r="DM25" s="670"/>
      <c r="DN25" s="670"/>
      <c r="DO25" s="670"/>
      <c r="DP25" s="670"/>
      <c r="DQ25" s="670"/>
      <c r="DR25" s="670"/>
      <c r="DS25" s="670"/>
      <c r="DT25" s="670"/>
      <c r="DU25" s="670"/>
      <c r="DV25" s="671"/>
      <c r="DW25" s="660">
        <v>22.1</v>
      </c>
      <c r="DX25" s="672"/>
      <c r="DY25" s="672"/>
      <c r="DZ25" s="672"/>
      <c r="EA25" s="672"/>
      <c r="EB25" s="672"/>
      <c r="EC25" s="684"/>
    </row>
    <row r="26" spans="2:133" ht="11.25" customHeight="1" x14ac:dyDescent="0.15">
      <c r="B26" s="654" t="s">
        <v>283</v>
      </c>
      <c r="C26" s="655"/>
      <c r="D26" s="655"/>
      <c r="E26" s="655"/>
      <c r="F26" s="655"/>
      <c r="G26" s="655"/>
      <c r="H26" s="655"/>
      <c r="I26" s="655"/>
      <c r="J26" s="655"/>
      <c r="K26" s="655"/>
      <c r="L26" s="655"/>
      <c r="M26" s="655"/>
      <c r="N26" s="655"/>
      <c r="O26" s="655"/>
      <c r="P26" s="655"/>
      <c r="Q26" s="656"/>
      <c r="R26" s="657">
        <v>8877</v>
      </c>
      <c r="S26" s="658"/>
      <c r="T26" s="658"/>
      <c r="U26" s="658"/>
      <c r="V26" s="658"/>
      <c r="W26" s="658"/>
      <c r="X26" s="658"/>
      <c r="Y26" s="659"/>
      <c r="Z26" s="695">
        <v>0</v>
      </c>
      <c r="AA26" s="695"/>
      <c r="AB26" s="695"/>
      <c r="AC26" s="695"/>
      <c r="AD26" s="696">
        <v>8877</v>
      </c>
      <c r="AE26" s="696"/>
      <c r="AF26" s="696"/>
      <c r="AG26" s="696"/>
      <c r="AH26" s="696"/>
      <c r="AI26" s="696"/>
      <c r="AJ26" s="696"/>
      <c r="AK26" s="696"/>
      <c r="AL26" s="660">
        <v>0</v>
      </c>
      <c r="AM26" s="661"/>
      <c r="AN26" s="661"/>
      <c r="AO26" s="697"/>
      <c r="AP26" s="654" t="s">
        <v>284</v>
      </c>
      <c r="AQ26" s="734"/>
      <c r="AR26" s="734"/>
      <c r="AS26" s="734"/>
      <c r="AT26" s="734"/>
      <c r="AU26" s="734"/>
      <c r="AV26" s="734"/>
      <c r="AW26" s="734"/>
      <c r="AX26" s="734"/>
      <c r="AY26" s="734"/>
      <c r="AZ26" s="734"/>
      <c r="BA26" s="734"/>
      <c r="BB26" s="734"/>
      <c r="BC26" s="734"/>
      <c r="BD26" s="734"/>
      <c r="BE26" s="734"/>
      <c r="BF26" s="735"/>
      <c r="BG26" s="657" t="s">
        <v>122</v>
      </c>
      <c r="BH26" s="658"/>
      <c r="BI26" s="658"/>
      <c r="BJ26" s="658"/>
      <c r="BK26" s="658"/>
      <c r="BL26" s="658"/>
      <c r="BM26" s="658"/>
      <c r="BN26" s="659"/>
      <c r="BO26" s="695" t="s">
        <v>122</v>
      </c>
      <c r="BP26" s="695"/>
      <c r="BQ26" s="695"/>
      <c r="BR26" s="695"/>
      <c r="BS26" s="696" t="s">
        <v>122</v>
      </c>
      <c r="BT26" s="696"/>
      <c r="BU26" s="696"/>
      <c r="BV26" s="696"/>
      <c r="BW26" s="696"/>
      <c r="BX26" s="696"/>
      <c r="BY26" s="696"/>
      <c r="BZ26" s="696"/>
      <c r="CA26" s="696"/>
      <c r="CB26" s="736"/>
      <c r="CD26" s="654" t="s">
        <v>285</v>
      </c>
      <c r="CE26" s="655"/>
      <c r="CF26" s="655"/>
      <c r="CG26" s="655"/>
      <c r="CH26" s="655"/>
      <c r="CI26" s="655"/>
      <c r="CJ26" s="655"/>
      <c r="CK26" s="655"/>
      <c r="CL26" s="655"/>
      <c r="CM26" s="655"/>
      <c r="CN26" s="655"/>
      <c r="CO26" s="655"/>
      <c r="CP26" s="655"/>
      <c r="CQ26" s="656"/>
      <c r="CR26" s="657">
        <v>3516217</v>
      </c>
      <c r="CS26" s="658"/>
      <c r="CT26" s="658"/>
      <c r="CU26" s="658"/>
      <c r="CV26" s="658"/>
      <c r="CW26" s="658"/>
      <c r="CX26" s="658"/>
      <c r="CY26" s="659"/>
      <c r="CZ26" s="660">
        <v>8.9</v>
      </c>
      <c r="DA26" s="672"/>
      <c r="DB26" s="672"/>
      <c r="DC26" s="673"/>
      <c r="DD26" s="663">
        <v>3254692</v>
      </c>
      <c r="DE26" s="658"/>
      <c r="DF26" s="658"/>
      <c r="DG26" s="658"/>
      <c r="DH26" s="658"/>
      <c r="DI26" s="658"/>
      <c r="DJ26" s="658"/>
      <c r="DK26" s="659"/>
      <c r="DL26" s="663" t="s">
        <v>122</v>
      </c>
      <c r="DM26" s="658"/>
      <c r="DN26" s="658"/>
      <c r="DO26" s="658"/>
      <c r="DP26" s="658"/>
      <c r="DQ26" s="658"/>
      <c r="DR26" s="658"/>
      <c r="DS26" s="658"/>
      <c r="DT26" s="658"/>
      <c r="DU26" s="658"/>
      <c r="DV26" s="659"/>
      <c r="DW26" s="660" t="s">
        <v>122</v>
      </c>
      <c r="DX26" s="672"/>
      <c r="DY26" s="672"/>
      <c r="DZ26" s="672"/>
      <c r="EA26" s="672"/>
      <c r="EB26" s="672"/>
      <c r="EC26" s="684"/>
    </row>
    <row r="27" spans="2:133" ht="11.25" customHeight="1" x14ac:dyDescent="0.15">
      <c r="B27" s="654" t="s">
        <v>286</v>
      </c>
      <c r="C27" s="655"/>
      <c r="D27" s="655"/>
      <c r="E27" s="655"/>
      <c r="F27" s="655"/>
      <c r="G27" s="655"/>
      <c r="H27" s="655"/>
      <c r="I27" s="655"/>
      <c r="J27" s="655"/>
      <c r="K27" s="655"/>
      <c r="L27" s="655"/>
      <c r="M27" s="655"/>
      <c r="N27" s="655"/>
      <c r="O27" s="655"/>
      <c r="P27" s="655"/>
      <c r="Q27" s="656"/>
      <c r="R27" s="657">
        <v>273182</v>
      </c>
      <c r="S27" s="658"/>
      <c r="T27" s="658"/>
      <c r="U27" s="658"/>
      <c r="V27" s="658"/>
      <c r="W27" s="658"/>
      <c r="X27" s="658"/>
      <c r="Y27" s="659"/>
      <c r="Z27" s="695">
        <v>0.7</v>
      </c>
      <c r="AA27" s="695"/>
      <c r="AB27" s="695"/>
      <c r="AC27" s="695"/>
      <c r="AD27" s="696" t="s">
        <v>122</v>
      </c>
      <c r="AE27" s="696"/>
      <c r="AF27" s="696"/>
      <c r="AG27" s="696"/>
      <c r="AH27" s="696"/>
      <c r="AI27" s="696"/>
      <c r="AJ27" s="696"/>
      <c r="AK27" s="696"/>
      <c r="AL27" s="660" t="s">
        <v>122</v>
      </c>
      <c r="AM27" s="661"/>
      <c r="AN27" s="661"/>
      <c r="AO27" s="697"/>
      <c r="AP27" s="654" t="s">
        <v>287</v>
      </c>
      <c r="AQ27" s="655"/>
      <c r="AR27" s="655"/>
      <c r="AS27" s="655"/>
      <c r="AT27" s="655"/>
      <c r="AU27" s="655"/>
      <c r="AV27" s="655"/>
      <c r="AW27" s="655"/>
      <c r="AX27" s="655"/>
      <c r="AY27" s="655"/>
      <c r="AZ27" s="655"/>
      <c r="BA27" s="655"/>
      <c r="BB27" s="655"/>
      <c r="BC27" s="655"/>
      <c r="BD27" s="655"/>
      <c r="BE27" s="655"/>
      <c r="BF27" s="656"/>
      <c r="BG27" s="657">
        <v>16423777</v>
      </c>
      <c r="BH27" s="658"/>
      <c r="BI27" s="658"/>
      <c r="BJ27" s="658"/>
      <c r="BK27" s="658"/>
      <c r="BL27" s="658"/>
      <c r="BM27" s="658"/>
      <c r="BN27" s="659"/>
      <c r="BO27" s="695">
        <v>100</v>
      </c>
      <c r="BP27" s="695"/>
      <c r="BQ27" s="695"/>
      <c r="BR27" s="695"/>
      <c r="BS27" s="696">
        <v>66584</v>
      </c>
      <c r="BT27" s="696"/>
      <c r="BU27" s="696"/>
      <c r="BV27" s="696"/>
      <c r="BW27" s="696"/>
      <c r="BX27" s="696"/>
      <c r="BY27" s="696"/>
      <c r="BZ27" s="696"/>
      <c r="CA27" s="696"/>
      <c r="CB27" s="736"/>
      <c r="CD27" s="654" t="s">
        <v>288</v>
      </c>
      <c r="CE27" s="655"/>
      <c r="CF27" s="655"/>
      <c r="CG27" s="655"/>
      <c r="CH27" s="655"/>
      <c r="CI27" s="655"/>
      <c r="CJ27" s="655"/>
      <c r="CK27" s="655"/>
      <c r="CL27" s="655"/>
      <c r="CM27" s="655"/>
      <c r="CN27" s="655"/>
      <c r="CO27" s="655"/>
      <c r="CP27" s="655"/>
      <c r="CQ27" s="656"/>
      <c r="CR27" s="657">
        <v>13241514</v>
      </c>
      <c r="CS27" s="670"/>
      <c r="CT27" s="670"/>
      <c r="CU27" s="670"/>
      <c r="CV27" s="670"/>
      <c r="CW27" s="670"/>
      <c r="CX27" s="670"/>
      <c r="CY27" s="671"/>
      <c r="CZ27" s="660">
        <v>33.299999999999997</v>
      </c>
      <c r="DA27" s="672"/>
      <c r="DB27" s="672"/>
      <c r="DC27" s="673"/>
      <c r="DD27" s="663">
        <v>4806086</v>
      </c>
      <c r="DE27" s="670"/>
      <c r="DF27" s="670"/>
      <c r="DG27" s="670"/>
      <c r="DH27" s="670"/>
      <c r="DI27" s="670"/>
      <c r="DJ27" s="670"/>
      <c r="DK27" s="671"/>
      <c r="DL27" s="663">
        <v>3764736</v>
      </c>
      <c r="DM27" s="670"/>
      <c r="DN27" s="670"/>
      <c r="DO27" s="670"/>
      <c r="DP27" s="670"/>
      <c r="DQ27" s="670"/>
      <c r="DR27" s="670"/>
      <c r="DS27" s="670"/>
      <c r="DT27" s="670"/>
      <c r="DU27" s="670"/>
      <c r="DV27" s="671"/>
      <c r="DW27" s="660">
        <v>16.5</v>
      </c>
      <c r="DX27" s="672"/>
      <c r="DY27" s="672"/>
      <c r="DZ27" s="672"/>
      <c r="EA27" s="672"/>
      <c r="EB27" s="672"/>
      <c r="EC27" s="684"/>
    </row>
    <row r="28" spans="2:133" ht="11.25" customHeight="1" x14ac:dyDescent="0.15">
      <c r="B28" s="654" t="s">
        <v>289</v>
      </c>
      <c r="C28" s="655"/>
      <c r="D28" s="655"/>
      <c r="E28" s="655"/>
      <c r="F28" s="655"/>
      <c r="G28" s="655"/>
      <c r="H28" s="655"/>
      <c r="I28" s="655"/>
      <c r="J28" s="655"/>
      <c r="K28" s="655"/>
      <c r="L28" s="655"/>
      <c r="M28" s="655"/>
      <c r="N28" s="655"/>
      <c r="O28" s="655"/>
      <c r="P28" s="655"/>
      <c r="Q28" s="656"/>
      <c r="R28" s="657">
        <v>449736</v>
      </c>
      <c r="S28" s="658"/>
      <c r="T28" s="658"/>
      <c r="U28" s="658"/>
      <c r="V28" s="658"/>
      <c r="W28" s="658"/>
      <c r="X28" s="658"/>
      <c r="Y28" s="659"/>
      <c r="Z28" s="695">
        <v>1.1000000000000001</v>
      </c>
      <c r="AA28" s="695"/>
      <c r="AB28" s="695"/>
      <c r="AC28" s="695"/>
      <c r="AD28" s="696">
        <v>61681</v>
      </c>
      <c r="AE28" s="696"/>
      <c r="AF28" s="696"/>
      <c r="AG28" s="696"/>
      <c r="AH28" s="696"/>
      <c r="AI28" s="696"/>
      <c r="AJ28" s="696"/>
      <c r="AK28" s="696"/>
      <c r="AL28" s="660">
        <v>0.3</v>
      </c>
      <c r="AM28" s="661"/>
      <c r="AN28" s="661"/>
      <c r="AO28" s="697"/>
      <c r="AP28" s="654"/>
      <c r="AQ28" s="655"/>
      <c r="AR28" s="655"/>
      <c r="AS28" s="655"/>
      <c r="AT28" s="655"/>
      <c r="AU28" s="655"/>
      <c r="AV28" s="655"/>
      <c r="AW28" s="655"/>
      <c r="AX28" s="655"/>
      <c r="AY28" s="655"/>
      <c r="AZ28" s="655"/>
      <c r="BA28" s="655"/>
      <c r="BB28" s="655"/>
      <c r="BC28" s="655"/>
      <c r="BD28" s="655"/>
      <c r="BE28" s="655"/>
      <c r="BF28" s="656"/>
      <c r="BG28" s="657"/>
      <c r="BH28" s="658"/>
      <c r="BI28" s="658"/>
      <c r="BJ28" s="658"/>
      <c r="BK28" s="658"/>
      <c r="BL28" s="658"/>
      <c r="BM28" s="658"/>
      <c r="BN28" s="659"/>
      <c r="BO28" s="695"/>
      <c r="BP28" s="695"/>
      <c r="BQ28" s="695"/>
      <c r="BR28" s="695"/>
      <c r="BS28" s="663"/>
      <c r="BT28" s="658"/>
      <c r="BU28" s="658"/>
      <c r="BV28" s="658"/>
      <c r="BW28" s="658"/>
      <c r="BX28" s="658"/>
      <c r="BY28" s="658"/>
      <c r="BZ28" s="658"/>
      <c r="CA28" s="658"/>
      <c r="CB28" s="694"/>
      <c r="CD28" s="654" t="s">
        <v>290</v>
      </c>
      <c r="CE28" s="655"/>
      <c r="CF28" s="655"/>
      <c r="CG28" s="655"/>
      <c r="CH28" s="655"/>
      <c r="CI28" s="655"/>
      <c r="CJ28" s="655"/>
      <c r="CK28" s="655"/>
      <c r="CL28" s="655"/>
      <c r="CM28" s="655"/>
      <c r="CN28" s="655"/>
      <c r="CO28" s="655"/>
      <c r="CP28" s="655"/>
      <c r="CQ28" s="656"/>
      <c r="CR28" s="657">
        <v>2774940</v>
      </c>
      <c r="CS28" s="658"/>
      <c r="CT28" s="658"/>
      <c r="CU28" s="658"/>
      <c r="CV28" s="658"/>
      <c r="CW28" s="658"/>
      <c r="CX28" s="658"/>
      <c r="CY28" s="659"/>
      <c r="CZ28" s="660">
        <v>7</v>
      </c>
      <c r="DA28" s="672"/>
      <c r="DB28" s="672"/>
      <c r="DC28" s="673"/>
      <c r="DD28" s="663">
        <v>2774940</v>
      </c>
      <c r="DE28" s="658"/>
      <c r="DF28" s="658"/>
      <c r="DG28" s="658"/>
      <c r="DH28" s="658"/>
      <c r="DI28" s="658"/>
      <c r="DJ28" s="658"/>
      <c r="DK28" s="659"/>
      <c r="DL28" s="663">
        <v>2774940</v>
      </c>
      <c r="DM28" s="658"/>
      <c r="DN28" s="658"/>
      <c r="DO28" s="658"/>
      <c r="DP28" s="658"/>
      <c r="DQ28" s="658"/>
      <c r="DR28" s="658"/>
      <c r="DS28" s="658"/>
      <c r="DT28" s="658"/>
      <c r="DU28" s="658"/>
      <c r="DV28" s="659"/>
      <c r="DW28" s="660">
        <v>12.2</v>
      </c>
      <c r="DX28" s="672"/>
      <c r="DY28" s="672"/>
      <c r="DZ28" s="672"/>
      <c r="EA28" s="672"/>
      <c r="EB28" s="672"/>
      <c r="EC28" s="684"/>
    </row>
    <row r="29" spans="2:133" ht="11.25" customHeight="1" x14ac:dyDescent="0.15">
      <c r="B29" s="654" t="s">
        <v>291</v>
      </c>
      <c r="C29" s="655"/>
      <c r="D29" s="655"/>
      <c r="E29" s="655"/>
      <c r="F29" s="655"/>
      <c r="G29" s="655"/>
      <c r="H29" s="655"/>
      <c r="I29" s="655"/>
      <c r="J29" s="655"/>
      <c r="K29" s="655"/>
      <c r="L29" s="655"/>
      <c r="M29" s="655"/>
      <c r="N29" s="655"/>
      <c r="O29" s="655"/>
      <c r="P29" s="655"/>
      <c r="Q29" s="656"/>
      <c r="R29" s="657">
        <v>52286</v>
      </c>
      <c r="S29" s="658"/>
      <c r="T29" s="658"/>
      <c r="U29" s="658"/>
      <c r="V29" s="658"/>
      <c r="W29" s="658"/>
      <c r="X29" s="658"/>
      <c r="Y29" s="659"/>
      <c r="Z29" s="695">
        <v>0.1</v>
      </c>
      <c r="AA29" s="695"/>
      <c r="AB29" s="695"/>
      <c r="AC29" s="695"/>
      <c r="AD29" s="696" t="s">
        <v>122</v>
      </c>
      <c r="AE29" s="696"/>
      <c r="AF29" s="696"/>
      <c r="AG29" s="696"/>
      <c r="AH29" s="696"/>
      <c r="AI29" s="696"/>
      <c r="AJ29" s="696"/>
      <c r="AK29" s="696"/>
      <c r="AL29" s="660" t="s">
        <v>122</v>
      </c>
      <c r="AM29" s="661"/>
      <c r="AN29" s="661"/>
      <c r="AO29" s="697"/>
      <c r="AP29" s="638"/>
      <c r="AQ29" s="639"/>
      <c r="AR29" s="639"/>
      <c r="AS29" s="639"/>
      <c r="AT29" s="639"/>
      <c r="AU29" s="639"/>
      <c r="AV29" s="639"/>
      <c r="AW29" s="639"/>
      <c r="AX29" s="639"/>
      <c r="AY29" s="639"/>
      <c r="AZ29" s="639"/>
      <c r="BA29" s="639"/>
      <c r="BB29" s="639"/>
      <c r="BC29" s="639"/>
      <c r="BD29" s="639"/>
      <c r="BE29" s="639"/>
      <c r="BF29" s="640"/>
      <c r="BG29" s="657"/>
      <c r="BH29" s="658"/>
      <c r="BI29" s="658"/>
      <c r="BJ29" s="658"/>
      <c r="BK29" s="658"/>
      <c r="BL29" s="658"/>
      <c r="BM29" s="658"/>
      <c r="BN29" s="659"/>
      <c r="BO29" s="695"/>
      <c r="BP29" s="695"/>
      <c r="BQ29" s="695"/>
      <c r="BR29" s="695"/>
      <c r="BS29" s="696"/>
      <c r="BT29" s="696"/>
      <c r="BU29" s="696"/>
      <c r="BV29" s="696"/>
      <c r="BW29" s="696"/>
      <c r="BX29" s="696"/>
      <c r="BY29" s="696"/>
      <c r="BZ29" s="696"/>
      <c r="CA29" s="696"/>
      <c r="CB29" s="736"/>
      <c r="CD29" s="676" t="s">
        <v>292</v>
      </c>
      <c r="CE29" s="677"/>
      <c r="CF29" s="654" t="s">
        <v>66</v>
      </c>
      <c r="CG29" s="655"/>
      <c r="CH29" s="655"/>
      <c r="CI29" s="655"/>
      <c r="CJ29" s="655"/>
      <c r="CK29" s="655"/>
      <c r="CL29" s="655"/>
      <c r="CM29" s="655"/>
      <c r="CN29" s="655"/>
      <c r="CO29" s="655"/>
      <c r="CP29" s="655"/>
      <c r="CQ29" s="656"/>
      <c r="CR29" s="657">
        <v>2774940</v>
      </c>
      <c r="CS29" s="670"/>
      <c r="CT29" s="670"/>
      <c r="CU29" s="670"/>
      <c r="CV29" s="670"/>
      <c r="CW29" s="670"/>
      <c r="CX29" s="670"/>
      <c r="CY29" s="671"/>
      <c r="CZ29" s="660">
        <v>7</v>
      </c>
      <c r="DA29" s="672"/>
      <c r="DB29" s="672"/>
      <c r="DC29" s="673"/>
      <c r="DD29" s="663">
        <v>2774940</v>
      </c>
      <c r="DE29" s="670"/>
      <c r="DF29" s="670"/>
      <c r="DG29" s="670"/>
      <c r="DH29" s="670"/>
      <c r="DI29" s="670"/>
      <c r="DJ29" s="670"/>
      <c r="DK29" s="671"/>
      <c r="DL29" s="663">
        <v>2774940</v>
      </c>
      <c r="DM29" s="670"/>
      <c r="DN29" s="670"/>
      <c r="DO29" s="670"/>
      <c r="DP29" s="670"/>
      <c r="DQ29" s="670"/>
      <c r="DR29" s="670"/>
      <c r="DS29" s="670"/>
      <c r="DT29" s="670"/>
      <c r="DU29" s="670"/>
      <c r="DV29" s="671"/>
      <c r="DW29" s="660">
        <v>12.2</v>
      </c>
      <c r="DX29" s="672"/>
      <c r="DY29" s="672"/>
      <c r="DZ29" s="672"/>
      <c r="EA29" s="672"/>
      <c r="EB29" s="672"/>
      <c r="EC29" s="684"/>
    </row>
    <row r="30" spans="2:133" ht="11.25" customHeight="1" x14ac:dyDescent="0.15">
      <c r="B30" s="654" t="s">
        <v>293</v>
      </c>
      <c r="C30" s="655"/>
      <c r="D30" s="655"/>
      <c r="E30" s="655"/>
      <c r="F30" s="655"/>
      <c r="G30" s="655"/>
      <c r="H30" s="655"/>
      <c r="I30" s="655"/>
      <c r="J30" s="655"/>
      <c r="K30" s="655"/>
      <c r="L30" s="655"/>
      <c r="M30" s="655"/>
      <c r="N30" s="655"/>
      <c r="O30" s="655"/>
      <c r="P30" s="655"/>
      <c r="Q30" s="656"/>
      <c r="R30" s="657">
        <v>9247618</v>
      </c>
      <c r="S30" s="658"/>
      <c r="T30" s="658"/>
      <c r="U30" s="658"/>
      <c r="V30" s="658"/>
      <c r="W30" s="658"/>
      <c r="X30" s="658"/>
      <c r="Y30" s="659"/>
      <c r="Z30" s="695">
        <v>22.6</v>
      </c>
      <c r="AA30" s="695"/>
      <c r="AB30" s="695"/>
      <c r="AC30" s="695"/>
      <c r="AD30" s="696" t="s">
        <v>122</v>
      </c>
      <c r="AE30" s="696"/>
      <c r="AF30" s="696"/>
      <c r="AG30" s="696"/>
      <c r="AH30" s="696"/>
      <c r="AI30" s="696"/>
      <c r="AJ30" s="696"/>
      <c r="AK30" s="696"/>
      <c r="AL30" s="660" t="s">
        <v>122</v>
      </c>
      <c r="AM30" s="661"/>
      <c r="AN30" s="661"/>
      <c r="AO30" s="697"/>
      <c r="AP30" s="709" t="s">
        <v>211</v>
      </c>
      <c r="AQ30" s="710"/>
      <c r="AR30" s="710"/>
      <c r="AS30" s="710"/>
      <c r="AT30" s="710"/>
      <c r="AU30" s="710"/>
      <c r="AV30" s="710"/>
      <c r="AW30" s="710"/>
      <c r="AX30" s="710"/>
      <c r="AY30" s="710"/>
      <c r="AZ30" s="710"/>
      <c r="BA30" s="710"/>
      <c r="BB30" s="710"/>
      <c r="BC30" s="710"/>
      <c r="BD30" s="710"/>
      <c r="BE30" s="710"/>
      <c r="BF30" s="711"/>
      <c r="BG30" s="709" t="s">
        <v>294</v>
      </c>
      <c r="BH30" s="727"/>
      <c r="BI30" s="727"/>
      <c r="BJ30" s="727"/>
      <c r="BK30" s="727"/>
      <c r="BL30" s="727"/>
      <c r="BM30" s="727"/>
      <c r="BN30" s="727"/>
      <c r="BO30" s="727"/>
      <c r="BP30" s="727"/>
      <c r="BQ30" s="728"/>
      <c r="BR30" s="709" t="s">
        <v>295</v>
      </c>
      <c r="BS30" s="727"/>
      <c r="BT30" s="727"/>
      <c r="BU30" s="727"/>
      <c r="BV30" s="727"/>
      <c r="BW30" s="727"/>
      <c r="BX30" s="727"/>
      <c r="BY30" s="727"/>
      <c r="BZ30" s="727"/>
      <c r="CA30" s="727"/>
      <c r="CB30" s="728"/>
      <c r="CD30" s="678"/>
      <c r="CE30" s="679"/>
      <c r="CF30" s="654" t="s">
        <v>296</v>
      </c>
      <c r="CG30" s="655"/>
      <c r="CH30" s="655"/>
      <c r="CI30" s="655"/>
      <c r="CJ30" s="655"/>
      <c r="CK30" s="655"/>
      <c r="CL30" s="655"/>
      <c r="CM30" s="655"/>
      <c r="CN30" s="655"/>
      <c r="CO30" s="655"/>
      <c r="CP30" s="655"/>
      <c r="CQ30" s="656"/>
      <c r="CR30" s="657">
        <v>2726892</v>
      </c>
      <c r="CS30" s="658"/>
      <c r="CT30" s="658"/>
      <c r="CU30" s="658"/>
      <c r="CV30" s="658"/>
      <c r="CW30" s="658"/>
      <c r="CX30" s="658"/>
      <c r="CY30" s="659"/>
      <c r="CZ30" s="660">
        <v>6.9</v>
      </c>
      <c r="DA30" s="672"/>
      <c r="DB30" s="672"/>
      <c r="DC30" s="673"/>
      <c r="DD30" s="663">
        <v>2726892</v>
      </c>
      <c r="DE30" s="658"/>
      <c r="DF30" s="658"/>
      <c r="DG30" s="658"/>
      <c r="DH30" s="658"/>
      <c r="DI30" s="658"/>
      <c r="DJ30" s="658"/>
      <c r="DK30" s="659"/>
      <c r="DL30" s="663">
        <v>2726892</v>
      </c>
      <c r="DM30" s="658"/>
      <c r="DN30" s="658"/>
      <c r="DO30" s="658"/>
      <c r="DP30" s="658"/>
      <c r="DQ30" s="658"/>
      <c r="DR30" s="658"/>
      <c r="DS30" s="658"/>
      <c r="DT30" s="658"/>
      <c r="DU30" s="658"/>
      <c r="DV30" s="659"/>
      <c r="DW30" s="660">
        <v>12</v>
      </c>
      <c r="DX30" s="672"/>
      <c r="DY30" s="672"/>
      <c r="DZ30" s="672"/>
      <c r="EA30" s="672"/>
      <c r="EB30" s="672"/>
      <c r="EC30" s="684"/>
    </row>
    <row r="31" spans="2:133" ht="11.25" customHeight="1" x14ac:dyDescent="0.15">
      <c r="B31" s="724" t="s">
        <v>297</v>
      </c>
      <c r="C31" s="725"/>
      <c r="D31" s="725"/>
      <c r="E31" s="725"/>
      <c r="F31" s="725"/>
      <c r="G31" s="725"/>
      <c r="H31" s="725"/>
      <c r="I31" s="725"/>
      <c r="J31" s="725"/>
      <c r="K31" s="725"/>
      <c r="L31" s="725"/>
      <c r="M31" s="725"/>
      <c r="N31" s="725"/>
      <c r="O31" s="725"/>
      <c r="P31" s="725"/>
      <c r="Q31" s="726"/>
      <c r="R31" s="657" t="s">
        <v>122</v>
      </c>
      <c r="S31" s="658"/>
      <c r="T31" s="658"/>
      <c r="U31" s="658"/>
      <c r="V31" s="658"/>
      <c r="W31" s="658"/>
      <c r="X31" s="658"/>
      <c r="Y31" s="659"/>
      <c r="Z31" s="695" t="s">
        <v>122</v>
      </c>
      <c r="AA31" s="695"/>
      <c r="AB31" s="695"/>
      <c r="AC31" s="695"/>
      <c r="AD31" s="696" t="s">
        <v>122</v>
      </c>
      <c r="AE31" s="696"/>
      <c r="AF31" s="696"/>
      <c r="AG31" s="696"/>
      <c r="AH31" s="696"/>
      <c r="AI31" s="696"/>
      <c r="AJ31" s="696"/>
      <c r="AK31" s="696"/>
      <c r="AL31" s="660" t="s">
        <v>122</v>
      </c>
      <c r="AM31" s="661"/>
      <c r="AN31" s="661"/>
      <c r="AO31" s="697"/>
      <c r="AP31" s="729" t="s">
        <v>298</v>
      </c>
      <c r="AQ31" s="730"/>
      <c r="AR31" s="730"/>
      <c r="AS31" s="730"/>
      <c r="AT31" s="731" t="s">
        <v>299</v>
      </c>
      <c r="AU31" s="218"/>
      <c r="AV31" s="218"/>
      <c r="AW31" s="218"/>
      <c r="AX31" s="715" t="s">
        <v>177</v>
      </c>
      <c r="AY31" s="716"/>
      <c r="AZ31" s="716"/>
      <c r="BA31" s="716"/>
      <c r="BB31" s="716"/>
      <c r="BC31" s="716"/>
      <c r="BD31" s="716"/>
      <c r="BE31" s="716"/>
      <c r="BF31" s="717"/>
      <c r="BG31" s="719">
        <v>99.6</v>
      </c>
      <c r="BH31" s="720"/>
      <c r="BI31" s="720"/>
      <c r="BJ31" s="720"/>
      <c r="BK31" s="720"/>
      <c r="BL31" s="720"/>
      <c r="BM31" s="721">
        <v>99.3</v>
      </c>
      <c r="BN31" s="720"/>
      <c r="BO31" s="720"/>
      <c r="BP31" s="720"/>
      <c r="BQ31" s="722"/>
      <c r="BR31" s="719">
        <v>99.6</v>
      </c>
      <c r="BS31" s="720"/>
      <c r="BT31" s="720"/>
      <c r="BU31" s="720"/>
      <c r="BV31" s="720"/>
      <c r="BW31" s="720"/>
      <c r="BX31" s="721">
        <v>99.3</v>
      </c>
      <c r="BY31" s="720"/>
      <c r="BZ31" s="720"/>
      <c r="CA31" s="720"/>
      <c r="CB31" s="722"/>
      <c r="CD31" s="678"/>
      <c r="CE31" s="679"/>
      <c r="CF31" s="654" t="s">
        <v>300</v>
      </c>
      <c r="CG31" s="655"/>
      <c r="CH31" s="655"/>
      <c r="CI31" s="655"/>
      <c r="CJ31" s="655"/>
      <c r="CK31" s="655"/>
      <c r="CL31" s="655"/>
      <c r="CM31" s="655"/>
      <c r="CN31" s="655"/>
      <c r="CO31" s="655"/>
      <c r="CP31" s="655"/>
      <c r="CQ31" s="656"/>
      <c r="CR31" s="657">
        <v>48048</v>
      </c>
      <c r="CS31" s="670"/>
      <c r="CT31" s="670"/>
      <c r="CU31" s="670"/>
      <c r="CV31" s="670"/>
      <c r="CW31" s="670"/>
      <c r="CX31" s="670"/>
      <c r="CY31" s="671"/>
      <c r="CZ31" s="660">
        <v>0.1</v>
      </c>
      <c r="DA31" s="672"/>
      <c r="DB31" s="672"/>
      <c r="DC31" s="673"/>
      <c r="DD31" s="663">
        <v>48048</v>
      </c>
      <c r="DE31" s="670"/>
      <c r="DF31" s="670"/>
      <c r="DG31" s="670"/>
      <c r="DH31" s="670"/>
      <c r="DI31" s="670"/>
      <c r="DJ31" s="670"/>
      <c r="DK31" s="671"/>
      <c r="DL31" s="663">
        <v>48048</v>
      </c>
      <c r="DM31" s="670"/>
      <c r="DN31" s="670"/>
      <c r="DO31" s="670"/>
      <c r="DP31" s="670"/>
      <c r="DQ31" s="670"/>
      <c r="DR31" s="670"/>
      <c r="DS31" s="670"/>
      <c r="DT31" s="670"/>
      <c r="DU31" s="670"/>
      <c r="DV31" s="671"/>
      <c r="DW31" s="660">
        <v>0.2</v>
      </c>
      <c r="DX31" s="672"/>
      <c r="DY31" s="672"/>
      <c r="DZ31" s="672"/>
      <c r="EA31" s="672"/>
      <c r="EB31" s="672"/>
      <c r="EC31" s="684"/>
    </row>
    <row r="32" spans="2:133" ht="11.25" customHeight="1" x14ac:dyDescent="0.15">
      <c r="B32" s="654" t="s">
        <v>301</v>
      </c>
      <c r="C32" s="655"/>
      <c r="D32" s="655"/>
      <c r="E32" s="655"/>
      <c r="F32" s="655"/>
      <c r="G32" s="655"/>
      <c r="H32" s="655"/>
      <c r="I32" s="655"/>
      <c r="J32" s="655"/>
      <c r="K32" s="655"/>
      <c r="L32" s="655"/>
      <c r="M32" s="655"/>
      <c r="N32" s="655"/>
      <c r="O32" s="655"/>
      <c r="P32" s="655"/>
      <c r="Q32" s="656"/>
      <c r="R32" s="657">
        <v>2848416</v>
      </c>
      <c r="S32" s="658"/>
      <c r="T32" s="658"/>
      <c r="U32" s="658"/>
      <c r="V32" s="658"/>
      <c r="W32" s="658"/>
      <c r="X32" s="658"/>
      <c r="Y32" s="659"/>
      <c r="Z32" s="695">
        <v>7</v>
      </c>
      <c r="AA32" s="695"/>
      <c r="AB32" s="695"/>
      <c r="AC32" s="695"/>
      <c r="AD32" s="696" t="s">
        <v>122</v>
      </c>
      <c r="AE32" s="696"/>
      <c r="AF32" s="696"/>
      <c r="AG32" s="696"/>
      <c r="AH32" s="696"/>
      <c r="AI32" s="696"/>
      <c r="AJ32" s="696"/>
      <c r="AK32" s="696"/>
      <c r="AL32" s="660" t="s">
        <v>122</v>
      </c>
      <c r="AM32" s="661"/>
      <c r="AN32" s="661"/>
      <c r="AO32" s="697"/>
      <c r="AP32" s="698"/>
      <c r="AQ32" s="699"/>
      <c r="AR32" s="699"/>
      <c r="AS32" s="699"/>
      <c r="AT32" s="732"/>
      <c r="AU32" s="214" t="s">
        <v>302</v>
      </c>
      <c r="AX32" s="654" t="s">
        <v>303</v>
      </c>
      <c r="AY32" s="655"/>
      <c r="AZ32" s="655"/>
      <c r="BA32" s="655"/>
      <c r="BB32" s="655"/>
      <c r="BC32" s="655"/>
      <c r="BD32" s="655"/>
      <c r="BE32" s="655"/>
      <c r="BF32" s="656"/>
      <c r="BG32" s="723">
        <v>99.4</v>
      </c>
      <c r="BH32" s="670"/>
      <c r="BI32" s="670"/>
      <c r="BJ32" s="670"/>
      <c r="BK32" s="670"/>
      <c r="BL32" s="670"/>
      <c r="BM32" s="661">
        <v>98.9</v>
      </c>
      <c r="BN32" s="670"/>
      <c r="BO32" s="670"/>
      <c r="BP32" s="670"/>
      <c r="BQ32" s="693"/>
      <c r="BR32" s="723">
        <v>99.4</v>
      </c>
      <c r="BS32" s="670"/>
      <c r="BT32" s="670"/>
      <c r="BU32" s="670"/>
      <c r="BV32" s="670"/>
      <c r="BW32" s="670"/>
      <c r="BX32" s="661">
        <v>98.9</v>
      </c>
      <c r="BY32" s="670"/>
      <c r="BZ32" s="670"/>
      <c r="CA32" s="670"/>
      <c r="CB32" s="693"/>
      <c r="CD32" s="680"/>
      <c r="CE32" s="681"/>
      <c r="CF32" s="654" t="s">
        <v>304</v>
      </c>
      <c r="CG32" s="655"/>
      <c r="CH32" s="655"/>
      <c r="CI32" s="655"/>
      <c r="CJ32" s="655"/>
      <c r="CK32" s="655"/>
      <c r="CL32" s="655"/>
      <c r="CM32" s="655"/>
      <c r="CN32" s="655"/>
      <c r="CO32" s="655"/>
      <c r="CP32" s="655"/>
      <c r="CQ32" s="656"/>
      <c r="CR32" s="657" t="s">
        <v>122</v>
      </c>
      <c r="CS32" s="658"/>
      <c r="CT32" s="658"/>
      <c r="CU32" s="658"/>
      <c r="CV32" s="658"/>
      <c r="CW32" s="658"/>
      <c r="CX32" s="658"/>
      <c r="CY32" s="659"/>
      <c r="CZ32" s="660" t="s">
        <v>122</v>
      </c>
      <c r="DA32" s="672"/>
      <c r="DB32" s="672"/>
      <c r="DC32" s="673"/>
      <c r="DD32" s="663" t="s">
        <v>122</v>
      </c>
      <c r="DE32" s="658"/>
      <c r="DF32" s="658"/>
      <c r="DG32" s="658"/>
      <c r="DH32" s="658"/>
      <c r="DI32" s="658"/>
      <c r="DJ32" s="658"/>
      <c r="DK32" s="659"/>
      <c r="DL32" s="663" t="s">
        <v>122</v>
      </c>
      <c r="DM32" s="658"/>
      <c r="DN32" s="658"/>
      <c r="DO32" s="658"/>
      <c r="DP32" s="658"/>
      <c r="DQ32" s="658"/>
      <c r="DR32" s="658"/>
      <c r="DS32" s="658"/>
      <c r="DT32" s="658"/>
      <c r="DU32" s="658"/>
      <c r="DV32" s="659"/>
      <c r="DW32" s="660" t="s">
        <v>122</v>
      </c>
      <c r="DX32" s="672"/>
      <c r="DY32" s="672"/>
      <c r="DZ32" s="672"/>
      <c r="EA32" s="672"/>
      <c r="EB32" s="672"/>
      <c r="EC32" s="684"/>
    </row>
    <row r="33" spans="2:133" ht="11.25" customHeight="1" x14ac:dyDescent="0.15">
      <c r="B33" s="654" t="s">
        <v>305</v>
      </c>
      <c r="C33" s="655"/>
      <c r="D33" s="655"/>
      <c r="E33" s="655"/>
      <c r="F33" s="655"/>
      <c r="G33" s="655"/>
      <c r="H33" s="655"/>
      <c r="I33" s="655"/>
      <c r="J33" s="655"/>
      <c r="K33" s="655"/>
      <c r="L33" s="655"/>
      <c r="M33" s="655"/>
      <c r="N33" s="655"/>
      <c r="O33" s="655"/>
      <c r="P33" s="655"/>
      <c r="Q33" s="656"/>
      <c r="R33" s="657">
        <v>36440</v>
      </c>
      <c r="S33" s="658"/>
      <c r="T33" s="658"/>
      <c r="U33" s="658"/>
      <c r="V33" s="658"/>
      <c r="W33" s="658"/>
      <c r="X33" s="658"/>
      <c r="Y33" s="659"/>
      <c r="Z33" s="695">
        <v>0.1</v>
      </c>
      <c r="AA33" s="695"/>
      <c r="AB33" s="695"/>
      <c r="AC33" s="695"/>
      <c r="AD33" s="696">
        <v>17121</v>
      </c>
      <c r="AE33" s="696"/>
      <c r="AF33" s="696"/>
      <c r="AG33" s="696"/>
      <c r="AH33" s="696"/>
      <c r="AI33" s="696"/>
      <c r="AJ33" s="696"/>
      <c r="AK33" s="696"/>
      <c r="AL33" s="660">
        <v>0.1</v>
      </c>
      <c r="AM33" s="661"/>
      <c r="AN33" s="661"/>
      <c r="AO33" s="697"/>
      <c r="AP33" s="700"/>
      <c r="AQ33" s="701"/>
      <c r="AR33" s="701"/>
      <c r="AS33" s="701"/>
      <c r="AT33" s="733"/>
      <c r="AU33" s="219"/>
      <c r="AV33" s="219"/>
      <c r="AW33" s="219"/>
      <c r="AX33" s="638" t="s">
        <v>306</v>
      </c>
      <c r="AY33" s="639"/>
      <c r="AZ33" s="639"/>
      <c r="BA33" s="639"/>
      <c r="BB33" s="639"/>
      <c r="BC33" s="639"/>
      <c r="BD33" s="639"/>
      <c r="BE33" s="639"/>
      <c r="BF33" s="640"/>
      <c r="BG33" s="718">
        <v>99.8</v>
      </c>
      <c r="BH33" s="642"/>
      <c r="BI33" s="642"/>
      <c r="BJ33" s="642"/>
      <c r="BK33" s="642"/>
      <c r="BL33" s="642"/>
      <c r="BM33" s="688">
        <v>99.6</v>
      </c>
      <c r="BN33" s="642"/>
      <c r="BO33" s="642"/>
      <c r="BP33" s="642"/>
      <c r="BQ33" s="705"/>
      <c r="BR33" s="718">
        <v>99.8</v>
      </c>
      <c r="BS33" s="642"/>
      <c r="BT33" s="642"/>
      <c r="BU33" s="642"/>
      <c r="BV33" s="642"/>
      <c r="BW33" s="642"/>
      <c r="BX33" s="688">
        <v>99.6</v>
      </c>
      <c r="BY33" s="642"/>
      <c r="BZ33" s="642"/>
      <c r="CA33" s="642"/>
      <c r="CB33" s="705"/>
      <c r="CD33" s="654" t="s">
        <v>307</v>
      </c>
      <c r="CE33" s="655"/>
      <c r="CF33" s="655"/>
      <c r="CG33" s="655"/>
      <c r="CH33" s="655"/>
      <c r="CI33" s="655"/>
      <c r="CJ33" s="655"/>
      <c r="CK33" s="655"/>
      <c r="CL33" s="655"/>
      <c r="CM33" s="655"/>
      <c r="CN33" s="655"/>
      <c r="CO33" s="655"/>
      <c r="CP33" s="655"/>
      <c r="CQ33" s="656"/>
      <c r="CR33" s="657">
        <v>14590897</v>
      </c>
      <c r="CS33" s="670"/>
      <c r="CT33" s="670"/>
      <c r="CU33" s="670"/>
      <c r="CV33" s="670"/>
      <c r="CW33" s="670"/>
      <c r="CX33" s="670"/>
      <c r="CY33" s="671"/>
      <c r="CZ33" s="660">
        <v>36.700000000000003</v>
      </c>
      <c r="DA33" s="672"/>
      <c r="DB33" s="672"/>
      <c r="DC33" s="673"/>
      <c r="DD33" s="663">
        <v>12216346</v>
      </c>
      <c r="DE33" s="670"/>
      <c r="DF33" s="670"/>
      <c r="DG33" s="670"/>
      <c r="DH33" s="670"/>
      <c r="DI33" s="670"/>
      <c r="DJ33" s="670"/>
      <c r="DK33" s="671"/>
      <c r="DL33" s="663">
        <v>9840811</v>
      </c>
      <c r="DM33" s="670"/>
      <c r="DN33" s="670"/>
      <c r="DO33" s="670"/>
      <c r="DP33" s="670"/>
      <c r="DQ33" s="670"/>
      <c r="DR33" s="670"/>
      <c r="DS33" s="670"/>
      <c r="DT33" s="670"/>
      <c r="DU33" s="670"/>
      <c r="DV33" s="671"/>
      <c r="DW33" s="660">
        <v>43.1</v>
      </c>
      <c r="DX33" s="672"/>
      <c r="DY33" s="672"/>
      <c r="DZ33" s="672"/>
      <c r="EA33" s="672"/>
      <c r="EB33" s="672"/>
      <c r="EC33" s="684"/>
    </row>
    <row r="34" spans="2:133" ht="11.25" customHeight="1" x14ac:dyDescent="0.15">
      <c r="B34" s="654" t="s">
        <v>308</v>
      </c>
      <c r="C34" s="655"/>
      <c r="D34" s="655"/>
      <c r="E34" s="655"/>
      <c r="F34" s="655"/>
      <c r="G34" s="655"/>
      <c r="H34" s="655"/>
      <c r="I34" s="655"/>
      <c r="J34" s="655"/>
      <c r="K34" s="655"/>
      <c r="L34" s="655"/>
      <c r="M34" s="655"/>
      <c r="N34" s="655"/>
      <c r="O34" s="655"/>
      <c r="P34" s="655"/>
      <c r="Q34" s="656"/>
      <c r="R34" s="657">
        <v>38937</v>
      </c>
      <c r="S34" s="658"/>
      <c r="T34" s="658"/>
      <c r="U34" s="658"/>
      <c r="V34" s="658"/>
      <c r="W34" s="658"/>
      <c r="X34" s="658"/>
      <c r="Y34" s="659"/>
      <c r="Z34" s="695">
        <v>0.1</v>
      </c>
      <c r="AA34" s="695"/>
      <c r="AB34" s="695"/>
      <c r="AC34" s="695"/>
      <c r="AD34" s="696" t="s">
        <v>122</v>
      </c>
      <c r="AE34" s="696"/>
      <c r="AF34" s="696"/>
      <c r="AG34" s="696"/>
      <c r="AH34" s="696"/>
      <c r="AI34" s="696"/>
      <c r="AJ34" s="696"/>
      <c r="AK34" s="696"/>
      <c r="AL34" s="660" t="s">
        <v>122</v>
      </c>
      <c r="AM34" s="661"/>
      <c r="AN34" s="661"/>
      <c r="AO34" s="697"/>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4" t="s">
        <v>309</v>
      </c>
      <c r="CE34" s="655"/>
      <c r="CF34" s="655"/>
      <c r="CG34" s="655"/>
      <c r="CH34" s="655"/>
      <c r="CI34" s="655"/>
      <c r="CJ34" s="655"/>
      <c r="CK34" s="655"/>
      <c r="CL34" s="655"/>
      <c r="CM34" s="655"/>
      <c r="CN34" s="655"/>
      <c r="CO34" s="655"/>
      <c r="CP34" s="655"/>
      <c r="CQ34" s="656"/>
      <c r="CR34" s="657">
        <v>6511300</v>
      </c>
      <c r="CS34" s="658"/>
      <c r="CT34" s="658"/>
      <c r="CU34" s="658"/>
      <c r="CV34" s="658"/>
      <c r="CW34" s="658"/>
      <c r="CX34" s="658"/>
      <c r="CY34" s="659"/>
      <c r="CZ34" s="660">
        <v>16.399999999999999</v>
      </c>
      <c r="DA34" s="672"/>
      <c r="DB34" s="672"/>
      <c r="DC34" s="673"/>
      <c r="DD34" s="663">
        <v>5019359</v>
      </c>
      <c r="DE34" s="658"/>
      <c r="DF34" s="658"/>
      <c r="DG34" s="658"/>
      <c r="DH34" s="658"/>
      <c r="DI34" s="658"/>
      <c r="DJ34" s="658"/>
      <c r="DK34" s="659"/>
      <c r="DL34" s="663">
        <v>4401007</v>
      </c>
      <c r="DM34" s="658"/>
      <c r="DN34" s="658"/>
      <c r="DO34" s="658"/>
      <c r="DP34" s="658"/>
      <c r="DQ34" s="658"/>
      <c r="DR34" s="658"/>
      <c r="DS34" s="658"/>
      <c r="DT34" s="658"/>
      <c r="DU34" s="658"/>
      <c r="DV34" s="659"/>
      <c r="DW34" s="660">
        <v>19.3</v>
      </c>
      <c r="DX34" s="672"/>
      <c r="DY34" s="672"/>
      <c r="DZ34" s="672"/>
      <c r="EA34" s="672"/>
      <c r="EB34" s="672"/>
      <c r="EC34" s="684"/>
    </row>
    <row r="35" spans="2:133" ht="11.25" customHeight="1" x14ac:dyDescent="0.15">
      <c r="B35" s="654" t="s">
        <v>310</v>
      </c>
      <c r="C35" s="655"/>
      <c r="D35" s="655"/>
      <c r="E35" s="655"/>
      <c r="F35" s="655"/>
      <c r="G35" s="655"/>
      <c r="H35" s="655"/>
      <c r="I35" s="655"/>
      <c r="J35" s="655"/>
      <c r="K35" s="655"/>
      <c r="L35" s="655"/>
      <c r="M35" s="655"/>
      <c r="N35" s="655"/>
      <c r="O35" s="655"/>
      <c r="P35" s="655"/>
      <c r="Q35" s="656"/>
      <c r="R35" s="657">
        <v>889780</v>
      </c>
      <c r="S35" s="658"/>
      <c r="T35" s="658"/>
      <c r="U35" s="658"/>
      <c r="V35" s="658"/>
      <c r="W35" s="658"/>
      <c r="X35" s="658"/>
      <c r="Y35" s="659"/>
      <c r="Z35" s="695">
        <v>2.2000000000000002</v>
      </c>
      <c r="AA35" s="695"/>
      <c r="AB35" s="695"/>
      <c r="AC35" s="695"/>
      <c r="AD35" s="696" t="s">
        <v>122</v>
      </c>
      <c r="AE35" s="696"/>
      <c r="AF35" s="696"/>
      <c r="AG35" s="696"/>
      <c r="AH35" s="696"/>
      <c r="AI35" s="696"/>
      <c r="AJ35" s="696"/>
      <c r="AK35" s="696"/>
      <c r="AL35" s="660" t="s">
        <v>122</v>
      </c>
      <c r="AM35" s="661"/>
      <c r="AN35" s="661"/>
      <c r="AO35" s="697"/>
      <c r="AP35" s="222"/>
      <c r="AQ35" s="709" t="s">
        <v>311</v>
      </c>
      <c r="AR35" s="710"/>
      <c r="AS35" s="710"/>
      <c r="AT35" s="710"/>
      <c r="AU35" s="710"/>
      <c r="AV35" s="710"/>
      <c r="AW35" s="710"/>
      <c r="AX35" s="710"/>
      <c r="AY35" s="710"/>
      <c r="AZ35" s="710"/>
      <c r="BA35" s="710"/>
      <c r="BB35" s="710"/>
      <c r="BC35" s="710"/>
      <c r="BD35" s="710"/>
      <c r="BE35" s="710"/>
      <c r="BF35" s="711"/>
      <c r="BG35" s="709" t="s">
        <v>312</v>
      </c>
      <c r="BH35" s="710"/>
      <c r="BI35" s="710"/>
      <c r="BJ35" s="710"/>
      <c r="BK35" s="710"/>
      <c r="BL35" s="710"/>
      <c r="BM35" s="710"/>
      <c r="BN35" s="710"/>
      <c r="BO35" s="710"/>
      <c r="BP35" s="710"/>
      <c r="BQ35" s="710"/>
      <c r="BR35" s="710"/>
      <c r="BS35" s="710"/>
      <c r="BT35" s="710"/>
      <c r="BU35" s="710"/>
      <c r="BV35" s="710"/>
      <c r="BW35" s="710"/>
      <c r="BX35" s="710"/>
      <c r="BY35" s="710"/>
      <c r="BZ35" s="710"/>
      <c r="CA35" s="710"/>
      <c r="CB35" s="711"/>
      <c r="CD35" s="654" t="s">
        <v>313</v>
      </c>
      <c r="CE35" s="655"/>
      <c r="CF35" s="655"/>
      <c r="CG35" s="655"/>
      <c r="CH35" s="655"/>
      <c r="CI35" s="655"/>
      <c r="CJ35" s="655"/>
      <c r="CK35" s="655"/>
      <c r="CL35" s="655"/>
      <c r="CM35" s="655"/>
      <c r="CN35" s="655"/>
      <c r="CO35" s="655"/>
      <c r="CP35" s="655"/>
      <c r="CQ35" s="656"/>
      <c r="CR35" s="657">
        <v>204592</v>
      </c>
      <c r="CS35" s="670"/>
      <c r="CT35" s="670"/>
      <c r="CU35" s="670"/>
      <c r="CV35" s="670"/>
      <c r="CW35" s="670"/>
      <c r="CX35" s="670"/>
      <c r="CY35" s="671"/>
      <c r="CZ35" s="660">
        <v>0.5</v>
      </c>
      <c r="DA35" s="672"/>
      <c r="DB35" s="672"/>
      <c r="DC35" s="673"/>
      <c r="DD35" s="663">
        <v>191063</v>
      </c>
      <c r="DE35" s="670"/>
      <c r="DF35" s="670"/>
      <c r="DG35" s="670"/>
      <c r="DH35" s="670"/>
      <c r="DI35" s="670"/>
      <c r="DJ35" s="670"/>
      <c r="DK35" s="671"/>
      <c r="DL35" s="663">
        <v>191063</v>
      </c>
      <c r="DM35" s="670"/>
      <c r="DN35" s="670"/>
      <c r="DO35" s="670"/>
      <c r="DP35" s="670"/>
      <c r="DQ35" s="670"/>
      <c r="DR35" s="670"/>
      <c r="DS35" s="670"/>
      <c r="DT35" s="670"/>
      <c r="DU35" s="670"/>
      <c r="DV35" s="671"/>
      <c r="DW35" s="660">
        <v>0.8</v>
      </c>
      <c r="DX35" s="672"/>
      <c r="DY35" s="672"/>
      <c r="DZ35" s="672"/>
      <c r="EA35" s="672"/>
      <c r="EB35" s="672"/>
      <c r="EC35" s="684"/>
    </row>
    <row r="36" spans="2:133" ht="11.25" customHeight="1" x14ac:dyDescent="0.15">
      <c r="B36" s="654" t="s">
        <v>314</v>
      </c>
      <c r="C36" s="655"/>
      <c r="D36" s="655"/>
      <c r="E36" s="655"/>
      <c r="F36" s="655"/>
      <c r="G36" s="655"/>
      <c r="H36" s="655"/>
      <c r="I36" s="655"/>
      <c r="J36" s="655"/>
      <c r="K36" s="655"/>
      <c r="L36" s="655"/>
      <c r="M36" s="655"/>
      <c r="N36" s="655"/>
      <c r="O36" s="655"/>
      <c r="P36" s="655"/>
      <c r="Q36" s="656"/>
      <c r="R36" s="657">
        <v>663164</v>
      </c>
      <c r="S36" s="658"/>
      <c r="T36" s="658"/>
      <c r="U36" s="658"/>
      <c r="V36" s="658"/>
      <c r="W36" s="658"/>
      <c r="X36" s="658"/>
      <c r="Y36" s="659"/>
      <c r="Z36" s="695">
        <v>1.6</v>
      </c>
      <c r="AA36" s="695"/>
      <c r="AB36" s="695"/>
      <c r="AC36" s="695"/>
      <c r="AD36" s="696" t="s">
        <v>122</v>
      </c>
      <c r="AE36" s="696"/>
      <c r="AF36" s="696"/>
      <c r="AG36" s="696"/>
      <c r="AH36" s="696"/>
      <c r="AI36" s="696"/>
      <c r="AJ36" s="696"/>
      <c r="AK36" s="696"/>
      <c r="AL36" s="660" t="s">
        <v>122</v>
      </c>
      <c r="AM36" s="661"/>
      <c r="AN36" s="661"/>
      <c r="AO36" s="697"/>
      <c r="AP36" s="222"/>
      <c r="AQ36" s="706" t="s">
        <v>315</v>
      </c>
      <c r="AR36" s="707"/>
      <c r="AS36" s="707"/>
      <c r="AT36" s="707"/>
      <c r="AU36" s="707"/>
      <c r="AV36" s="707"/>
      <c r="AW36" s="707"/>
      <c r="AX36" s="707"/>
      <c r="AY36" s="708"/>
      <c r="AZ36" s="712">
        <v>3877227</v>
      </c>
      <c r="BA36" s="713"/>
      <c r="BB36" s="713"/>
      <c r="BC36" s="713"/>
      <c r="BD36" s="713"/>
      <c r="BE36" s="713"/>
      <c r="BF36" s="714"/>
      <c r="BG36" s="715" t="s">
        <v>316</v>
      </c>
      <c r="BH36" s="716"/>
      <c r="BI36" s="716"/>
      <c r="BJ36" s="716"/>
      <c r="BK36" s="716"/>
      <c r="BL36" s="716"/>
      <c r="BM36" s="716"/>
      <c r="BN36" s="716"/>
      <c r="BO36" s="716"/>
      <c r="BP36" s="716"/>
      <c r="BQ36" s="716"/>
      <c r="BR36" s="716"/>
      <c r="BS36" s="716"/>
      <c r="BT36" s="716"/>
      <c r="BU36" s="717"/>
      <c r="BV36" s="712">
        <v>13975</v>
      </c>
      <c r="BW36" s="713"/>
      <c r="BX36" s="713"/>
      <c r="BY36" s="713"/>
      <c r="BZ36" s="713"/>
      <c r="CA36" s="713"/>
      <c r="CB36" s="714"/>
      <c r="CD36" s="654" t="s">
        <v>317</v>
      </c>
      <c r="CE36" s="655"/>
      <c r="CF36" s="655"/>
      <c r="CG36" s="655"/>
      <c r="CH36" s="655"/>
      <c r="CI36" s="655"/>
      <c r="CJ36" s="655"/>
      <c r="CK36" s="655"/>
      <c r="CL36" s="655"/>
      <c r="CM36" s="655"/>
      <c r="CN36" s="655"/>
      <c r="CO36" s="655"/>
      <c r="CP36" s="655"/>
      <c r="CQ36" s="656"/>
      <c r="CR36" s="657">
        <v>3817093</v>
      </c>
      <c r="CS36" s="658"/>
      <c r="CT36" s="658"/>
      <c r="CU36" s="658"/>
      <c r="CV36" s="658"/>
      <c r="CW36" s="658"/>
      <c r="CX36" s="658"/>
      <c r="CY36" s="659"/>
      <c r="CZ36" s="660">
        <v>9.6</v>
      </c>
      <c r="DA36" s="672"/>
      <c r="DB36" s="672"/>
      <c r="DC36" s="673"/>
      <c r="DD36" s="663">
        <v>3526393</v>
      </c>
      <c r="DE36" s="658"/>
      <c r="DF36" s="658"/>
      <c r="DG36" s="658"/>
      <c r="DH36" s="658"/>
      <c r="DI36" s="658"/>
      <c r="DJ36" s="658"/>
      <c r="DK36" s="659"/>
      <c r="DL36" s="663">
        <v>2748092</v>
      </c>
      <c r="DM36" s="658"/>
      <c r="DN36" s="658"/>
      <c r="DO36" s="658"/>
      <c r="DP36" s="658"/>
      <c r="DQ36" s="658"/>
      <c r="DR36" s="658"/>
      <c r="DS36" s="658"/>
      <c r="DT36" s="658"/>
      <c r="DU36" s="658"/>
      <c r="DV36" s="659"/>
      <c r="DW36" s="660">
        <v>12</v>
      </c>
      <c r="DX36" s="672"/>
      <c r="DY36" s="672"/>
      <c r="DZ36" s="672"/>
      <c r="EA36" s="672"/>
      <c r="EB36" s="672"/>
      <c r="EC36" s="684"/>
    </row>
    <row r="37" spans="2:133" ht="11.25" customHeight="1" x14ac:dyDescent="0.15">
      <c r="B37" s="654" t="s">
        <v>318</v>
      </c>
      <c r="C37" s="655"/>
      <c r="D37" s="655"/>
      <c r="E37" s="655"/>
      <c r="F37" s="655"/>
      <c r="G37" s="655"/>
      <c r="H37" s="655"/>
      <c r="I37" s="655"/>
      <c r="J37" s="655"/>
      <c r="K37" s="655"/>
      <c r="L37" s="655"/>
      <c r="M37" s="655"/>
      <c r="N37" s="655"/>
      <c r="O37" s="655"/>
      <c r="P37" s="655"/>
      <c r="Q37" s="656"/>
      <c r="R37" s="657">
        <v>627974</v>
      </c>
      <c r="S37" s="658"/>
      <c r="T37" s="658"/>
      <c r="U37" s="658"/>
      <c r="V37" s="658"/>
      <c r="W37" s="658"/>
      <c r="X37" s="658"/>
      <c r="Y37" s="659"/>
      <c r="Z37" s="695">
        <v>1.5</v>
      </c>
      <c r="AA37" s="695"/>
      <c r="AB37" s="695"/>
      <c r="AC37" s="695"/>
      <c r="AD37" s="696">
        <v>4771</v>
      </c>
      <c r="AE37" s="696"/>
      <c r="AF37" s="696"/>
      <c r="AG37" s="696"/>
      <c r="AH37" s="696"/>
      <c r="AI37" s="696"/>
      <c r="AJ37" s="696"/>
      <c r="AK37" s="696"/>
      <c r="AL37" s="660">
        <v>0</v>
      </c>
      <c r="AM37" s="661"/>
      <c r="AN37" s="661"/>
      <c r="AO37" s="697"/>
      <c r="AQ37" s="690" t="s">
        <v>319</v>
      </c>
      <c r="AR37" s="691"/>
      <c r="AS37" s="691"/>
      <c r="AT37" s="691"/>
      <c r="AU37" s="691"/>
      <c r="AV37" s="691"/>
      <c r="AW37" s="691"/>
      <c r="AX37" s="691"/>
      <c r="AY37" s="692"/>
      <c r="AZ37" s="657">
        <v>426294</v>
      </c>
      <c r="BA37" s="658"/>
      <c r="BB37" s="658"/>
      <c r="BC37" s="658"/>
      <c r="BD37" s="670"/>
      <c r="BE37" s="670"/>
      <c r="BF37" s="693"/>
      <c r="BG37" s="654" t="s">
        <v>320</v>
      </c>
      <c r="BH37" s="655"/>
      <c r="BI37" s="655"/>
      <c r="BJ37" s="655"/>
      <c r="BK37" s="655"/>
      <c r="BL37" s="655"/>
      <c r="BM37" s="655"/>
      <c r="BN37" s="655"/>
      <c r="BO37" s="655"/>
      <c r="BP37" s="655"/>
      <c r="BQ37" s="655"/>
      <c r="BR37" s="655"/>
      <c r="BS37" s="655"/>
      <c r="BT37" s="655"/>
      <c r="BU37" s="656"/>
      <c r="BV37" s="657">
        <v>-386778</v>
      </c>
      <c r="BW37" s="658"/>
      <c r="BX37" s="658"/>
      <c r="BY37" s="658"/>
      <c r="BZ37" s="658"/>
      <c r="CA37" s="658"/>
      <c r="CB37" s="694"/>
      <c r="CD37" s="654" t="s">
        <v>321</v>
      </c>
      <c r="CE37" s="655"/>
      <c r="CF37" s="655"/>
      <c r="CG37" s="655"/>
      <c r="CH37" s="655"/>
      <c r="CI37" s="655"/>
      <c r="CJ37" s="655"/>
      <c r="CK37" s="655"/>
      <c r="CL37" s="655"/>
      <c r="CM37" s="655"/>
      <c r="CN37" s="655"/>
      <c r="CO37" s="655"/>
      <c r="CP37" s="655"/>
      <c r="CQ37" s="656"/>
      <c r="CR37" s="657">
        <v>2171777</v>
      </c>
      <c r="CS37" s="670"/>
      <c r="CT37" s="670"/>
      <c r="CU37" s="670"/>
      <c r="CV37" s="670"/>
      <c r="CW37" s="670"/>
      <c r="CX37" s="670"/>
      <c r="CY37" s="671"/>
      <c r="CZ37" s="660">
        <v>5.5</v>
      </c>
      <c r="DA37" s="672"/>
      <c r="DB37" s="672"/>
      <c r="DC37" s="673"/>
      <c r="DD37" s="663">
        <v>2171777</v>
      </c>
      <c r="DE37" s="670"/>
      <c r="DF37" s="670"/>
      <c r="DG37" s="670"/>
      <c r="DH37" s="670"/>
      <c r="DI37" s="670"/>
      <c r="DJ37" s="670"/>
      <c r="DK37" s="671"/>
      <c r="DL37" s="663">
        <v>1974941</v>
      </c>
      <c r="DM37" s="670"/>
      <c r="DN37" s="670"/>
      <c r="DO37" s="670"/>
      <c r="DP37" s="670"/>
      <c r="DQ37" s="670"/>
      <c r="DR37" s="670"/>
      <c r="DS37" s="670"/>
      <c r="DT37" s="670"/>
      <c r="DU37" s="670"/>
      <c r="DV37" s="671"/>
      <c r="DW37" s="660">
        <v>8.6999999999999993</v>
      </c>
      <c r="DX37" s="672"/>
      <c r="DY37" s="672"/>
      <c r="DZ37" s="672"/>
      <c r="EA37" s="672"/>
      <c r="EB37" s="672"/>
      <c r="EC37" s="684"/>
    </row>
    <row r="38" spans="2:133" ht="11.25" customHeight="1" x14ac:dyDescent="0.15">
      <c r="B38" s="654" t="s">
        <v>322</v>
      </c>
      <c r="C38" s="655"/>
      <c r="D38" s="655"/>
      <c r="E38" s="655"/>
      <c r="F38" s="655"/>
      <c r="G38" s="655"/>
      <c r="H38" s="655"/>
      <c r="I38" s="655"/>
      <c r="J38" s="655"/>
      <c r="K38" s="655"/>
      <c r="L38" s="655"/>
      <c r="M38" s="655"/>
      <c r="N38" s="655"/>
      <c r="O38" s="655"/>
      <c r="P38" s="655"/>
      <c r="Q38" s="656"/>
      <c r="R38" s="657">
        <v>2006089</v>
      </c>
      <c r="S38" s="658"/>
      <c r="T38" s="658"/>
      <c r="U38" s="658"/>
      <c r="V38" s="658"/>
      <c r="W38" s="658"/>
      <c r="X38" s="658"/>
      <c r="Y38" s="659"/>
      <c r="Z38" s="695">
        <v>4.9000000000000004</v>
      </c>
      <c r="AA38" s="695"/>
      <c r="AB38" s="695"/>
      <c r="AC38" s="695"/>
      <c r="AD38" s="696" t="s">
        <v>122</v>
      </c>
      <c r="AE38" s="696"/>
      <c r="AF38" s="696"/>
      <c r="AG38" s="696"/>
      <c r="AH38" s="696"/>
      <c r="AI38" s="696"/>
      <c r="AJ38" s="696"/>
      <c r="AK38" s="696"/>
      <c r="AL38" s="660" t="s">
        <v>122</v>
      </c>
      <c r="AM38" s="661"/>
      <c r="AN38" s="661"/>
      <c r="AO38" s="697"/>
      <c r="AQ38" s="690" t="s">
        <v>323</v>
      </c>
      <c r="AR38" s="691"/>
      <c r="AS38" s="691"/>
      <c r="AT38" s="691"/>
      <c r="AU38" s="691"/>
      <c r="AV38" s="691"/>
      <c r="AW38" s="691"/>
      <c r="AX38" s="691"/>
      <c r="AY38" s="692"/>
      <c r="AZ38" s="657">
        <v>2243</v>
      </c>
      <c r="BA38" s="658"/>
      <c r="BB38" s="658"/>
      <c r="BC38" s="658"/>
      <c r="BD38" s="670"/>
      <c r="BE38" s="670"/>
      <c r="BF38" s="693"/>
      <c r="BG38" s="654" t="s">
        <v>324</v>
      </c>
      <c r="BH38" s="655"/>
      <c r="BI38" s="655"/>
      <c r="BJ38" s="655"/>
      <c r="BK38" s="655"/>
      <c r="BL38" s="655"/>
      <c r="BM38" s="655"/>
      <c r="BN38" s="655"/>
      <c r="BO38" s="655"/>
      <c r="BP38" s="655"/>
      <c r="BQ38" s="655"/>
      <c r="BR38" s="655"/>
      <c r="BS38" s="655"/>
      <c r="BT38" s="655"/>
      <c r="BU38" s="656"/>
      <c r="BV38" s="657">
        <v>13447</v>
      </c>
      <c r="BW38" s="658"/>
      <c r="BX38" s="658"/>
      <c r="BY38" s="658"/>
      <c r="BZ38" s="658"/>
      <c r="CA38" s="658"/>
      <c r="CB38" s="694"/>
      <c r="CD38" s="654" t="s">
        <v>325</v>
      </c>
      <c r="CE38" s="655"/>
      <c r="CF38" s="655"/>
      <c r="CG38" s="655"/>
      <c r="CH38" s="655"/>
      <c r="CI38" s="655"/>
      <c r="CJ38" s="655"/>
      <c r="CK38" s="655"/>
      <c r="CL38" s="655"/>
      <c r="CM38" s="655"/>
      <c r="CN38" s="655"/>
      <c r="CO38" s="655"/>
      <c r="CP38" s="655"/>
      <c r="CQ38" s="656"/>
      <c r="CR38" s="657">
        <v>3448690</v>
      </c>
      <c r="CS38" s="658"/>
      <c r="CT38" s="658"/>
      <c r="CU38" s="658"/>
      <c r="CV38" s="658"/>
      <c r="CW38" s="658"/>
      <c r="CX38" s="658"/>
      <c r="CY38" s="659"/>
      <c r="CZ38" s="660">
        <v>8.6999999999999993</v>
      </c>
      <c r="DA38" s="672"/>
      <c r="DB38" s="672"/>
      <c r="DC38" s="673"/>
      <c r="DD38" s="663">
        <v>2917687</v>
      </c>
      <c r="DE38" s="658"/>
      <c r="DF38" s="658"/>
      <c r="DG38" s="658"/>
      <c r="DH38" s="658"/>
      <c r="DI38" s="658"/>
      <c r="DJ38" s="658"/>
      <c r="DK38" s="659"/>
      <c r="DL38" s="663">
        <v>2500649</v>
      </c>
      <c r="DM38" s="658"/>
      <c r="DN38" s="658"/>
      <c r="DO38" s="658"/>
      <c r="DP38" s="658"/>
      <c r="DQ38" s="658"/>
      <c r="DR38" s="658"/>
      <c r="DS38" s="658"/>
      <c r="DT38" s="658"/>
      <c r="DU38" s="658"/>
      <c r="DV38" s="659"/>
      <c r="DW38" s="660">
        <v>11</v>
      </c>
      <c r="DX38" s="672"/>
      <c r="DY38" s="672"/>
      <c r="DZ38" s="672"/>
      <c r="EA38" s="672"/>
      <c r="EB38" s="672"/>
      <c r="EC38" s="684"/>
    </row>
    <row r="39" spans="2:133" ht="11.25" customHeight="1" x14ac:dyDescent="0.15">
      <c r="B39" s="654" t="s">
        <v>326</v>
      </c>
      <c r="C39" s="655"/>
      <c r="D39" s="655"/>
      <c r="E39" s="655"/>
      <c r="F39" s="655"/>
      <c r="G39" s="655"/>
      <c r="H39" s="655"/>
      <c r="I39" s="655"/>
      <c r="J39" s="655"/>
      <c r="K39" s="655"/>
      <c r="L39" s="655"/>
      <c r="M39" s="655"/>
      <c r="N39" s="655"/>
      <c r="O39" s="655"/>
      <c r="P39" s="655"/>
      <c r="Q39" s="656"/>
      <c r="R39" s="657" t="s">
        <v>122</v>
      </c>
      <c r="S39" s="658"/>
      <c r="T39" s="658"/>
      <c r="U39" s="658"/>
      <c r="V39" s="658"/>
      <c r="W39" s="658"/>
      <c r="X39" s="658"/>
      <c r="Y39" s="659"/>
      <c r="Z39" s="695" t="s">
        <v>122</v>
      </c>
      <c r="AA39" s="695"/>
      <c r="AB39" s="695"/>
      <c r="AC39" s="695"/>
      <c r="AD39" s="696" t="s">
        <v>122</v>
      </c>
      <c r="AE39" s="696"/>
      <c r="AF39" s="696"/>
      <c r="AG39" s="696"/>
      <c r="AH39" s="696"/>
      <c r="AI39" s="696"/>
      <c r="AJ39" s="696"/>
      <c r="AK39" s="696"/>
      <c r="AL39" s="660" t="s">
        <v>122</v>
      </c>
      <c r="AM39" s="661"/>
      <c r="AN39" s="661"/>
      <c r="AO39" s="697"/>
      <c r="AQ39" s="690" t="s">
        <v>327</v>
      </c>
      <c r="AR39" s="691"/>
      <c r="AS39" s="691"/>
      <c r="AT39" s="691"/>
      <c r="AU39" s="691"/>
      <c r="AV39" s="691"/>
      <c r="AW39" s="691"/>
      <c r="AX39" s="691"/>
      <c r="AY39" s="692"/>
      <c r="AZ39" s="657" t="s">
        <v>122</v>
      </c>
      <c r="BA39" s="658"/>
      <c r="BB39" s="658"/>
      <c r="BC39" s="658"/>
      <c r="BD39" s="670"/>
      <c r="BE39" s="670"/>
      <c r="BF39" s="693"/>
      <c r="BG39" s="654" t="s">
        <v>328</v>
      </c>
      <c r="BH39" s="655"/>
      <c r="BI39" s="655"/>
      <c r="BJ39" s="655"/>
      <c r="BK39" s="655"/>
      <c r="BL39" s="655"/>
      <c r="BM39" s="655"/>
      <c r="BN39" s="655"/>
      <c r="BO39" s="655"/>
      <c r="BP39" s="655"/>
      <c r="BQ39" s="655"/>
      <c r="BR39" s="655"/>
      <c r="BS39" s="655"/>
      <c r="BT39" s="655"/>
      <c r="BU39" s="656"/>
      <c r="BV39" s="657">
        <v>19216</v>
      </c>
      <c r="BW39" s="658"/>
      <c r="BX39" s="658"/>
      <c r="BY39" s="658"/>
      <c r="BZ39" s="658"/>
      <c r="CA39" s="658"/>
      <c r="CB39" s="694"/>
      <c r="CD39" s="654" t="s">
        <v>329</v>
      </c>
      <c r="CE39" s="655"/>
      <c r="CF39" s="655"/>
      <c r="CG39" s="655"/>
      <c r="CH39" s="655"/>
      <c r="CI39" s="655"/>
      <c r="CJ39" s="655"/>
      <c r="CK39" s="655"/>
      <c r="CL39" s="655"/>
      <c r="CM39" s="655"/>
      <c r="CN39" s="655"/>
      <c r="CO39" s="655"/>
      <c r="CP39" s="655"/>
      <c r="CQ39" s="656"/>
      <c r="CR39" s="657">
        <v>608186</v>
      </c>
      <c r="CS39" s="670"/>
      <c r="CT39" s="670"/>
      <c r="CU39" s="670"/>
      <c r="CV39" s="670"/>
      <c r="CW39" s="670"/>
      <c r="CX39" s="670"/>
      <c r="CY39" s="671"/>
      <c r="CZ39" s="660">
        <v>1.5</v>
      </c>
      <c r="DA39" s="672"/>
      <c r="DB39" s="672"/>
      <c r="DC39" s="673"/>
      <c r="DD39" s="663">
        <v>561844</v>
      </c>
      <c r="DE39" s="670"/>
      <c r="DF39" s="670"/>
      <c r="DG39" s="670"/>
      <c r="DH39" s="670"/>
      <c r="DI39" s="670"/>
      <c r="DJ39" s="670"/>
      <c r="DK39" s="671"/>
      <c r="DL39" s="663" t="s">
        <v>122</v>
      </c>
      <c r="DM39" s="670"/>
      <c r="DN39" s="670"/>
      <c r="DO39" s="670"/>
      <c r="DP39" s="670"/>
      <c r="DQ39" s="670"/>
      <c r="DR39" s="670"/>
      <c r="DS39" s="670"/>
      <c r="DT39" s="670"/>
      <c r="DU39" s="670"/>
      <c r="DV39" s="671"/>
      <c r="DW39" s="660" t="s">
        <v>122</v>
      </c>
      <c r="DX39" s="672"/>
      <c r="DY39" s="672"/>
      <c r="DZ39" s="672"/>
      <c r="EA39" s="672"/>
      <c r="EB39" s="672"/>
      <c r="EC39" s="684"/>
    </row>
    <row r="40" spans="2:133" ht="11.25" customHeight="1" x14ac:dyDescent="0.15">
      <c r="B40" s="654" t="s">
        <v>330</v>
      </c>
      <c r="C40" s="655"/>
      <c r="D40" s="655"/>
      <c r="E40" s="655"/>
      <c r="F40" s="655"/>
      <c r="G40" s="655"/>
      <c r="H40" s="655"/>
      <c r="I40" s="655"/>
      <c r="J40" s="655"/>
      <c r="K40" s="655"/>
      <c r="L40" s="655"/>
      <c r="M40" s="655"/>
      <c r="N40" s="655"/>
      <c r="O40" s="655"/>
      <c r="P40" s="655"/>
      <c r="Q40" s="656"/>
      <c r="R40" s="657">
        <v>238789</v>
      </c>
      <c r="S40" s="658"/>
      <c r="T40" s="658"/>
      <c r="U40" s="658"/>
      <c r="V40" s="658"/>
      <c r="W40" s="658"/>
      <c r="X40" s="658"/>
      <c r="Y40" s="659"/>
      <c r="Z40" s="695">
        <v>0.6</v>
      </c>
      <c r="AA40" s="695"/>
      <c r="AB40" s="695"/>
      <c r="AC40" s="695"/>
      <c r="AD40" s="696" t="s">
        <v>122</v>
      </c>
      <c r="AE40" s="696"/>
      <c r="AF40" s="696"/>
      <c r="AG40" s="696"/>
      <c r="AH40" s="696"/>
      <c r="AI40" s="696"/>
      <c r="AJ40" s="696"/>
      <c r="AK40" s="696"/>
      <c r="AL40" s="660" t="s">
        <v>122</v>
      </c>
      <c r="AM40" s="661"/>
      <c r="AN40" s="661"/>
      <c r="AO40" s="697"/>
      <c r="AQ40" s="690" t="s">
        <v>331</v>
      </c>
      <c r="AR40" s="691"/>
      <c r="AS40" s="691"/>
      <c r="AT40" s="691"/>
      <c r="AU40" s="691"/>
      <c r="AV40" s="691"/>
      <c r="AW40" s="691"/>
      <c r="AX40" s="691"/>
      <c r="AY40" s="692"/>
      <c r="AZ40" s="657" t="s">
        <v>122</v>
      </c>
      <c r="BA40" s="658"/>
      <c r="BB40" s="658"/>
      <c r="BC40" s="658"/>
      <c r="BD40" s="670"/>
      <c r="BE40" s="670"/>
      <c r="BF40" s="693"/>
      <c r="BG40" s="698" t="s">
        <v>332</v>
      </c>
      <c r="BH40" s="699"/>
      <c r="BI40" s="699"/>
      <c r="BJ40" s="699"/>
      <c r="BK40" s="699"/>
      <c r="BL40" s="223"/>
      <c r="BM40" s="655" t="s">
        <v>333</v>
      </c>
      <c r="BN40" s="655"/>
      <c r="BO40" s="655"/>
      <c r="BP40" s="655"/>
      <c r="BQ40" s="655"/>
      <c r="BR40" s="655"/>
      <c r="BS40" s="655"/>
      <c r="BT40" s="655"/>
      <c r="BU40" s="656"/>
      <c r="BV40" s="657">
        <v>101</v>
      </c>
      <c r="BW40" s="658"/>
      <c r="BX40" s="658"/>
      <c r="BY40" s="658"/>
      <c r="BZ40" s="658"/>
      <c r="CA40" s="658"/>
      <c r="CB40" s="694"/>
      <c r="CD40" s="654" t="s">
        <v>334</v>
      </c>
      <c r="CE40" s="655"/>
      <c r="CF40" s="655"/>
      <c r="CG40" s="655"/>
      <c r="CH40" s="655"/>
      <c r="CI40" s="655"/>
      <c r="CJ40" s="655"/>
      <c r="CK40" s="655"/>
      <c r="CL40" s="655"/>
      <c r="CM40" s="655"/>
      <c r="CN40" s="655"/>
      <c r="CO40" s="655"/>
      <c r="CP40" s="655"/>
      <c r="CQ40" s="656"/>
      <c r="CR40" s="657">
        <v>1036</v>
      </c>
      <c r="CS40" s="658"/>
      <c r="CT40" s="658"/>
      <c r="CU40" s="658"/>
      <c r="CV40" s="658"/>
      <c r="CW40" s="658"/>
      <c r="CX40" s="658"/>
      <c r="CY40" s="659"/>
      <c r="CZ40" s="660">
        <v>0</v>
      </c>
      <c r="DA40" s="672"/>
      <c r="DB40" s="672"/>
      <c r="DC40" s="673"/>
      <c r="DD40" s="663" t="s">
        <v>122</v>
      </c>
      <c r="DE40" s="658"/>
      <c r="DF40" s="658"/>
      <c r="DG40" s="658"/>
      <c r="DH40" s="658"/>
      <c r="DI40" s="658"/>
      <c r="DJ40" s="658"/>
      <c r="DK40" s="659"/>
      <c r="DL40" s="663" t="s">
        <v>122</v>
      </c>
      <c r="DM40" s="658"/>
      <c r="DN40" s="658"/>
      <c r="DO40" s="658"/>
      <c r="DP40" s="658"/>
      <c r="DQ40" s="658"/>
      <c r="DR40" s="658"/>
      <c r="DS40" s="658"/>
      <c r="DT40" s="658"/>
      <c r="DU40" s="658"/>
      <c r="DV40" s="659"/>
      <c r="DW40" s="660" t="s">
        <v>122</v>
      </c>
      <c r="DX40" s="672"/>
      <c r="DY40" s="672"/>
      <c r="DZ40" s="672"/>
      <c r="EA40" s="672"/>
      <c r="EB40" s="672"/>
      <c r="EC40" s="684"/>
    </row>
    <row r="41" spans="2:133" ht="11.25" customHeight="1" x14ac:dyDescent="0.15">
      <c r="B41" s="638" t="s">
        <v>335</v>
      </c>
      <c r="C41" s="639"/>
      <c r="D41" s="639"/>
      <c r="E41" s="639"/>
      <c r="F41" s="639"/>
      <c r="G41" s="639"/>
      <c r="H41" s="639"/>
      <c r="I41" s="639"/>
      <c r="J41" s="639"/>
      <c r="K41" s="639"/>
      <c r="L41" s="639"/>
      <c r="M41" s="639"/>
      <c r="N41" s="639"/>
      <c r="O41" s="639"/>
      <c r="P41" s="639"/>
      <c r="Q41" s="640"/>
      <c r="R41" s="641">
        <v>40961534</v>
      </c>
      <c r="S41" s="682"/>
      <c r="T41" s="682"/>
      <c r="U41" s="682"/>
      <c r="V41" s="682"/>
      <c r="W41" s="682"/>
      <c r="X41" s="682"/>
      <c r="Y41" s="685"/>
      <c r="Z41" s="686">
        <v>100</v>
      </c>
      <c r="AA41" s="686"/>
      <c r="AB41" s="686"/>
      <c r="AC41" s="686"/>
      <c r="AD41" s="687">
        <v>22577513</v>
      </c>
      <c r="AE41" s="687"/>
      <c r="AF41" s="687"/>
      <c r="AG41" s="687"/>
      <c r="AH41" s="687"/>
      <c r="AI41" s="687"/>
      <c r="AJ41" s="687"/>
      <c r="AK41" s="687"/>
      <c r="AL41" s="644">
        <v>100</v>
      </c>
      <c r="AM41" s="688"/>
      <c r="AN41" s="688"/>
      <c r="AO41" s="689"/>
      <c r="AQ41" s="690" t="s">
        <v>336</v>
      </c>
      <c r="AR41" s="691"/>
      <c r="AS41" s="691"/>
      <c r="AT41" s="691"/>
      <c r="AU41" s="691"/>
      <c r="AV41" s="691"/>
      <c r="AW41" s="691"/>
      <c r="AX41" s="691"/>
      <c r="AY41" s="692"/>
      <c r="AZ41" s="657">
        <v>960554</v>
      </c>
      <c r="BA41" s="658"/>
      <c r="BB41" s="658"/>
      <c r="BC41" s="658"/>
      <c r="BD41" s="670"/>
      <c r="BE41" s="670"/>
      <c r="BF41" s="693"/>
      <c r="BG41" s="698"/>
      <c r="BH41" s="699"/>
      <c r="BI41" s="699"/>
      <c r="BJ41" s="699"/>
      <c r="BK41" s="699"/>
      <c r="BL41" s="223"/>
      <c r="BM41" s="655" t="s">
        <v>337</v>
      </c>
      <c r="BN41" s="655"/>
      <c r="BO41" s="655"/>
      <c r="BP41" s="655"/>
      <c r="BQ41" s="655"/>
      <c r="BR41" s="655"/>
      <c r="BS41" s="655"/>
      <c r="BT41" s="655"/>
      <c r="BU41" s="656"/>
      <c r="BV41" s="657" t="s">
        <v>122</v>
      </c>
      <c r="BW41" s="658"/>
      <c r="BX41" s="658"/>
      <c r="BY41" s="658"/>
      <c r="BZ41" s="658"/>
      <c r="CA41" s="658"/>
      <c r="CB41" s="694"/>
      <c r="CD41" s="654" t="s">
        <v>338</v>
      </c>
      <c r="CE41" s="655"/>
      <c r="CF41" s="655"/>
      <c r="CG41" s="655"/>
      <c r="CH41" s="655"/>
      <c r="CI41" s="655"/>
      <c r="CJ41" s="655"/>
      <c r="CK41" s="655"/>
      <c r="CL41" s="655"/>
      <c r="CM41" s="655"/>
      <c r="CN41" s="655"/>
      <c r="CO41" s="655"/>
      <c r="CP41" s="655"/>
      <c r="CQ41" s="656"/>
      <c r="CR41" s="657" t="s">
        <v>122</v>
      </c>
      <c r="CS41" s="670"/>
      <c r="CT41" s="670"/>
      <c r="CU41" s="670"/>
      <c r="CV41" s="670"/>
      <c r="CW41" s="670"/>
      <c r="CX41" s="670"/>
      <c r="CY41" s="671"/>
      <c r="CZ41" s="660" t="s">
        <v>122</v>
      </c>
      <c r="DA41" s="672"/>
      <c r="DB41" s="672"/>
      <c r="DC41" s="673"/>
      <c r="DD41" s="663" t="s">
        <v>122</v>
      </c>
      <c r="DE41" s="670"/>
      <c r="DF41" s="670"/>
      <c r="DG41" s="670"/>
      <c r="DH41" s="670"/>
      <c r="DI41" s="670"/>
      <c r="DJ41" s="670"/>
      <c r="DK41" s="671"/>
      <c r="DL41" s="664"/>
      <c r="DM41" s="665"/>
      <c r="DN41" s="665"/>
      <c r="DO41" s="665"/>
      <c r="DP41" s="665"/>
      <c r="DQ41" s="665"/>
      <c r="DR41" s="665"/>
      <c r="DS41" s="665"/>
      <c r="DT41" s="665"/>
      <c r="DU41" s="665"/>
      <c r="DV41" s="666"/>
      <c r="DW41" s="667"/>
      <c r="DX41" s="668"/>
      <c r="DY41" s="668"/>
      <c r="DZ41" s="668"/>
      <c r="EA41" s="668"/>
      <c r="EB41" s="668"/>
      <c r="EC41" s="669"/>
    </row>
    <row r="42" spans="2:133" ht="11.25" customHeight="1" x14ac:dyDescent="0.15">
      <c r="AQ42" s="702" t="s">
        <v>339</v>
      </c>
      <c r="AR42" s="703"/>
      <c r="AS42" s="703"/>
      <c r="AT42" s="703"/>
      <c r="AU42" s="703"/>
      <c r="AV42" s="703"/>
      <c r="AW42" s="703"/>
      <c r="AX42" s="703"/>
      <c r="AY42" s="704"/>
      <c r="AZ42" s="641">
        <v>2488136</v>
      </c>
      <c r="BA42" s="682"/>
      <c r="BB42" s="682"/>
      <c r="BC42" s="682"/>
      <c r="BD42" s="642"/>
      <c r="BE42" s="642"/>
      <c r="BF42" s="705"/>
      <c r="BG42" s="700"/>
      <c r="BH42" s="701"/>
      <c r="BI42" s="701"/>
      <c r="BJ42" s="701"/>
      <c r="BK42" s="701"/>
      <c r="BL42" s="224"/>
      <c r="BM42" s="639" t="s">
        <v>340</v>
      </c>
      <c r="BN42" s="639"/>
      <c r="BO42" s="639"/>
      <c r="BP42" s="639"/>
      <c r="BQ42" s="639"/>
      <c r="BR42" s="639"/>
      <c r="BS42" s="639"/>
      <c r="BT42" s="639"/>
      <c r="BU42" s="640"/>
      <c r="BV42" s="641">
        <v>319</v>
      </c>
      <c r="BW42" s="682"/>
      <c r="BX42" s="682"/>
      <c r="BY42" s="682"/>
      <c r="BZ42" s="682"/>
      <c r="CA42" s="682"/>
      <c r="CB42" s="683"/>
      <c r="CD42" s="654" t="s">
        <v>341</v>
      </c>
      <c r="CE42" s="655"/>
      <c r="CF42" s="655"/>
      <c r="CG42" s="655"/>
      <c r="CH42" s="655"/>
      <c r="CI42" s="655"/>
      <c r="CJ42" s="655"/>
      <c r="CK42" s="655"/>
      <c r="CL42" s="655"/>
      <c r="CM42" s="655"/>
      <c r="CN42" s="655"/>
      <c r="CO42" s="655"/>
      <c r="CP42" s="655"/>
      <c r="CQ42" s="656"/>
      <c r="CR42" s="657">
        <v>3464814</v>
      </c>
      <c r="CS42" s="670"/>
      <c r="CT42" s="670"/>
      <c r="CU42" s="670"/>
      <c r="CV42" s="670"/>
      <c r="CW42" s="670"/>
      <c r="CX42" s="670"/>
      <c r="CY42" s="671"/>
      <c r="CZ42" s="660">
        <v>8.6999999999999993</v>
      </c>
      <c r="DA42" s="672"/>
      <c r="DB42" s="672"/>
      <c r="DC42" s="673"/>
      <c r="DD42" s="663">
        <v>954259</v>
      </c>
      <c r="DE42" s="670"/>
      <c r="DF42" s="670"/>
      <c r="DG42" s="670"/>
      <c r="DH42" s="670"/>
      <c r="DI42" s="670"/>
      <c r="DJ42" s="670"/>
      <c r="DK42" s="671"/>
      <c r="DL42" s="664"/>
      <c r="DM42" s="665"/>
      <c r="DN42" s="665"/>
      <c r="DO42" s="665"/>
      <c r="DP42" s="665"/>
      <c r="DQ42" s="665"/>
      <c r="DR42" s="665"/>
      <c r="DS42" s="665"/>
      <c r="DT42" s="665"/>
      <c r="DU42" s="665"/>
      <c r="DV42" s="666"/>
      <c r="DW42" s="667"/>
      <c r="DX42" s="668"/>
      <c r="DY42" s="668"/>
      <c r="DZ42" s="668"/>
      <c r="EA42" s="668"/>
      <c r="EB42" s="668"/>
      <c r="EC42" s="669"/>
    </row>
    <row r="43" spans="2:133" ht="11.25" customHeight="1" x14ac:dyDescent="0.15">
      <c r="B43" s="214" t="s">
        <v>342</v>
      </c>
      <c r="CD43" s="654" t="s">
        <v>343</v>
      </c>
      <c r="CE43" s="655"/>
      <c r="CF43" s="655"/>
      <c r="CG43" s="655"/>
      <c r="CH43" s="655"/>
      <c r="CI43" s="655"/>
      <c r="CJ43" s="655"/>
      <c r="CK43" s="655"/>
      <c r="CL43" s="655"/>
      <c r="CM43" s="655"/>
      <c r="CN43" s="655"/>
      <c r="CO43" s="655"/>
      <c r="CP43" s="655"/>
      <c r="CQ43" s="656"/>
      <c r="CR43" s="657">
        <v>88121</v>
      </c>
      <c r="CS43" s="670"/>
      <c r="CT43" s="670"/>
      <c r="CU43" s="670"/>
      <c r="CV43" s="670"/>
      <c r="CW43" s="670"/>
      <c r="CX43" s="670"/>
      <c r="CY43" s="671"/>
      <c r="CZ43" s="660">
        <v>0.2</v>
      </c>
      <c r="DA43" s="672"/>
      <c r="DB43" s="672"/>
      <c r="DC43" s="673"/>
      <c r="DD43" s="663">
        <v>88121</v>
      </c>
      <c r="DE43" s="670"/>
      <c r="DF43" s="670"/>
      <c r="DG43" s="670"/>
      <c r="DH43" s="670"/>
      <c r="DI43" s="670"/>
      <c r="DJ43" s="670"/>
      <c r="DK43" s="671"/>
      <c r="DL43" s="664"/>
      <c r="DM43" s="665"/>
      <c r="DN43" s="665"/>
      <c r="DO43" s="665"/>
      <c r="DP43" s="665"/>
      <c r="DQ43" s="665"/>
      <c r="DR43" s="665"/>
      <c r="DS43" s="665"/>
      <c r="DT43" s="665"/>
      <c r="DU43" s="665"/>
      <c r="DV43" s="666"/>
      <c r="DW43" s="667"/>
      <c r="DX43" s="668"/>
      <c r="DY43" s="668"/>
      <c r="DZ43" s="668"/>
      <c r="EA43" s="668"/>
      <c r="EB43" s="668"/>
      <c r="EC43" s="669"/>
    </row>
    <row r="44" spans="2:133" ht="11.25" customHeight="1" x14ac:dyDescent="0.15">
      <c r="B44" s="674" t="s">
        <v>344</v>
      </c>
      <c r="C44" s="674"/>
      <c r="D44" s="674"/>
      <c r="E44" s="674"/>
      <c r="F44" s="674"/>
      <c r="G44" s="674"/>
      <c r="H44" s="674"/>
      <c r="I44" s="674"/>
      <c r="J44" s="674"/>
      <c r="K44" s="674"/>
      <c r="L44" s="674"/>
      <c r="M44" s="674"/>
      <c r="N44" s="674"/>
      <c r="O44" s="674"/>
      <c r="P44" s="674"/>
      <c r="Q44" s="674"/>
      <c r="R44" s="674"/>
      <c r="S44" s="674"/>
      <c r="T44" s="674"/>
      <c r="U44" s="674"/>
      <c r="V44" s="674"/>
      <c r="W44" s="674"/>
      <c r="X44" s="674"/>
      <c r="Y44" s="674"/>
      <c r="Z44" s="674"/>
      <c r="AA44" s="674"/>
      <c r="AB44" s="674"/>
      <c r="AC44" s="674"/>
      <c r="AD44" s="674"/>
      <c r="AE44" s="674"/>
      <c r="AF44" s="674"/>
      <c r="AG44" s="674"/>
      <c r="AH44" s="674"/>
      <c r="AI44" s="674"/>
      <c r="AJ44" s="674"/>
      <c r="AK44" s="674"/>
      <c r="AL44" s="674"/>
      <c r="AM44" s="674"/>
      <c r="AN44" s="674"/>
      <c r="AO44" s="674"/>
      <c r="AP44" s="674"/>
      <c r="AQ44" s="674"/>
      <c r="AR44" s="674"/>
      <c r="AS44" s="674"/>
      <c r="AT44" s="674"/>
      <c r="AU44" s="674"/>
      <c r="AV44" s="674"/>
      <c r="AW44" s="674"/>
      <c r="AX44" s="674"/>
      <c r="AY44" s="674"/>
      <c r="AZ44" s="674"/>
      <c r="BA44" s="674"/>
      <c r="BB44" s="674"/>
      <c r="BC44" s="674"/>
      <c r="BD44" s="674"/>
      <c r="BE44" s="674"/>
      <c r="BF44" s="674"/>
      <c r="BG44" s="674"/>
      <c r="BH44" s="674"/>
      <c r="BI44" s="674"/>
      <c r="BJ44" s="674"/>
      <c r="BK44" s="674"/>
      <c r="BL44" s="674"/>
      <c r="BM44" s="674"/>
      <c r="BN44" s="674"/>
      <c r="BO44" s="674"/>
      <c r="BP44" s="674"/>
      <c r="BQ44" s="674"/>
      <c r="BR44" s="674"/>
      <c r="BS44" s="674"/>
      <c r="BT44" s="674"/>
      <c r="BU44" s="674"/>
      <c r="BV44" s="674"/>
      <c r="BW44" s="674"/>
      <c r="BX44" s="674"/>
      <c r="BY44" s="674"/>
      <c r="BZ44" s="674"/>
      <c r="CA44" s="674"/>
      <c r="CB44" s="674"/>
      <c r="CC44" s="675"/>
      <c r="CD44" s="676" t="s">
        <v>292</v>
      </c>
      <c r="CE44" s="677"/>
      <c r="CF44" s="654" t="s">
        <v>345</v>
      </c>
      <c r="CG44" s="655"/>
      <c r="CH44" s="655"/>
      <c r="CI44" s="655"/>
      <c r="CJ44" s="655"/>
      <c r="CK44" s="655"/>
      <c r="CL44" s="655"/>
      <c r="CM44" s="655"/>
      <c r="CN44" s="655"/>
      <c r="CO44" s="655"/>
      <c r="CP44" s="655"/>
      <c r="CQ44" s="656"/>
      <c r="CR44" s="657">
        <v>3464814</v>
      </c>
      <c r="CS44" s="658"/>
      <c r="CT44" s="658"/>
      <c r="CU44" s="658"/>
      <c r="CV44" s="658"/>
      <c r="CW44" s="658"/>
      <c r="CX44" s="658"/>
      <c r="CY44" s="659"/>
      <c r="CZ44" s="660">
        <v>8.6999999999999993</v>
      </c>
      <c r="DA44" s="661"/>
      <c r="DB44" s="661"/>
      <c r="DC44" s="662"/>
      <c r="DD44" s="663">
        <v>954259</v>
      </c>
      <c r="DE44" s="658"/>
      <c r="DF44" s="658"/>
      <c r="DG44" s="658"/>
      <c r="DH44" s="658"/>
      <c r="DI44" s="658"/>
      <c r="DJ44" s="658"/>
      <c r="DK44" s="659"/>
      <c r="DL44" s="664"/>
      <c r="DM44" s="665"/>
      <c r="DN44" s="665"/>
      <c r="DO44" s="665"/>
      <c r="DP44" s="665"/>
      <c r="DQ44" s="665"/>
      <c r="DR44" s="665"/>
      <c r="DS44" s="665"/>
      <c r="DT44" s="665"/>
      <c r="DU44" s="665"/>
      <c r="DV44" s="666"/>
      <c r="DW44" s="667"/>
      <c r="DX44" s="668"/>
      <c r="DY44" s="668"/>
      <c r="DZ44" s="668"/>
      <c r="EA44" s="668"/>
      <c r="EB44" s="668"/>
      <c r="EC44" s="669"/>
    </row>
    <row r="45" spans="2:133" ht="11.25" customHeight="1" x14ac:dyDescent="0.15">
      <c r="B45" s="674" t="s">
        <v>346</v>
      </c>
      <c r="C45" s="674"/>
      <c r="D45" s="674"/>
      <c r="E45" s="674"/>
      <c r="F45" s="674"/>
      <c r="G45" s="674"/>
      <c r="H45" s="674"/>
      <c r="I45" s="674"/>
      <c r="J45" s="674"/>
      <c r="K45" s="674"/>
      <c r="L45" s="674"/>
      <c r="M45" s="674"/>
      <c r="N45" s="674"/>
      <c r="O45" s="674"/>
      <c r="P45" s="674"/>
      <c r="Q45" s="674"/>
      <c r="R45" s="674"/>
      <c r="S45" s="674"/>
      <c r="T45" s="674"/>
      <c r="U45" s="674"/>
      <c r="V45" s="674"/>
      <c r="W45" s="674"/>
      <c r="X45" s="674"/>
      <c r="Y45" s="674"/>
      <c r="Z45" s="674"/>
      <c r="AA45" s="674"/>
      <c r="AB45" s="674"/>
      <c r="AC45" s="674"/>
      <c r="AD45" s="674"/>
      <c r="AE45" s="674"/>
      <c r="AF45" s="674"/>
      <c r="AG45" s="674"/>
      <c r="AH45" s="674"/>
      <c r="AI45" s="674"/>
      <c r="AJ45" s="674"/>
      <c r="AK45" s="674"/>
      <c r="AL45" s="674"/>
      <c r="AM45" s="674"/>
      <c r="AN45" s="674"/>
      <c r="AO45" s="674"/>
      <c r="AP45" s="674"/>
      <c r="AQ45" s="674"/>
      <c r="AR45" s="674"/>
      <c r="AS45" s="674"/>
      <c r="AT45" s="674"/>
      <c r="AU45" s="674"/>
      <c r="AV45" s="674"/>
      <c r="AW45" s="674"/>
      <c r="AX45" s="674"/>
      <c r="AY45" s="674"/>
      <c r="AZ45" s="674"/>
      <c r="BA45" s="674"/>
      <c r="BB45" s="674"/>
      <c r="BC45" s="674"/>
      <c r="BD45" s="674"/>
      <c r="BE45" s="674"/>
      <c r="BF45" s="674"/>
      <c r="BG45" s="674"/>
      <c r="BH45" s="674"/>
      <c r="BI45" s="674"/>
      <c r="BJ45" s="674"/>
      <c r="BK45" s="674"/>
      <c r="BL45" s="674"/>
      <c r="BM45" s="674"/>
      <c r="BN45" s="674"/>
      <c r="BO45" s="674"/>
      <c r="BP45" s="674"/>
      <c r="BQ45" s="674"/>
      <c r="BR45" s="674"/>
      <c r="BS45" s="674"/>
      <c r="BT45" s="674"/>
      <c r="BU45" s="674"/>
      <c r="BV45" s="674"/>
      <c r="BW45" s="674"/>
      <c r="BX45" s="674"/>
      <c r="BY45" s="674"/>
      <c r="BZ45" s="674"/>
      <c r="CA45" s="674"/>
      <c r="CB45" s="674"/>
      <c r="CC45" s="675"/>
      <c r="CD45" s="678"/>
      <c r="CE45" s="679"/>
      <c r="CF45" s="654" t="s">
        <v>347</v>
      </c>
      <c r="CG45" s="655"/>
      <c r="CH45" s="655"/>
      <c r="CI45" s="655"/>
      <c r="CJ45" s="655"/>
      <c r="CK45" s="655"/>
      <c r="CL45" s="655"/>
      <c r="CM45" s="655"/>
      <c r="CN45" s="655"/>
      <c r="CO45" s="655"/>
      <c r="CP45" s="655"/>
      <c r="CQ45" s="656"/>
      <c r="CR45" s="657">
        <v>941798</v>
      </c>
      <c r="CS45" s="670"/>
      <c r="CT45" s="670"/>
      <c r="CU45" s="670"/>
      <c r="CV45" s="670"/>
      <c r="CW45" s="670"/>
      <c r="CX45" s="670"/>
      <c r="CY45" s="671"/>
      <c r="CZ45" s="660">
        <v>2.4</v>
      </c>
      <c r="DA45" s="672"/>
      <c r="DB45" s="672"/>
      <c r="DC45" s="673"/>
      <c r="DD45" s="663">
        <v>70538</v>
      </c>
      <c r="DE45" s="670"/>
      <c r="DF45" s="670"/>
      <c r="DG45" s="670"/>
      <c r="DH45" s="670"/>
      <c r="DI45" s="670"/>
      <c r="DJ45" s="670"/>
      <c r="DK45" s="671"/>
      <c r="DL45" s="664"/>
      <c r="DM45" s="665"/>
      <c r="DN45" s="665"/>
      <c r="DO45" s="665"/>
      <c r="DP45" s="665"/>
      <c r="DQ45" s="665"/>
      <c r="DR45" s="665"/>
      <c r="DS45" s="665"/>
      <c r="DT45" s="665"/>
      <c r="DU45" s="665"/>
      <c r="DV45" s="666"/>
      <c r="DW45" s="667"/>
      <c r="DX45" s="668"/>
      <c r="DY45" s="668"/>
      <c r="DZ45" s="668"/>
      <c r="EA45" s="668"/>
      <c r="EB45" s="668"/>
      <c r="EC45" s="669"/>
    </row>
    <row r="46" spans="2:133" ht="11.25" customHeight="1" x14ac:dyDescent="0.15">
      <c r="B46" s="225"/>
      <c r="CD46" s="678"/>
      <c r="CE46" s="679"/>
      <c r="CF46" s="654" t="s">
        <v>348</v>
      </c>
      <c r="CG46" s="655"/>
      <c r="CH46" s="655"/>
      <c r="CI46" s="655"/>
      <c r="CJ46" s="655"/>
      <c r="CK46" s="655"/>
      <c r="CL46" s="655"/>
      <c r="CM46" s="655"/>
      <c r="CN46" s="655"/>
      <c r="CO46" s="655"/>
      <c r="CP46" s="655"/>
      <c r="CQ46" s="656"/>
      <c r="CR46" s="657">
        <v>2523016</v>
      </c>
      <c r="CS46" s="658"/>
      <c r="CT46" s="658"/>
      <c r="CU46" s="658"/>
      <c r="CV46" s="658"/>
      <c r="CW46" s="658"/>
      <c r="CX46" s="658"/>
      <c r="CY46" s="659"/>
      <c r="CZ46" s="660">
        <v>6.4</v>
      </c>
      <c r="DA46" s="661"/>
      <c r="DB46" s="661"/>
      <c r="DC46" s="662"/>
      <c r="DD46" s="663">
        <v>883721</v>
      </c>
      <c r="DE46" s="658"/>
      <c r="DF46" s="658"/>
      <c r="DG46" s="658"/>
      <c r="DH46" s="658"/>
      <c r="DI46" s="658"/>
      <c r="DJ46" s="658"/>
      <c r="DK46" s="659"/>
      <c r="DL46" s="664"/>
      <c r="DM46" s="665"/>
      <c r="DN46" s="665"/>
      <c r="DO46" s="665"/>
      <c r="DP46" s="665"/>
      <c r="DQ46" s="665"/>
      <c r="DR46" s="665"/>
      <c r="DS46" s="665"/>
      <c r="DT46" s="665"/>
      <c r="DU46" s="665"/>
      <c r="DV46" s="666"/>
      <c r="DW46" s="667"/>
      <c r="DX46" s="668"/>
      <c r="DY46" s="668"/>
      <c r="DZ46" s="668"/>
      <c r="EA46" s="668"/>
      <c r="EB46" s="668"/>
      <c r="EC46" s="669"/>
    </row>
    <row r="47" spans="2:133" ht="11.25" customHeight="1" x14ac:dyDescent="0.15">
      <c r="B47" s="225"/>
      <c r="CD47" s="678"/>
      <c r="CE47" s="679"/>
      <c r="CF47" s="654" t="s">
        <v>349</v>
      </c>
      <c r="CG47" s="655"/>
      <c r="CH47" s="655"/>
      <c r="CI47" s="655"/>
      <c r="CJ47" s="655"/>
      <c r="CK47" s="655"/>
      <c r="CL47" s="655"/>
      <c r="CM47" s="655"/>
      <c r="CN47" s="655"/>
      <c r="CO47" s="655"/>
      <c r="CP47" s="655"/>
      <c r="CQ47" s="656"/>
      <c r="CR47" s="657" t="s">
        <v>122</v>
      </c>
      <c r="CS47" s="670"/>
      <c r="CT47" s="670"/>
      <c r="CU47" s="670"/>
      <c r="CV47" s="670"/>
      <c r="CW47" s="670"/>
      <c r="CX47" s="670"/>
      <c r="CY47" s="671"/>
      <c r="CZ47" s="660" t="s">
        <v>122</v>
      </c>
      <c r="DA47" s="672"/>
      <c r="DB47" s="672"/>
      <c r="DC47" s="673"/>
      <c r="DD47" s="663" t="s">
        <v>122</v>
      </c>
      <c r="DE47" s="670"/>
      <c r="DF47" s="670"/>
      <c r="DG47" s="670"/>
      <c r="DH47" s="670"/>
      <c r="DI47" s="670"/>
      <c r="DJ47" s="670"/>
      <c r="DK47" s="671"/>
      <c r="DL47" s="664"/>
      <c r="DM47" s="665"/>
      <c r="DN47" s="665"/>
      <c r="DO47" s="665"/>
      <c r="DP47" s="665"/>
      <c r="DQ47" s="665"/>
      <c r="DR47" s="665"/>
      <c r="DS47" s="665"/>
      <c r="DT47" s="665"/>
      <c r="DU47" s="665"/>
      <c r="DV47" s="666"/>
      <c r="DW47" s="667"/>
      <c r="DX47" s="668"/>
      <c r="DY47" s="668"/>
      <c r="DZ47" s="668"/>
      <c r="EA47" s="668"/>
      <c r="EB47" s="668"/>
      <c r="EC47" s="669"/>
    </row>
    <row r="48" spans="2:133" x14ac:dyDescent="0.15">
      <c r="B48" s="225"/>
      <c r="CD48" s="680"/>
      <c r="CE48" s="681"/>
      <c r="CF48" s="654" t="s">
        <v>350</v>
      </c>
      <c r="CG48" s="655"/>
      <c r="CH48" s="655"/>
      <c r="CI48" s="655"/>
      <c r="CJ48" s="655"/>
      <c r="CK48" s="655"/>
      <c r="CL48" s="655"/>
      <c r="CM48" s="655"/>
      <c r="CN48" s="655"/>
      <c r="CO48" s="655"/>
      <c r="CP48" s="655"/>
      <c r="CQ48" s="656"/>
      <c r="CR48" s="657" t="s">
        <v>122</v>
      </c>
      <c r="CS48" s="658"/>
      <c r="CT48" s="658"/>
      <c r="CU48" s="658"/>
      <c r="CV48" s="658"/>
      <c r="CW48" s="658"/>
      <c r="CX48" s="658"/>
      <c r="CY48" s="659"/>
      <c r="CZ48" s="660" t="s">
        <v>122</v>
      </c>
      <c r="DA48" s="661"/>
      <c r="DB48" s="661"/>
      <c r="DC48" s="662"/>
      <c r="DD48" s="663" t="s">
        <v>122</v>
      </c>
      <c r="DE48" s="658"/>
      <c r="DF48" s="658"/>
      <c r="DG48" s="658"/>
      <c r="DH48" s="658"/>
      <c r="DI48" s="658"/>
      <c r="DJ48" s="658"/>
      <c r="DK48" s="659"/>
      <c r="DL48" s="664"/>
      <c r="DM48" s="665"/>
      <c r="DN48" s="665"/>
      <c r="DO48" s="665"/>
      <c r="DP48" s="665"/>
      <c r="DQ48" s="665"/>
      <c r="DR48" s="665"/>
      <c r="DS48" s="665"/>
      <c r="DT48" s="665"/>
      <c r="DU48" s="665"/>
      <c r="DV48" s="666"/>
      <c r="DW48" s="667"/>
      <c r="DX48" s="668"/>
      <c r="DY48" s="668"/>
      <c r="DZ48" s="668"/>
      <c r="EA48" s="668"/>
      <c r="EB48" s="668"/>
      <c r="EC48" s="669"/>
    </row>
    <row r="49" spans="2:133" ht="11.25" customHeight="1" x14ac:dyDescent="0.15">
      <c r="B49" s="225"/>
      <c r="CD49" s="638" t="s">
        <v>351</v>
      </c>
      <c r="CE49" s="639"/>
      <c r="CF49" s="639"/>
      <c r="CG49" s="639"/>
      <c r="CH49" s="639"/>
      <c r="CI49" s="639"/>
      <c r="CJ49" s="639"/>
      <c r="CK49" s="639"/>
      <c r="CL49" s="639"/>
      <c r="CM49" s="639"/>
      <c r="CN49" s="639"/>
      <c r="CO49" s="639"/>
      <c r="CP49" s="639"/>
      <c r="CQ49" s="640"/>
      <c r="CR49" s="641">
        <v>39717445</v>
      </c>
      <c r="CS49" s="642"/>
      <c r="CT49" s="642"/>
      <c r="CU49" s="642"/>
      <c r="CV49" s="642"/>
      <c r="CW49" s="642"/>
      <c r="CX49" s="642"/>
      <c r="CY49" s="643"/>
      <c r="CZ49" s="644">
        <v>100</v>
      </c>
      <c r="DA49" s="645"/>
      <c r="DB49" s="645"/>
      <c r="DC49" s="646"/>
      <c r="DD49" s="647">
        <v>25834991</v>
      </c>
      <c r="DE49" s="642"/>
      <c r="DF49" s="642"/>
      <c r="DG49" s="642"/>
      <c r="DH49" s="642"/>
      <c r="DI49" s="642"/>
      <c r="DJ49" s="642"/>
      <c r="DK49" s="643"/>
      <c r="DL49" s="648"/>
      <c r="DM49" s="649"/>
      <c r="DN49" s="649"/>
      <c r="DO49" s="649"/>
      <c r="DP49" s="649"/>
      <c r="DQ49" s="649"/>
      <c r="DR49" s="649"/>
      <c r="DS49" s="649"/>
      <c r="DT49" s="649"/>
      <c r="DU49" s="649"/>
      <c r="DV49" s="650"/>
      <c r="DW49" s="651"/>
      <c r="DX49" s="652"/>
      <c r="DY49" s="652"/>
      <c r="DZ49" s="652"/>
      <c r="EA49" s="652"/>
      <c r="EB49" s="652"/>
      <c r="EC49" s="653"/>
    </row>
  </sheetData>
  <sheetProtection algorithmName="SHA-512" hashValue="NHlzzcsi4kArHSo4CafYFWYylRQjev5FkosWUloLtFDWKtyXE7X8/xGEEeUqJRaaVpHH+QtBmAXgHQGlnMQHZg==" saltValue="rb9KxCKL3i0Km4W9L5113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1129" t="s">
        <v>352</v>
      </c>
      <c r="B2" s="1129"/>
      <c r="C2" s="1129"/>
      <c r="D2" s="1129"/>
      <c r="E2" s="1129"/>
      <c r="F2" s="1129"/>
      <c r="G2" s="1129"/>
      <c r="H2" s="1129"/>
      <c r="I2" s="1129"/>
      <c r="J2" s="1129"/>
      <c r="K2" s="1129"/>
      <c r="L2" s="1129"/>
      <c r="M2" s="1129"/>
      <c r="N2" s="1129"/>
      <c r="O2" s="1129"/>
      <c r="P2" s="1129"/>
      <c r="Q2" s="1129"/>
      <c r="R2" s="1129"/>
      <c r="S2" s="1129"/>
      <c r="T2" s="1129"/>
      <c r="U2" s="1129"/>
      <c r="V2" s="1129"/>
      <c r="W2" s="1129"/>
      <c r="X2" s="1129"/>
      <c r="Y2" s="1129"/>
      <c r="Z2" s="1129"/>
      <c r="AA2" s="1129"/>
      <c r="AB2" s="1129"/>
      <c r="AC2" s="1129"/>
      <c r="AD2" s="1129"/>
      <c r="AE2" s="1129"/>
      <c r="AF2" s="1129"/>
      <c r="AG2" s="1129"/>
      <c r="AH2" s="1129"/>
      <c r="AI2" s="1129"/>
      <c r="AJ2" s="1129"/>
      <c r="AK2" s="1129"/>
      <c r="AL2" s="1129"/>
      <c r="AM2" s="1129"/>
      <c r="AN2" s="1129"/>
      <c r="AO2" s="1129"/>
      <c r="AP2" s="1129"/>
      <c r="AQ2" s="1129"/>
      <c r="AR2" s="1129"/>
      <c r="AS2" s="1129"/>
      <c r="AT2" s="1129"/>
      <c r="AU2" s="1129"/>
      <c r="AV2" s="1129"/>
      <c r="AW2" s="1129"/>
      <c r="AX2" s="1129"/>
      <c r="AY2" s="1129"/>
      <c r="AZ2" s="1129"/>
      <c r="BA2" s="1129"/>
      <c r="BB2" s="1129"/>
      <c r="BC2" s="1129"/>
      <c r="BD2" s="1129"/>
      <c r="BE2" s="1129"/>
      <c r="BF2" s="1129"/>
      <c r="BG2" s="1129"/>
      <c r="BH2" s="1129"/>
      <c r="BI2" s="1129"/>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130" t="s">
        <v>353</v>
      </c>
      <c r="DK2" s="1131"/>
      <c r="DL2" s="1131"/>
      <c r="DM2" s="1131"/>
      <c r="DN2" s="1131"/>
      <c r="DO2" s="1132"/>
      <c r="DP2" s="228"/>
      <c r="DQ2" s="1130" t="s">
        <v>354</v>
      </c>
      <c r="DR2" s="1131"/>
      <c r="DS2" s="1131"/>
      <c r="DT2" s="1131"/>
      <c r="DU2" s="1131"/>
      <c r="DV2" s="1131"/>
      <c r="DW2" s="1131"/>
      <c r="DX2" s="1131"/>
      <c r="DY2" s="1131"/>
      <c r="DZ2" s="1132"/>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1098" t="s">
        <v>355</v>
      </c>
      <c r="B4" s="1098"/>
      <c r="C4" s="1098"/>
      <c r="D4" s="1098"/>
      <c r="E4" s="1098"/>
      <c r="F4" s="1098"/>
      <c r="G4" s="1098"/>
      <c r="H4" s="1098"/>
      <c r="I4" s="1098"/>
      <c r="J4" s="1098"/>
      <c r="K4" s="1098"/>
      <c r="L4" s="1098"/>
      <c r="M4" s="1098"/>
      <c r="N4" s="1098"/>
      <c r="O4" s="1098"/>
      <c r="P4" s="1098"/>
      <c r="Q4" s="1098"/>
      <c r="R4" s="1098"/>
      <c r="S4" s="1098"/>
      <c r="T4" s="1098"/>
      <c r="U4" s="1098"/>
      <c r="V4" s="1098"/>
      <c r="W4" s="1098"/>
      <c r="X4" s="1098"/>
      <c r="Y4" s="1098"/>
      <c r="Z4" s="1098"/>
      <c r="AA4" s="1098"/>
      <c r="AB4" s="1098"/>
      <c r="AC4" s="1098"/>
      <c r="AD4" s="1098"/>
      <c r="AE4" s="1098"/>
      <c r="AF4" s="1098"/>
      <c r="AG4" s="1098"/>
      <c r="AH4" s="1098"/>
      <c r="AI4" s="1098"/>
      <c r="AJ4" s="1098"/>
      <c r="AK4" s="1098"/>
      <c r="AL4" s="1098"/>
      <c r="AM4" s="1098"/>
      <c r="AN4" s="1098"/>
      <c r="AO4" s="1098"/>
      <c r="AP4" s="1098"/>
      <c r="AQ4" s="1098"/>
      <c r="AR4" s="1098"/>
      <c r="AS4" s="1098"/>
      <c r="AT4" s="1098"/>
      <c r="AU4" s="1098"/>
      <c r="AV4" s="1098"/>
      <c r="AW4" s="1098"/>
      <c r="AX4" s="1098"/>
      <c r="AY4" s="1098"/>
      <c r="AZ4" s="232"/>
      <c r="BA4" s="232"/>
      <c r="BB4" s="232"/>
      <c r="BC4" s="232"/>
      <c r="BD4" s="232"/>
      <c r="BE4" s="233"/>
      <c r="BF4" s="233"/>
      <c r="BG4" s="233"/>
      <c r="BH4" s="233"/>
      <c r="BI4" s="233"/>
      <c r="BJ4" s="233"/>
      <c r="BK4" s="233"/>
      <c r="BL4" s="233"/>
      <c r="BM4" s="233"/>
      <c r="BN4" s="233"/>
      <c r="BO4" s="233"/>
      <c r="BP4" s="233"/>
      <c r="BQ4" s="766" t="s">
        <v>356</v>
      </c>
      <c r="BR4" s="766"/>
      <c r="BS4" s="766"/>
      <c r="BT4" s="766"/>
      <c r="BU4" s="766"/>
      <c r="BV4" s="766"/>
      <c r="BW4" s="766"/>
      <c r="BX4" s="766"/>
      <c r="BY4" s="766"/>
      <c r="BZ4" s="766"/>
      <c r="CA4" s="766"/>
      <c r="CB4" s="766"/>
      <c r="CC4" s="766"/>
      <c r="CD4" s="766"/>
      <c r="CE4" s="766"/>
      <c r="CF4" s="766"/>
      <c r="CG4" s="766"/>
      <c r="CH4" s="766"/>
      <c r="CI4" s="766"/>
      <c r="CJ4" s="766"/>
      <c r="CK4" s="766"/>
      <c r="CL4" s="766"/>
      <c r="CM4" s="766"/>
      <c r="CN4" s="766"/>
      <c r="CO4" s="766"/>
      <c r="CP4" s="766"/>
      <c r="CQ4" s="766"/>
      <c r="CR4" s="766"/>
      <c r="CS4" s="766"/>
      <c r="CT4" s="766"/>
      <c r="CU4" s="766"/>
      <c r="CV4" s="766"/>
      <c r="CW4" s="766"/>
      <c r="CX4" s="766"/>
      <c r="CY4" s="766"/>
      <c r="CZ4" s="766"/>
      <c r="DA4" s="766"/>
      <c r="DB4" s="766"/>
      <c r="DC4" s="766"/>
      <c r="DD4" s="766"/>
      <c r="DE4" s="766"/>
      <c r="DF4" s="766"/>
      <c r="DG4" s="766"/>
      <c r="DH4" s="766"/>
      <c r="DI4" s="766"/>
      <c r="DJ4" s="766"/>
      <c r="DK4" s="766"/>
      <c r="DL4" s="766"/>
      <c r="DM4" s="766"/>
      <c r="DN4" s="766"/>
      <c r="DO4" s="766"/>
      <c r="DP4" s="766"/>
      <c r="DQ4" s="766"/>
      <c r="DR4" s="766"/>
      <c r="DS4" s="766"/>
      <c r="DT4" s="766"/>
      <c r="DU4" s="766"/>
      <c r="DV4" s="766"/>
      <c r="DW4" s="766"/>
      <c r="DX4" s="766"/>
      <c r="DY4" s="766"/>
      <c r="DZ4" s="766"/>
      <c r="EA4" s="234"/>
    </row>
    <row r="5" spans="1:131" s="235" customFormat="1" ht="26.25" customHeight="1" x14ac:dyDescent="0.15">
      <c r="A5" s="1031" t="s">
        <v>357</v>
      </c>
      <c r="B5" s="1032"/>
      <c r="C5" s="1032"/>
      <c r="D5" s="1032"/>
      <c r="E5" s="1032"/>
      <c r="F5" s="1032"/>
      <c r="G5" s="1032"/>
      <c r="H5" s="1032"/>
      <c r="I5" s="1032"/>
      <c r="J5" s="1032"/>
      <c r="K5" s="1032"/>
      <c r="L5" s="1032"/>
      <c r="M5" s="1032"/>
      <c r="N5" s="1032"/>
      <c r="O5" s="1032"/>
      <c r="P5" s="1033"/>
      <c r="Q5" s="1037" t="s">
        <v>358</v>
      </c>
      <c r="R5" s="1038"/>
      <c r="S5" s="1038"/>
      <c r="T5" s="1038"/>
      <c r="U5" s="1039"/>
      <c r="V5" s="1037" t="s">
        <v>359</v>
      </c>
      <c r="W5" s="1038"/>
      <c r="X5" s="1038"/>
      <c r="Y5" s="1038"/>
      <c r="Z5" s="1039"/>
      <c r="AA5" s="1037" t="s">
        <v>360</v>
      </c>
      <c r="AB5" s="1038"/>
      <c r="AC5" s="1038"/>
      <c r="AD5" s="1038"/>
      <c r="AE5" s="1038"/>
      <c r="AF5" s="1133" t="s">
        <v>361</v>
      </c>
      <c r="AG5" s="1038"/>
      <c r="AH5" s="1038"/>
      <c r="AI5" s="1038"/>
      <c r="AJ5" s="1051"/>
      <c r="AK5" s="1038" t="s">
        <v>362</v>
      </c>
      <c r="AL5" s="1038"/>
      <c r="AM5" s="1038"/>
      <c r="AN5" s="1038"/>
      <c r="AO5" s="1039"/>
      <c r="AP5" s="1037" t="s">
        <v>363</v>
      </c>
      <c r="AQ5" s="1038"/>
      <c r="AR5" s="1038"/>
      <c r="AS5" s="1038"/>
      <c r="AT5" s="1039"/>
      <c r="AU5" s="1037" t="s">
        <v>364</v>
      </c>
      <c r="AV5" s="1038"/>
      <c r="AW5" s="1038"/>
      <c r="AX5" s="1038"/>
      <c r="AY5" s="1051"/>
      <c r="AZ5" s="232"/>
      <c r="BA5" s="232"/>
      <c r="BB5" s="232"/>
      <c r="BC5" s="232"/>
      <c r="BD5" s="232"/>
      <c r="BE5" s="233"/>
      <c r="BF5" s="233"/>
      <c r="BG5" s="233"/>
      <c r="BH5" s="233"/>
      <c r="BI5" s="233"/>
      <c r="BJ5" s="233"/>
      <c r="BK5" s="233"/>
      <c r="BL5" s="233"/>
      <c r="BM5" s="233"/>
      <c r="BN5" s="233"/>
      <c r="BO5" s="233"/>
      <c r="BP5" s="233"/>
      <c r="BQ5" s="1031" t="s">
        <v>365</v>
      </c>
      <c r="BR5" s="1032"/>
      <c r="BS5" s="1032"/>
      <c r="BT5" s="1032"/>
      <c r="BU5" s="1032"/>
      <c r="BV5" s="1032"/>
      <c r="BW5" s="1032"/>
      <c r="BX5" s="1032"/>
      <c r="BY5" s="1032"/>
      <c r="BZ5" s="1032"/>
      <c r="CA5" s="1032"/>
      <c r="CB5" s="1032"/>
      <c r="CC5" s="1032"/>
      <c r="CD5" s="1032"/>
      <c r="CE5" s="1032"/>
      <c r="CF5" s="1032"/>
      <c r="CG5" s="1033"/>
      <c r="CH5" s="1037" t="s">
        <v>366</v>
      </c>
      <c r="CI5" s="1038"/>
      <c r="CJ5" s="1038"/>
      <c r="CK5" s="1038"/>
      <c r="CL5" s="1039"/>
      <c r="CM5" s="1037" t="s">
        <v>367</v>
      </c>
      <c r="CN5" s="1038"/>
      <c r="CO5" s="1038"/>
      <c r="CP5" s="1038"/>
      <c r="CQ5" s="1039"/>
      <c r="CR5" s="1037" t="s">
        <v>368</v>
      </c>
      <c r="CS5" s="1038"/>
      <c r="CT5" s="1038"/>
      <c r="CU5" s="1038"/>
      <c r="CV5" s="1039"/>
      <c r="CW5" s="1037" t="s">
        <v>369</v>
      </c>
      <c r="CX5" s="1038"/>
      <c r="CY5" s="1038"/>
      <c r="CZ5" s="1038"/>
      <c r="DA5" s="1039"/>
      <c r="DB5" s="1037" t="s">
        <v>370</v>
      </c>
      <c r="DC5" s="1038"/>
      <c r="DD5" s="1038"/>
      <c r="DE5" s="1038"/>
      <c r="DF5" s="1039"/>
      <c r="DG5" s="1123" t="s">
        <v>371</v>
      </c>
      <c r="DH5" s="1124"/>
      <c r="DI5" s="1124"/>
      <c r="DJ5" s="1124"/>
      <c r="DK5" s="1125"/>
      <c r="DL5" s="1123" t="s">
        <v>372</v>
      </c>
      <c r="DM5" s="1124"/>
      <c r="DN5" s="1124"/>
      <c r="DO5" s="1124"/>
      <c r="DP5" s="1125"/>
      <c r="DQ5" s="1037" t="s">
        <v>373</v>
      </c>
      <c r="DR5" s="1038"/>
      <c r="DS5" s="1038"/>
      <c r="DT5" s="1038"/>
      <c r="DU5" s="1039"/>
      <c r="DV5" s="1037" t="s">
        <v>364</v>
      </c>
      <c r="DW5" s="1038"/>
      <c r="DX5" s="1038"/>
      <c r="DY5" s="1038"/>
      <c r="DZ5" s="1051"/>
      <c r="EA5" s="234"/>
    </row>
    <row r="6" spans="1:131" s="235" customFormat="1" ht="26.25" customHeight="1" thickBot="1" x14ac:dyDescent="0.2">
      <c r="A6" s="1034"/>
      <c r="B6" s="1035"/>
      <c r="C6" s="1035"/>
      <c r="D6" s="1035"/>
      <c r="E6" s="1035"/>
      <c r="F6" s="1035"/>
      <c r="G6" s="1035"/>
      <c r="H6" s="1035"/>
      <c r="I6" s="1035"/>
      <c r="J6" s="1035"/>
      <c r="K6" s="1035"/>
      <c r="L6" s="1035"/>
      <c r="M6" s="1035"/>
      <c r="N6" s="1035"/>
      <c r="O6" s="1035"/>
      <c r="P6" s="1036"/>
      <c r="Q6" s="1040"/>
      <c r="R6" s="1041"/>
      <c r="S6" s="1041"/>
      <c r="T6" s="1041"/>
      <c r="U6" s="1042"/>
      <c r="V6" s="1040"/>
      <c r="W6" s="1041"/>
      <c r="X6" s="1041"/>
      <c r="Y6" s="1041"/>
      <c r="Z6" s="1042"/>
      <c r="AA6" s="1040"/>
      <c r="AB6" s="1041"/>
      <c r="AC6" s="1041"/>
      <c r="AD6" s="1041"/>
      <c r="AE6" s="1041"/>
      <c r="AF6" s="1134"/>
      <c r="AG6" s="1041"/>
      <c r="AH6" s="1041"/>
      <c r="AI6" s="1041"/>
      <c r="AJ6" s="1052"/>
      <c r="AK6" s="1041"/>
      <c r="AL6" s="1041"/>
      <c r="AM6" s="1041"/>
      <c r="AN6" s="1041"/>
      <c r="AO6" s="1042"/>
      <c r="AP6" s="1040"/>
      <c r="AQ6" s="1041"/>
      <c r="AR6" s="1041"/>
      <c r="AS6" s="1041"/>
      <c r="AT6" s="1042"/>
      <c r="AU6" s="1040"/>
      <c r="AV6" s="1041"/>
      <c r="AW6" s="1041"/>
      <c r="AX6" s="1041"/>
      <c r="AY6" s="1052"/>
      <c r="AZ6" s="232"/>
      <c r="BA6" s="232"/>
      <c r="BB6" s="232"/>
      <c r="BC6" s="232"/>
      <c r="BD6" s="232"/>
      <c r="BE6" s="233"/>
      <c r="BF6" s="233"/>
      <c r="BG6" s="233"/>
      <c r="BH6" s="233"/>
      <c r="BI6" s="233"/>
      <c r="BJ6" s="233"/>
      <c r="BK6" s="233"/>
      <c r="BL6" s="233"/>
      <c r="BM6" s="233"/>
      <c r="BN6" s="233"/>
      <c r="BO6" s="233"/>
      <c r="BP6" s="233"/>
      <c r="BQ6" s="1034"/>
      <c r="BR6" s="1035"/>
      <c r="BS6" s="1035"/>
      <c r="BT6" s="1035"/>
      <c r="BU6" s="1035"/>
      <c r="BV6" s="1035"/>
      <c r="BW6" s="1035"/>
      <c r="BX6" s="1035"/>
      <c r="BY6" s="1035"/>
      <c r="BZ6" s="1035"/>
      <c r="CA6" s="1035"/>
      <c r="CB6" s="1035"/>
      <c r="CC6" s="1035"/>
      <c r="CD6" s="1035"/>
      <c r="CE6" s="1035"/>
      <c r="CF6" s="1035"/>
      <c r="CG6" s="1036"/>
      <c r="CH6" s="1040"/>
      <c r="CI6" s="1041"/>
      <c r="CJ6" s="1041"/>
      <c r="CK6" s="1041"/>
      <c r="CL6" s="1042"/>
      <c r="CM6" s="1040"/>
      <c r="CN6" s="1041"/>
      <c r="CO6" s="1041"/>
      <c r="CP6" s="1041"/>
      <c r="CQ6" s="1042"/>
      <c r="CR6" s="1040"/>
      <c r="CS6" s="1041"/>
      <c r="CT6" s="1041"/>
      <c r="CU6" s="1041"/>
      <c r="CV6" s="1042"/>
      <c r="CW6" s="1040"/>
      <c r="CX6" s="1041"/>
      <c r="CY6" s="1041"/>
      <c r="CZ6" s="1041"/>
      <c r="DA6" s="1042"/>
      <c r="DB6" s="1040"/>
      <c r="DC6" s="1041"/>
      <c r="DD6" s="1041"/>
      <c r="DE6" s="1041"/>
      <c r="DF6" s="1042"/>
      <c r="DG6" s="1126"/>
      <c r="DH6" s="1127"/>
      <c r="DI6" s="1127"/>
      <c r="DJ6" s="1127"/>
      <c r="DK6" s="1128"/>
      <c r="DL6" s="1126"/>
      <c r="DM6" s="1127"/>
      <c r="DN6" s="1127"/>
      <c r="DO6" s="1127"/>
      <c r="DP6" s="1128"/>
      <c r="DQ6" s="1040"/>
      <c r="DR6" s="1041"/>
      <c r="DS6" s="1041"/>
      <c r="DT6" s="1041"/>
      <c r="DU6" s="1042"/>
      <c r="DV6" s="1040"/>
      <c r="DW6" s="1041"/>
      <c r="DX6" s="1041"/>
      <c r="DY6" s="1041"/>
      <c r="DZ6" s="1052"/>
      <c r="EA6" s="234"/>
    </row>
    <row r="7" spans="1:131" s="235" customFormat="1" ht="26.25" customHeight="1" thickTop="1" x14ac:dyDescent="0.15">
      <c r="A7" s="236">
        <v>1</v>
      </c>
      <c r="B7" s="1086" t="s">
        <v>374</v>
      </c>
      <c r="C7" s="1087"/>
      <c r="D7" s="1087"/>
      <c r="E7" s="1087"/>
      <c r="F7" s="1087"/>
      <c r="G7" s="1087"/>
      <c r="H7" s="1087"/>
      <c r="I7" s="1087"/>
      <c r="J7" s="1087"/>
      <c r="K7" s="1087"/>
      <c r="L7" s="1087"/>
      <c r="M7" s="1087"/>
      <c r="N7" s="1087"/>
      <c r="O7" s="1087"/>
      <c r="P7" s="1088"/>
      <c r="Q7" s="1141">
        <v>40905</v>
      </c>
      <c r="R7" s="1142"/>
      <c r="S7" s="1142"/>
      <c r="T7" s="1142"/>
      <c r="U7" s="1142"/>
      <c r="V7" s="1142">
        <v>39704</v>
      </c>
      <c r="W7" s="1142"/>
      <c r="X7" s="1142"/>
      <c r="Y7" s="1142"/>
      <c r="Z7" s="1142"/>
      <c r="AA7" s="1142">
        <v>1201</v>
      </c>
      <c r="AB7" s="1142"/>
      <c r="AC7" s="1142"/>
      <c r="AD7" s="1142"/>
      <c r="AE7" s="1143"/>
      <c r="AF7" s="1144">
        <v>781</v>
      </c>
      <c r="AG7" s="1145"/>
      <c r="AH7" s="1145"/>
      <c r="AI7" s="1145"/>
      <c r="AJ7" s="1146"/>
      <c r="AK7" s="1147">
        <v>890</v>
      </c>
      <c r="AL7" s="1148"/>
      <c r="AM7" s="1148"/>
      <c r="AN7" s="1148"/>
      <c r="AO7" s="1148"/>
      <c r="AP7" s="1148">
        <v>22543</v>
      </c>
      <c r="AQ7" s="1148"/>
      <c r="AR7" s="1148"/>
      <c r="AS7" s="1148"/>
      <c r="AT7" s="1148"/>
      <c r="AU7" s="1149"/>
      <c r="AV7" s="1149"/>
      <c r="AW7" s="1149"/>
      <c r="AX7" s="1149"/>
      <c r="AY7" s="1150"/>
      <c r="AZ7" s="232"/>
      <c r="BA7" s="232"/>
      <c r="BB7" s="232"/>
      <c r="BC7" s="232"/>
      <c r="BD7" s="232"/>
      <c r="BE7" s="233"/>
      <c r="BF7" s="233"/>
      <c r="BG7" s="233"/>
      <c r="BH7" s="233"/>
      <c r="BI7" s="233"/>
      <c r="BJ7" s="233"/>
      <c r="BK7" s="233"/>
      <c r="BL7" s="233"/>
      <c r="BM7" s="233"/>
      <c r="BN7" s="233"/>
      <c r="BO7" s="233"/>
      <c r="BP7" s="233"/>
      <c r="BQ7" s="236">
        <v>1</v>
      </c>
      <c r="BR7" s="237"/>
      <c r="BS7" s="1138" t="s">
        <v>558</v>
      </c>
      <c r="BT7" s="1139"/>
      <c r="BU7" s="1139"/>
      <c r="BV7" s="1139"/>
      <c r="BW7" s="1139"/>
      <c r="BX7" s="1139"/>
      <c r="BY7" s="1139"/>
      <c r="BZ7" s="1139"/>
      <c r="CA7" s="1139"/>
      <c r="CB7" s="1139"/>
      <c r="CC7" s="1139"/>
      <c r="CD7" s="1139"/>
      <c r="CE7" s="1139"/>
      <c r="CF7" s="1139"/>
      <c r="CG7" s="1151"/>
      <c r="CH7" s="1135">
        <v>1</v>
      </c>
      <c r="CI7" s="1136"/>
      <c r="CJ7" s="1136"/>
      <c r="CK7" s="1136"/>
      <c r="CL7" s="1137"/>
      <c r="CM7" s="1135">
        <v>57</v>
      </c>
      <c r="CN7" s="1136"/>
      <c r="CO7" s="1136"/>
      <c r="CP7" s="1136"/>
      <c r="CQ7" s="1137"/>
      <c r="CR7" s="1135">
        <v>10</v>
      </c>
      <c r="CS7" s="1136"/>
      <c r="CT7" s="1136"/>
      <c r="CU7" s="1136"/>
      <c r="CV7" s="1137"/>
      <c r="CW7" s="1135" t="s">
        <v>554</v>
      </c>
      <c r="CX7" s="1136"/>
      <c r="CY7" s="1136"/>
      <c r="CZ7" s="1136"/>
      <c r="DA7" s="1137"/>
      <c r="DB7" s="1135" t="s">
        <v>554</v>
      </c>
      <c r="DC7" s="1136"/>
      <c r="DD7" s="1136"/>
      <c r="DE7" s="1136"/>
      <c r="DF7" s="1137"/>
      <c r="DG7" s="1135" t="s">
        <v>554</v>
      </c>
      <c r="DH7" s="1136"/>
      <c r="DI7" s="1136"/>
      <c r="DJ7" s="1136"/>
      <c r="DK7" s="1137"/>
      <c r="DL7" s="1135" t="s">
        <v>554</v>
      </c>
      <c r="DM7" s="1136"/>
      <c r="DN7" s="1136"/>
      <c r="DO7" s="1136"/>
      <c r="DP7" s="1137"/>
      <c r="DQ7" s="1135" t="s">
        <v>554</v>
      </c>
      <c r="DR7" s="1136"/>
      <c r="DS7" s="1136"/>
      <c r="DT7" s="1136"/>
      <c r="DU7" s="1137"/>
      <c r="DV7" s="1138"/>
      <c r="DW7" s="1139"/>
      <c r="DX7" s="1139"/>
      <c r="DY7" s="1139"/>
      <c r="DZ7" s="1140"/>
      <c r="EA7" s="234"/>
    </row>
    <row r="8" spans="1:131" s="235" customFormat="1" ht="26.25" customHeight="1" x14ac:dyDescent="0.15">
      <c r="A8" s="238">
        <v>2</v>
      </c>
      <c r="B8" s="1066" t="s">
        <v>375</v>
      </c>
      <c r="C8" s="1067"/>
      <c r="D8" s="1067"/>
      <c r="E8" s="1067"/>
      <c r="F8" s="1067"/>
      <c r="G8" s="1067"/>
      <c r="H8" s="1067"/>
      <c r="I8" s="1067"/>
      <c r="J8" s="1067"/>
      <c r="K8" s="1067"/>
      <c r="L8" s="1067"/>
      <c r="M8" s="1067"/>
      <c r="N8" s="1067"/>
      <c r="O8" s="1067"/>
      <c r="P8" s="1068"/>
      <c r="Q8" s="1074">
        <v>200</v>
      </c>
      <c r="R8" s="1075"/>
      <c r="S8" s="1075"/>
      <c r="T8" s="1075"/>
      <c r="U8" s="1075"/>
      <c r="V8" s="1075">
        <v>172</v>
      </c>
      <c r="W8" s="1075"/>
      <c r="X8" s="1075"/>
      <c r="Y8" s="1075"/>
      <c r="Z8" s="1075"/>
      <c r="AA8" s="1075">
        <v>28</v>
      </c>
      <c r="AB8" s="1075"/>
      <c r="AC8" s="1075"/>
      <c r="AD8" s="1075"/>
      <c r="AE8" s="1076"/>
      <c r="AF8" s="1071">
        <v>1</v>
      </c>
      <c r="AG8" s="1072"/>
      <c r="AH8" s="1072"/>
      <c r="AI8" s="1072"/>
      <c r="AJ8" s="1073"/>
      <c r="AK8" s="1119">
        <v>199</v>
      </c>
      <c r="AL8" s="1120"/>
      <c r="AM8" s="1120"/>
      <c r="AN8" s="1120"/>
      <c r="AO8" s="1120"/>
      <c r="AP8" s="1120">
        <v>245</v>
      </c>
      <c r="AQ8" s="1120"/>
      <c r="AR8" s="1120"/>
      <c r="AS8" s="1120"/>
      <c r="AT8" s="1120"/>
      <c r="AU8" s="1121"/>
      <c r="AV8" s="1121"/>
      <c r="AW8" s="1121"/>
      <c r="AX8" s="1121"/>
      <c r="AY8" s="1122"/>
      <c r="AZ8" s="232"/>
      <c r="BA8" s="232"/>
      <c r="BB8" s="232"/>
      <c r="BC8" s="232"/>
      <c r="BD8" s="232"/>
      <c r="BE8" s="233"/>
      <c r="BF8" s="233"/>
      <c r="BG8" s="233"/>
      <c r="BH8" s="233"/>
      <c r="BI8" s="233"/>
      <c r="BJ8" s="233"/>
      <c r="BK8" s="233"/>
      <c r="BL8" s="233"/>
      <c r="BM8" s="233"/>
      <c r="BN8" s="233"/>
      <c r="BO8" s="233"/>
      <c r="BP8" s="233"/>
      <c r="BQ8" s="238">
        <v>2</v>
      </c>
      <c r="BR8" s="239"/>
      <c r="BS8" s="1028"/>
      <c r="BT8" s="1029"/>
      <c r="BU8" s="1029"/>
      <c r="BV8" s="1029"/>
      <c r="BW8" s="1029"/>
      <c r="BX8" s="1029"/>
      <c r="BY8" s="1029"/>
      <c r="BZ8" s="1029"/>
      <c r="CA8" s="1029"/>
      <c r="CB8" s="1029"/>
      <c r="CC8" s="1029"/>
      <c r="CD8" s="1029"/>
      <c r="CE8" s="1029"/>
      <c r="CF8" s="1029"/>
      <c r="CG8" s="1050"/>
      <c r="CH8" s="1025"/>
      <c r="CI8" s="1026"/>
      <c r="CJ8" s="1026"/>
      <c r="CK8" s="1026"/>
      <c r="CL8" s="1027"/>
      <c r="CM8" s="1025"/>
      <c r="CN8" s="1026"/>
      <c r="CO8" s="1026"/>
      <c r="CP8" s="1026"/>
      <c r="CQ8" s="1027"/>
      <c r="CR8" s="1025"/>
      <c r="CS8" s="1026"/>
      <c r="CT8" s="1026"/>
      <c r="CU8" s="1026"/>
      <c r="CV8" s="1027"/>
      <c r="CW8" s="1025"/>
      <c r="CX8" s="1026"/>
      <c r="CY8" s="1026"/>
      <c r="CZ8" s="1026"/>
      <c r="DA8" s="1027"/>
      <c r="DB8" s="1025"/>
      <c r="DC8" s="1026"/>
      <c r="DD8" s="1026"/>
      <c r="DE8" s="1026"/>
      <c r="DF8" s="1027"/>
      <c r="DG8" s="1025"/>
      <c r="DH8" s="1026"/>
      <c r="DI8" s="1026"/>
      <c r="DJ8" s="1026"/>
      <c r="DK8" s="1027"/>
      <c r="DL8" s="1025"/>
      <c r="DM8" s="1026"/>
      <c r="DN8" s="1026"/>
      <c r="DO8" s="1026"/>
      <c r="DP8" s="1027"/>
      <c r="DQ8" s="1025"/>
      <c r="DR8" s="1026"/>
      <c r="DS8" s="1026"/>
      <c r="DT8" s="1026"/>
      <c r="DU8" s="1027"/>
      <c r="DV8" s="1028"/>
      <c r="DW8" s="1029"/>
      <c r="DX8" s="1029"/>
      <c r="DY8" s="1029"/>
      <c r="DZ8" s="1030"/>
      <c r="EA8" s="234"/>
    </row>
    <row r="9" spans="1:131" s="235" customFormat="1" ht="26.25" customHeight="1" x14ac:dyDescent="0.15">
      <c r="A9" s="238">
        <v>3</v>
      </c>
      <c r="B9" s="1066" t="s">
        <v>376</v>
      </c>
      <c r="C9" s="1067"/>
      <c r="D9" s="1067"/>
      <c r="E9" s="1067"/>
      <c r="F9" s="1067"/>
      <c r="G9" s="1067"/>
      <c r="H9" s="1067"/>
      <c r="I9" s="1067"/>
      <c r="J9" s="1067"/>
      <c r="K9" s="1067"/>
      <c r="L9" s="1067"/>
      <c r="M9" s="1067"/>
      <c r="N9" s="1067"/>
      <c r="O9" s="1067"/>
      <c r="P9" s="1068"/>
      <c r="Q9" s="1074">
        <v>350</v>
      </c>
      <c r="R9" s="1075"/>
      <c r="S9" s="1075"/>
      <c r="T9" s="1075"/>
      <c r="U9" s="1075"/>
      <c r="V9" s="1075">
        <v>335</v>
      </c>
      <c r="W9" s="1075"/>
      <c r="X9" s="1075"/>
      <c r="Y9" s="1075"/>
      <c r="Z9" s="1075"/>
      <c r="AA9" s="1075">
        <v>15</v>
      </c>
      <c r="AB9" s="1075"/>
      <c r="AC9" s="1075"/>
      <c r="AD9" s="1075"/>
      <c r="AE9" s="1076"/>
      <c r="AF9" s="1071">
        <v>3</v>
      </c>
      <c r="AG9" s="1072"/>
      <c r="AH9" s="1072"/>
      <c r="AI9" s="1072"/>
      <c r="AJ9" s="1073"/>
      <c r="AK9" s="1119">
        <v>295</v>
      </c>
      <c r="AL9" s="1120"/>
      <c r="AM9" s="1120"/>
      <c r="AN9" s="1120"/>
      <c r="AO9" s="1120"/>
      <c r="AP9" s="1120">
        <v>1258</v>
      </c>
      <c r="AQ9" s="1120"/>
      <c r="AR9" s="1120"/>
      <c r="AS9" s="1120"/>
      <c r="AT9" s="1120"/>
      <c r="AU9" s="1121"/>
      <c r="AV9" s="1121"/>
      <c r="AW9" s="1121"/>
      <c r="AX9" s="1121"/>
      <c r="AY9" s="1122"/>
      <c r="AZ9" s="232"/>
      <c r="BA9" s="232"/>
      <c r="BB9" s="232"/>
      <c r="BC9" s="232"/>
      <c r="BD9" s="232"/>
      <c r="BE9" s="233"/>
      <c r="BF9" s="233"/>
      <c r="BG9" s="233"/>
      <c r="BH9" s="233"/>
      <c r="BI9" s="233"/>
      <c r="BJ9" s="233"/>
      <c r="BK9" s="233"/>
      <c r="BL9" s="233"/>
      <c r="BM9" s="233"/>
      <c r="BN9" s="233"/>
      <c r="BO9" s="233"/>
      <c r="BP9" s="233"/>
      <c r="BQ9" s="238">
        <v>3</v>
      </c>
      <c r="BR9" s="239"/>
      <c r="BS9" s="1028"/>
      <c r="BT9" s="1029"/>
      <c r="BU9" s="1029"/>
      <c r="BV9" s="1029"/>
      <c r="BW9" s="1029"/>
      <c r="BX9" s="1029"/>
      <c r="BY9" s="1029"/>
      <c r="BZ9" s="1029"/>
      <c r="CA9" s="1029"/>
      <c r="CB9" s="1029"/>
      <c r="CC9" s="1029"/>
      <c r="CD9" s="1029"/>
      <c r="CE9" s="1029"/>
      <c r="CF9" s="1029"/>
      <c r="CG9" s="1050"/>
      <c r="CH9" s="1025"/>
      <c r="CI9" s="1026"/>
      <c r="CJ9" s="1026"/>
      <c r="CK9" s="1026"/>
      <c r="CL9" s="1027"/>
      <c r="CM9" s="1025"/>
      <c r="CN9" s="1026"/>
      <c r="CO9" s="1026"/>
      <c r="CP9" s="1026"/>
      <c r="CQ9" s="1027"/>
      <c r="CR9" s="1025"/>
      <c r="CS9" s="1026"/>
      <c r="CT9" s="1026"/>
      <c r="CU9" s="1026"/>
      <c r="CV9" s="1027"/>
      <c r="CW9" s="1025"/>
      <c r="CX9" s="1026"/>
      <c r="CY9" s="1026"/>
      <c r="CZ9" s="1026"/>
      <c r="DA9" s="1027"/>
      <c r="DB9" s="1025"/>
      <c r="DC9" s="1026"/>
      <c r="DD9" s="1026"/>
      <c r="DE9" s="1026"/>
      <c r="DF9" s="1027"/>
      <c r="DG9" s="1025"/>
      <c r="DH9" s="1026"/>
      <c r="DI9" s="1026"/>
      <c r="DJ9" s="1026"/>
      <c r="DK9" s="1027"/>
      <c r="DL9" s="1025"/>
      <c r="DM9" s="1026"/>
      <c r="DN9" s="1026"/>
      <c r="DO9" s="1026"/>
      <c r="DP9" s="1027"/>
      <c r="DQ9" s="1025"/>
      <c r="DR9" s="1026"/>
      <c r="DS9" s="1026"/>
      <c r="DT9" s="1026"/>
      <c r="DU9" s="1027"/>
      <c r="DV9" s="1028"/>
      <c r="DW9" s="1029"/>
      <c r="DX9" s="1029"/>
      <c r="DY9" s="1029"/>
      <c r="DZ9" s="1030"/>
      <c r="EA9" s="234"/>
    </row>
    <row r="10" spans="1:131" s="235" customFormat="1" ht="26.25" customHeight="1" x14ac:dyDescent="0.15">
      <c r="A10" s="238">
        <v>4</v>
      </c>
      <c r="B10" s="1066"/>
      <c r="C10" s="1067"/>
      <c r="D10" s="1067"/>
      <c r="E10" s="1067"/>
      <c r="F10" s="1067"/>
      <c r="G10" s="1067"/>
      <c r="H10" s="1067"/>
      <c r="I10" s="1067"/>
      <c r="J10" s="1067"/>
      <c r="K10" s="1067"/>
      <c r="L10" s="1067"/>
      <c r="M10" s="1067"/>
      <c r="N10" s="1067"/>
      <c r="O10" s="1067"/>
      <c r="P10" s="1068"/>
      <c r="Q10" s="1074"/>
      <c r="R10" s="1075"/>
      <c r="S10" s="1075"/>
      <c r="T10" s="1075"/>
      <c r="U10" s="1075"/>
      <c r="V10" s="1075"/>
      <c r="W10" s="1075"/>
      <c r="X10" s="1075"/>
      <c r="Y10" s="1075"/>
      <c r="Z10" s="1075"/>
      <c r="AA10" s="1075"/>
      <c r="AB10" s="1075"/>
      <c r="AC10" s="1075"/>
      <c r="AD10" s="1075"/>
      <c r="AE10" s="1076"/>
      <c r="AF10" s="1071"/>
      <c r="AG10" s="1072"/>
      <c r="AH10" s="1072"/>
      <c r="AI10" s="1072"/>
      <c r="AJ10" s="1073"/>
      <c r="AK10" s="1119"/>
      <c r="AL10" s="1120"/>
      <c r="AM10" s="1120"/>
      <c r="AN10" s="1120"/>
      <c r="AO10" s="1120"/>
      <c r="AP10" s="1120"/>
      <c r="AQ10" s="1120"/>
      <c r="AR10" s="1120"/>
      <c r="AS10" s="1120"/>
      <c r="AT10" s="1120"/>
      <c r="AU10" s="1121"/>
      <c r="AV10" s="1121"/>
      <c r="AW10" s="1121"/>
      <c r="AX10" s="1121"/>
      <c r="AY10" s="1122"/>
      <c r="AZ10" s="232"/>
      <c r="BA10" s="232"/>
      <c r="BB10" s="232"/>
      <c r="BC10" s="232"/>
      <c r="BD10" s="232"/>
      <c r="BE10" s="233"/>
      <c r="BF10" s="233"/>
      <c r="BG10" s="233"/>
      <c r="BH10" s="233"/>
      <c r="BI10" s="233"/>
      <c r="BJ10" s="233"/>
      <c r="BK10" s="233"/>
      <c r="BL10" s="233"/>
      <c r="BM10" s="233"/>
      <c r="BN10" s="233"/>
      <c r="BO10" s="233"/>
      <c r="BP10" s="233"/>
      <c r="BQ10" s="238">
        <v>4</v>
      </c>
      <c r="BR10" s="239"/>
      <c r="BS10" s="1028"/>
      <c r="BT10" s="1029"/>
      <c r="BU10" s="1029"/>
      <c r="BV10" s="1029"/>
      <c r="BW10" s="1029"/>
      <c r="BX10" s="1029"/>
      <c r="BY10" s="1029"/>
      <c r="BZ10" s="1029"/>
      <c r="CA10" s="1029"/>
      <c r="CB10" s="1029"/>
      <c r="CC10" s="1029"/>
      <c r="CD10" s="1029"/>
      <c r="CE10" s="1029"/>
      <c r="CF10" s="1029"/>
      <c r="CG10" s="1050"/>
      <c r="CH10" s="1025"/>
      <c r="CI10" s="1026"/>
      <c r="CJ10" s="1026"/>
      <c r="CK10" s="1026"/>
      <c r="CL10" s="1027"/>
      <c r="CM10" s="1025"/>
      <c r="CN10" s="1026"/>
      <c r="CO10" s="1026"/>
      <c r="CP10" s="1026"/>
      <c r="CQ10" s="1027"/>
      <c r="CR10" s="1025"/>
      <c r="CS10" s="1026"/>
      <c r="CT10" s="1026"/>
      <c r="CU10" s="1026"/>
      <c r="CV10" s="1027"/>
      <c r="CW10" s="1025"/>
      <c r="CX10" s="1026"/>
      <c r="CY10" s="1026"/>
      <c r="CZ10" s="1026"/>
      <c r="DA10" s="1027"/>
      <c r="DB10" s="1025"/>
      <c r="DC10" s="1026"/>
      <c r="DD10" s="1026"/>
      <c r="DE10" s="1026"/>
      <c r="DF10" s="1027"/>
      <c r="DG10" s="1025"/>
      <c r="DH10" s="1026"/>
      <c r="DI10" s="1026"/>
      <c r="DJ10" s="1026"/>
      <c r="DK10" s="1027"/>
      <c r="DL10" s="1025"/>
      <c r="DM10" s="1026"/>
      <c r="DN10" s="1026"/>
      <c r="DO10" s="1026"/>
      <c r="DP10" s="1027"/>
      <c r="DQ10" s="1025"/>
      <c r="DR10" s="1026"/>
      <c r="DS10" s="1026"/>
      <c r="DT10" s="1026"/>
      <c r="DU10" s="1027"/>
      <c r="DV10" s="1028"/>
      <c r="DW10" s="1029"/>
      <c r="DX10" s="1029"/>
      <c r="DY10" s="1029"/>
      <c r="DZ10" s="1030"/>
      <c r="EA10" s="234"/>
    </row>
    <row r="11" spans="1:131" s="235" customFormat="1" ht="26.25" customHeight="1" x14ac:dyDescent="0.15">
      <c r="A11" s="238">
        <v>5</v>
      </c>
      <c r="B11" s="1066"/>
      <c r="C11" s="1067"/>
      <c r="D11" s="1067"/>
      <c r="E11" s="1067"/>
      <c r="F11" s="1067"/>
      <c r="G11" s="1067"/>
      <c r="H11" s="1067"/>
      <c r="I11" s="1067"/>
      <c r="J11" s="1067"/>
      <c r="K11" s="1067"/>
      <c r="L11" s="1067"/>
      <c r="M11" s="1067"/>
      <c r="N11" s="1067"/>
      <c r="O11" s="1067"/>
      <c r="P11" s="1068"/>
      <c r="Q11" s="1074"/>
      <c r="R11" s="1075"/>
      <c r="S11" s="1075"/>
      <c r="T11" s="1075"/>
      <c r="U11" s="1075"/>
      <c r="V11" s="1075"/>
      <c r="W11" s="1075"/>
      <c r="X11" s="1075"/>
      <c r="Y11" s="1075"/>
      <c r="Z11" s="1075"/>
      <c r="AA11" s="1075"/>
      <c r="AB11" s="1075"/>
      <c r="AC11" s="1075"/>
      <c r="AD11" s="1075"/>
      <c r="AE11" s="1076"/>
      <c r="AF11" s="1071"/>
      <c r="AG11" s="1072"/>
      <c r="AH11" s="1072"/>
      <c r="AI11" s="1072"/>
      <c r="AJ11" s="1073"/>
      <c r="AK11" s="1119"/>
      <c r="AL11" s="1120"/>
      <c r="AM11" s="1120"/>
      <c r="AN11" s="1120"/>
      <c r="AO11" s="1120"/>
      <c r="AP11" s="1120"/>
      <c r="AQ11" s="1120"/>
      <c r="AR11" s="1120"/>
      <c r="AS11" s="1120"/>
      <c r="AT11" s="1120"/>
      <c r="AU11" s="1121"/>
      <c r="AV11" s="1121"/>
      <c r="AW11" s="1121"/>
      <c r="AX11" s="1121"/>
      <c r="AY11" s="1122"/>
      <c r="AZ11" s="232"/>
      <c r="BA11" s="232"/>
      <c r="BB11" s="232"/>
      <c r="BC11" s="232"/>
      <c r="BD11" s="232"/>
      <c r="BE11" s="233"/>
      <c r="BF11" s="233"/>
      <c r="BG11" s="233"/>
      <c r="BH11" s="233"/>
      <c r="BI11" s="233"/>
      <c r="BJ11" s="233"/>
      <c r="BK11" s="233"/>
      <c r="BL11" s="233"/>
      <c r="BM11" s="233"/>
      <c r="BN11" s="233"/>
      <c r="BO11" s="233"/>
      <c r="BP11" s="233"/>
      <c r="BQ11" s="238">
        <v>5</v>
      </c>
      <c r="BR11" s="239"/>
      <c r="BS11" s="1028"/>
      <c r="BT11" s="1029"/>
      <c r="BU11" s="1029"/>
      <c r="BV11" s="1029"/>
      <c r="BW11" s="1029"/>
      <c r="BX11" s="1029"/>
      <c r="BY11" s="1029"/>
      <c r="BZ11" s="1029"/>
      <c r="CA11" s="1029"/>
      <c r="CB11" s="1029"/>
      <c r="CC11" s="1029"/>
      <c r="CD11" s="1029"/>
      <c r="CE11" s="1029"/>
      <c r="CF11" s="1029"/>
      <c r="CG11" s="1050"/>
      <c r="CH11" s="1025"/>
      <c r="CI11" s="1026"/>
      <c r="CJ11" s="1026"/>
      <c r="CK11" s="1026"/>
      <c r="CL11" s="1027"/>
      <c r="CM11" s="1025"/>
      <c r="CN11" s="1026"/>
      <c r="CO11" s="1026"/>
      <c r="CP11" s="1026"/>
      <c r="CQ11" s="1027"/>
      <c r="CR11" s="1025"/>
      <c r="CS11" s="1026"/>
      <c r="CT11" s="1026"/>
      <c r="CU11" s="1026"/>
      <c r="CV11" s="1027"/>
      <c r="CW11" s="1025"/>
      <c r="CX11" s="1026"/>
      <c r="CY11" s="1026"/>
      <c r="CZ11" s="1026"/>
      <c r="DA11" s="1027"/>
      <c r="DB11" s="1025"/>
      <c r="DC11" s="1026"/>
      <c r="DD11" s="1026"/>
      <c r="DE11" s="1026"/>
      <c r="DF11" s="1027"/>
      <c r="DG11" s="1025"/>
      <c r="DH11" s="1026"/>
      <c r="DI11" s="1026"/>
      <c r="DJ11" s="1026"/>
      <c r="DK11" s="1027"/>
      <c r="DL11" s="1025"/>
      <c r="DM11" s="1026"/>
      <c r="DN11" s="1026"/>
      <c r="DO11" s="1026"/>
      <c r="DP11" s="1027"/>
      <c r="DQ11" s="1025"/>
      <c r="DR11" s="1026"/>
      <c r="DS11" s="1026"/>
      <c r="DT11" s="1026"/>
      <c r="DU11" s="1027"/>
      <c r="DV11" s="1028"/>
      <c r="DW11" s="1029"/>
      <c r="DX11" s="1029"/>
      <c r="DY11" s="1029"/>
      <c r="DZ11" s="1030"/>
      <c r="EA11" s="234"/>
    </row>
    <row r="12" spans="1:131" s="235" customFormat="1" ht="26.25" customHeight="1" x14ac:dyDescent="0.15">
      <c r="A12" s="238">
        <v>6</v>
      </c>
      <c r="B12" s="1066"/>
      <c r="C12" s="1067"/>
      <c r="D12" s="1067"/>
      <c r="E12" s="1067"/>
      <c r="F12" s="1067"/>
      <c r="G12" s="1067"/>
      <c r="H12" s="1067"/>
      <c r="I12" s="1067"/>
      <c r="J12" s="1067"/>
      <c r="K12" s="1067"/>
      <c r="L12" s="1067"/>
      <c r="M12" s="1067"/>
      <c r="N12" s="1067"/>
      <c r="O12" s="1067"/>
      <c r="P12" s="1068"/>
      <c r="Q12" s="1074"/>
      <c r="R12" s="1075"/>
      <c r="S12" s="1075"/>
      <c r="T12" s="1075"/>
      <c r="U12" s="1075"/>
      <c r="V12" s="1075"/>
      <c r="W12" s="1075"/>
      <c r="X12" s="1075"/>
      <c r="Y12" s="1075"/>
      <c r="Z12" s="1075"/>
      <c r="AA12" s="1075"/>
      <c r="AB12" s="1075"/>
      <c r="AC12" s="1075"/>
      <c r="AD12" s="1075"/>
      <c r="AE12" s="1076"/>
      <c r="AF12" s="1071"/>
      <c r="AG12" s="1072"/>
      <c r="AH12" s="1072"/>
      <c r="AI12" s="1072"/>
      <c r="AJ12" s="1073"/>
      <c r="AK12" s="1119"/>
      <c r="AL12" s="1120"/>
      <c r="AM12" s="1120"/>
      <c r="AN12" s="1120"/>
      <c r="AO12" s="1120"/>
      <c r="AP12" s="1120"/>
      <c r="AQ12" s="1120"/>
      <c r="AR12" s="1120"/>
      <c r="AS12" s="1120"/>
      <c r="AT12" s="1120"/>
      <c r="AU12" s="1121"/>
      <c r="AV12" s="1121"/>
      <c r="AW12" s="1121"/>
      <c r="AX12" s="1121"/>
      <c r="AY12" s="1122"/>
      <c r="AZ12" s="232"/>
      <c r="BA12" s="232"/>
      <c r="BB12" s="232"/>
      <c r="BC12" s="232"/>
      <c r="BD12" s="232"/>
      <c r="BE12" s="233"/>
      <c r="BF12" s="233"/>
      <c r="BG12" s="233"/>
      <c r="BH12" s="233"/>
      <c r="BI12" s="233"/>
      <c r="BJ12" s="233"/>
      <c r="BK12" s="233"/>
      <c r="BL12" s="233"/>
      <c r="BM12" s="233"/>
      <c r="BN12" s="233"/>
      <c r="BO12" s="233"/>
      <c r="BP12" s="233"/>
      <c r="BQ12" s="238">
        <v>6</v>
      </c>
      <c r="BR12" s="239"/>
      <c r="BS12" s="1028"/>
      <c r="BT12" s="1029"/>
      <c r="BU12" s="1029"/>
      <c r="BV12" s="1029"/>
      <c r="BW12" s="1029"/>
      <c r="BX12" s="1029"/>
      <c r="BY12" s="1029"/>
      <c r="BZ12" s="1029"/>
      <c r="CA12" s="1029"/>
      <c r="CB12" s="1029"/>
      <c r="CC12" s="1029"/>
      <c r="CD12" s="1029"/>
      <c r="CE12" s="1029"/>
      <c r="CF12" s="1029"/>
      <c r="CG12" s="1050"/>
      <c r="CH12" s="1025"/>
      <c r="CI12" s="1026"/>
      <c r="CJ12" s="1026"/>
      <c r="CK12" s="1026"/>
      <c r="CL12" s="1027"/>
      <c r="CM12" s="1025"/>
      <c r="CN12" s="1026"/>
      <c r="CO12" s="1026"/>
      <c r="CP12" s="1026"/>
      <c r="CQ12" s="1027"/>
      <c r="CR12" s="1025"/>
      <c r="CS12" s="1026"/>
      <c r="CT12" s="1026"/>
      <c r="CU12" s="1026"/>
      <c r="CV12" s="1027"/>
      <c r="CW12" s="1025"/>
      <c r="CX12" s="1026"/>
      <c r="CY12" s="1026"/>
      <c r="CZ12" s="1026"/>
      <c r="DA12" s="1027"/>
      <c r="DB12" s="1025"/>
      <c r="DC12" s="1026"/>
      <c r="DD12" s="1026"/>
      <c r="DE12" s="1026"/>
      <c r="DF12" s="1027"/>
      <c r="DG12" s="1025"/>
      <c r="DH12" s="1026"/>
      <c r="DI12" s="1026"/>
      <c r="DJ12" s="1026"/>
      <c r="DK12" s="1027"/>
      <c r="DL12" s="1025"/>
      <c r="DM12" s="1026"/>
      <c r="DN12" s="1026"/>
      <c r="DO12" s="1026"/>
      <c r="DP12" s="1027"/>
      <c r="DQ12" s="1025"/>
      <c r="DR12" s="1026"/>
      <c r="DS12" s="1026"/>
      <c r="DT12" s="1026"/>
      <c r="DU12" s="1027"/>
      <c r="DV12" s="1028"/>
      <c r="DW12" s="1029"/>
      <c r="DX12" s="1029"/>
      <c r="DY12" s="1029"/>
      <c r="DZ12" s="1030"/>
      <c r="EA12" s="234"/>
    </row>
    <row r="13" spans="1:131" s="235" customFormat="1" ht="26.25" customHeight="1" x14ac:dyDescent="0.15">
      <c r="A13" s="238">
        <v>7</v>
      </c>
      <c r="B13" s="1066"/>
      <c r="C13" s="1067"/>
      <c r="D13" s="1067"/>
      <c r="E13" s="1067"/>
      <c r="F13" s="1067"/>
      <c r="G13" s="1067"/>
      <c r="H13" s="1067"/>
      <c r="I13" s="1067"/>
      <c r="J13" s="1067"/>
      <c r="K13" s="1067"/>
      <c r="L13" s="1067"/>
      <c r="M13" s="1067"/>
      <c r="N13" s="1067"/>
      <c r="O13" s="1067"/>
      <c r="P13" s="1068"/>
      <c r="Q13" s="1074"/>
      <c r="R13" s="1075"/>
      <c r="S13" s="1075"/>
      <c r="T13" s="1075"/>
      <c r="U13" s="1075"/>
      <c r="V13" s="1075"/>
      <c r="W13" s="1075"/>
      <c r="X13" s="1075"/>
      <c r="Y13" s="1075"/>
      <c r="Z13" s="1075"/>
      <c r="AA13" s="1075"/>
      <c r="AB13" s="1075"/>
      <c r="AC13" s="1075"/>
      <c r="AD13" s="1075"/>
      <c r="AE13" s="1076"/>
      <c r="AF13" s="1071"/>
      <c r="AG13" s="1072"/>
      <c r="AH13" s="1072"/>
      <c r="AI13" s="1072"/>
      <c r="AJ13" s="1073"/>
      <c r="AK13" s="1119"/>
      <c r="AL13" s="1120"/>
      <c r="AM13" s="1120"/>
      <c r="AN13" s="1120"/>
      <c r="AO13" s="1120"/>
      <c r="AP13" s="1120"/>
      <c r="AQ13" s="1120"/>
      <c r="AR13" s="1120"/>
      <c r="AS13" s="1120"/>
      <c r="AT13" s="1120"/>
      <c r="AU13" s="1121"/>
      <c r="AV13" s="1121"/>
      <c r="AW13" s="1121"/>
      <c r="AX13" s="1121"/>
      <c r="AY13" s="1122"/>
      <c r="AZ13" s="232"/>
      <c r="BA13" s="232"/>
      <c r="BB13" s="232"/>
      <c r="BC13" s="232"/>
      <c r="BD13" s="232"/>
      <c r="BE13" s="233"/>
      <c r="BF13" s="233"/>
      <c r="BG13" s="233"/>
      <c r="BH13" s="233"/>
      <c r="BI13" s="233"/>
      <c r="BJ13" s="233"/>
      <c r="BK13" s="233"/>
      <c r="BL13" s="233"/>
      <c r="BM13" s="233"/>
      <c r="BN13" s="233"/>
      <c r="BO13" s="233"/>
      <c r="BP13" s="233"/>
      <c r="BQ13" s="238">
        <v>7</v>
      </c>
      <c r="BR13" s="239"/>
      <c r="BS13" s="1028"/>
      <c r="BT13" s="1029"/>
      <c r="BU13" s="1029"/>
      <c r="BV13" s="1029"/>
      <c r="BW13" s="1029"/>
      <c r="BX13" s="1029"/>
      <c r="BY13" s="1029"/>
      <c r="BZ13" s="1029"/>
      <c r="CA13" s="1029"/>
      <c r="CB13" s="1029"/>
      <c r="CC13" s="1029"/>
      <c r="CD13" s="1029"/>
      <c r="CE13" s="1029"/>
      <c r="CF13" s="1029"/>
      <c r="CG13" s="1050"/>
      <c r="CH13" s="1025"/>
      <c r="CI13" s="1026"/>
      <c r="CJ13" s="1026"/>
      <c r="CK13" s="1026"/>
      <c r="CL13" s="1027"/>
      <c r="CM13" s="1025"/>
      <c r="CN13" s="1026"/>
      <c r="CO13" s="1026"/>
      <c r="CP13" s="1026"/>
      <c r="CQ13" s="1027"/>
      <c r="CR13" s="1025"/>
      <c r="CS13" s="1026"/>
      <c r="CT13" s="1026"/>
      <c r="CU13" s="1026"/>
      <c r="CV13" s="1027"/>
      <c r="CW13" s="1025"/>
      <c r="CX13" s="1026"/>
      <c r="CY13" s="1026"/>
      <c r="CZ13" s="1026"/>
      <c r="DA13" s="1027"/>
      <c r="DB13" s="1025"/>
      <c r="DC13" s="1026"/>
      <c r="DD13" s="1026"/>
      <c r="DE13" s="1026"/>
      <c r="DF13" s="1027"/>
      <c r="DG13" s="1025"/>
      <c r="DH13" s="1026"/>
      <c r="DI13" s="1026"/>
      <c r="DJ13" s="1026"/>
      <c r="DK13" s="1027"/>
      <c r="DL13" s="1025"/>
      <c r="DM13" s="1026"/>
      <c r="DN13" s="1026"/>
      <c r="DO13" s="1026"/>
      <c r="DP13" s="1027"/>
      <c r="DQ13" s="1025"/>
      <c r="DR13" s="1026"/>
      <c r="DS13" s="1026"/>
      <c r="DT13" s="1026"/>
      <c r="DU13" s="1027"/>
      <c r="DV13" s="1028"/>
      <c r="DW13" s="1029"/>
      <c r="DX13" s="1029"/>
      <c r="DY13" s="1029"/>
      <c r="DZ13" s="1030"/>
      <c r="EA13" s="234"/>
    </row>
    <row r="14" spans="1:131" s="235" customFormat="1" ht="26.25" customHeight="1" x14ac:dyDescent="0.15">
      <c r="A14" s="238">
        <v>8</v>
      </c>
      <c r="B14" s="1066"/>
      <c r="C14" s="1067"/>
      <c r="D14" s="1067"/>
      <c r="E14" s="1067"/>
      <c r="F14" s="1067"/>
      <c r="G14" s="1067"/>
      <c r="H14" s="1067"/>
      <c r="I14" s="1067"/>
      <c r="J14" s="1067"/>
      <c r="K14" s="1067"/>
      <c r="L14" s="1067"/>
      <c r="M14" s="1067"/>
      <c r="N14" s="1067"/>
      <c r="O14" s="1067"/>
      <c r="P14" s="1068"/>
      <c r="Q14" s="1074"/>
      <c r="R14" s="1075"/>
      <c r="S14" s="1075"/>
      <c r="T14" s="1075"/>
      <c r="U14" s="1075"/>
      <c r="V14" s="1075"/>
      <c r="W14" s="1075"/>
      <c r="X14" s="1075"/>
      <c r="Y14" s="1075"/>
      <c r="Z14" s="1075"/>
      <c r="AA14" s="1075"/>
      <c r="AB14" s="1075"/>
      <c r="AC14" s="1075"/>
      <c r="AD14" s="1075"/>
      <c r="AE14" s="1076"/>
      <c r="AF14" s="1071"/>
      <c r="AG14" s="1072"/>
      <c r="AH14" s="1072"/>
      <c r="AI14" s="1072"/>
      <c r="AJ14" s="1073"/>
      <c r="AK14" s="1119"/>
      <c r="AL14" s="1120"/>
      <c r="AM14" s="1120"/>
      <c r="AN14" s="1120"/>
      <c r="AO14" s="1120"/>
      <c r="AP14" s="1120"/>
      <c r="AQ14" s="1120"/>
      <c r="AR14" s="1120"/>
      <c r="AS14" s="1120"/>
      <c r="AT14" s="1120"/>
      <c r="AU14" s="1121"/>
      <c r="AV14" s="1121"/>
      <c r="AW14" s="1121"/>
      <c r="AX14" s="1121"/>
      <c r="AY14" s="1122"/>
      <c r="AZ14" s="232"/>
      <c r="BA14" s="232"/>
      <c r="BB14" s="232"/>
      <c r="BC14" s="232"/>
      <c r="BD14" s="232"/>
      <c r="BE14" s="233"/>
      <c r="BF14" s="233"/>
      <c r="BG14" s="233"/>
      <c r="BH14" s="233"/>
      <c r="BI14" s="233"/>
      <c r="BJ14" s="233"/>
      <c r="BK14" s="233"/>
      <c r="BL14" s="233"/>
      <c r="BM14" s="233"/>
      <c r="BN14" s="233"/>
      <c r="BO14" s="233"/>
      <c r="BP14" s="233"/>
      <c r="BQ14" s="238">
        <v>8</v>
      </c>
      <c r="BR14" s="239"/>
      <c r="BS14" s="1028"/>
      <c r="BT14" s="1029"/>
      <c r="BU14" s="1029"/>
      <c r="BV14" s="1029"/>
      <c r="BW14" s="1029"/>
      <c r="BX14" s="1029"/>
      <c r="BY14" s="1029"/>
      <c r="BZ14" s="1029"/>
      <c r="CA14" s="1029"/>
      <c r="CB14" s="1029"/>
      <c r="CC14" s="1029"/>
      <c r="CD14" s="1029"/>
      <c r="CE14" s="1029"/>
      <c r="CF14" s="1029"/>
      <c r="CG14" s="1050"/>
      <c r="CH14" s="1025"/>
      <c r="CI14" s="1026"/>
      <c r="CJ14" s="1026"/>
      <c r="CK14" s="1026"/>
      <c r="CL14" s="1027"/>
      <c r="CM14" s="1025"/>
      <c r="CN14" s="1026"/>
      <c r="CO14" s="1026"/>
      <c r="CP14" s="1026"/>
      <c r="CQ14" s="1027"/>
      <c r="CR14" s="1025"/>
      <c r="CS14" s="1026"/>
      <c r="CT14" s="1026"/>
      <c r="CU14" s="1026"/>
      <c r="CV14" s="1027"/>
      <c r="CW14" s="1025"/>
      <c r="CX14" s="1026"/>
      <c r="CY14" s="1026"/>
      <c r="CZ14" s="1026"/>
      <c r="DA14" s="1027"/>
      <c r="DB14" s="1025"/>
      <c r="DC14" s="1026"/>
      <c r="DD14" s="1026"/>
      <c r="DE14" s="1026"/>
      <c r="DF14" s="1027"/>
      <c r="DG14" s="1025"/>
      <c r="DH14" s="1026"/>
      <c r="DI14" s="1026"/>
      <c r="DJ14" s="1026"/>
      <c r="DK14" s="1027"/>
      <c r="DL14" s="1025"/>
      <c r="DM14" s="1026"/>
      <c r="DN14" s="1026"/>
      <c r="DO14" s="1026"/>
      <c r="DP14" s="1027"/>
      <c r="DQ14" s="1025"/>
      <c r="DR14" s="1026"/>
      <c r="DS14" s="1026"/>
      <c r="DT14" s="1026"/>
      <c r="DU14" s="1027"/>
      <c r="DV14" s="1028"/>
      <c r="DW14" s="1029"/>
      <c r="DX14" s="1029"/>
      <c r="DY14" s="1029"/>
      <c r="DZ14" s="1030"/>
      <c r="EA14" s="234"/>
    </row>
    <row r="15" spans="1:131" s="235" customFormat="1" ht="26.25" customHeight="1" x14ac:dyDescent="0.15">
      <c r="A15" s="238">
        <v>9</v>
      </c>
      <c r="B15" s="1066"/>
      <c r="C15" s="1067"/>
      <c r="D15" s="1067"/>
      <c r="E15" s="1067"/>
      <c r="F15" s="1067"/>
      <c r="G15" s="1067"/>
      <c r="H15" s="1067"/>
      <c r="I15" s="1067"/>
      <c r="J15" s="1067"/>
      <c r="K15" s="1067"/>
      <c r="L15" s="1067"/>
      <c r="M15" s="1067"/>
      <c r="N15" s="1067"/>
      <c r="O15" s="1067"/>
      <c r="P15" s="1068"/>
      <c r="Q15" s="1074"/>
      <c r="R15" s="1075"/>
      <c r="S15" s="1075"/>
      <c r="T15" s="1075"/>
      <c r="U15" s="1075"/>
      <c r="V15" s="1075"/>
      <c r="W15" s="1075"/>
      <c r="X15" s="1075"/>
      <c r="Y15" s="1075"/>
      <c r="Z15" s="1075"/>
      <c r="AA15" s="1075"/>
      <c r="AB15" s="1075"/>
      <c r="AC15" s="1075"/>
      <c r="AD15" s="1075"/>
      <c r="AE15" s="1076"/>
      <c r="AF15" s="1071"/>
      <c r="AG15" s="1072"/>
      <c r="AH15" s="1072"/>
      <c r="AI15" s="1072"/>
      <c r="AJ15" s="1073"/>
      <c r="AK15" s="1119"/>
      <c r="AL15" s="1120"/>
      <c r="AM15" s="1120"/>
      <c r="AN15" s="1120"/>
      <c r="AO15" s="1120"/>
      <c r="AP15" s="1120"/>
      <c r="AQ15" s="1120"/>
      <c r="AR15" s="1120"/>
      <c r="AS15" s="1120"/>
      <c r="AT15" s="1120"/>
      <c r="AU15" s="1121"/>
      <c r="AV15" s="1121"/>
      <c r="AW15" s="1121"/>
      <c r="AX15" s="1121"/>
      <c r="AY15" s="1122"/>
      <c r="AZ15" s="232"/>
      <c r="BA15" s="232"/>
      <c r="BB15" s="232"/>
      <c r="BC15" s="232"/>
      <c r="BD15" s="232"/>
      <c r="BE15" s="233"/>
      <c r="BF15" s="233"/>
      <c r="BG15" s="233"/>
      <c r="BH15" s="233"/>
      <c r="BI15" s="233"/>
      <c r="BJ15" s="233"/>
      <c r="BK15" s="233"/>
      <c r="BL15" s="233"/>
      <c r="BM15" s="233"/>
      <c r="BN15" s="233"/>
      <c r="BO15" s="233"/>
      <c r="BP15" s="233"/>
      <c r="BQ15" s="238">
        <v>9</v>
      </c>
      <c r="BR15" s="239"/>
      <c r="BS15" s="1028"/>
      <c r="BT15" s="1029"/>
      <c r="BU15" s="1029"/>
      <c r="BV15" s="1029"/>
      <c r="BW15" s="1029"/>
      <c r="BX15" s="1029"/>
      <c r="BY15" s="1029"/>
      <c r="BZ15" s="1029"/>
      <c r="CA15" s="1029"/>
      <c r="CB15" s="1029"/>
      <c r="CC15" s="1029"/>
      <c r="CD15" s="1029"/>
      <c r="CE15" s="1029"/>
      <c r="CF15" s="1029"/>
      <c r="CG15" s="1050"/>
      <c r="CH15" s="1025"/>
      <c r="CI15" s="1026"/>
      <c r="CJ15" s="1026"/>
      <c r="CK15" s="1026"/>
      <c r="CL15" s="1027"/>
      <c r="CM15" s="1025"/>
      <c r="CN15" s="1026"/>
      <c r="CO15" s="1026"/>
      <c r="CP15" s="1026"/>
      <c r="CQ15" s="1027"/>
      <c r="CR15" s="1025"/>
      <c r="CS15" s="1026"/>
      <c r="CT15" s="1026"/>
      <c r="CU15" s="1026"/>
      <c r="CV15" s="1027"/>
      <c r="CW15" s="1025"/>
      <c r="CX15" s="1026"/>
      <c r="CY15" s="1026"/>
      <c r="CZ15" s="1026"/>
      <c r="DA15" s="1027"/>
      <c r="DB15" s="1025"/>
      <c r="DC15" s="1026"/>
      <c r="DD15" s="1026"/>
      <c r="DE15" s="1026"/>
      <c r="DF15" s="1027"/>
      <c r="DG15" s="1025"/>
      <c r="DH15" s="1026"/>
      <c r="DI15" s="1026"/>
      <c r="DJ15" s="1026"/>
      <c r="DK15" s="1027"/>
      <c r="DL15" s="1025"/>
      <c r="DM15" s="1026"/>
      <c r="DN15" s="1026"/>
      <c r="DO15" s="1026"/>
      <c r="DP15" s="1027"/>
      <c r="DQ15" s="1025"/>
      <c r="DR15" s="1026"/>
      <c r="DS15" s="1026"/>
      <c r="DT15" s="1026"/>
      <c r="DU15" s="1027"/>
      <c r="DV15" s="1028"/>
      <c r="DW15" s="1029"/>
      <c r="DX15" s="1029"/>
      <c r="DY15" s="1029"/>
      <c r="DZ15" s="1030"/>
      <c r="EA15" s="234"/>
    </row>
    <row r="16" spans="1:131" s="235" customFormat="1" ht="26.25" customHeight="1" x14ac:dyDescent="0.15">
      <c r="A16" s="238">
        <v>10</v>
      </c>
      <c r="B16" s="1066"/>
      <c r="C16" s="1067"/>
      <c r="D16" s="1067"/>
      <c r="E16" s="1067"/>
      <c r="F16" s="1067"/>
      <c r="G16" s="1067"/>
      <c r="H16" s="1067"/>
      <c r="I16" s="1067"/>
      <c r="J16" s="1067"/>
      <c r="K16" s="1067"/>
      <c r="L16" s="1067"/>
      <c r="M16" s="1067"/>
      <c r="N16" s="1067"/>
      <c r="O16" s="1067"/>
      <c r="P16" s="1068"/>
      <c r="Q16" s="1074"/>
      <c r="R16" s="1075"/>
      <c r="S16" s="1075"/>
      <c r="T16" s="1075"/>
      <c r="U16" s="1075"/>
      <c r="V16" s="1075"/>
      <c r="W16" s="1075"/>
      <c r="X16" s="1075"/>
      <c r="Y16" s="1075"/>
      <c r="Z16" s="1075"/>
      <c r="AA16" s="1075"/>
      <c r="AB16" s="1075"/>
      <c r="AC16" s="1075"/>
      <c r="AD16" s="1075"/>
      <c r="AE16" s="1076"/>
      <c r="AF16" s="1071"/>
      <c r="AG16" s="1072"/>
      <c r="AH16" s="1072"/>
      <c r="AI16" s="1072"/>
      <c r="AJ16" s="1073"/>
      <c r="AK16" s="1119"/>
      <c r="AL16" s="1120"/>
      <c r="AM16" s="1120"/>
      <c r="AN16" s="1120"/>
      <c r="AO16" s="1120"/>
      <c r="AP16" s="1120"/>
      <c r="AQ16" s="1120"/>
      <c r="AR16" s="1120"/>
      <c r="AS16" s="1120"/>
      <c r="AT16" s="1120"/>
      <c r="AU16" s="1121"/>
      <c r="AV16" s="1121"/>
      <c r="AW16" s="1121"/>
      <c r="AX16" s="1121"/>
      <c r="AY16" s="1122"/>
      <c r="AZ16" s="232"/>
      <c r="BA16" s="232"/>
      <c r="BB16" s="232"/>
      <c r="BC16" s="232"/>
      <c r="BD16" s="232"/>
      <c r="BE16" s="233"/>
      <c r="BF16" s="233"/>
      <c r="BG16" s="233"/>
      <c r="BH16" s="233"/>
      <c r="BI16" s="233"/>
      <c r="BJ16" s="233"/>
      <c r="BK16" s="233"/>
      <c r="BL16" s="233"/>
      <c r="BM16" s="233"/>
      <c r="BN16" s="233"/>
      <c r="BO16" s="233"/>
      <c r="BP16" s="233"/>
      <c r="BQ16" s="238">
        <v>10</v>
      </c>
      <c r="BR16" s="239"/>
      <c r="BS16" s="1028"/>
      <c r="BT16" s="1029"/>
      <c r="BU16" s="1029"/>
      <c r="BV16" s="1029"/>
      <c r="BW16" s="1029"/>
      <c r="BX16" s="1029"/>
      <c r="BY16" s="1029"/>
      <c r="BZ16" s="1029"/>
      <c r="CA16" s="1029"/>
      <c r="CB16" s="1029"/>
      <c r="CC16" s="1029"/>
      <c r="CD16" s="1029"/>
      <c r="CE16" s="1029"/>
      <c r="CF16" s="1029"/>
      <c r="CG16" s="1050"/>
      <c r="CH16" s="1025"/>
      <c r="CI16" s="1026"/>
      <c r="CJ16" s="1026"/>
      <c r="CK16" s="1026"/>
      <c r="CL16" s="1027"/>
      <c r="CM16" s="1025"/>
      <c r="CN16" s="1026"/>
      <c r="CO16" s="1026"/>
      <c r="CP16" s="1026"/>
      <c r="CQ16" s="1027"/>
      <c r="CR16" s="1025"/>
      <c r="CS16" s="1026"/>
      <c r="CT16" s="1026"/>
      <c r="CU16" s="1026"/>
      <c r="CV16" s="1027"/>
      <c r="CW16" s="1025"/>
      <c r="CX16" s="1026"/>
      <c r="CY16" s="1026"/>
      <c r="CZ16" s="1026"/>
      <c r="DA16" s="1027"/>
      <c r="DB16" s="1025"/>
      <c r="DC16" s="1026"/>
      <c r="DD16" s="1026"/>
      <c r="DE16" s="1026"/>
      <c r="DF16" s="1027"/>
      <c r="DG16" s="1025"/>
      <c r="DH16" s="1026"/>
      <c r="DI16" s="1026"/>
      <c r="DJ16" s="1026"/>
      <c r="DK16" s="1027"/>
      <c r="DL16" s="1025"/>
      <c r="DM16" s="1026"/>
      <c r="DN16" s="1026"/>
      <c r="DO16" s="1026"/>
      <c r="DP16" s="1027"/>
      <c r="DQ16" s="1025"/>
      <c r="DR16" s="1026"/>
      <c r="DS16" s="1026"/>
      <c r="DT16" s="1026"/>
      <c r="DU16" s="1027"/>
      <c r="DV16" s="1028"/>
      <c r="DW16" s="1029"/>
      <c r="DX16" s="1029"/>
      <c r="DY16" s="1029"/>
      <c r="DZ16" s="1030"/>
      <c r="EA16" s="234"/>
    </row>
    <row r="17" spans="1:131" s="235" customFormat="1" ht="26.25" customHeight="1" x14ac:dyDescent="0.15">
      <c r="A17" s="238">
        <v>11</v>
      </c>
      <c r="B17" s="1066"/>
      <c r="C17" s="1067"/>
      <c r="D17" s="1067"/>
      <c r="E17" s="1067"/>
      <c r="F17" s="1067"/>
      <c r="G17" s="1067"/>
      <c r="H17" s="1067"/>
      <c r="I17" s="1067"/>
      <c r="J17" s="1067"/>
      <c r="K17" s="1067"/>
      <c r="L17" s="1067"/>
      <c r="M17" s="1067"/>
      <c r="N17" s="1067"/>
      <c r="O17" s="1067"/>
      <c r="P17" s="1068"/>
      <c r="Q17" s="1074"/>
      <c r="R17" s="1075"/>
      <c r="S17" s="1075"/>
      <c r="T17" s="1075"/>
      <c r="U17" s="1075"/>
      <c r="V17" s="1075"/>
      <c r="W17" s="1075"/>
      <c r="X17" s="1075"/>
      <c r="Y17" s="1075"/>
      <c r="Z17" s="1075"/>
      <c r="AA17" s="1075"/>
      <c r="AB17" s="1075"/>
      <c r="AC17" s="1075"/>
      <c r="AD17" s="1075"/>
      <c r="AE17" s="1076"/>
      <c r="AF17" s="1071"/>
      <c r="AG17" s="1072"/>
      <c r="AH17" s="1072"/>
      <c r="AI17" s="1072"/>
      <c r="AJ17" s="1073"/>
      <c r="AK17" s="1119"/>
      <c r="AL17" s="1120"/>
      <c r="AM17" s="1120"/>
      <c r="AN17" s="1120"/>
      <c r="AO17" s="1120"/>
      <c r="AP17" s="1120"/>
      <c r="AQ17" s="1120"/>
      <c r="AR17" s="1120"/>
      <c r="AS17" s="1120"/>
      <c r="AT17" s="1120"/>
      <c r="AU17" s="1121"/>
      <c r="AV17" s="1121"/>
      <c r="AW17" s="1121"/>
      <c r="AX17" s="1121"/>
      <c r="AY17" s="1122"/>
      <c r="AZ17" s="232"/>
      <c r="BA17" s="232"/>
      <c r="BB17" s="232"/>
      <c r="BC17" s="232"/>
      <c r="BD17" s="232"/>
      <c r="BE17" s="233"/>
      <c r="BF17" s="233"/>
      <c r="BG17" s="233"/>
      <c r="BH17" s="233"/>
      <c r="BI17" s="233"/>
      <c r="BJ17" s="233"/>
      <c r="BK17" s="233"/>
      <c r="BL17" s="233"/>
      <c r="BM17" s="233"/>
      <c r="BN17" s="233"/>
      <c r="BO17" s="233"/>
      <c r="BP17" s="233"/>
      <c r="BQ17" s="238">
        <v>11</v>
      </c>
      <c r="BR17" s="239"/>
      <c r="BS17" s="1028"/>
      <c r="BT17" s="1029"/>
      <c r="BU17" s="1029"/>
      <c r="BV17" s="1029"/>
      <c r="BW17" s="1029"/>
      <c r="BX17" s="1029"/>
      <c r="BY17" s="1029"/>
      <c r="BZ17" s="1029"/>
      <c r="CA17" s="1029"/>
      <c r="CB17" s="1029"/>
      <c r="CC17" s="1029"/>
      <c r="CD17" s="1029"/>
      <c r="CE17" s="1029"/>
      <c r="CF17" s="1029"/>
      <c r="CG17" s="1050"/>
      <c r="CH17" s="1025"/>
      <c r="CI17" s="1026"/>
      <c r="CJ17" s="1026"/>
      <c r="CK17" s="1026"/>
      <c r="CL17" s="1027"/>
      <c r="CM17" s="1025"/>
      <c r="CN17" s="1026"/>
      <c r="CO17" s="1026"/>
      <c r="CP17" s="1026"/>
      <c r="CQ17" s="1027"/>
      <c r="CR17" s="1025"/>
      <c r="CS17" s="1026"/>
      <c r="CT17" s="1026"/>
      <c r="CU17" s="1026"/>
      <c r="CV17" s="1027"/>
      <c r="CW17" s="1025"/>
      <c r="CX17" s="1026"/>
      <c r="CY17" s="1026"/>
      <c r="CZ17" s="1026"/>
      <c r="DA17" s="1027"/>
      <c r="DB17" s="1025"/>
      <c r="DC17" s="1026"/>
      <c r="DD17" s="1026"/>
      <c r="DE17" s="1026"/>
      <c r="DF17" s="1027"/>
      <c r="DG17" s="1025"/>
      <c r="DH17" s="1026"/>
      <c r="DI17" s="1026"/>
      <c r="DJ17" s="1026"/>
      <c r="DK17" s="1027"/>
      <c r="DL17" s="1025"/>
      <c r="DM17" s="1026"/>
      <c r="DN17" s="1026"/>
      <c r="DO17" s="1026"/>
      <c r="DP17" s="1027"/>
      <c r="DQ17" s="1025"/>
      <c r="DR17" s="1026"/>
      <c r="DS17" s="1026"/>
      <c r="DT17" s="1026"/>
      <c r="DU17" s="1027"/>
      <c r="DV17" s="1028"/>
      <c r="DW17" s="1029"/>
      <c r="DX17" s="1029"/>
      <c r="DY17" s="1029"/>
      <c r="DZ17" s="1030"/>
      <c r="EA17" s="234"/>
    </row>
    <row r="18" spans="1:131" s="235" customFormat="1" ht="26.25" customHeight="1" x14ac:dyDescent="0.15">
      <c r="A18" s="238">
        <v>12</v>
      </c>
      <c r="B18" s="1066"/>
      <c r="C18" s="1067"/>
      <c r="D18" s="1067"/>
      <c r="E18" s="1067"/>
      <c r="F18" s="1067"/>
      <c r="G18" s="1067"/>
      <c r="H18" s="1067"/>
      <c r="I18" s="1067"/>
      <c r="J18" s="1067"/>
      <c r="K18" s="1067"/>
      <c r="L18" s="1067"/>
      <c r="M18" s="1067"/>
      <c r="N18" s="1067"/>
      <c r="O18" s="1067"/>
      <c r="P18" s="1068"/>
      <c r="Q18" s="1074"/>
      <c r="R18" s="1075"/>
      <c r="S18" s="1075"/>
      <c r="T18" s="1075"/>
      <c r="U18" s="1075"/>
      <c r="V18" s="1075"/>
      <c r="W18" s="1075"/>
      <c r="X18" s="1075"/>
      <c r="Y18" s="1075"/>
      <c r="Z18" s="1075"/>
      <c r="AA18" s="1075"/>
      <c r="AB18" s="1075"/>
      <c r="AC18" s="1075"/>
      <c r="AD18" s="1075"/>
      <c r="AE18" s="1076"/>
      <c r="AF18" s="1071"/>
      <c r="AG18" s="1072"/>
      <c r="AH18" s="1072"/>
      <c r="AI18" s="1072"/>
      <c r="AJ18" s="1073"/>
      <c r="AK18" s="1119"/>
      <c r="AL18" s="1120"/>
      <c r="AM18" s="1120"/>
      <c r="AN18" s="1120"/>
      <c r="AO18" s="1120"/>
      <c r="AP18" s="1120"/>
      <c r="AQ18" s="1120"/>
      <c r="AR18" s="1120"/>
      <c r="AS18" s="1120"/>
      <c r="AT18" s="1120"/>
      <c r="AU18" s="1121"/>
      <c r="AV18" s="1121"/>
      <c r="AW18" s="1121"/>
      <c r="AX18" s="1121"/>
      <c r="AY18" s="1122"/>
      <c r="AZ18" s="232"/>
      <c r="BA18" s="232"/>
      <c r="BB18" s="232"/>
      <c r="BC18" s="232"/>
      <c r="BD18" s="232"/>
      <c r="BE18" s="233"/>
      <c r="BF18" s="233"/>
      <c r="BG18" s="233"/>
      <c r="BH18" s="233"/>
      <c r="BI18" s="233"/>
      <c r="BJ18" s="233"/>
      <c r="BK18" s="233"/>
      <c r="BL18" s="233"/>
      <c r="BM18" s="233"/>
      <c r="BN18" s="233"/>
      <c r="BO18" s="233"/>
      <c r="BP18" s="233"/>
      <c r="BQ18" s="238">
        <v>12</v>
      </c>
      <c r="BR18" s="239"/>
      <c r="BS18" s="1028"/>
      <c r="BT18" s="1029"/>
      <c r="BU18" s="1029"/>
      <c r="BV18" s="1029"/>
      <c r="BW18" s="1029"/>
      <c r="BX18" s="1029"/>
      <c r="BY18" s="1029"/>
      <c r="BZ18" s="1029"/>
      <c r="CA18" s="1029"/>
      <c r="CB18" s="1029"/>
      <c r="CC18" s="1029"/>
      <c r="CD18" s="1029"/>
      <c r="CE18" s="1029"/>
      <c r="CF18" s="1029"/>
      <c r="CG18" s="1050"/>
      <c r="CH18" s="1025"/>
      <c r="CI18" s="1026"/>
      <c r="CJ18" s="1026"/>
      <c r="CK18" s="1026"/>
      <c r="CL18" s="1027"/>
      <c r="CM18" s="1025"/>
      <c r="CN18" s="1026"/>
      <c r="CO18" s="1026"/>
      <c r="CP18" s="1026"/>
      <c r="CQ18" s="1027"/>
      <c r="CR18" s="1025"/>
      <c r="CS18" s="1026"/>
      <c r="CT18" s="1026"/>
      <c r="CU18" s="1026"/>
      <c r="CV18" s="1027"/>
      <c r="CW18" s="1025"/>
      <c r="CX18" s="1026"/>
      <c r="CY18" s="1026"/>
      <c r="CZ18" s="1026"/>
      <c r="DA18" s="1027"/>
      <c r="DB18" s="1025"/>
      <c r="DC18" s="1026"/>
      <c r="DD18" s="1026"/>
      <c r="DE18" s="1026"/>
      <c r="DF18" s="1027"/>
      <c r="DG18" s="1025"/>
      <c r="DH18" s="1026"/>
      <c r="DI18" s="1026"/>
      <c r="DJ18" s="1026"/>
      <c r="DK18" s="1027"/>
      <c r="DL18" s="1025"/>
      <c r="DM18" s="1026"/>
      <c r="DN18" s="1026"/>
      <c r="DO18" s="1026"/>
      <c r="DP18" s="1027"/>
      <c r="DQ18" s="1025"/>
      <c r="DR18" s="1026"/>
      <c r="DS18" s="1026"/>
      <c r="DT18" s="1026"/>
      <c r="DU18" s="1027"/>
      <c r="DV18" s="1028"/>
      <c r="DW18" s="1029"/>
      <c r="DX18" s="1029"/>
      <c r="DY18" s="1029"/>
      <c r="DZ18" s="1030"/>
      <c r="EA18" s="234"/>
    </row>
    <row r="19" spans="1:131" s="235" customFormat="1" ht="26.25" customHeight="1" x14ac:dyDescent="0.15">
      <c r="A19" s="238">
        <v>13</v>
      </c>
      <c r="B19" s="1066"/>
      <c r="C19" s="1067"/>
      <c r="D19" s="1067"/>
      <c r="E19" s="1067"/>
      <c r="F19" s="1067"/>
      <c r="G19" s="1067"/>
      <c r="H19" s="1067"/>
      <c r="I19" s="1067"/>
      <c r="J19" s="1067"/>
      <c r="K19" s="1067"/>
      <c r="L19" s="1067"/>
      <c r="M19" s="1067"/>
      <c r="N19" s="1067"/>
      <c r="O19" s="1067"/>
      <c r="P19" s="1068"/>
      <c r="Q19" s="1074"/>
      <c r="R19" s="1075"/>
      <c r="S19" s="1075"/>
      <c r="T19" s="1075"/>
      <c r="U19" s="1075"/>
      <c r="V19" s="1075"/>
      <c r="W19" s="1075"/>
      <c r="X19" s="1075"/>
      <c r="Y19" s="1075"/>
      <c r="Z19" s="1075"/>
      <c r="AA19" s="1075"/>
      <c r="AB19" s="1075"/>
      <c r="AC19" s="1075"/>
      <c r="AD19" s="1075"/>
      <c r="AE19" s="1076"/>
      <c r="AF19" s="1071"/>
      <c r="AG19" s="1072"/>
      <c r="AH19" s="1072"/>
      <c r="AI19" s="1072"/>
      <c r="AJ19" s="1073"/>
      <c r="AK19" s="1119"/>
      <c r="AL19" s="1120"/>
      <c r="AM19" s="1120"/>
      <c r="AN19" s="1120"/>
      <c r="AO19" s="1120"/>
      <c r="AP19" s="1120"/>
      <c r="AQ19" s="1120"/>
      <c r="AR19" s="1120"/>
      <c r="AS19" s="1120"/>
      <c r="AT19" s="1120"/>
      <c r="AU19" s="1121"/>
      <c r="AV19" s="1121"/>
      <c r="AW19" s="1121"/>
      <c r="AX19" s="1121"/>
      <c r="AY19" s="1122"/>
      <c r="AZ19" s="232"/>
      <c r="BA19" s="232"/>
      <c r="BB19" s="232"/>
      <c r="BC19" s="232"/>
      <c r="BD19" s="232"/>
      <c r="BE19" s="233"/>
      <c r="BF19" s="233"/>
      <c r="BG19" s="233"/>
      <c r="BH19" s="233"/>
      <c r="BI19" s="233"/>
      <c r="BJ19" s="233"/>
      <c r="BK19" s="233"/>
      <c r="BL19" s="233"/>
      <c r="BM19" s="233"/>
      <c r="BN19" s="233"/>
      <c r="BO19" s="233"/>
      <c r="BP19" s="233"/>
      <c r="BQ19" s="238">
        <v>13</v>
      </c>
      <c r="BR19" s="239"/>
      <c r="BS19" s="1028"/>
      <c r="BT19" s="1029"/>
      <c r="BU19" s="1029"/>
      <c r="BV19" s="1029"/>
      <c r="BW19" s="1029"/>
      <c r="BX19" s="1029"/>
      <c r="BY19" s="1029"/>
      <c r="BZ19" s="1029"/>
      <c r="CA19" s="1029"/>
      <c r="CB19" s="1029"/>
      <c r="CC19" s="1029"/>
      <c r="CD19" s="1029"/>
      <c r="CE19" s="1029"/>
      <c r="CF19" s="1029"/>
      <c r="CG19" s="1050"/>
      <c r="CH19" s="1025"/>
      <c r="CI19" s="1026"/>
      <c r="CJ19" s="1026"/>
      <c r="CK19" s="1026"/>
      <c r="CL19" s="1027"/>
      <c r="CM19" s="1025"/>
      <c r="CN19" s="1026"/>
      <c r="CO19" s="1026"/>
      <c r="CP19" s="1026"/>
      <c r="CQ19" s="1027"/>
      <c r="CR19" s="1025"/>
      <c r="CS19" s="1026"/>
      <c r="CT19" s="1026"/>
      <c r="CU19" s="1026"/>
      <c r="CV19" s="1027"/>
      <c r="CW19" s="1025"/>
      <c r="CX19" s="1026"/>
      <c r="CY19" s="1026"/>
      <c r="CZ19" s="1026"/>
      <c r="DA19" s="1027"/>
      <c r="DB19" s="1025"/>
      <c r="DC19" s="1026"/>
      <c r="DD19" s="1026"/>
      <c r="DE19" s="1026"/>
      <c r="DF19" s="1027"/>
      <c r="DG19" s="1025"/>
      <c r="DH19" s="1026"/>
      <c r="DI19" s="1026"/>
      <c r="DJ19" s="1026"/>
      <c r="DK19" s="1027"/>
      <c r="DL19" s="1025"/>
      <c r="DM19" s="1026"/>
      <c r="DN19" s="1026"/>
      <c r="DO19" s="1026"/>
      <c r="DP19" s="1027"/>
      <c r="DQ19" s="1025"/>
      <c r="DR19" s="1026"/>
      <c r="DS19" s="1026"/>
      <c r="DT19" s="1026"/>
      <c r="DU19" s="1027"/>
      <c r="DV19" s="1028"/>
      <c r="DW19" s="1029"/>
      <c r="DX19" s="1029"/>
      <c r="DY19" s="1029"/>
      <c r="DZ19" s="1030"/>
      <c r="EA19" s="234"/>
    </row>
    <row r="20" spans="1:131" s="235" customFormat="1" ht="26.25" customHeight="1" x14ac:dyDescent="0.15">
      <c r="A20" s="238">
        <v>14</v>
      </c>
      <c r="B20" s="1066"/>
      <c r="C20" s="1067"/>
      <c r="D20" s="1067"/>
      <c r="E20" s="1067"/>
      <c r="F20" s="1067"/>
      <c r="G20" s="1067"/>
      <c r="H20" s="1067"/>
      <c r="I20" s="1067"/>
      <c r="J20" s="1067"/>
      <c r="K20" s="1067"/>
      <c r="L20" s="1067"/>
      <c r="M20" s="1067"/>
      <c r="N20" s="1067"/>
      <c r="O20" s="1067"/>
      <c r="P20" s="1068"/>
      <c r="Q20" s="1074"/>
      <c r="R20" s="1075"/>
      <c r="S20" s="1075"/>
      <c r="T20" s="1075"/>
      <c r="U20" s="1075"/>
      <c r="V20" s="1075"/>
      <c r="W20" s="1075"/>
      <c r="X20" s="1075"/>
      <c r="Y20" s="1075"/>
      <c r="Z20" s="1075"/>
      <c r="AA20" s="1075"/>
      <c r="AB20" s="1075"/>
      <c r="AC20" s="1075"/>
      <c r="AD20" s="1075"/>
      <c r="AE20" s="1076"/>
      <c r="AF20" s="1071"/>
      <c r="AG20" s="1072"/>
      <c r="AH20" s="1072"/>
      <c r="AI20" s="1072"/>
      <c r="AJ20" s="1073"/>
      <c r="AK20" s="1119"/>
      <c r="AL20" s="1120"/>
      <c r="AM20" s="1120"/>
      <c r="AN20" s="1120"/>
      <c r="AO20" s="1120"/>
      <c r="AP20" s="1120"/>
      <c r="AQ20" s="1120"/>
      <c r="AR20" s="1120"/>
      <c r="AS20" s="1120"/>
      <c r="AT20" s="1120"/>
      <c r="AU20" s="1121"/>
      <c r="AV20" s="1121"/>
      <c r="AW20" s="1121"/>
      <c r="AX20" s="1121"/>
      <c r="AY20" s="1122"/>
      <c r="AZ20" s="232"/>
      <c r="BA20" s="232"/>
      <c r="BB20" s="232"/>
      <c r="BC20" s="232"/>
      <c r="BD20" s="232"/>
      <c r="BE20" s="233"/>
      <c r="BF20" s="233"/>
      <c r="BG20" s="233"/>
      <c r="BH20" s="233"/>
      <c r="BI20" s="233"/>
      <c r="BJ20" s="233"/>
      <c r="BK20" s="233"/>
      <c r="BL20" s="233"/>
      <c r="BM20" s="233"/>
      <c r="BN20" s="233"/>
      <c r="BO20" s="233"/>
      <c r="BP20" s="233"/>
      <c r="BQ20" s="238">
        <v>14</v>
      </c>
      <c r="BR20" s="239"/>
      <c r="BS20" s="1028"/>
      <c r="BT20" s="1029"/>
      <c r="BU20" s="1029"/>
      <c r="BV20" s="1029"/>
      <c r="BW20" s="1029"/>
      <c r="BX20" s="1029"/>
      <c r="BY20" s="1029"/>
      <c r="BZ20" s="1029"/>
      <c r="CA20" s="1029"/>
      <c r="CB20" s="1029"/>
      <c r="CC20" s="1029"/>
      <c r="CD20" s="1029"/>
      <c r="CE20" s="1029"/>
      <c r="CF20" s="1029"/>
      <c r="CG20" s="1050"/>
      <c r="CH20" s="1025"/>
      <c r="CI20" s="1026"/>
      <c r="CJ20" s="1026"/>
      <c r="CK20" s="1026"/>
      <c r="CL20" s="1027"/>
      <c r="CM20" s="1025"/>
      <c r="CN20" s="1026"/>
      <c r="CO20" s="1026"/>
      <c r="CP20" s="1026"/>
      <c r="CQ20" s="1027"/>
      <c r="CR20" s="1025"/>
      <c r="CS20" s="1026"/>
      <c r="CT20" s="1026"/>
      <c r="CU20" s="1026"/>
      <c r="CV20" s="1027"/>
      <c r="CW20" s="1025"/>
      <c r="CX20" s="1026"/>
      <c r="CY20" s="1026"/>
      <c r="CZ20" s="1026"/>
      <c r="DA20" s="1027"/>
      <c r="DB20" s="1025"/>
      <c r="DC20" s="1026"/>
      <c r="DD20" s="1026"/>
      <c r="DE20" s="1026"/>
      <c r="DF20" s="1027"/>
      <c r="DG20" s="1025"/>
      <c r="DH20" s="1026"/>
      <c r="DI20" s="1026"/>
      <c r="DJ20" s="1026"/>
      <c r="DK20" s="1027"/>
      <c r="DL20" s="1025"/>
      <c r="DM20" s="1026"/>
      <c r="DN20" s="1026"/>
      <c r="DO20" s="1026"/>
      <c r="DP20" s="1027"/>
      <c r="DQ20" s="1025"/>
      <c r="DR20" s="1026"/>
      <c r="DS20" s="1026"/>
      <c r="DT20" s="1026"/>
      <c r="DU20" s="1027"/>
      <c r="DV20" s="1028"/>
      <c r="DW20" s="1029"/>
      <c r="DX20" s="1029"/>
      <c r="DY20" s="1029"/>
      <c r="DZ20" s="1030"/>
      <c r="EA20" s="234"/>
    </row>
    <row r="21" spans="1:131" s="235" customFormat="1" ht="26.25" customHeight="1" thickBot="1" x14ac:dyDescent="0.2">
      <c r="A21" s="238">
        <v>15</v>
      </c>
      <c r="B21" s="1066"/>
      <c r="C21" s="1067"/>
      <c r="D21" s="1067"/>
      <c r="E21" s="1067"/>
      <c r="F21" s="1067"/>
      <c r="G21" s="1067"/>
      <c r="H21" s="1067"/>
      <c r="I21" s="1067"/>
      <c r="J21" s="1067"/>
      <c r="K21" s="1067"/>
      <c r="L21" s="1067"/>
      <c r="M21" s="1067"/>
      <c r="N21" s="1067"/>
      <c r="O21" s="1067"/>
      <c r="P21" s="1068"/>
      <c r="Q21" s="1074"/>
      <c r="R21" s="1075"/>
      <c r="S21" s="1075"/>
      <c r="T21" s="1075"/>
      <c r="U21" s="1075"/>
      <c r="V21" s="1075"/>
      <c r="W21" s="1075"/>
      <c r="X21" s="1075"/>
      <c r="Y21" s="1075"/>
      <c r="Z21" s="1075"/>
      <c r="AA21" s="1075"/>
      <c r="AB21" s="1075"/>
      <c r="AC21" s="1075"/>
      <c r="AD21" s="1075"/>
      <c r="AE21" s="1076"/>
      <c r="AF21" s="1071"/>
      <c r="AG21" s="1072"/>
      <c r="AH21" s="1072"/>
      <c r="AI21" s="1072"/>
      <c r="AJ21" s="1073"/>
      <c r="AK21" s="1119"/>
      <c r="AL21" s="1120"/>
      <c r="AM21" s="1120"/>
      <c r="AN21" s="1120"/>
      <c r="AO21" s="1120"/>
      <c r="AP21" s="1120"/>
      <c r="AQ21" s="1120"/>
      <c r="AR21" s="1120"/>
      <c r="AS21" s="1120"/>
      <c r="AT21" s="1120"/>
      <c r="AU21" s="1121"/>
      <c r="AV21" s="1121"/>
      <c r="AW21" s="1121"/>
      <c r="AX21" s="1121"/>
      <c r="AY21" s="1122"/>
      <c r="AZ21" s="232"/>
      <c r="BA21" s="232"/>
      <c r="BB21" s="232"/>
      <c r="BC21" s="232"/>
      <c r="BD21" s="232"/>
      <c r="BE21" s="233"/>
      <c r="BF21" s="233"/>
      <c r="BG21" s="233"/>
      <c r="BH21" s="233"/>
      <c r="BI21" s="233"/>
      <c r="BJ21" s="233"/>
      <c r="BK21" s="233"/>
      <c r="BL21" s="233"/>
      <c r="BM21" s="233"/>
      <c r="BN21" s="233"/>
      <c r="BO21" s="233"/>
      <c r="BP21" s="233"/>
      <c r="BQ21" s="238">
        <v>15</v>
      </c>
      <c r="BR21" s="239"/>
      <c r="BS21" s="1028"/>
      <c r="BT21" s="1029"/>
      <c r="BU21" s="1029"/>
      <c r="BV21" s="1029"/>
      <c r="BW21" s="1029"/>
      <c r="BX21" s="1029"/>
      <c r="BY21" s="1029"/>
      <c r="BZ21" s="1029"/>
      <c r="CA21" s="1029"/>
      <c r="CB21" s="1029"/>
      <c r="CC21" s="1029"/>
      <c r="CD21" s="1029"/>
      <c r="CE21" s="1029"/>
      <c r="CF21" s="1029"/>
      <c r="CG21" s="1050"/>
      <c r="CH21" s="1025"/>
      <c r="CI21" s="1026"/>
      <c r="CJ21" s="1026"/>
      <c r="CK21" s="1026"/>
      <c r="CL21" s="1027"/>
      <c r="CM21" s="1025"/>
      <c r="CN21" s="1026"/>
      <c r="CO21" s="1026"/>
      <c r="CP21" s="1026"/>
      <c r="CQ21" s="1027"/>
      <c r="CR21" s="1025"/>
      <c r="CS21" s="1026"/>
      <c r="CT21" s="1026"/>
      <c r="CU21" s="1026"/>
      <c r="CV21" s="1027"/>
      <c r="CW21" s="1025"/>
      <c r="CX21" s="1026"/>
      <c r="CY21" s="1026"/>
      <c r="CZ21" s="1026"/>
      <c r="DA21" s="1027"/>
      <c r="DB21" s="1025"/>
      <c r="DC21" s="1026"/>
      <c r="DD21" s="1026"/>
      <c r="DE21" s="1026"/>
      <c r="DF21" s="1027"/>
      <c r="DG21" s="1025"/>
      <c r="DH21" s="1026"/>
      <c r="DI21" s="1026"/>
      <c r="DJ21" s="1026"/>
      <c r="DK21" s="1027"/>
      <c r="DL21" s="1025"/>
      <c r="DM21" s="1026"/>
      <c r="DN21" s="1026"/>
      <c r="DO21" s="1026"/>
      <c r="DP21" s="1027"/>
      <c r="DQ21" s="1025"/>
      <c r="DR21" s="1026"/>
      <c r="DS21" s="1026"/>
      <c r="DT21" s="1026"/>
      <c r="DU21" s="1027"/>
      <c r="DV21" s="1028"/>
      <c r="DW21" s="1029"/>
      <c r="DX21" s="1029"/>
      <c r="DY21" s="1029"/>
      <c r="DZ21" s="1030"/>
      <c r="EA21" s="234"/>
    </row>
    <row r="22" spans="1:131" s="235" customFormat="1" ht="26.25" customHeight="1" x14ac:dyDescent="0.15">
      <c r="A22" s="238">
        <v>16</v>
      </c>
      <c r="B22" s="1066"/>
      <c r="C22" s="1067"/>
      <c r="D22" s="1067"/>
      <c r="E22" s="1067"/>
      <c r="F22" s="1067"/>
      <c r="G22" s="1067"/>
      <c r="H22" s="1067"/>
      <c r="I22" s="1067"/>
      <c r="J22" s="1067"/>
      <c r="K22" s="1067"/>
      <c r="L22" s="1067"/>
      <c r="M22" s="1067"/>
      <c r="N22" s="1067"/>
      <c r="O22" s="1067"/>
      <c r="P22" s="1068"/>
      <c r="Q22" s="1112"/>
      <c r="R22" s="1113"/>
      <c r="S22" s="1113"/>
      <c r="T22" s="1113"/>
      <c r="U22" s="1113"/>
      <c r="V22" s="1113"/>
      <c r="W22" s="1113"/>
      <c r="X22" s="1113"/>
      <c r="Y22" s="1113"/>
      <c r="Z22" s="1113"/>
      <c r="AA22" s="1113"/>
      <c r="AB22" s="1113"/>
      <c r="AC22" s="1113"/>
      <c r="AD22" s="1113"/>
      <c r="AE22" s="1114"/>
      <c r="AF22" s="1071"/>
      <c r="AG22" s="1072"/>
      <c r="AH22" s="1072"/>
      <c r="AI22" s="1072"/>
      <c r="AJ22" s="1073"/>
      <c r="AK22" s="1115"/>
      <c r="AL22" s="1116"/>
      <c r="AM22" s="1116"/>
      <c r="AN22" s="1116"/>
      <c r="AO22" s="1116"/>
      <c r="AP22" s="1116"/>
      <c r="AQ22" s="1116"/>
      <c r="AR22" s="1116"/>
      <c r="AS22" s="1116"/>
      <c r="AT22" s="1116"/>
      <c r="AU22" s="1117"/>
      <c r="AV22" s="1117"/>
      <c r="AW22" s="1117"/>
      <c r="AX22" s="1117"/>
      <c r="AY22" s="1118"/>
      <c r="AZ22" s="1064" t="s">
        <v>377</v>
      </c>
      <c r="BA22" s="1064"/>
      <c r="BB22" s="1064"/>
      <c r="BC22" s="1064"/>
      <c r="BD22" s="1065"/>
      <c r="BE22" s="233"/>
      <c r="BF22" s="233"/>
      <c r="BG22" s="233"/>
      <c r="BH22" s="233"/>
      <c r="BI22" s="233"/>
      <c r="BJ22" s="233"/>
      <c r="BK22" s="233"/>
      <c r="BL22" s="233"/>
      <c r="BM22" s="233"/>
      <c r="BN22" s="233"/>
      <c r="BO22" s="233"/>
      <c r="BP22" s="233"/>
      <c r="BQ22" s="238">
        <v>16</v>
      </c>
      <c r="BR22" s="239"/>
      <c r="BS22" s="1028"/>
      <c r="BT22" s="1029"/>
      <c r="BU22" s="1029"/>
      <c r="BV22" s="1029"/>
      <c r="BW22" s="1029"/>
      <c r="BX22" s="1029"/>
      <c r="BY22" s="1029"/>
      <c r="BZ22" s="1029"/>
      <c r="CA22" s="1029"/>
      <c r="CB22" s="1029"/>
      <c r="CC22" s="1029"/>
      <c r="CD22" s="1029"/>
      <c r="CE22" s="1029"/>
      <c r="CF22" s="1029"/>
      <c r="CG22" s="1050"/>
      <c r="CH22" s="1025"/>
      <c r="CI22" s="1026"/>
      <c r="CJ22" s="1026"/>
      <c r="CK22" s="1026"/>
      <c r="CL22" s="1027"/>
      <c r="CM22" s="1025"/>
      <c r="CN22" s="1026"/>
      <c r="CO22" s="1026"/>
      <c r="CP22" s="1026"/>
      <c r="CQ22" s="1027"/>
      <c r="CR22" s="1025"/>
      <c r="CS22" s="1026"/>
      <c r="CT22" s="1026"/>
      <c r="CU22" s="1026"/>
      <c r="CV22" s="1027"/>
      <c r="CW22" s="1025"/>
      <c r="CX22" s="1026"/>
      <c r="CY22" s="1026"/>
      <c r="CZ22" s="1026"/>
      <c r="DA22" s="1027"/>
      <c r="DB22" s="1025"/>
      <c r="DC22" s="1026"/>
      <c r="DD22" s="1026"/>
      <c r="DE22" s="1026"/>
      <c r="DF22" s="1027"/>
      <c r="DG22" s="1025"/>
      <c r="DH22" s="1026"/>
      <c r="DI22" s="1026"/>
      <c r="DJ22" s="1026"/>
      <c r="DK22" s="1027"/>
      <c r="DL22" s="1025"/>
      <c r="DM22" s="1026"/>
      <c r="DN22" s="1026"/>
      <c r="DO22" s="1026"/>
      <c r="DP22" s="1027"/>
      <c r="DQ22" s="1025"/>
      <c r="DR22" s="1026"/>
      <c r="DS22" s="1026"/>
      <c r="DT22" s="1026"/>
      <c r="DU22" s="1027"/>
      <c r="DV22" s="1028"/>
      <c r="DW22" s="1029"/>
      <c r="DX22" s="1029"/>
      <c r="DY22" s="1029"/>
      <c r="DZ22" s="1030"/>
      <c r="EA22" s="234"/>
    </row>
    <row r="23" spans="1:131" s="235" customFormat="1" ht="26.25" customHeight="1" thickBot="1" x14ac:dyDescent="0.2">
      <c r="A23" s="240" t="s">
        <v>378</v>
      </c>
      <c r="B23" s="973" t="s">
        <v>379</v>
      </c>
      <c r="C23" s="974"/>
      <c r="D23" s="974"/>
      <c r="E23" s="974"/>
      <c r="F23" s="974"/>
      <c r="G23" s="974"/>
      <c r="H23" s="974"/>
      <c r="I23" s="974"/>
      <c r="J23" s="974"/>
      <c r="K23" s="974"/>
      <c r="L23" s="974"/>
      <c r="M23" s="974"/>
      <c r="N23" s="974"/>
      <c r="O23" s="974"/>
      <c r="P23" s="984"/>
      <c r="Q23" s="1106">
        <v>40962</v>
      </c>
      <c r="R23" s="1100"/>
      <c r="S23" s="1100"/>
      <c r="T23" s="1100"/>
      <c r="U23" s="1100"/>
      <c r="V23" s="1100">
        <v>39717</v>
      </c>
      <c r="W23" s="1100"/>
      <c r="X23" s="1100"/>
      <c r="Y23" s="1100"/>
      <c r="Z23" s="1100"/>
      <c r="AA23" s="1100">
        <v>1244</v>
      </c>
      <c r="AB23" s="1100"/>
      <c r="AC23" s="1100"/>
      <c r="AD23" s="1100"/>
      <c r="AE23" s="1107"/>
      <c r="AF23" s="1108">
        <v>785</v>
      </c>
      <c r="AG23" s="1100"/>
      <c r="AH23" s="1100"/>
      <c r="AI23" s="1100"/>
      <c r="AJ23" s="1109"/>
      <c r="AK23" s="1110"/>
      <c r="AL23" s="1111"/>
      <c r="AM23" s="1111"/>
      <c r="AN23" s="1111"/>
      <c r="AO23" s="1111"/>
      <c r="AP23" s="1100">
        <v>24046</v>
      </c>
      <c r="AQ23" s="1100"/>
      <c r="AR23" s="1100"/>
      <c r="AS23" s="1100"/>
      <c r="AT23" s="1100"/>
      <c r="AU23" s="1101"/>
      <c r="AV23" s="1101"/>
      <c r="AW23" s="1101"/>
      <c r="AX23" s="1101"/>
      <c r="AY23" s="1102"/>
      <c r="AZ23" s="1103" t="s">
        <v>122</v>
      </c>
      <c r="BA23" s="1104"/>
      <c r="BB23" s="1104"/>
      <c r="BC23" s="1104"/>
      <c r="BD23" s="1105"/>
      <c r="BE23" s="233"/>
      <c r="BF23" s="233"/>
      <c r="BG23" s="233"/>
      <c r="BH23" s="233"/>
      <c r="BI23" s="233"/>
      <c r="BJ23" s="233"/>
      <c r="BK23" s="233"/>
      <c r="BL23" s="233"/>
      <c r="BM23" s="233"/>
      <c r="BN23" s="233"/>
      <c r="BO23" s="233"/>
      <c r="BP23" s="233"/>
      <c r="BQ23" s="238">
        <v>17</v>
      </c>
      <c r="BR23" s="239"/>
      <c r="BS23" s="1028"/>
      <c r="BT23" s="1029"/>
      <c r="BU23" s="1029"/>
      <c r="BV23" s="1029"/>
      <c r="BW23" s="1029"/>
      <c r="BX23" s="1029"/>
      <c r="BY23" s="1029"/>
      <c r="BZ23" s="1029"/>
      <c r="CA23" s="1029"/>
      <c r="CB23" s="1029"/>
      <c r="CC23" s="1029"/>
      <c r="CD23" s="1029"/>
      <c r="CE23" s="1029"/>
      <c r="CF23" s="1029"/>
      <c r="CG23" s="1050"/>
      <c r="CH23" s="1025"/>
      <c r="CI23" s="1026"/>
      <c r="CJ23" s="1026"/>
      <c r="CK23" s="1026"/>
      <c r="CL23" s="1027"/>
      <c r="CM23" s="1025"/>
      <c r="CN23" s="1026"/>
      <c r="CO23" s="1026"/>
      <c r="CP23" s="1026"/>
      <c r="CQ23" s="1027"/>
      <c r="CR23" s="1025"/>
      <c r="CS23" s="1026"/>
      <c r="CT23" s="1026"/>
      <c r="CU23" s="1026"/>
      <c r="CV23" s="1027"/>
      <c r="CW23" s="1025"/>
      <c r="CX23" s="1026"/>
      <c r="CY23" s="1026"/>
      <c r="CZ23" s="1026"/>
      <c r="DA23" s="1027"/>
      <c r="DB23" s="1025"/>
      <c r="DC23" s="1026"/>
      <c r="DD23" s="1026"/>
      <c r="DE23" s="1026"/>
      <c r="DF23" s="1027"/>
      <c r="DG23" s="1025"/>
      <c r="DH23" s="1026"/>
      <c r="DI23" s="1026"/>
      <c r="DJ23" s="1026"/>
      <c r="DK23" s="1027"/>
      <c r="DL23" s="1025"/>
      <c r="DM23" s="1026"/>
      <c r="DN23" s="1026"/>
      <c r="DO23" s="1026"/>
      <c r="DP23" s="1027"/>
      <c r="DQ23" s="1025"/>
      <c r="DR23" s="1026"/>
      <c r="DS23" s="1026"/>
      <c r="DT23" s="1026"/>
      <c r="DU23" s="1027"/>
      <c r="DV23" s="1028"/>
      <c r="DW23" s="1029"/>
      <c r="DX23" s="1029"/>
      <c r="DY23" s="1029"/>
      <c r="DZ23" s="1030"/>
      <c r="EA23" s="234"/>
    </row>
    <row r="24" spans="1:131" s="235" customFormat="1" ht="26.25" customHeight="1" x14ac:dyDescent="0.15">
      <c r="A24" s="1099" t="s">
        <v>380</v>
      </c>
      <c r="B24" s="1099"/>
      <c r="C24" s="1099"/>
      <c r="D24" s="1099"/>
      <c r="E24" s="1099"/>
      <c r="F24" s="1099"/>
      <c r="G24" s="1099"/>
      <c r="H24" s="1099"/>
      <c r="I24" s="1099"/>
      <c r="J24" s="1099"/>
      <c r="K24" s="1099"/>
      <c r="L24" s="1099"/>
      <c r="M24" s="1099"/>
      <c r="N24" s="1099"/>
      <c r="O24" s="1099"/>
      <c r="P24" s="1099"/>
      <c r="Q24" s="1099"/>
      <c r="R24" s="1099"/>
      <c r="S24" s="1099"/>
      <c r="T24" s="1099"/>
      <c r="U24" s="1099"/>
      <c r="V24" s="1099"/>
      <c r="W24" s="1099"/>
      <c r="X24" s="1099"/>
      <c r="Y24" s="1099"/>
      <c r="Z24" s="1099"/>
      <c r="AA24" s="1099"/>
      <c r="AB24" s="1099"/>
      <c r="AC24" s="1099"/>
      <c r="AD24" s="1099"/>
      <c r="AE24" s="1099"/>
      <c r="AF24" s="1099"/>
      <c r="AG24" s="1099"/>
      <c r="AH24" s="1099"/>
      <c r="AI24" s="1099"/>
      <c r="AJ24" s="1099"/>
      <c r="AK24" s="1099"/>
      <c r="AL24" s="1099"/>
      <c r="AM24" s="1099"/>
      <c r="AN24" s="1099"/>
      <c r="AO24" s="1099"/>
      <c r="AP24" s="1099"/>
      <c r="AQ24" s="1099"/>
      <c r="AR24" s="1099"/>
      <c r="AS24" s="1099"/>
      <c r="AT24" s="1099"/>
      <c r="AU24" s="1099"/>
      <c r="AV24" s="1099"/>
      <c r="AW24" s="1099"/>
      <c r="AX24" s="1099"/>
      <c r="AY24" s="1099"/>
      <c r="AZ24" s="232"/>
      <c r="BA24" s="232"/>
      <c r="BB24" s="232"/>
      <c r="BC24" s="232"/>
      <c r="BD24" s="232"/>
      <c r="BE24" s="233"/>
      <c r="BF24" s="233"/>
      <c r="BG24" s="233"/>
      <c r="BH24" s="233"/>
      <c r="BI24" s="233"/>
      <c r="BJ24" s="233"/>
      <c r="BK24" s="233"/>
      <c r="BL24" s="233"/>
      <c r="BM24" s="233"/>
      <c r="BN24" s="233"/>
      <c r="BO24" s="233"/>
      <c r="BP24" s="233"/>
      <c r="BQ24" s="238">
        <v>18</v>
      </c>
      <c r="BR24" s="239"/>
      <c r="BS24" s="1028"/>
      <c r="BT24" s="1029"/>
      <c r="BU24" s="1029"/>
      <c r="BV24" s="1029"/>
      <c r="BW24" s="1029"/>
      <c r="BX24" s="1029"/>
      <c r="BY24" s="1029"/>
      <c r="BZ24" s="1029"/>
      <c r="CA24" s="1029"/>
      <c r="CB24" s="1029"/>
      <c r="CC24" s="1029"/>
      <c r="CD24" s="1029"/>
      <c r="CE24" s="1029"/>
      <c r="CF24" s="1029"/>
      <c r="CG24" s="1050"/>
      <c r="CH24" s="1025"/>
      <c r="CI24" s="1026"/>
      <c r="CJ24" s="1026"/>
      <c r="CK24" s="1026"/>
      <c r="CL24" s="1027"/>
      <c r="CM24" s="1025"/>
      <c r="CN24" s="1026"/>
      <c r="CO24" s="1026"/>
      <c r="CP24" s="1026"/>
      <c r="CQ24" s="1027"/>
      <c r="CR24" s="1025"/>
      <c r="CS24" s="1026"/>
      <c r="CT24" s="1026"/>
      <c r="CU24" s="1026"/>
      <c r="CV24" s="1027"/>
      <c r="CW24" s="1025"/>
      <c r="CX24" s="1026"/>
      <c r="CY24" s="1026"/>
      <c r="CZ24" s="1026"/>
      <c r="DA24" s="1027"/>
      <c r="DB24" s="1025"/>
      <c r="DC24" s="1026"/>
      <c r="DD24" s="1026"/>
      <c r="DE24" s="1026"/>
      <c r="DF24" s="1027"/>
      <c r="DG24" s="1025"/>
      <c r="DH24" s="1026"/>
      <c r="DI24" s="1026"/>
      <c r="DJ24" s="1026"/>
      <c r="DK24" s="1027"/>
      <c r="DL24" s="1025"/>
      <c r="DM24" s="1026"/>
      <c r="DN24" s="1026"/>
      <c r="DO24" s="1026"/>
      <c r="DP24" s="1027"/>
      <c r="DQ24" s="1025"/>
      <c r="DR24" s="1026"/>
      <c r="DS24" s="1026"/>
      <c r="DT24" s="1026"/>
      <c r="DU24" s="1027"/>
      <c r="DV24" s="1028"/>
      <c r="DW24" s="1029"/>
      <c r="DX24" s="1029"/>
      <c r="DY24" s="1029"/>
      <c r="DZ24" s="1030"/>
      <c r="EA24" s="234"/>
    </row>
    <row r="25" spans="1:131" ht="26.25" customHeight="1" thickBot="1" x14ac:dyDescent="0.2">
      <c r="A25" s="1098" t="s">
        <v>381</v>
      </c>
      <c r="B25" s="1098"/>
      <c r="C25" s="1098"/>
      <c r="D25" s="1098"/>
      <c r="E25" s="1098"/>
      <c r="F25" s="1098"/>
      <c r="G25" s="1098"/>
      <c r="H25" s="1098"/>
      <c r="I25" s="1098"/>
      <c r="J25" s="1098"/>
      <c r="K25" s="1098"/>
      <c r="L25" s="1098"/>
      <c r="M25" s="1098"/>
      <c r="N25" s="1098"/>
      <c r="O25" s="1098"/>
      <c r="P25" s="1098"/>
      <c r="Q25" s="1098"/>
      <c r="R25" s="1098"/>
      <c r="S25" s="1098"/>
      <c r="T25" s="1098"/>
      <c r="U25" s="1098"/>
      <c r="V25" s="1098"/>
      <c r="W25" s="1098"/>
      <c r="X25" s="1098"/>
      <c r="Y25" s="1098"/>
      <c r="Z25" s="1098"/>
      <c r="AA25" s="1098"/>
      <c r="AB25" s="1098"/>
      <c r="AC25" s="1098"/>
      <c r="AD25" s="1098"/>
      <c r="AE25" s="1098"/>
      <c r="AF25" s="1098"/>
      <c r="AG25" s="1098"/>
      <c r="AH25" s="1098"/>
      <c r="AI25" s="1098"/>
      <c r="AJ25" s="1098"/>
      <c r="AK25" s="1098"/>
      <c r="AL25" s="1098"/>
      <c r="AM25" s="1098"/>
      <c r="AN25" s="1098"/>
      <c r="AO25" s="1098"/>
      <c r="AP25" s="1098"/>
      <c r="AQ25" s="1098"/>
      <c r="AR25" s="1098"/>
      <c r="AS25" s="1098"/>
      <c r="AT25" s="1098"/>
      <c r="AU25" s="1098"/>
      <c r="AV25" s="1098"/>
      <c r="AW25" s="1098"/>
      <c r="AX25" s="1098"/>
      <c r="AY25" s="1098"/>
      <c r="AZ25" s="1098"/>
      <c r="BA25" s="1098"/>
      <c r="BB25" s="1098"/>
      <c r="BC25" s="1098"/>
      <c r="BD25" s="1098"/>
      <c r="BE25" s="1098"/>
      <c r="BF25" s="1098"/>
      <c r="BG25" s="1098"/>
      <c r="BH25" s="1098"/>
      <c r="BI25" s="1098"/>
      <c r="BJ25" s="232"/>
      <c r="BK25" s="232"/>
      <c r="BL25" s="232"/>
      <c r="BM25" s="232"/>
      <c r="BN25" s="232"/>
      <c r="BO25" s="241"/>
      <c r="BP25" s="241"/>
      <c r="BQ25" s="238">
        <v>19</v>
      </c>
      <c r="BR25" s="239"/>
      <c r="BS25" s="1028"/>
      <c r="BT25" s="1029"/>
      <c r="BU25" s="1029"/>
      <c r="BV25" s="1029"/>
      <c r="BW25" s="1029"/>
      <c r="BX25" s="1029"/>
      <c r="BY25" s="1029"/>
      <c r="BZ25" s="1029"/>
      <c r="CA25" s="1029"/>
      <c r="CB25" s="1029"/>
      <c r="CC25" s="1029"/>
      <c r="CD25" s="1029"/>
      <c r="CE25" s="1029"/>
      <c r="CF25" s="1029"/>
      <c r="CG25" s="1050"/>
      <c r="CH25" s="1025"/>
      <c r="CI25" s="1026"/>
      <c r="CJ25" s="1026"/>
      <c r="CK25" s="1026"/>
      <c r="CL25" s="1027"/>
      <c r="CM25" s="1025"/>
      <c r="CN25" s="1026"/>
      <c r="CO25" s="1026"/>
      <c r="CP25" s="1026"/>
      <c r="CQ25" s="1027"/>
      <c r="CR25" s="1025"/>
      <c r="CS25" s="1026"/>
      <c r="CT25" s="1026"/>
      <c r="CU25" s="1026"/>
      <c r="CV25" s="1027"/>
      <c r="CW25" s="1025"/>
      <c r="CX25" s="1026"/>
      <c r="CY25" s="1026"/>
      <c r="CZ25" s="1026"/>
      <c r="DA25" s="1027"/>
      <c r="DB25" s="1025"/>
      <c r="DC25" s="1026"/>
      <c r="DD25" s="1026"/>
      <c r="DE25" s="1026"/>
      <c r="DF25" s="1027"/>
      <c r="DG25" s="1025"/>
      <c r="DH25" s="1026"/>
      <c r="DI25" s="1026"/>
      <c r="DJ25" s="1026"/>
      <c r="DK25" s="1027"/>
      <c r="DL25" s="1025"/>
      <c r="DM25" s="1026"/>
      <c r="DN25" s="1026"/>
      <c r="DO25" s="1026"/>
      <c r="DP25" s="1027"/>
      <c r="DQ25" s="1025"/>
      <c r="DR25" s="1026"/>
      <c r="DS25" s="1026"/>
      <c r="DT25" s="1026"/>
      <c r="DU25" s="1027"/>
      <c r="DV25" s="1028"/>
      <c r="DW25" s="1029"/>
      <c r="DX25" s="1029"/>
      <c r="DY25" s="1029"/>
      <c r="DZ25" s="1030"/>
      <c r="EA25" s="230"/>
    </row>
    <row r="26" spans="1:131" ht="26.25" customHeight="1" x14ac:dyDescent="0.15">
      <c r="A26" s="1031" t="s">
        <v>357</v>
      </c>
      <c r="B26" s="1032"/>
      <c r="C26" s="1032"/>
      <c r="D26" s="1032"/>
      <c r="E26" s="1032"/>
      <c r="F26" s="1032"/>
      <c r="G26" s="1032"/>
      <c r="H26" s="1032"/>
      <c r="I26" s="1032"/>
      <c r="J26" s="1032"/>
      <c r="K26" s="1032"/>
      <c r="L26" s="1032"/>
      <c r="M26" s="1032"/>
      <c r="N26" s="1032"/>
      <c r="O26" s="1032"/>
      <c r="P26" s="1033"/>
      <c r="Q26" s="1037" t="s">
        <v>382</v>
      </c>
      <c r="R26" s="1038"/>
      <c r="S26" s="1038"/>
      <c r="T26" s="1038"/>
      <c r="U26" s="1039"/>
      <c r="V26" s="1037" t="s">
        <v>383</v>
      </c>
      <c r="W26" s="1038"/>
      <c r="X26" s="1038"/>
      <c r="Y26" s="1038"/>
      <c r="Z26" s="1039"/>
      <c r="AA26" s="1037" t="s">
        <v>384</v>
      </c>
      <c r="AB26" s="1038"/>
      <c r="AC26" s="1038"/>
      <c r="AD26" s="1038"/>
      <c r="AE26" s="1038"/>
      <c r="AF26" s="1094" t="s">
        <v>385</v>
      </c>
      <c r="AG26" s="1044"/>
      <c r="AH26" s="1044"/>
      <c r="AI26" s="1044"/>
      <c r="AJ26" s="1095"/>
      <c r="AK26" s="1038" t="s">
        <v>386</v>
      </c>
      <c r="AL26" s="1038"/>
      <c r="AM26" s="1038"/>
      <c r="AN26" s="1038"/>
      <c r="AO26" s="1039"/>
      <c r="AP26" s="1037" t="s">
        <v>387</v>
      </c>
      <c r="AQ26" s="1038"/>
      <c r="AR26" s="1038"/>
      <c r="AS26" s="1038"/>
      <c r="AT26" s="1039"/>
      <c r="AU26" s="1037" t="s">
        <v>388</v>
      </c>
      <c r="AV26" s="1038"/>
      <c r="AW26" s="1038"/>
      <c r="AX26" s="1038"/>
      <c r="AY26" s="1039"/>
      <c r="AZ26" s="1037" t="s">
        <v>389</v>
      </c>
      <c r="BA26" s="1038"/>
      <c r="BB26" s="1038"/>
      <c r="BC26" s="1038"/>
      <c r="BD26" s="1039"/>
      <c r="BE26" s="1037" t="s">
        <v>364</v>
      </c>
      <c r="BF26" s="1038"/>
      <c r="BG26" s="1038"/>
      <c r="BH26" s="1038"/>
      <c r="BI26" s="1051"/>
      <c r="BJ26" s="232"/>
      <c r="BK26" s="232"/>
      <c r="BL26" s="232"/>
      <c r="BM26" s="232"/>
      <c r="BN26" s="232"/>
      <c r="BO26" s="241"/>
      <c r="BP26" s="241"/>
      <c r="BQ26" s="238">
        <v>20</v>
      </c>
      <c r="BR26" s="239"/>
      <c r="BS26" s="1028"/>
      <c r="BT26" s="1029"/>
      <c r="BU26" s="1029"/>
      <c r="BV26" s="1029"/>
      <c r="BW26" s="1029"/>
      <c r="BX26" s="1029"/>
      <c r="BY26" s="1029"/>
      <c r="BZ26" s="1029"/>
      <c r="CA26" s="1029"/>
      <c r="CB26" s="1029"/>
      <c r="CC26" s="1029"/>
      <c r="CD26" s="1029"/>
      <c r="CE26" s="1029"/>
      <c r="CF26" s="1029"/>
      <c r="CG26" s="1050"/>
      <c r="CH26" s="1025"/>
      <c r="CI26" s="1026"/>
      <c r="CJ26" s="1026"/>
      <c r="CK26" s="1026"/>
      <c r="CL26" s="1027"/>
      <c r="CM26" s="1025"/>
      <c r="CN26" s="1026"/>
      <c r="CO26" s="1026"/>
      <c r="CP26" s="1026"/>
      <c r="CQ26" s="1027"/>
      <c r="CR26" s="1025"/>
      <c r="CS26" s="1026"/>
      <c r="CT26" s="1026"/>
      <c r="CU26" s="1026"/>
      <c r="CV26" s="1027"/>
      <c r="CW26" s="1025"/>
      <c r="CX26" s="1026"/>
      <c r="CY26" s="1026"/>
      <c r="CZ26" s="1026"/>
      <c r="DA26" s="1027"/>
      <c r="DB26" s="1025"/>
      <c r="DC26" s="1026"/>
      <c r="DD26" s="1026"/>
      <c r="DE26" s="1026"/>
      <c r="DF26" s="1027"/>
      <c r="DG26" s="1025"/>
      <c r="DH26" s="1026"/>
      <c r="DI26" s="1026"/>
      <c r="DJ26" s="1026"/>
      <c r="DK26" s="1027"/>
      <c r="DL26" s="1025"/>
      <c r="DM26" s="1026"/>
      <c r="DN26" s="1026"/>
      <c r="DO26" s="1026"/>
      <c r="DP26" s="1027"/>
      <c r="DQ26" s="1025"/>
      <c r="DR26" s="1026"/>
      <c r="DS26" s="1026"/>
      <c r="DT26" s="1026"/>
      <c r="DU26" s="1027"/>
      <c r="DV26" s="1028"/>
      <c r="DW26" s="1029"/>
      <c r="DX26" s="1029"/>
      <c r="DY26" s="1029"/>
      <c r="DZ26" s="1030"/>
      <c r="EA26" s="230"/>
    </row>
    <row r="27" spans="1:131" ht="26.25" customHeight="1" thickBot="1" x14ac:dyDescent="0.2">
      <c r="A27" s="1034"/>
      <c r="B27" s="1035"/>
      <c r="C27" s="1035"/>
      <c r="D27" s="1035"/>
      <c r="E27" s="1035"/>
      <c r="F27" s="1035"/>
      <c r="G27" s="1035"/>
      <c r="H27" s="1035"/>
      <c r="I27" s="1035"/>
      <c r="J27" s="1035"/>
      <c r="K27" s="1035"/>
      <c r="L27" s="1035"/>
      <c r="M27" s="1035"/>
      <c r="N27" s="1035"/>
      <c r="O27" s="1035"/>
      <c r="P27" s="1036"/>
      <c r="Q27" s="1040"/>
      <c r="R27" s="1041"/>
      <c r="S27" s="1041"/>
      <c r="T27" s="1041"/>
      <c r="U27" s="1042"/>
      <c r="V27" s="1040"/>
      <c r="W27" s="1041"/>
      <c r="X27" s="1041"/>
      <c r="Y27" s="1041"/>
      <c r="Z27" s="1042"/>
      <c r="AA27" s="1040"/>
      <c r="AB27" s="1041"/>
      <c r="AC27" s="1041"/>
      <c r="AD27" s="1041"/>
      <c r="AE27" s="1041"/>
      <c r="AF27" s="1096"/>
      <c r="AG27" s="1047"/>
      <c r="AH27" s="1047"/>
      <c r="AI27" s="1047"/>
      <c r="AJ27" s="1097"/>
      <c r="AK27" s="1041"/>
      <c r="AL27" s="1041"/>
      <c r="AM27" s="1041"/>
      <c r="AN27" s="1041"/>
      <c r="AO27" s="1042"/>
      <c r="AP27" s="1040"/>
      <c r="AQ27" s="1041"/>
      <c r="AR27" s="1041"/>
      <c r="AS27" s="1041"/>
      <c r="AT27" s="1042"/>
      <c r="AU27" s="1040"/>
      <c r="AV27" s="1041"/>
      <c r="AW27" s="1041"/>
      <c r="AX27" s="1041"/>
      <c r="AY27" s="1042"/>
      <c r="AZ27" s="1040"/>
      <c r="BA27" s="1041"/>
      <c r="BB27" s="1041"/>
      <c r="BC27" s="1041"/>
      <c r="BD27" s="1042"/>
      <c r="BE27" s="1040"/>
      <c r="BF27" s="1041"/>
      <c r="BG27" s="1041"/>
      <c r="BH27" s="1041"/>
      <c r="BI27" s="1052"/>
      <c r="BJ27" s="232"/>
      <c r="BK27" s="232"/>
      <c r="BL27" s="232"/>
      <c r="BM27" s="232"/>
      <c r="BN27" s="232"/>
      <c r="BO27" s="241"/>
      <c r="BP27" s="241"/>
      <c r="BQ27" s="238">
        <v>21</v>
      </c>
      <c r="BR27" s="239"/>
      <c r="BS27" s="1028"/>
      <c r="BT27" s="1029"/>
      <c r="BU27" s="1029"/>
      <c r="BV27" s="1029"/>
      <c r="BW27" s="1029"/>
      <c r="BX27" s="1029"/>
      <c r="BY27" s="1029"/>
      <c r="BZ27" s="1029"/>
      <c r="CA27" s="1029"/>
      <c r="CB27" s="1029"/>
      <c r="CC27" s="1029"/>
      <c r="CD27" s="1029"/>
      <c r="CE27" s="1029"/>
      <c r="CF27" s="1029"/>
      <c r="CG27" s="1050"/>
      <c r="CH27" s="1025"/>
      <c r="CI27" s="1026"/>
      <c r="CJ27" s="1026"/>
      <c r="CK27" s="1026"/>
      <c r="CL27" s="1027"/>
      <c r="CM27" s="1025"/>
      <c r="CN27" s="1026"/>
      <c r="CO27" s="1026"/>
      <c r="CP27" s="1026"/>
      <c r="CQ27" s="1027"/>
      <c r="CR27" s="1025"/>
      <c r="CS27" s="1026"/>
      <c r="CT27" s="1026"/>
      <c r="CU27" s="1026"/>
      <c r="CV27" s="1027"/>
      <c r="CW27" s="1025"/>
      <c r="CX27" s="1026"/>
      <c r="CY27" s="1026"/>
      <c r="CZ27" s="1026"/>
      <c r="DA27" s="1027"/>
      <c r="DB27" s="1025"/>
      <c r="DC27" s="1026"/>
      <c r="DD27" s="1026"/>
      <c r="DE27" s="1026"/>
      <c r="DF27" s="1027"/>
      <c r="DG27" s="1025"/>
      <c r="DH27" s="1026"/>
      <c r="DI27" s="1026"/>
      <c r="DJ27" s="1026"/>
      <c r="DK27" s="1027"/>
      <c r="DL27" s="1025"/>
      <c r="DM27" s="1026"/>
      <c r="DN27" s="1026"/>
      <c r="DO27" s="1026"/>
      <c r="DP27" s="1027"/>
      <c r="DQ27" s="1025"/>
      <c r="DR27" s="1026"/>
      <c r="DS27" s="1026"/>
      <c r="DT27" s="1026"/>
      <c r="DU27" s="1027"/>
      <c r="DV27" s="1028"/>
      <c r="DW27" s="1029"/>
      <c r="DX27" s="1029"/>
      <c r="DY27" s="1029"/>
      <c r="DZ27" s="1030"/>
      <c r="EA27" s="230"/>
    </row>
    <row r="28" spans="1:131" ht="26.25" customHeight="1" thickTop="1" x14ac:dyDescent="0.15">
      <c r="A28" s="242">
        <v>1</v>
      </c>
      <c r="B28" s="1086" t="s">
        <v>390</v>
      </c>
      <c r="C28" s="1087"/>
      <c r="D28" s="1087"/>
      <c r="E28" s="1087"/>
      <c r="F28" s="1087"/>
      <c r="G28" s="1087"/>
      <c r="H28" s="1087"/>
      <c r="I28" s="1087"/>
      <c r="J28" s="1087"/>
      <c r="K28" s="1087"/>
      <c r="L28" s="1087"/>
      <c r="M28" s="1087"/>
      <c r="N28" s="1087"/>
      <c r="O28" s="1087"/>
      <c r="P28" s="1088"/>
      <c r="Q28" s="1089">
        <v>9152</v>
      </c>
      <c r="R28" s="1090"/>
      <c r="S28" s="1090"/>
      <c r="T28" s="1090"/>
      <c r="U28" s="1090"/>
      <c r="V28" s="1090">
        <v>9138</v>
      </c>
      <c r="W28" s="1090"/>
      <c r="X28" s="1090"/>
      <c r="Y28" s="1090"/>
      <c r="Z28" s="1090"/>
      <c r="AA28" s="1090">
        <v>14</v>
      </c>
      <c r="AB28" s="1090"/>
      <c r="AC28" s="1090"/>
      <c r="AD28" s="1090"/>
      <c r="AE28" s="1091"/>
      <c r="AF28" s="1092">
        <v>14</v>
      </c>
      <c r="AG28" s="1090"/>
      <c r="AH28" s="1090"/>
      <c r="AI28" s="1090"/>
      <c r="AJ28" s="1093"/>
      <c r="AK28" s="1081">
        <v>880</v>
      </c>
      <c r="AL28" s="1082"/>
      <c r="AM28" s="1082"/>
      <c r="AN28" s="1082"/>
      <c r="AO28" s="1082"/>
      <c r="AP28" s="1082" t="s">
        <v>554</v>
      </c>
      <c r="AQ28" s="1082"/>
      <c r="AR28" s="1082"/>
      <c r="AS28" s="1082"/>
      <c r="AT28" s="1082"/>
      <c r="AU28" s="1082" t="s">
        <v>554</v>
      </c>
      <c r="AV28" s="1082"/>
      <c r="AW28" s="1082"/>
      <c r="AX28" s="1082"/>
      <c r="AY28" s="1082"/>
      <c r="AZ28" s="1083" t="s">
        <v>554</v>
      </c>
      <c r="BA28" s="1083"/>
      <c r="BB28" s="1083"/>
      <c r="BC28" s="1083"/>
      <c r="BD28" s="1083"/>
      <c r="BE28" s="1084"/>
      <c r="BF28" s="1084"/>
      <c r="BG28" s="1084"/>
      <c r="BH28" s="1084"/>
      <c r="BI28" s="1085"/>
      <c r="BJ28" s="232"/>
      <c r="BK28" s="232"/>
      <c r="BL28" s="232"/>
      <c r="BM28" s="232"/>
      <c r="BN28" s="232"/>
      <c r="BO28" s="241"/>
      <c r="BP28" s="241"/>
      <c r="BQ28" s="238">
        <v>22</v>
      </c>
      <c r="BR28" s="239"/>
      <c r="BS28" s="1028"/>
      <c r="BT28" s="1029"/>
      <c r="BU28" s="1029"/>
      <c r="BV28" s="1029"/>
      <c r="BW28" s="1029"/>
      <c r="BX28" s="1029"/>
      <c r="BY28" s="1029"/>
      <c r="BZ28" s="1029"/>
      <c r="CA28" s="1029"/>
      <c r="CB28" s="1029"/>
      <c r="CC28" s="1029"/>
      <c r="CD28" s="1029"/>
      <c r="CE28" s="1029"/>
      <c r="CF28" s="1029"/>
      <c r="CG28" s="1050"/>
      <c r="CH28" s="1025"/>
      <c r="CI28" s="1026"/>
      <c r="CJ28" s="1026"/>
      <c r="CK28" s="1026"/>
      <c r="CL28" s="1027"/>
      <c r="CM28" s="1025"/>
      <c r="CN28" s="1026"/>
      <c r="CO28" s="1026"/>
      <c r="CP28" s="1026"/>
      <c r="CQ28" s="1027"/>
      <c r="CR28" s="1025"/>
      <c r="CS28" s="1026"/>
      <c r="CT28" s="1026"/>
      <c r="CU28" s="1026"/>
      <c r="CV28" s="1027"/>
      <c r="CW28" s="1025"/>
      <c r="CX28" s="1026"/>
      <c r="CY28" s="1026"/>
      <c r="CZ28" s="1026"/>
      <c r="DA28" s="1027"/>
      <c r="DB28" s="1025"/>
      <c r="DC28" s="1026"/>
      <c r="DD28" s="1026"/>
      <c r="DE28" s="1026"/>
      <c r="DF28" s="1027"/>
      <c r="DG28" s="1025"/>
      <c r="DH28" s="1026"/>
      <c r="DI28" s="1026"/>
      <c r="DJ28" s="1026"/>
      <c r="DK28" s="1027"/>
      <c r="DL28" s="1025"/>
      <c r="DM28" s="1026"/>
      <c r="DN28" s="1026"/>
      <c r="DO28" s="1026"/>
      <c r="DP28" s="1027"/>
      <c r="DQ28" s="1025"/>
      <c r="DR28" s="1026"/>
      <c r="DS28" s="1026"/>
      <c r="DT28" s="1026"/>
      <c r="DU28" s="1027"/>
      <c r="DV28" s="1028"/>
      <c r="DW28" s="1029"/>
      <c r="DX28" s="1029"/>
      <c r="DY28" s="1029"/>
      <c r="DZ28" s="1030"/>
      <c r="EA28" s="230"/>
    </row>
    <row r="29" spans="1:131" ht="26.25" customHeight="1" x14ac:dyDescent="0.15">
      <c r="A29" s="242">
        <v>2</v>
      </c>
      <c r="B29" s="1066" t="s">
        <v>391</v>
      </c>
      <c r="C29" s="1067"/>
      <c r="D29" s="1067"/>
      <c r="E29" s="1067"/>
      <c r="F29" s="1067"/>
      <c r="G29" s="1067"/>
      <c r="H29" s="1067"/>
      <c r="I29" s="1067"/>
      <c r="J29" s="1067"/>
      <c r="K29" s="1067"/>
      <c r="L29" s="1067"/>
      <c r="M29" s="1067"/>
      <c r="N29" s="1067"/>
      <c r="O29" s="1067"/>
      <c r="P29" s="1068"/>
      <c r="Q29" s="1074">
        <v>8204</v>
      </c>
      <c r="R29" s="1075"/>
      <c r="S29" s="1075"/>
      <c r="T29" s="1075"/>
      <c r="U29" s="1075"/>
      <c r="V29" s="1075">
        <v>7929</v>
      </c>
      <c r="W29" s="1075"/>
      <c r="X29" s="1075"/>
      <c r="Y29" s="1075"/>
      <c r="Z29" s="1075"/>
      <c r="AA29" s="1075">
        <v>275</v>
      </c>
      <c r="AB29" s="1075"/>
      <c r="AC29" s="1075"/>
      <c r="AD29" s="1075"/>
      <c r="AE29" s="1076"/>
      <c r="AF29" s="1071">
        <v>275</v>
      </c>
      <c r="AG29" s="1072"/>
      <c r="AH29" s="1072"/>
      <c r="AI29" s="1072"/>
      <c r="AJ29" s="1073"/>
      <c r="AK29" s="1016">
        <v>1171</v>
      </c>
      <c r="AL29" s="1007"/>
      <c r="AM29" s="1007"/>
      <c r="AN29" s="1007"/>
      <c r="AO29" s="1007"/>
      <c r="AP29" s="1017" t="s">
        <v>554</v>
      </c>
      <c r="AQ29" s="1015"/>
      <c r="AR29" s="1015"/>
      <c r="AS29" s="1015"/>
      <c r="AT29" s="1016"/>
      <c r="AU29" s="1017" t="s">
        <v>554</v>
      </c>
      <c r="AV29" s="1015"/>
      <c r="AW29" s="1015"/>
      <c r="AX29" s="1015"/>
      <c r="AY29" s="1016"/>
      <c r="AZ29" s="1078" t="s">
        <v>554</v>
      </c>
      <c r="BA29" s="1079"/>
      <c r="BB29" s="1079"/>
      <c r="BC29" s="1079"/>
      <c r="BD29" s="1080"/>
      <c r="BE29" s="1008"/>
      <c r="BF29" s="1008"/>
      <c r="BG29" s="1008"/>
      <c r="BH29" s="1008"/>
      <c r="BI29" s="1009"/>
      <c r="BJ29" s="232"/>
      <c r="BK29" s="232"/>
      <c r="BL29" s="232"/>
      <c r="BM29" s="232"/>
      <c r="BN29" s="232"/>
      <c r="BO29" s="241"/>
      <c r="BP29" s="241"/>
      <c r="BQ29" s="238">
        <v>23</v>
      </c>
      <c r="BR29" s="239"/>
      <c r="BS29" s="1028"/>
      <c r="BT29" s="1029"/>
      <c r="BU29" s="1029"/>
      <c r="BV29" s="1029"/>
      <c r="BW29" s="1029"/>
      <c r="BX29" s="1029"/>
      <c r="BY29" s="1029"/>
      <c r="BZ29" s="1029"/>
      <c r="CA29" s="1029"/>
      <c r="CB29" s="1029"/>
      <c r="CC29" s="1029"/>
      <c r="CD29" s="1029"/>
      <c r="CE29" s="1029"/>
      <c r="CF29" s="1029"/>
      <c r="CG29" s="1050"/>
      <c r="CH29" s="1025"/>
      <c r="CI29" s="1026"/>
      <c r="CJ29" s="1026"/>
      <c r="CK29" s="1026"/>
      <c r="CL29" s="1027"/>
      <c r="CM29" s="1025"/>
      <c r="CN29" s="1026"/>
      <c r="CO29" s="1026"/>
      <c r="CP29" s="1026"/>
      <c r="CQ29" s="1027"/>
      <c r="CR29" s="1025"/>
      <c r="CS29" s="1026"/>
      <c r="CT29" s="1026"/>
      <c r="CU29" s="1026"/>
      <c r="CV29" s="1027"/>
      <c r="CW29" s="1025"/>
      <c r="CX29" s="1026"/>
      <c r="CY29" s="1026"/>
      <c r="CZ29" s="1026"/>
      <c r="DA29" s="1027"/>
      <c r="DB29" s="1025"/>
      <c r="DC29" s="1026"/>
      <c r="DD29" s="1026"/>
      <c r="DE29" s="1026"/>
      <c r="DF29" s="1027"/>
      <c r="DG29" s="1025"/>
      <c r="DH29" s="1026"/>
      <c r="DI29" s="1026"/>
      <c r="DJ29" s="1026"/>
      <c r="DK29" s="1027"/>
      <c r="DL29" s="1025"/>
      <c r="DM29" s="1026"/>
      <c r="DN29" s="1026"/>
      <c r="DO29" s="1026"/>
      <c r="DP29" s="1027"/>
      <c r="DQ29" s="1025"/>
      <c r="DR29" s="1026"/>
      <c r="DS29" s="1026"/>
      <c r="DT29" s="1026"/>
      <c r="DU29" s="1027"/>
      <c r="DV29" s="1028"/>
      <c r="DW29" s="1029"/>
      <c r="DX29" s="1029"/>
      <c r="DY29" s="1029"/>
      <c r="DZ29" s="1030"/>
      <c r="EA29" s="230"/>
    </row>
    <row r="30" spans="1:131" ht="26.25" customHeight="1" x14ac:dyDescent="0.15">
      <c r="A30" s="242">
        <v>3</v>
      </c>
      <c r="B30" s="1066" t="s">
        <v>392</v>
      </c>
      <c r="C30" s="1067"/>
      <c r="D30" s="1067"/>
      <c r="E30" s="1067"/>
      <c r="F30" s="1067"/>
      <c r="G30" s="1067"/>
      <c r="H30" s="1067"/>
      <c r="I30" s="1067"/>
      <c r="J30" s="1067"/>
      <c r="K30" s="1067"/>
      <c r="L30" s="1067"/>
      <c r="M30" s="1067"/>
      <c r="N30" s="1067"/>
      <c r="O30" s="1067"/>
      <c r="P30" s="1068"/>
      <c r="Q30" s="1074">
        <v>1441</v>
      </c>
      <c r="R30" s="1075"/>
      <c r="S30" s="1075"/>
      <c r="T30" s="1075"/>
      <c r="U30" s="1075"/>
      <c r="V30" s="1075">
        <v>1437</v>
      </c>
      <c r="W30" s="1075"/>
      <c r="X30" s="1075"/>
      <c r="Y30" s="1075"/>
      <c r="Z30" s="1075"/>
      <c r="AA30" s="1075">
        <v>4</v>
      </c>
      <c r="AB30" s="1075"/>
      <c r="AC30" s="1075"/>
      <c r="AD30" s="1075"/>
      <c r="AE30" s="1076"/>
      <c r="AF30" s="1071">
        <v>4</v>
      </c>
      <c r="AG30" s="1072"/>
      <c r="AH30" s="1072"/>
      <c r="AI30" s="1072"/>
      <c r="AJ30" s="1073"/>
      <c r="AK30" s="1016">
        <v>243</v>
      </c>
      <c r="AL30" s="1007"/>
      <c r="AM30" s="1007"/>
      <c r="AN30" s="1007"/>
      <c r="AO30" s="1007"/>
      <c r="AP30" s="1017" t="s">
        <v>554</v>
      </c>
      <c r="AQ30" s="1015"/>
      <c r="AR30" s="1015"/>
      <c r="AS30" s="1015"/>
      <c r="AT30" s="1016"/>
      <c r="AU30" s="1017" t="s">
        <v>554</v>
      </c>
      <c r="AV30" s="1015"/>
      <c r="AW30" s="1015"/>
      <c r="AX30" s="1015"/>
      <c r="AY30" s="1016"/>
      <c r="AZ30" s="1078" t="s">
        <v>554</v>
      </c>
      <c r="BA30" s="1079"/>
      <c r="BB30" s="1079"/>
      <c r="BC30" s="1079"/>
      <c r="BD30" s="1080"/>
      <c r="BE30" s="1008"/>
      <c r="BF30" s="1008"/>
      <c r="BG30" s="1008"/>
      <c r="BH30" s="1008"/>
      <c r="BI30" s="1009"/>
      <c r="BJ30" s="232"/>
      <c r="BK30" s="232"/>
      <c r="BL30" s="232"/>
      <c r="BM30" s="232"/>
      <c r="BN30" s="232"/>
      <c r="BO30" s="241"/>
      <c r="BP30" s="241"/>
      <c r="BQ30" s="238">
        <v>24</v>
      </c>
      <c r="BR30" s="239"/>
      <c r="BS30" s="1028"/>
      <c r="BT30" s="1029"/>
      <c r="BU30" s="1029"/>
      <c r="BV30" s="1029"/>
      <c r="BW30" s="1029"/>
      <c r="BX30" s="1029"/>
      <c r="BY30" s="1029"/>
      <c r="BZ30" s="1029"/>
      <c r="CA30" s="1029"/>
      <c r="CB30" s="1029"/>
      <c r="CC30" s="1029"/>
      <c r="CD30" s="1029"/>
      <c r="CE30" s="1029"/>
      <c r="CF30" s="1029"/>
      <c r="CG30" s="1050"/>
      <c r="CH30" s="1025"/>
      <c r="CI30" s="1026"/>
      <c r="CJ30" s="1026"/>
      <c r="CK30" s="1026"/>
      <c r="CL30" s="1027"/>
      <c r="CM30" s="1025"/>
      <c r="CN30" s="1026"/>
      <c r="CO30" s="1026"/>
      <c r="CP30" s="1026"/>
      <c r="CQ30" s="1027"/>
      <c r="CR30" s="1025"/>
      <c r="CS30" s="1026"/>
      <c r="CT30" s="1026"/>
      <c r="CU30" s="1026"/>
      <c r="CV30" s="1027"/>
      <c r="CW30" s="1025"/>
      <c r="CX30" s="1026"/>
      <c r="CY30" s="1026"/>
      <c r="CZ30" s="1026"/>
      <c r="DA30" s="1027"/>
      <c r="DB30" s="1025"/>
      <c r="DC30" s="1026"/>
      <c r="DD30" s="1026"/>
      <c r="DE30" s="1026"/>
      <c r="DF30" s="1027"/>
      <c r="DG30" s="1025"/>
      <c r="DH30" s="1026"/>
      <c r="DI30" s="1026"/>
      <c r="DJ30" s="1026"/>
      <c r="DK30" s="1027"/>
      <c r="DL30" s="1025"/>
      <c r="DM30" s="1026"/>
      <c r="DN30" s="1026"/>
      <c r="DO30" s="1026"/>
      <c r="DP30" s="1027"/>
      <c r="DQ30" s="1025"/>
      <c r="DR30" s="1026"/>
      <c r="DS30" s="1026"/>
      <c r="DT30" s="1026"/>
      <c r="DU30" s="1027"/>
      <c r="DV30" s="1028"/>
      <c r="DW30" s="1029"/>
      <c r="DX30" s="1029"/>
      <c r="DY30" s="1029"/>
      <c r="DZ30" s="1030"/>
      <c r="EA30" s="230"/>
    </row>
    <row r="31" spans="1:131" ht="26.25" customHeight="1" x14ac:dyDescent="0.15">
      <c r="A31" s="242">
        <v>4</v>
      </c>
      <c r="B31" s="1066" t="s">
        <v>393</v>
      </c>
      <c r="C31" s="1067"/>
      <c r="D31" s="1067"/>
      <c r="E31" s="1067"/>
      <c r="F31" s="1067"/>
      <c r="G31" s="1067"/>
      <c r="H31" s="1067"/>
      <c r="I31" s="1067"/>
      <c r="J31" s="1067"/>
      <c r="K31" s="1067"/>
      <c r="L31" s="1067"/>
      <c r="M31" s="1067"/>
      <c r="N31" s="1067"/>
      <c r="O31" s="1067"/>
      <c r="P31" s="1068"/>
      <c r="Q31" s="1074">
        <v>1711</v>
      </c>
      <c r="R31" s="1075"/>
      <c r="S31" s="1075"/>
      <c r="T31" s="1075"/>
      <c r="U31" s="1075"/>
      <c r="V31" s="1075">
        <v>1457</v>
      </c>
      <c r="W31" s="1075"/>
      <c r="X31" s="1075"/>
      <c r="Y31" s="1075"/>
      <c r="Z31" s="1075"/>
      <c r="AA31" s="1075">
        <v>255</v>
      </c>
      <c r="AB31" s="1075"/>
      <c r="AC31" s="1075"/>
      <c r="AD31" s="1075"/>
      <c r="AE31" s="1076"/>
      <c r="AF31" s="1071">
        <v>2102</v>
      </c>
      <c r="AG31" s="1072"/>
      <c r="AH31" s="1072"/>
      <c r="AI31" s="1072"/>
      <c r="AJ31" s="1073"/>
      <c r="AK31" s="1016">
        <v>2</v>
      </c>
      <c r="AL31" s="1007"/>
      <c r="AM31" s="1007"/>
      <c r="AN31" s="1007"/>
      <c r="AO31" s="1007"/>
      <c r="AP31" s="1007">
        <v>291</v>
      </c>
      <c r="AQ31" s="1007"/>
      <c r="AR31" s="1007"/>
      <c r="AS31" s="1007"/>
      <c r="AT31" s="1007"/>
      <c r="AU31" s="1007">
        <v>3</v>
      </c>
      <c r="AV31" s="1007"/>
      <c r="AW31" s="1007"/>
      <c r="AX31" s="1007"/>
      <c r="AY31" s="1007"/>
      <c r="AZ31" s="1078" t="s">
        <v>554</v>
      </c>
      <c r="BA31" s="1079"/>
      <c r="BB31" s="1079"/>
      <c r="BC31" s="1079"/>
      <c r="BD31" s="1080"/>
      <c r="BE31" s="1008" t="s">
        <v>394</v>
      </c>
      <c r="BF31" s="1008"/>
      <c r="BG31" s="1008"/>
      <c r="BH31" s="1008"/>
      <c r="BI31" s="1009"/>
      <c r="BJ31" s="232"/>
      <c r="BK31" s="232"/>
      <c r="BL31" s="232"/>
      <c r="BM31" s="232"/>
      <c r="BN31" s="232"/>
      <c r="BO31" s="241"/>
      <c r="BP31" s="241"/>
      <c r="BQ31" s="238">
        <v>25</v>
      </c>
      <c r="BR31" s="239"/>
      <c r="BS31" s="1028"/>
      <c r="BT31" s="1029"/>
      <c r="BU31" s="1029"/>
      <c r="BV31" s="1029"/>
      <c r="BW31" s="1029"/>
      <c r="BX31" s="1029"/>
      <c r="BY31" s="1029"/>
      <c r="BZ31" s="1029"/>
      <c r="CA31" s="1029"/>
      <c r="CB31" s="1029"/>
      <c r="CC31" s="1029"/>
      <c r="CD31" s="1029"/>
      <c r="CE31" s="1029"/>
      <c r="CF31" s="1029"/>
      <c r="CG31" s="1050"/>
      <c r="CH31" s="1025"/>
      <c r="CI31" s="1026"/>
      <c r="CJ31" s="1026"/>
      <c r="CK31" s="1026"/>
      <c r="CL31" s="1027"/>
      <c r="CM31" s="1025"/>
      <c r="CN31" s="1026"/>
      <c r="CO31" s="1026"/>
      <c r="CP31" s="1026"/>
      <c r="CQ31" s="1027"/>
      <c r="CR31" s="1025"/>
      <c r="CS31" s="1026"/>
      <c r="CT31" s="1026"/>
      <c r="CU31" s="1026"/>
      <c r="CV31" s="1027"/>
      <c r="CW31" s="1025"/>
      <c r="CX31" s="1026"/>
      <c r="CY31" s="1026"/>
      <c r="CZ31" s="1026"/>
      <c r="DA31" s="1027"/>
      <c r="DB31" s="1025"/>
      <c r="DC31" s="1026"/>
      <c r="DD31" s="1026"/>
      <c r="DE31" s="1026"/>
      <c r="DF31" s="1027"/>
      <c r="DG31" s="1025"/>
      <c r="DH31" s="1026"/>
      <c r="DI31" s="1026"/>
      <c r="DJ31" s="1026"/>
      <c r="DK31" s="1027"/>
      <c r="DL31" s="1025"/>
      <c r="DM31" s="1026"/>
      <c r="DN31" s="1026"/>
      <c r="DO31" s="1026"/>
      <c r="DP31" s="1027"/>
      <c r="DQ31" s="1025"/>
      <c r="DR31" s="1026"/>
      <c r="DS31" s="1026"/>
      <c r="DT31" s="1026"/>
      <c r="DU31" s="1027"/>
      <c r="DV31" s="1028"/>
      <c r="DW31" s="1029"/>
      <c r="DX31" s="1029"/>
      <c r="DY31" s="1029"/>
      <c r="DZ31" s="1030"/>
      <c r="EA31" s="230"/>
    </row>
    <row r="32" spans="1:131" ht="26.25" customHeight="1" x14ac:dyDescent="0.15">
      <c r="A32" s="242">
        <v>5</v>
      </c>
      <c r="B32" s="1066" t="s">
        <v>395</v>
      </c>
      <c r="C32" s="1067"/>
      <c r="D32" s="1067"/>
      <c r="E32" s="1067"/>
      <c r="F32" s="1067"/>
      <c r="G32" s="1067"/>
      <c r="H32" s="1067"/>
      <c r="I32" s="1067"/>
      <c r="J32" s="1067"/>
      <c r="K32" s="1067"/>
      <c r="L32" s="1067"/>
      <c r="M32" s="1067"/>
      <c r="N32" s="1067"/>
      <c r="O32" s="1067"/>
      <c r="P32" s="1068"/>
      <c r="Q32" s="1074">
        <v>1706</v>
      </c>
      <c r="R32" s="1075"/>
      <c r="S32" s="1075"/>
      <c r="T32" s="1075"/>
      <c r="U32" s="1075"/>
      <c r="V32" s="1075">
        <v>1493</v>
      </c>
      <c r="W32" s="1075"/>
      <c r="X32" s="1075"/>
      <c r="Y32" s="1075"/>
      <c r="Z32" s="1075"/>
      <c r="AA32" s="1075">
        <v>213</v>
      </c>
      <c r="AB32" s="1075"/>
      <c r="AC32" s="1075"/>
      <c r="AD32" s="1075"/>
      <c r="AE32" s="1076"/>
      <c r="AF32" s="1071">
        <v>989</v>
      </c>
      <c r="AG32" s="1072"/>
      <c r="AH32" s="1072"/>
      <c r="AI32" s="1072"/>
      <c r="AJ32" s="1073"/>
      <c r="AK32" s="1016">
        <v>426</v>
      </c>
      <c r="AL32" s="1007"/>
      <c r="AM32" s="1007"/>
      <c r="AN32" s="1007"/>
      <c r="AO32" s="1007"/>
      <c r="AP32" s="1007">
        <v>6800</v>
      </c>
      <c r="AQ32" s="1007"/>
      <c r="AR32" s="1007"/>
      <c r="AS32" s="1007"/>
      <c r="AT32" s="1007"/>
      <c r="AU32" s="1007">
        <v>2795</v>
      </c>
      <c r="AV32" s="1007"/>
      <c r="AW32" s="1007"/>
      <c r="AX32" s="1007"/>
      <c r="AY32" s="1007"/>
      <c r="AZ32" s="1078" t="s">
        <v>554</v>
      </c>
      <c r="BA32" s="1079"/>
      <c r="BB32" s="1079"/>
      <c r="BC32" s="1079"/>
      <c r="BD32" s="1080"/>
      <c r="BE32" s="1008" t="s">
        <v>394</v>
      </c>
      <c r="BF32" s="1008"/>
      <c r="BG32" s="1008"/>
      <c r="BH32" s="1008"/>
      <c r="BI32" s="1009"/>
      <c r="BJ32" s="232"/>
      <c r="BK32" s="232"/>
      <c r="BL32" s="232"/>
      <c r="BM32" s="232"/>
      <c r="BN32" s="232"/>
      <c r="BO32" s="241"/>
      <c r="BP32" s="241"/>
      <c r="BQ32" s="238">
        <v>26</v>
      </c>
      <c r="BR32" s="239"/>
      <c r="BS32" s="1028"/>
      <c r="BT32" s="1029"/>
      <c r="BU32" s="1029"/>
      <c r="BV32" s="1029"/>
      <c r="BW32" s="1029"/>
      <c r="BX32" s="1029"/>
      <c r="BY32" s="1029"/>
      <c r="BZ32" s="1029"/>
      <c r="CA32" s="1029"/>
      <c r="CB32" s="1029"/>
      <c r="CC32" s="1029"/>
      <c r="CD32" s="1029"/>
      <c r="CE32" s="1029"/>
      <c r="CF32" s="1029"/>
      <c r="CG32" s="1050"/>
      <c r="CH32" s="1025"/>
      <c r="CI32" s="1026"/>
      <c r="CJ32" s="1026"/>
      <c r="CK32" s="1026"/>
      <c r="CL32" s="1027"/>
      <c r="CM32" s="1025"/>
      <c r="CN32" s="1026"/>
      <c r="CO32" s="1026"/>
      <c r="CP32" s="1026"/>
      <c r="CQ32" s="1027"/>
      <c r="CR32" s="1025"/>
      <c r="CS32" s="1026"/>
      <c r="CT32" s="1026"/>
      <c r="CU32" s="1026"/>
      <c r="CV32" s="1027"/>
      <c r="CW32" s="1025"/>
      <c r="CX32" s="1026"/>
      <c r="CY32" s="1026"/>
      <c r="CZ32" s="1026"/>
      <c r="DA32" s="1027"/>
      <c r="DB32" s="1025"/>
      <c r="DC32" s="1026"/>
      <c r="DD32" s="1026"/>
      <c r="DE32" s="1026"/>
      <c r="DF32" s="1027"/>
      <c r="DG32" s="1025"/>
      <c r="DH32" s="1026"/>
      <c r="DI32" s="1026"/>
      <c r="DJ32" s="1026"/>
      <c r="DK32" s="1027"/>
      <c r="DL32" s="1025"/>
      <c r="DM32" s="1026"/>
      <c r="DN32" s="1026"/>
      <c r="DO32" s="1026"/>
      <c r="DP32" s="1027"/>
      <c r="DQ32" s="1025"/>
      <c r="DR32" s="1026"/>
      <c r="DS32" s="1026"/>
      <c r="DT32" s="1026"/>
      <c r="DU32" s="1027"/>
      <c r="DV32" s="1028"/>
      <c r="DW32" s="1029"/>
      <c r="DX32" s="1029"/>
      <c r="DY32" s="1029"/>
      <c r="DZ32" s="1030"/>
      <c r="EA32" s="230"/>
    </row>
    <row r="33" spans="1:131" ht="26.25" customHeight="1" x14ac:dyDescent="0.15">
      <c r="A33" s="242">
        <v>6</v>
      </c>
      <c r="B33" s="1066"/>
      <c r="C33" s="1067"/>
      <c r="D33" s="1067"/>
      <c r="E33" s="1067"/>
      <c r="F33" s="1067"/>
      <c r="G33" s="1067"/>
      <c r="H33" s="1067"/>
      <c r="I33" s="1067"/>
      <c r="J33" s="1067"/>
      <c r="K33" s="1067"/>
      <c r="L33" s="1067"/>
      <c r="M33" s="1067"/>
      <c r="N33" s="1067"/>
      <c r="O33" s="1067"/>
      <c r="P33" s="1068"/>
      <c r="Q33" s="1074"/>
      <c r="R33" s="1075"/>
      <c r="S33" s="1075"/>
      <c r="T33" s="1075"/>
      <c r="U33" s="1075"/>
      <c r="V33" s="1075"/>
      <c r="W33" s="1075"/>
      <c r="X33" s="1075"/>
      <c r="Y33" s="1075"/>
      <c r="Z33" s="1075"/>
      <c r="AA33" s="1075"/>
      <c r="AB33" s="1075"/>
      <c r="AC33" s="1075"/>
      <c r="AD33" s="1075"/>
      <c r="AE33" s="1076"/>
      <c r="AF33" s="1071"/>
      <c r="AG33" s="1072"/>
      <c r="AH33" s="1072"/>
      <c r="AI33" s="1072"/>
      <c r="AJ33" s="1073"/>
      <c r="AK33" s="1016"/>
      <c r="AL33" s="1007"/>
      <c r="AM33" s="1007"/>
      <c r="AN33" s="1007"/>
      <c r="AO33" s="1007"/>
      <c r="AP33" s="1007"/>
      <c r="AQ33" s="1007"/>
      <c r="AR33" s="1007"/>
      <c r="AS33" s="1007"/>
      <c r="AT33" s="1007"/>
      <c r="AU33" s="1007"/>
      <c r="AV33" s="1007"/>
      <c r="AW33" s="1007"/>
      <c r="AX33" s="1007"/>
      <c r="AY33" s="1007"/>
      <c r="AZ33" s="1077"/>
      <c r="BA33" s="1077"/>
      <c r="BB33" s="1077"/>
      <c r="BC33" s="1077"/>
      <c r="BD33" s="1077"/>
      <c r="BE33" s="1008"/>
      <c r="BF33" s="1008"/>
      <c r="BG33" s="1008"/>
      <c r="BH33" s="1008"/>
      <c r="BI33" s="1009"/>
      <c r="BJ33" s="232"/>
      <c r="BK33" s="232"/>
      <c r="BL33" s="232"/>
      <c r="BM33" s="232"/>
      <c r="BN33" s="232"/>
      <c r="BO33" s="241"/>
      <c r="BP33" s="241"/>
      <c r="BQ33" s="238">
        <v>27</v>
      </c>
      <c r="BR33" s="239"/>
      <c r="BS33" s="1028"/>
      <c r="BT33" s="1029"/>
      <c r="BU33" s="1029"/>
      <c r="BV33" s="1029"/>
      <c r="BW33" s="1029"/>
      <c r="BX33" s="1029"/>
      <c r="BY33" s="1029"/>
      <c r="BZ33" s="1029"/>
      <c r="CA33" s="1029"/>
      <c r="CB33" s="1029"/>
      <c r="CC33" s="1029"/>
      <c r="CD33" s="1029"/>
      <c r="CE33" s="1029"/>
      <c r="CF33" s="1029"/>
      <c r="CG33" s="1050"/>
      <c r="CH33" s="1025"/>
      <c r="CI33" s="1026"/>
      <c r="CJ33" s="1026"/>
      <c r="CK33" s="1026"/>
      <c r="CL33" s="1027"/>
      <c r="CM33" s="1025"/>
      <c r="CN33" s="1026"/>
      <c r="CO33" s="1026"/>
      <c r="CP33" s="1026"/>
      <c r="CQ33" s="1027"/>
      <c r="CR33" s="1025"/>
      <c r="CS33" s="1026"/>
      <c r="CT33" s="1026"/>
      <c r="CU33" s="1026"/>
      <c r="CV33" s="1027"/>
      <c r="CW33" s="1025"/>
      <c r="CX33" s="1026"/>
      <c r="CY33" s="1026"/>
      <c r="CZ33" s="1026"/>
      <c r="DA33" s="1027"/>
      <c r="DB33" s="1025"/>
      <c r="DC33" s="1026"/>
      <c r="DD33" s="1026"/>
      <c r="DE33" s="1026"/>
      <c r="DF33" s="1027"/>
      <c r="DG33" s="1025"/>
      <c r="DH33" s="1026"/>
      <c r="DI33" s="1026"/>
      <c r="DJ33" s="1026"/>
      <c r="DK33" s="1027"/>
      <c r="DL33" s="1025"/>
      <c r="DM33" s="1026"/>
      <c r="DN33" s="1026"/>
      <c r="DO33" s="1026"/>
      <c r="DP33" s="1027"/>
      <c r="DQ33" s="1025"/>
      <c r="DR33" s="1026"/>
      <c r="DS33" s="1026"/>
      <c r="DT33" s="1026"/>
      <c r="DU33" s="1027"/>
      <c r="DV33" s="1028"/>
      <c r="DW33" s="1029"/>
      <c r="DX33" s="1029"/>
      <c r="DY33" s="1029"/>
      <c r="DZ33" s="1030"/>
      <c r="EA33" s="230"/>
    </row>
    <row r="34" spans="1:131" ht="26.25" customHeight="1" x14ac:dyDescent="0.15">
      <c r="A34" s="242">
        <v>7</v>
      </c>
      <c r="B34" s="1066"/>
      <c r="C34" s="1067"/>
      <c r="D34" s="1067"/>
      <c r="E34" s="1067"/>
      <c r="F34" s="1067"/>
      <c r="G34" s="1067"/>
      <c r="H34" s="1067"/>
      <c r="I34" s="1067"/>
      <c r="J34" s="1067"/>
      <c r="K34" s="1067"/>
      <c r="L34" s="1067"/>
      <c r="M34" s="1067"/>
      <c r="N34" s="1067"/>
      <c r="O34" s="1067"/>
      <c r="P34" s="1068"/>
      <c r="Q34" s="1074"/>
      <c r="R34" s="1075"/>
      <c r="S34" s="1075"/>
      <c r="T34" s="1075"/>
      <c r="U34" s="1075"/>
      <c r="V34" s="1075"/>
      <c r="W34" s="1075"/>
      <c r="X34" s="1075"/>
      <c r="Y34" s="1075"/>
      <c r="Z34" s="1075"/>
      <c r="AA34" s="1075"/>
      <c r="AB34" s="1075"/>
      <c r="AC34" s="1075"/>
      <c r="AD34" s="1075"/>
      <c r="AE34" s="1076"/>
      <c r="AF34" s="1071"/>
      <c r="AG34" s="1072"/>
      <c r="AH34" s="1072"/>
      <c r="AI34" s="1072"/>
      <c r="AJ34" s="1073"/>
      <c r="AK34" s="1016"/>
      <c r="AL34" s="1007"/>
      <c r="AM34" s="1007"/>
      <c r="AN34" s="1007"/>
      <c r="AO34" s="1007"/>
      <c r="AP34" s="1007"/>
      <c r="AQ34" s="1007"/>
      <c r="AR34" s="1007"/>
      <c r="AS34" s="1007"/>
      <c r="AT34" s="1007"/>
      <c r="AU34" s="1007"/>
      <c r="AV34" s="1007"/>
      <c r="AW34" s="1007"/>
      <c r="AX34" s="1007"/>
      <c r="AY34" s="1007"/>
      <c r="AZ34" s="1077"/>
      <c r="BA34" s="1077"/>
      <c r="BB34" s="1077"/>
      <c r="BC34" s="1077"/>
      <c r="BD34" s="1077"/>
      <c r="BE34" s="1008"/>
      <c r="BF34" s="1008"/>
      <c r="BG34" s="1008"/>
      <c r="BH34" s="1008"/>
      <c r="BI34" s="1009"/>
      <c r="BJ34" s="232"/>
      <c r="BK34" s="232"/>
      <c r="BL34" s="232"/>
      <c r="BM34" s="232"/>
      <c r="BN34" s="232"/>
      <c r="BO34" s="241"/>
      <c r="BP34" s="241"/>
      <c r="BQ34" s="238">
        <v>28</v>
      </c>
      <c r="BR34" s="239"/>
      <c r="BS34" s="1028"/>
      <c r="BT34" s="1029"/>
      <c r="BU34" s="1029"/>
      <c r="BV34" s="1029"/>
      <c r="BW34" s="1029"/>
      <c r="BX34" s="1029"/>
      <c r="BY34" s="1029"/>
      <c r="BZ34" s="1029"/>
      <c r="CA34" s="1029"/>
      <c r="CB34" s="1029"/>
      <c r="CC34" s="1029"/>
      <c r="CD34" s="1029"/>
      <c r="CE34" s="1029"/>
      <c r="CF34" s="1029"/>
      <c r="CG34" s="1050"/>
      <c r="CH34" s="1025"/>
      <c r="CI34" s="1026"/>
      <c r="CJ34" s="1026"/>
      <c r="CK34" s="1026"/>
      <c r="CL34" s="1027"/>
      <c r="CM34" s="1025"/>
      <c r="CN34" s="1026"/>
      <c r="CO34" s="1026"/>
      <c r="CP34" s="1026"/>
      <c r="CQ34" s="1027"/>
      <c r="CR34" s="1025"/>
      <c r="CS34" s="1026"/>
      <c r="CT34" s="1026"/>
      <c r="CU34" s="1026"/>
      <c r="CV34" s="1027"/>
      <c r="CW34" s="1025"/>
      <c r="CX34" s="1026"/>
      <c r="CY34" s="1026"/>
      <c r="CZ34" s="1026"/>
      <c r="DA34" s="1027"/>
      <c r="DB34" s="1025"/>
      <c r="DC34" s="1026"/>
      <c r="DD34" s="1026"/>
      <c r="DE34" s="1026"/>
      <c r="DF34" s="1027"/>
      <c r="DG34" s="1025"/>
      <c r="DH34" s="1026"/>
      <c r="DI34" s="1026"/>
      <c r="DJ34" s="1026"/>
      <c r="DK34" s="1027"/>
      <c r="DL34" s="1025"/>
      <c r="DM34" s="1026"/>
      <c r="DN34" s="1026"/>
      <c r="DO34" s="1026"/>
      <c r="DP34" s="1027"/>
      <c r="DQ34" s="1025"/>
      <c r="DR34" s="1026"/>
      <c r="DS34" s="1026"/>
      <c r="DT34" s="1026"/>
      <c r="DU34" s="1027"/>
      <c r="DV34" s="1028"/>
      <c r="DW34" s="1029"/>
      <c r="DX34" s="1029"/>
      <c r="DY34" s="1029"/>
      <c r="DZ34" s="1030"/>
      <c r="EA34" s="230"/>
    </row>
    <row r="35" spans="1:131" ht="26.25" customHeight="1" x14ac:dyDescent="0.15">
      <c r="A35" s="242">
        <v>8</v>
      </c>
      <c r="B35" s="1066"/>
      <c r="C35" s="1067"/>
      <c r="D35" s="1067"/>
      <c r="E35" s="1067"/>
      <c r="F35" s="1067"/>
      <c r="G35" s="1067"/>
      <c r="H35" s="1067"/>
      <c r="I35" s="1067"/>
      <c r="J35" s="1067"/>
      <c r="K35" s="1067"/>
      <c r="L35" s="1067"/>
      <c r="M35" s="1067"/>
      <c r="N35" s="1067"/>
      <c r="O35" s="1067"/>
      <c r="P35" s="1068"/>
      <c r="Q35" s="1074"/>
      <c r="R35" s="1075"/>
      <c r="S35" s="1075"/>
      <c r="T35" s="1075"/>
      <c r="U35" s="1075"/>
      <c r="V35" s="1075"/>
      <c r="W35" s="1075"/>
      <c r="X35" s="1075"/>
      <c r="Y35" s="1075"/>
      <c r="Z35" s="1075"/>
      <c r="AA35" s="1075"/>
      <c r="AB35" s="1075"/>
      <c r="AC35" s="1075"/>
      <c r="AD35" s="1075"/>
      <c r="AE35" s="1076"/>
      <c r="AF35" s="1071"/>
      <c r="AG35" s="1072"/>
      <c r="AH35" s="1072"/>
      <c r="AI35" s="1072"/>
      <c r="AJ35" s="1073"/>
      <c r="AK35" s="1016"/>
      <c r="AL35" s="1007"/>
      <c r="AM35" s="1007"/>
      <c r="AN35" s="1007"/>
      <c r="AO35" s="1007"/>
      <c r="AP35" s="1007"/>
      <c r="AQ35" s="1007"/>
      <c r="AR35" s="1007"/>
      <c r="AS35" s="1007"/>
      <c r="AT35" s="1007"/>
      <c r="AU35" s="1007"/>
      <c r="AV35" s="1007"/>
      <c r="AW35" s="1007"/>
      <c r="AX35" s="1007"/>
      <c r="AY35" s="1007"/>
      <c r="AZ35" s="1077"/>
      <c r="BA35" s="1077"/>
      <c r="BB35" s="1077"/>
      <c r="BC35" s="1077"/>
      <c r="BD35" s="1077"/>
      <c r="BE35" s="1008"/>
      <c r="BF35" s="1008"/>
      <c r="BG35" s="1008"/>
      <c r="BH35" s="1008"/>
      <c r="BI35" s="1009"/>
      <c r="BJ35" s="232"/>
      <c r="BK35" s="232"/>
      <c r="BL35" s="232"/>
      <c r="BM35" s="232"/>
      <c r="BN35" s="232"/>
      <c r="BO35" s="241"/>
      <c r="BP35" s="241"/>
      <c r="BQ35" s="238">
        <v>29</v>
      </c>
      <c r="BR35" s="239"/>
      <c r="BS35" s="1028"/>
      <c r="BT35" s="1029"/>
      <c r="BU35" s="1029"/>
      <c r="BV35" s="1029"/>
      <c r="BW35" s="1029"/>
      <c r="BX35" s="1029"/>
      <c r="BY35" s="1029"/>
      <c r="BZ35" s="1029"/>
      <c r="CA35" s="1029"/>
      <c r="CB35" s="1029"/>
      <c r="CC35" s="1029"/>
      <c r="CD35" s="1029"/>
      <c r="CE35" s="1029"/>
      <c r="CF35" s="1029"/>
      <c r="CG35" s="1050"/>
      <c r="CH35" s="1025"/>
      <c r="CI35" s="1026"/>
      <c r="CJ35" s="1026"/>
      <c r="CK35" s="1026"/>
      <c r="CL35" s="1027"/>
      <c r="CM35" s="1025"/>
      <c r="CN35" s="1026"/>
      <c r="CO35" s="1026"/>
      <c r="CP35" s="1026"/>
      <c r="CQ35" s="1027"/>
      <c r="CR35" s="1025"/>
      <c r="CS35" s="1026"/>
      <c r="CT35" s="1026"/>
      <c r="CU35" s="1026"/>
      <c r="CV35" s="1027"/>
      <c r="CW35" s="1025"/>
      <c r="CX35" s="1026"/>
      <c r="CY35" s="1026"/>
      <c r="CZ35" s="1026"/>
      <c r="DA35" s="1027"/>
      <c r="DB35" s="1025"/>
      <c r="DC35" s="1026"/>
      <c r="DD35" s="1026"/>
      <c r="DE35" s="1026"/>
      <c r="DF35" s="1027"/>
      <c r="DG35" s="1025"/>
      <c r="DH35" s="1026"/>
      <c r="DI35" s="1026"/>
      <c r="DJ35" s="1026"/>
      <c r="DK35" s="1027"/>
      <c r="DL35" s="1025"/>
      <c r="DM35" s="1026"/>
      <c r="DN35" s="1026"/>
      <c r="DO35" s="1026"/>
      <c r="DP35" s="1027"/>
      <c r="DQ35" s="1025"/>
      <c r="DR35" s="1026"/>
      <c r="DS35" s="1026"/>
      <c r="DT35" s="1026"/>
      <c r="DU35" s="1027"/>
      <c r="DV35" s="1028"/>
      <c r="DW35" s="1029"/>
      <c r="DX35" s="1029"/>
      <c r="DY35" s="1029"/>
      <c r="DZ35" s="1030"/>
      <c r="EA35" s="230"/>
    </row>
    <row r="36" spans="1:131" ht="26.25" customHeight="1" x14ac:dyDescent="0.15">
      <c r="A36" s="242">
        <v>9</v>
      </c>
      <c r="B36" s="1066"/>
      <c r="C36" s="1067"/>
      <c r="D36" s="1067"/>
      <c r="E36" s="1067"/>
      <c r="F36" s="1067"/>
      <c r="G36" s="1067"/>
      <c r="H36" s="1067"/>
      <c r="I36" s="1067"/>
      <c r="J36" s="1067"/>
      <c r="K36" s="1067"/>
      <c r="L36" s="1067"/>
      <c r="M36" s="1067"/>
      <c r="N36" s="1067"/>
      <c r="O36" s="1067"/>
      <c r="P36" s="1068"/>
      <c r="Q36" s="1074"/>
      <c r="R36" s="1075"/>
      <c r="S36" s="1075"/>
      <c r="T36" s="1075"/>
      <c r="U36" s="1075"/>
      <c r="V36" s="1075"/>
      <c r="W36" s="1075"/>
      <c r="X36" s="1075"/>
      <c r="Y36" s="1075"/>
      <c r="Z36" s="1075"/>
      <c r="AA36" s="1075"/>
      <c r="AB36" s="1075"/>
      <c r="AC36" s="1075"/>
      <c r="AD36" s="1075"/>
      <c r="AE36" s="1076"/>
      <c r="AF36" s="1071"/>
      <c r="AG36" s="1072"/>
      <c r="AH36" s="1072"/>
      <c r="AI36" s="1072"/>
      <c r="AJ36" s="1073"/>
      <c r="AK36" s="1016"/>
      <c r="AL36" s="1007"/>
      <c r="AM36" s="1007"/>
      <c r="AN36" s="1007"/>
      <c r="AO36" s="1007"/>
      <c r="AP36" s="1007"/>
      <c r="AQ36" s="1007"/>
      <c r="AR36" s="1007"/>
      <c r="AS36" s="1007"/>
      <c r="AT36" s="1007"/>
      <c r="AU36" s="1007"/>
      <c r="AV36" s="1007"/>
      <c r="AW36" s="1007"/>
      <c r="AX36" s="1007"/>
      <c r="AY36" s="1007"/>
      <c r="AZ36" s="1077"/>
      <c r="BA36" s="1077"/>
      <c r="BB36" s="1077"/>
      <c r="BC36" s="1077"/>
      <c r="BD36" s="1077"/>
      <c r="BE36" s="1008"/>
      <c r="BF36" s="1008"/>
      <c r="BG36" s="1008"/>
      <c r="BH36" s="1008"/>
      <c r="BI36" s="1009"/>
      <c r="BJ36" s="232"/>
      <c r="BK36" s="232"/>
      <c r="BL36" s="232"/>
      <c r="BM36" s="232"/>
      <c r="BN36" s="232"/>
      <c r="BO36" s="241"/>
      <c r="BP36" s="241"/>
      <c r="BQ36" s="238">
        <v>30</v>
      </c>
      <c r="BR36" s="239"/>
      <c r="BS36" s="1028"/>
      <c r="BT36" s="1029"/>
      <c r="BU36" s="1029"/>
      <c r="BV36" s="1029"/>
      <c r="BW36" s="1029"/>
      <c r="BX36" s="1029"/>
      <c r="BY36" s="1029"/>
      <c r="BZ36" s="1029"/>
      <c r="CA36" s="1029"/>
      <c r="CB36" s="1029"/>
      <c r="CC36" s="1029"/>
      <c r="CD36" s="1029"/>
      <c r="CE36" s="1029"/>
      <c r="CF36" s="1029"/>
      <c r="CG36" s="1050"/>
      <c r="CH36" s="1025"/>
      <c r="CI36" s="1026"/>
      <c r="CJ36" s="1026"/>
      <c r="CK36" s="1026"/>
      <c r="CL36" s="1027"/>
      <c r="CM36" s="1025"/>
      <c r="CN36" s="1026"/>
      <c r="CO36" s="1026"/>
      <c r="CP36" s="1026"/>
      <c r="CQ36" s="1027"/>
      <c r="CR36" s="1025"/>
      <c r="CS36" s="1026"/>
      <c r="CT36" s="1026"/>
      <c r="CU36" s="1026"/>
      <c r="CV36" s="1027"/>
      <c r="CW36" s="1025"/>
      <c r="CX36" s="1026"/>
      <c r="CY36" s="1026"/>
      <c r="CZ36" s="1026"/>
      <c r="DA36" s="1027"/>
      <c r="DB36" s="1025"/>
      <c r="DC36" s="1026"/>
      <c r="DD36" s="1026"/>
      <c r="DE36" s="1026"/>
      <c r="DF36" s="1027"/>
      <c r="DG36" s="1025"/>
      <c r="DH36" s="1026"/>
      <c r="DI36" s="1026"/>
      <c r="DJ36" s="1026"/>
      <c r="DK36" s="1027"/>
      <c r="DL36" s="1025"/>
      <c r="DM36" s="1026"/>
      <c r="DN36" s="1026"/>
      <c r="DO36" s="1026"/>
      <c r="DP36" s="1027"/>
      <c r="DQ36" s="1025"/>
      <c r="DR36" s="1026"/>
      <c r="DS36" s="1026"/>
      <c r="DT36" s="1026"/>
      <c r="DU36" s="1027"/>
      <c r="DV36" s="1028"/>
      <c r="DW36" s="1029"/>
      <c r="DX36" s="1029"/>
      <c r="DY36" s="1029"/>
      <c r="DZ36" s="1030"/>
      <c r="EA36" s="230"/>
    </row>
    <row r="37" spans="1:131" ht="26.25" customHeight="1" x14ac:dyDescent="0.15">
      <c r="A37" s="242">
        <v>10</v>
      </c>
      <c r="B37" s="1066"/>
      <c r="C37" s="1067"/>
      <c r="D37" s="1067"/>
      <c r="E37" s="1067"/>
      <c r="F37" s="1067"/>
      <c r="G37" s="1067"/>
      <c r="H37" s="1067"/>
      <c r="I37" s="1067"/>
      <c r="J37" s="1067"/>
      <c r="K37" s="1067"/>
      <c r="L37" s="1067"/>
      <c r="M37" s="1067"/>
      <c r="N37" s="1067"/>
      <c r="O37" s="1067"/>
      <c r="P37" s="1068"/>
      <c r="Q37" s="1074"/>
      <c r="R37" s="1075"/>
      <c r="S37" s="1075"/>
      <c r="T37" s="1075"/>
      <c r="U37" s="1075"/>
      <c r="V37" s="1075"/>
      <c r="W37" s="1075"/>
      <c r="X37" s="1075"/>
      <c r="Y37" s="1075"/>
      <c r="Z37" s="1075"/>
      <c r="AA37" s="1075"/>
      <c r="AB37" s="1075"/>
      <c r="AC37" s="1075"/>
      <c r="AD37" s="1075"/>
      <c r="AE37" s="1076"/>
      <c r="AF37" s="1071"/>
      <c r="AG37" s="1072"/>
      <c r="AH37" s="1072"/>
      <c r="AI37" s="1072"/>
      <c r="AJ37" s="1073"/>
      <c r="AK37" s="1016"/>
      <c r="AL37" s="1007"/>
      <c r="AM37" s="1007"/>
      <c r="AN37" s="1007"/>
      <c r="AO37" s="1007"/>
      <c r="AP37" s="1007"/>
      <c r="AQ37" s="1007"/>
      <c r="AR37" s="1007"/>
      <c r="AS37" s="1007"/>
      <c r="AT37" s="1007"/>
      <c r="AU37" s="1007"/>
      <c r="AV37" s="1007"/>
      <c r="AW37" s="1007"/>
      <c r="AX37" s="1007"/>
      <c r="AY37" s="1007"/>
      <c r="AZ37" s="1077"/>
      <c r="BA37" s="1077"/>
      <c r="BB37" s="1077"/>
      <c r="BC37" s="1077"/>
      <c r="BD37" s="1077"/>
      <c r="BE37" s="1008"/>
      <c r="BF37" s="1008"/>
      <c r="BG37" s="1008"/>
      <c r="BH37" s="1008"/>
      <c r="BI37" s="1009"/>
      <c r="BJ37" s="232"/>
      <c r="BK37" s="232"/>
      <c r="BL37" s="232"/>
      <c r="BM37" s="232"/>
      <c r="BN37" s="232"/>
      <c r="BO37" s="241"/>
      <c r="BP37" s="241"/>
      <c r="BQ37" s="238">
        <v>31</v>
      </c>
      <c r="BR37" s="239"/>
      <c r="BS37" s="1028"/>
      <c r="BT37" s="1029"/>
      <c r="BU37" s="1029"/>
      <c r="BV37" s="1029"/>
      <c r="BW37" s="1029"/>
      <c r="BX37" s="1029"/>
      <c r="BY37" s="1029"/>
      <c r="BZ37" s="1029"/>
      <c r="CA37" s="1029"/>
      <c r="CB37" s="1029"/>
      <c r="CC37" s="1029"/>
      <c r="CD37" s="1029"/>
      <c r="CE37" s="1029"/>
      <c r="CF37" s="1029"/>
      <c r="CG37" s="1050"/>
      <c r="CH37" s="1025"/>
      <c r="CI37" s="1026"/>
      <c r="CJ37" s="1026"/>
      <c r="CK37" s="1026"/>
      <c r="CL37" s="1027"/>
      <c r="CM37" s="1025"/>
      <c r="CN37" s="1026"/>
      <c r="CO37" s="1026"/>
      <c r="CP37" s="1026"/>
      <c r="CQ37" s="1027"/>
      <c r="CR37" s="1025"/>
      <c r="CS37" s="1026"/>
      <c r="CT37" s="1026"/>
      <c r="CU37" s="1026"/>
      <c r="CV37" s="1027"/>
      <c r="CW37" s="1025"/>
      <c r="CX37" s="1026"/>
      <c r="CY37" s="1026"/>
      <c r="CZ37" s="1026"/>
      <c r="DA37" s="1027"/>
      <c r="DB37" s="1025"/>
      <c r="DC37" s="1026"/>
      <c r="DD37" s="1026"/>
      <c r="DE37" s="1026"/>
      <c r="DF37" s="1027"/>
      <c r="DG37" s="1025"/>
      <c r="DH37" s="1026"/>
      <c r="DI37" s="1026"/>
      <c r="DJ37" s="1026"/>
      <c r="DK37" s="1027"/>
      <c r="DL37" s="1025"/>
      <c r="DM37" s="1026"/>
      <c r="DN37" s="1026"/>
      <c r="DO37" s="1026"/>
      <c r="DP37" s="1027"/>
      <c r="DQ37" s="1025"/>
      <c r="DR37" s="1026"/>
      <c r="DS37" s="1026"/>
      <c r="DT37" s="1026"/>
      <c r="DU37" s="1027"/>
      <c r="DV37" s="1028"/>
      <c r="DW37" s="1029"/>
      <c r="DX37" s="1029"/>
      <c r="DY37" s="1029"/>
      <c r="DZ37" s="1030"/>
      <c r="EA37" s="230"/>
    </row>
    <row r="38" spans="1:131" ht="26.25" customHeight="1" x14ac:dyDescent="0.15">
      <c r="A38" s="242">
        <v>11</v>
      </c>
      <c r="B38" s="1066"/>
      <c r="C38" s="1067"/>
      <c r="D38" s="1067"/>
      <c r="E38" s="1067"/>
      <c r="F38" s="1067"/>
      <c r="G38" s="1067"/>
      <c r="H38" s="1067"/>
      <c r="I38" s="1067"/>
      <c r="J38" s="1067"/>
      <c r="K38" s="1067"/>
      <c r="L38" s="1067"/>
      <c r="M38" s="1067"/>
      <c r="N38" s="1067"/>
      <c r="O38" s="1067"/>
      <c r="P38" s="1068"/>
      <c r="Q38" s="1074"/>
      <c r="R38" s="1075"/>
      <c r="S38" s="1075"/>
      <c r="T38" s="1075"/>
      <c r="U38" s="1075"/>
      <c r="V38" s="1075"/>
      <c r="W38" s="1075"/>
      <c r="X38" s="1075"/>
      <c r="Y38" s="1075"/>
      <c r="Z38" s="1075"/>
      <c r="AA38" s="1075"/>
      <c r="AB38" s="1075"/>
      <c r="AC38" s="1075"/>
      <c r="AD38" s="1075"/>
      <c r="AE38" s="1076"/>
      <c r="AF38" s="1071"/>
      <c r="AG38" s="1072"/>
      <c r="AH38" s="1072"/>
      <c r="AI38" s="1072"/>
      <c r="AJ38" s="1073"/>
      <c r="AK38" s="1016"/>
      <c r="AL38" s="1007"/>
      <c r="AM38" s="1007"/>
      <c r="AN38" s="1007"/>
      <c r="AO38" s="1007"/>
      <c r="AP38" s="1007"/>
      <c r="AQ38" s="1007"/>
      <c r="AR38" s="1007"/>
      <c r="AS38" s="1007"/>
      <c r="AT38" s="1007"/>
      <c r="AU38" s="1007"/>
      <c r="AV38" s="1007"/>
      <c r="AW38" s="1007"/>
      <c r="AX38" s="1007"/>
      <c r="AY38" s="1007"/>
      <c r="AZ38" s="1077"/>
      <c r="BA38" s="1077"/>
      <c r="BB38" s="1077"/>
      <c r="BC38" s="1077"/>
      <c r="BD38" s="1077"/>
      <c r="BE38" s="1008"/>
      <c r="BF38" s="1008"/>
      <c r="BG38" s="1008"/>
      <c r="BH38" s="1008"/>
      <c r="BI38" s="1009"/>
      <c r="BJ38" s="232"/>
      <c r="BK38" s="232"/>
      <c r="BL38" s="232"/>
      <c r="BM38" s="232"/>
      <c r="BN38" s="232"/>
      <c r="BO38" s="241"/>
      <c r="BP38" s="241"/>
      <c r="BQ38" s="238">
        <v>32</v>
      </c>
      <c r="BR38" s="239"/>
      <c r="BS38" s="1028"/>
      <c r="BT38" s="1029"/>
      <c r="BU38" s="1029"/>
      <c r="BV38" s="1029"/>
      <c r="BW38" s="1029"/>
      <c r="BX38" s="1029"/>
      <c r="BY38" s="1029"/>
      <c r="BZ38" s="1029"/>
      <c r="CA38" s="1029"/>
      <c r="CB38" s="1029"/>
      <c r="CC38" s="1029"/>
      <c r="CD38" s="1029"/>
      <c r="CE38" s="1029"/>
      <c r="CF38" s="1029"/>
      <c r="CG38" s="1050"/>
      <c r="CH38" s="1025"/>
      <c r="CI38" s="1026"/>
      <c r="CJ38" s="1026"/>
      <c r="CK38" s="1026"/>
      <c r="CL38" s="1027"/>
      <c r="CM38" s="1025"/>
      <c r="CN38" s="1026"/>
      <c r="CO38" s="1026"/>
      <c r="CP38" s="1026"/>
      <c r="CQ38" s="1027"/>
      <c r="CR38" s="1025"/>
      <c r="CS38" s="1026"/>
      <c r="CT38" s="1026"/>
      <c r="CU38" s="1026"/>
      <c r="CV38" s="1027"/>
      <c r="CW38" s="1025"/>
      <c r="CX38" s="1026"/>
      <c r="CY38" s="1026"/>
      <c r="CZ38" s="1026"/>
      <c r="DA38" s="1027"/>
      <c r="DB38" s="1025"/>
      <c r="DC38" s="1026"/>
      <c r="DD38" s="1026"/>
      <c r="DE38" s="1026"/>
      <c r="DF38" s="1027"/>
      <c r="DG38" s="1025"/>
      <c r="DH38" s="1026"/>
      <c r="DI38" s="1026"/>
      <c r="DJ38" s="1026"/>
      <c r="DK38" s="1027"/>
      <c r="DL38" s="1025"/>
      <c r="DM38" s="1026"/>
      <c r="DN38" s="1026"/>
      <c r="DO38" s="1026"/>
      <c r="DP38" s="1027"/>
      <c r="DQ38" s="1025"/>
      <c r="DR38" s="1026"/>
      <c r="DS38" s="1026"/>
      <c r="DT38" s="1026"/>
      <c r="DU38" s="1027"/>
      <c r="DV38" s="1028"/>
      <c r="DW38" s="1029"/>
      <c r="DX38" s="1029"/>
      <c r="DY38" s="1029"/>
      <c r="DZ38" s="1030"/>
      <c r="EA38" s="230"/>
    </row>
    <row r="39" spans="1:131" ht="26.25" customHeight="1" x14ac:dyDescent="0.15">
      <c r="A39" s="242">
        <v>12</v>
      </c>
      <c r="B39" s="1066"/>
      <c r="C39" s="1067"/>
      <c r="D39" s="1067"/>
      <c r="E39" s="1067"/>
      <c r="F39" s="1067"/>
      <c r="G39" s="1067"/>
      <c r="H39" s="1067"/>
      <c r="I39" s="1067"/>
      <c r="J39" s="1067"/>
      <c r="K39" s="1067"/>
      <c r="L39" s="1067"/>
      <c r="M39" s="1067"/>
      <c r="N39" s="1067"/>
      <c r="O39" s="1067"/>
      <c r="P39" s="1068"/>
      <c r="Q39" s="1074"/>
      <c r="R39" s="1075"/>
      <c r="S39" s="1075"/>
      <c r="T39" s="1075"/>
      <c r="U39" s="1075"/>
      <c r="V39" s="1075"/>
      <c r="W39" s="1075"/>
      <c r="X39" s="1075"/>
      <c r="Y39" s="1075"/>
      <c r="Z39" s="1075"/>
      <c r="AA39" s="1075"/>
      <c r="AB39" s="1075"/>
      <c r="AC39" s="1075"/>
      <c r="AD39" s="1075"/>
      <c r="AE39" s="1076"/>
      <c r="AF39" s="1071"/>
      <c r="AG39" s="1072"/>
      <c r="AH39" s="1072"/>
      <c r="AI39" s="1072"/>
      <c r="AJ39" s="1073"/>
      <c r="AK39" s="1016"/>
      <c r="AL39" s="1007"/>
      <c r="AM39" s="1007"/>
      <c r="AN39" s="1007"/>
      <c r="AO39" s="1007"/>
      <c r="AP39" s="1007"/>
      <c r="AQ39" s="1007"/>
      <c r="AR39" s="1007"/>
      <c r="AS39" s="1007"/>
      <c r="AT39" s="1007"/>
      <c r="AU39" s="1007"/>
      <c r="AV39" s="1007"/>
      <c r="AW39" s="1007"/>
      <c r="AX39" s="1007"/>
      <c r="AY39" s="1007"/>
      <c r="AZ39" s="1077"/>
      <c r="BA39" s="1077"/>
      <c r="BB39" s="1077"/>
      <c r="BC39" s="1077"/>
      <c r="BD39" s="1077"/>
      <c r="BE39" s="1008"/>
      <c r="BF39" s="1008"/>
      <c r="BG39" s="1008"/>
      <c r="BH39" s="1008"/>
      <c r="BI39" s="1009"/>
      <c r="BJ39" s="232"/>
      <c r="BK39" s="232"/>
      <c r="BL39" s="232"/>
      <c r="BM39" s="232"/>
      <c r="BN39" s="232"/>
      <c r="BO39" s="241"/>
      <c r="BP39" s="241"/>
      <c r="BQ39" s="238">
        <v>33</v>
      </c>
      <c r="BR39" s="239"/>
      <c r="BS39" s="1028"/>
      <c r="BT39" s="1029"/>
      <c r="BU39" s="1029"/>
      <c r="BV39" s="1029"/>
      <c r="BW39" s="1029"/>
      <c r="BX39" s="1029"/>
      <c r="BY39" s="1029"/>
      <c r="BZ39" s="1029"/>
      <c r="CA39" s="1029"/>
      <c r="CB39" s="1029"/>
      <c r="CC39" s="1029"/>
      <c r="CD39" s="1029"/>
      <c r="CE39" s="1029"/>
      <c r="CF39" s="1029"/>
      <c r="CG39" s="1050"/>
      <c r="CH39" s="1025"/>
      <c r="CI39" s="1026"/>
      <c r="CJ39" s="1026"/>
      <c r="CK39" s="1026"/>
      <c r="CL39" s="1027"/>
      <c r="CM39" s="1025"/>
      <c r="CN39" s="1026"/>
      <c r="CO39" s="1026"/>
      <c r="CP39" s="1026"/>
      <c r="CQ39" s="1027"/>
      <c r="CR39" s="1025"/>
      <c r="CS39" s="1026"/>
      <c r="CT39" s="1026"/>
      <c r="CU39" s="1026"/>
      <c r="CV39" s="1027"/>
      <c r="CW39" s="1025"/>
      <c r="CX39" s="1026"/>
      <c r="CY39" s="1026"/>
      <c r="CZ39" s="1026"/>
      <c r="DA39" s="1027"/>
      <c r="DB39" s="1025"/>
      <c r="DC39" s="1026"/>
      <c r="DD39" s="1026"/>
      <c r="DE39" s="1026"/>
      <c r="DF39" s="1027"/>
      <c r="DG39" s="1025"/>
      <c r="DH39" s="1026"/>
      <c r="DI39" s="1026"/>
      <c r="DJ39" s="1026"/>
      <c r="DK39" s="1027"/>
      <c r="DL39" s="1025"/>
      <c r="DM39" s="1026"/>
      <c r="DN39" s="1026"/>
      <c r="DO39" s="1026"/>
      <c r="DP39" s="1027"/>
      <c r="DQ39" s="1025"/>
      <c r="DR39" s="1026"/>
      <c r="DS39" s="1026"/>
      <c r="DT39" s="1026"/>
      <c r="DU39" s="1027"/>
      <c r="DV39" s="1028"/>
      <c r="DW39" s="1029"/>
      <c r="DX39" s="1029"/>
      <c r="DY39" s="1029"/>
      <c r="DZ39" s="1030"/>
      <c r="EA39" s="230"/>
    </row>
    <row r="40" spans="1:131" ht="26.25" customHeight="1" x14ac:dyDescent="0.15">
      <c r="A40" s="238">
        <v>13</v>
      </c>
      <c r="B40" s="1066"/>
      <c r="C40" s="1067"/>
      <c r="D40" s="1067"/>
      <c r="E40" s="1067"/>
      <c r="F40" s="1067"/>
      <c r="G40" s="1067"/>
      <c r="H40" s="1067"/>
      <c r="I40" s="1067"/>
      <c r="J40" s="1067"/>
      <c r="K40" s="1067"/>
      <c r="L40" s="1067"/>
      <c r="M40" s="1067"/>
      <c r="N40" s="1067"/>
      <c r="O40" s="1067"/>
      <c r="P40" s="1068"/>
      <c r="Q40" s="1074"/>
      <c r="R40" s="1075"/>
      <c r="S40" s="1075"/>
      <c r="T40" s="1075"/>
      <c r="U40" s="1075"/>
      <c r="V40" s="1075"/>
      <c r="W40" s="1075"/>
      <c r="X40" s="1075"/>
      <c r="Y40" s="1075"/>
      <c r="Z40" s="1075"/>
      <c r="AA40" s="1075"/>
      <c r="AB40" s="1075"/>
      <c r="AC40" s="1075"/>
      <c r="AD40" s="1075"/>
      <c r="AE40" s="1076"/>
      <c r="AF40" s="1071"/>
      <c r="AG40" s="1072"/>
      <c r="AH40" s="1072"/>
      <c r="AI40" s="1072"/>
      <c r="AJ40" s="1073"/>
      <c r="AK40" s="1016"/>
      <c r="AL40" s="1007"/>
      <c r="AM40" s="1007"/>
      <c r="AN40" s="1007"/>
      <c r="AO40" s="1007"/>
      <c r="AP40" s="1007"/>
      <c r="AQ40" s="1007"/>
      <c r="AR40" s="1007"/>
      <c r="AS40" s="1007"/>
      <c r="AT40" s="1007"/>
      <c r="AU40" s="1007"/>
      <c r="AV40" s="1007"/>
      <c r="AW40" s="1007"/>
      <c r="AX40" s="1007"/>
      <c r="AY40" s="1007"/>
      <c r="AZ40" s="1077"/>
      <c r="BA40" s="1077"/>
      <c r="BB40" s="1077"/>
      <c r="BC40" s="1077"/>
      <c r="BD40" s="1077"/>
      <c r="BE40" s="1008"/>
      <c r="BF40" s="1008"/>
      <c r="BG40" s="1008"/>
      <c r="BH40" s="1008"/>
      <c r="BI40" s="1009"/>
      <c r="BJ40" s="232"/>
      <c r="BK40" s="232"/>
      <c r="BL40" s="232"/>
      <c r="BM40" s="232"/>
      <c r="BN40" s="232"/>
      <c r="BO40" s="241"/>
      <c r="BP40" s="241"/>
      <c r="BQ40" s="238">
        <v>34</v>
      </c>
      <c r="BR40" s="239"/>
      <c r="BS40" s="1028"/>
      <c r="BT40" s="1029"/>
      <c r="BU40" s="1029"/>
      <c r="BV40" s="1029"/>
      <c r="BW40" s="1029"/>
      <c r="BX40" s="1029"/>
      <c r="BY40" s="1029"/>
      <c r="BZ40" s="1029"/>
      <c r="CA40" s="1029"/>
      <c r="CB40" s="1029"/>
      <c r="CC40" s="1029"/>
      <c r="CD40" s="1029"/>
      <c r="CE40" s="1029"/>
      <c r="CF40" s="1029"/>
      <c r="CG40" s="1050"/>
      <c r="CH40" s="1025"/>
      <c r="CI40" s="1026"/>
      <c r="CJ40" s="1026"/>
      <c r="CK40" s="1026"/>
      <c r="CL40" s="1027"/>
      <c r="CM40" s="1025"/>
      <c r="CN40" s="1026"/>
      <c r="CO40" s="1026"/>
      <c r="CP40" s="1026"/>
      <c r="CQ40" s="1027"/>
      <c r="CR40" s="1025"/>
      <c r="CS40" s="1026"/>
      <c r="CT40" s="1026"/>
      <c r="CU40" s="1026"/>
      <c r="CV40" s="1027"/>
      <c r="CW40" s="1025"/>
      <c r="CX40" s="1026"/>
      <c r="CY40" s="1026"/>
      <c r="CZ40" s="1026"/>
      <c r="DA40" s="1027"/>
      <c r="DB40" s="1025"/>
      <c r="DC40" s="1026"/>
      <c r="DD40" s="1026"/>
      <c r="DE40" s="1026"/>
      <c r="DF40" s="1027"/>
      <c r="DG40" s="1025"/>
      <c r="DH40" s="1026"/>
      <c r="DI40" s="1026"/>
      <c r="DJ40" s="1026"/>
      <c r="DK40" s="1027"/>
      <c r="DL40" s="1025"/>
      <c r="DM40" s="1026"/>
      <c r="DN40" s="1026"/>
      <c r="DO40" s="1026"/>
      <c r="DP40" s="1027"/>
      <c r="DQ40" s="1025"/>
      <c r="DR40" s="1026"/>
      <c r="DS40" s="1026"/>
      <c r="DT40" s="1026"/>
      <c r="DU40" s="1027"/>
      <c r="DV40" s="1028"/>
      <c r="DW40" s="1029"/>
      <c r="DX40" s="1029"/>
      <c r="DY40" s="1029"/>
      <c r="DZ40" s="1030"/>
      <c r="EA40" s="230"/>
    </row>
    <row r="41" spans="1:131" ht="26.25" customHeight="1" x14ac:dyDescent="0.15">
      <c r="A41" s="238">
        <v>14</v>
      </c>
      <c r="B41" s="1066"/>
      <c r="C41" s="1067"/>
      <c r="D41" s="1067"/>
      <c r="E41" s="1067"/>
      <c r="F41" s="1067"/>
      <c r="G41" s="1067"/>
      <c r="H41" s="1067"/>
      <c r="I41" s="1067"/>
      <c r="J41" s="1067"/>
      <c r="K41" s="1067"/>
      <c r="L41" s="1067"/>
      <c r="M41" s="1067"/>
      <c r="N41" s="1067"/>
      <c r="O41" s="1067"/>
      <c r="P41" s="1068"/>
      <c r="Q41" s="1074"/>
      <c r="R41" s="1075"/>
      <c r="S41" s="1075"/>
      <c r="T41" s="1075"/>
      <c r="U41" s="1075"/>
      <c r="V41" s="1075"/>
      <c r="W41" s="1075"/>
      <c r="X41" s="1075"/>
      <c r="Y41" s="1075"/>
      <c r="Z41" s="1075"/>
      <c r="AA41" s="1075"/>
      <c r="AB41" s="1075"/>
      <c r="AC41" s="1075"/>
      <c r="AD41" s="1075"/>
      <c r="AE41" s="1076"/>
      <c r="AF41" s="1071"/>
      <c r="AG41" s="1072"/>
      <c r="AH41" s="1072"/>
      <c r="AI41" s="1072"/>
      <c r="AJ41" s="1073"/>
      <c r="AK41" s="1016"/>
      <c r="AL41" s="1007"/>
      <c r="AM41" s="1007"/>
      <c r="AN41" s="1007"/>
      <c r="AO41" s="1007"/>
      <c r="AP41" s="1007"/>
      <c r="AQ41" s="1007"/>
      <c r="AR41" s="1007"/>
      <c r="AS41" s="1007"/>
      <c r="AT41" s="1007"/>
      <c r="AU41" s="1007"/>
      <c r="AV41" s="1007"/>
      <c r="AW41" s="1007"/>
      <c r="AX41" s="1007"/>
      <c r="AY41" s="1007"/>
      <c r="AZ41" s="1077"/>
      <c r="BA41" s="1077"/>
      <c r="BB41" s="1077"/>
      <c r="BC41" s="1077"/>
      <c r="BD41" s="1077"/>
      <c r="BE41" s="1008"/>
      <c r="BF41" s="1008"/>
      <c r="BG41" s="1008"/>
      <c r="BH41" s="1008"/>
      <c r="BI41" s="1009"/>
      <c r="BJ41" s="232"/>
      <c r="BK41" s="232"/>
      <c r="BL41" s="232"/>
      <c r="BM41" s="232"/>
      <c r="BN41" s="232"/>
      <c r="BO41" s="241"/>
      <c r="BP41" s="241"/>
      <c r="BQ41" s="238">
        <v>35</v>
      </c>
      <c r="BR41" s="239"/>
      <c r="BS41" s="1028"/>
      <c r="BT41" s="1029"/>
      <c r="BU41" s="1029"/>
      <c r="BV41" s="1029"/>
      <c r="BW41" s="1029"/>
      <c r="BX41" s="1029"/>
      <c r="BY41" s="1029"/>
      <c r="BZ41" s="1029"/>
      <c r="CA41" s="1029"/>
      <c r="CB41" s="1029"/>
      <c r="CC41" s="1029"/>
      <c r="CD41" s="1029"/>
      <c r="CE41" s="1029"/>
      <c r="CF41" s="1029"/>
      <c r="CG41" s="1050"/>
      <c r="CH41" s="1025"/>
      <c r="CI41" s="1026"/>
      <c r="CJ41" s="1026"/>
      <c r="CK41" s="1026"/>
      <c r="CL41" s="1027"/>
      <c r="CM41" s="1025"/>
      <c r="CN41" s="1026"/>
      <c r="CO41" s="1026"/>
      <c r="CP41" s="1026"/>
      <c r="CQ41" s="1027"/>
      <c r="CR41" s="1025"/>
      <c r="CS41" s="1026"/>
      <c r="CT41" s="1026"/>
      <c r="CU41" s="1026"/>
      <c r="CV41" s="1027"/>
      <c r="CW41" s="1025"/>
      <c r="CX41" s="1026"/>
      <c r="CY41" s="1026"/>
      <c r="CZ41" s="1026"/>
      <c r="DA41" s="1027"/>
      <c r="DB41" s="1025"/>
      <c r="DC41" s="1026"/>
      <c r="DD41" s="1026"/>
      <c r="DE41" s="1026"/>
      <c r="DF41" s="1027"/>
      <c r="DG41" s="1025"/>
      <c r="DH41" s="1026"/>
      <c r="DI41" s="1026"/>
      <c r="DJ41" s="1026"/>
      <c r="DK41" s="1027"/>
      <c r="DL41" s="1025"/>
      <c r="DM41" s="1026"/>
      <c r="DN41" s="1026"/>
      <c r="DO41" s="1026"/>
      <c r="DP41" s="1027"/>
      <c r="DQ41" s="1025"/>
      <c r="DR41" s="1026"/>
      <c r="DS41" s="1026"/>
      <c r="DT41" s="1026"/>
      <c r="DU41" s="1027"/>
      <c r="DV41" s="1028"/>
      <c r="DW41" s="1029"/>
      <c r="DX41" s="1029"/>
      <c r="DY41" s="1029"/>
      <c r="DZ41" s="1030"/>
      <c r="EA41" s="230"/>
    </row>
    <row r="42" spans="1:131" ht="26.25" customHeight="1" x14ac:dyDescent="0.15">
      <c r="A42" s="238">
        <v>15</v>
      </c>
      <c r="B42" s="1066"/>
      <c r="C42" s="1067"/>
      <c r="D42" s="1067"/>
      <c r="E42" s="1067"/>
      <c r="F42" s="1067"/>
      <c r="G42" s="1067"/>
      <c r="H42" s="1067"/>
      <c r="I42" s="1067"/>
      <c r="J42" s="1067"/>
      <c r="K42" s="1067"/>
      <c r="L42" s="1067"/>
      <c r="M42" s="1067"/>
      <c r="N42" s="1067"/>
      <c r="O42" s="1067"/>
      <c r="P42" s="1068"/>
      <c r="Q42" s="1074"/>
      <c r="R42" s="1075"/>
      <c r="S42" s="1075"/>
      <c r="T42" s="1075"/>
      <c r="U42" s="1075"/>
      <c r="V42" s="1075"/>
      <c r="W42" s="1075"/>
      <c r="X42" s="1075"/>
      <c r="Y42" s="1075"/>
      <c r="Z42" s="1075"/>
      <c r="AA42" s="1075"/>
      <c r="AB42" s="1075"/>
      <c r="AC42" s="1075"/>
      <c r="AD42" s="1075"/>
      <c r="AE42" s="1076"/>
      <c r="AF42" s="1071"/>
      <c r="AG42" s="1072"/>
      <c r="AH42" s="1072"/>
      <c r="AI42" s="1072"/>
      <c r="AJ42" s="1073"/>
      <c r="AK42" s="1016"/>
      <c r="AL42" s="1007"/>
      <c r="AM42" s="1007"/>
      <c r="AN42" s="1007"/>
      <c r="AO42" s="1007"/>
      <c r="AP42" s="1007"/>
      <c r="AQ42" s="1007"/>
      <c r="AR42" s="1007"/>
      <c r="AS42" s="1007"/>
      <c r="AT42" s="1007"/>
      <c r="AU42" s="1007"/>
      <c r="AV42" s="1007"/>
      <c r="AW42" s="1007"/>
      <c r="AX42" s="1007"/>
      <c r="AY42" s="1007"/>
      <c r="AZ42" s="1077"/>
      <c r="BA42" s="1077"/>
      <c r="BB42" s="1077"/>
      <c r="BC42" s="1077"/>
      <c r="BD42" s="1077"/>
      <c r="BE42" s="1008"/>
      <c r="BF42" s="1008"/>
      <c r="BG42" s="1008"/>
      <c r="BH42" s="1008"/>
      <c r="BI42" s="1009"/>
      <c r="BJ42" s="232"/>
      <c r="BK42" s="232"/>
      <c r="BL42" s="232"/>
      <c r="BM42" s="232"/>
      <c r="BN42" s="232"/>
      <c r="BO42" s="241"/>
      <c r="BP42" s="241"/>
      <c r="BQ42" s="238">
        <v>36</v>
      </c>
      <c r="BR42" s="239"/>
      <c r="BS42" s="1028"/>
      <c r="BT42" s="1029"/>
      <c r="BU42" s="1029"/>
      <c r="BV42" s="1029"/>
      <c r="BW42" s="1029"/>
      <c r="BX42" s="1029"/>
      <c r="BY42" s="1029"/>
      <c r="BZ42" s="1029"/>
      <c r="CA42" s="1029"/>
      <c r="CB42" s="1029"/>
      <c r="CC42" s="1029"/>
      <c r="CD42" s="1029"/>
      <c r="CE42" s="1029"/>
      <c r="CF42" s="1029"/>
      <c r="CG42" s="1050"/>
      <c r="CH42" s="1025"/>
      <c r="CI42" s="1026"/>
      <c r="CJ42" s="1026"/>
      <c r="CK42" s="1026"/>
      <c r="CL42" s="1027"/>
      <c r="CM42" s="1025"/>
      <c r="CN42" s="1026"/>
      <c r="CO42" s="1026"/>
      <c r="CP42" s="1026"/>
      <c r="CQ42" s="1027"/>
      <c r="CR42" s="1025"/>
      <c r="CS42" s="1026"/>
      <c r="CT42" s="1026"/>
      <c r="CU42" s="1026"/>
      <c r="CV42" s="1027"/>
      <c r="CW42" s="1025"/>
      <c r="CX42" s="1026"/>
      <c r="CY42" s="1026"/>
      <c r="CZ42" s="1026"/>
      <c r="DA42" s="1027"/>
      <c r="DB42" s="1025"/>
      <c r="DC42" s="1026"/>
      <c r="DD42" s="1026"/>
      <c r="DE42" s="1026"/>
      <c r="DF42" s="1027"/>
      <c r="DG42" s="1025"/>
      <c r="DH42" s="1026"/>
      <c r="DI42" s="1026"/>
      <c r="DJ42" s="1026"/>
      <c r="DK42" s="1027"/>
      <c r="DL42" s="1025"/>
      <c r="DM42" s="1026"/>
      <c r="DN42" s="1026"/>
      <c r="DO42" s="1026"/>
      <c r="DP42" s="1027"/>
      <c r="DQ42" s="1025"/>
      <c r="DR42" s="1026"/>
      <c r="DS42" s="1026"/>
      <c r="DT42" s="1026"/>
      <c r="DU42" s="1027"/>
      <c r="DV42" s="1028"/>
      <c r="DW42" s="1029"/>
      <c r="DX42" s="1029"/>
      <c r="DY42" s="1029"/>
      <c r="DZ42" s="1030"/>
      <c r="EA42" s="230"/>
    </row>
    <row r="43" spans="1:131" ht="26.25" customHeight="1" x14ac:dyDescent="0.15">
      <c r="A43" s="238">
        <v>16</v>
      </c>
      <c r="B43" s="1066"/>
      <c r="C43" s="1067"/>
      <c r="D43" s="1067"/>
      <c r="E43" s="1067"/>
      <c r="F43" s="1067"/>
      <c r="G43" s="1067"/>
      <c r="H43" s="1067"/>
      <c r="I43" s="1067"/>
      <c r="J43" s="1067"/>
      <c r="K43" s="1067"/>
      <c r="L43" s="1067"/>
      <c r="M43" s="1067"/>
      <c r="N43" s="1067"/>
      <c r="O43" s="1067"/>
      <c r="P43" s="1068"/>
      <c r="Q43" s="1074"/>
      <c r="R43" s="1075"/>
      <c r="S43" s="1075"/>
      <c r="T43" s="1075"/>
      <c r="U43" s="1075"/>
      <c r="V43" s="1075"/>
      <c r="W43" s="1075"/>
      <c r="X43" s="1075"/>
      <c r="Y43" s="1075"/>
      <c r="Z43" s="1075"/>
      <c r="AA43" s="1075"/>
      <c r="AB43" s="1075"/>
      <c r="AC43" s="1075"/>
      <c r="AD43" s="1075"/>
      <c r="AE43" s="1076"/>
      <c r="AF43" s="1071"/>
      <c r="AG43" s="1072"/>
      <c r="AH43" s="1072"/>
      <c r="AI43" s="1072"/>
      <c r="AJ43" s="1073"/>
      <c r="AK43" s="1016"/>
      <c r="AL43" s="1007"/>
      <c r="AM43" s="1007"/>
      <c r="AN43" s="1007"/>
      <c r="AO43" s="1007"/>
      <c r="AP43" s="1007"/>
      <c r="AQ43" s="1007"/>
      <c r="AR43" s="1007"/>
      <c r="AS43" s="1007"/>
      <c r="AT43" s="1007"/>
      <c r="AU43" s="1007"/>
      <c r="AV43" s="1007"/>
      <c r="AW43" s="1007"/>
      <c r="AX43" s="1007"/>
      <c r="AY43" s="1007"/>
      <c r="AZ43" s="1077"/>
      <c r="BA43" s="1077"/>
      <c r="BB43" s="1077"/>
      <c r="BC43" s="1077"/>
      <c r="BD43" s="1077"/>
      <c r="BE43" s="1008"/>
      <c r="BF43" s="1008"/>
      <c r="BG43" s="1008"/>
      <c r="BH43" s="1008"/>
      <c r="BI43" s="1009"/>
      <c r="BJ43" s="232"/>
      <c r="BK43" s="232"/>
      <c r="BL43" s="232"/>
      <c r="BM43" s="232"/>
      <c r="BN43" s="232"/>
      <c r="BO43" s="241"/>
      <c r="BP43" s="241"/>
      <c r="BQ43" s="238">
        <v>37</v>
      </c>
      <c r="BR43" s="239"/>
      <c r="BS43" s="1028"/>
      <c r="BT43" s="1029"/>
      <c r="BU43" s="1029"/>
      <c r="BV43" s="1029"/>
      <c r="BW43" s="1029"/>
      <c r="BX43" s="1029"/>
      <c r="BY43" s="1029"/>
      <c r="BZ43" s="1029"/>
      <c r="CA43" s="1029"/>
      <c r="CB43" s="1029"/>
      <c r="CC43" s="1029"/>
      <c r="CD43" s="1029"/>
      <c r="CE43" s="1029"/>
      <c r="CF43" s="1029"/>
      <c r="CG43" s="1050"/>
      <c r="CH43" s="1025"/>
      <c r="CI43" s="1026"/>
      <c r="CJ43" s="1026"/>
      <c r="CK43" s="1026"/>
      <c r="CL43" s="1027"/>
      <c r="CM43" s="1025"/>
      <c r="CN43" s="1026"/>
      <c r="CO43" s="1026"/>
      <c r="CP43" s="1026"/>
      <c r="CQ43" s="1027"/>
      <c r="CR43" s="1025"/>
      <c r="CS43" s="1026"/>
      <c r="CT43" s="1026"/>
      <c r="CU43" s="1026"/>
      <c r="CV43" s="1027"/>
      <c r="CW43" s="1025"/>
      <c r="CX43" s="1026"/>
      <c r="CY43" s="1026"/>
      <c r="CZ43" s="1026"/>
      <c r="DA43" s="1027"/>
      <c r="DB43" s="1025"/>
      <c r="DC43" s="1026"/>
      <c r="DD43" s="1026"/>
      <c r="DE43" s="1026"/>
      <c r="DF43" s="1027"/>
      <c r="DG43" s="1025"/>
      <c r="DH43" s="1026"/>
      <c r="DI43" s="1026"/>
      <c r="DJ43" s="1026"/>
      <c r="DK43" s="1027"/>
      <c r="DL43" s="1025"/>
      <c r="DM43" s="1026"/>
      <c r="DN43" s="1026"/>
      <c r="DO43" s="1026"/>
      <c r="DP43" s="1027"/>
      <c r="DQ43" s="1025"/>
      <c r="DR43" s="1026"/>
      <c r="DS43" s="1026"/>
      <c r="DT43" s="1026"/>
      <c r="DU43" s="1027"/>
      <c r="DV43" s="1028"/>
      <c r="DW43" s="1029"/>
      <c r="DX43" s="1029"/>
      <c r="DY43" s="1029"/>
      <c r="DZ43" s="1030"/>
      <c r="EA43" s="230"/>
    </row>
    <row r="44" spans="1:131" ht="26.25" customHeight="1" x14ac:dyDescent="0.15">
      <c r="A44" s="238">
        <v>17</v>
      </c>
      <c r="B44" s="1066"/>
      <c r="C44" s="1067"/>
      <c r="D44" s="1067"/>
      <c r="E44" s="1067"/>
      <c r="F44" s="1067"/>
      <c r="G44" s="1067"/>
      <c r="H44" s="1067"/>
      <c r="I44" s="1067"/>
      <c r="J44" s="1067"/>
      <c r="K44" s="1067"/>
      <c r="L44" s="1067"/>
      <c r="M44" s="1067"/>
      <c r="N44" s="1067"/>
      <c r="O44" s="1067"/>
      <c r="P44" s="1068"/>
      <c r="Q44" s="1074"/>
      <c r="R44" s="1075"/>
      <c r="S44" s="1075"/>
      <c r="T44" s="1075"/>
      <c r="U44" s="1075"/>
      <c r="V44" s="1075"/>
      <c r="W44" s="1075"/>
      <c r="X44" s="1075"/>
      <c r="Y44" s="1075"/>
      <c r="Z44" s="1075"/>
      <c r="AA44" s="1075"/>
      <c r="AB44" s="1075"/>
      <c r="AC44" s="1075"/>
      <c r="AD44" s="1075"/>
      <c r="AE44" s="1076"/>
      <c r="AF44" s="1071"/>
      <c r="AG44" s="1072"/>
      <c r="AH44" s="1072"/>
      <c r="AI44" s="1072"/>
      <c r="AJ44" s="1073"/>
      <c r="AK44" s="1016"/>
      <c r="AL44" s="1007"/>
      <c r="AM44" s="1007"/>
      <c r="AN44" s="1007"/>
      <c r="AO44" s="1007"/>
      <c r="AP44" s="1007"/>
      <c r="AQ44" s="1007"/>
      <c r="AR44" s="1007"/>
      <c r="AS44" s="1007"/>
      <c r="AT44" s="1007"/>
      <c r="AU44" s="1007"/>
      <c r="AV44" s="1007"/>
      <c r="AW44" s="1007"/>
      <c r="AX44" s="1007"/>
      <c r="AY44" s="1007"/>
      <c r="AZ44" s="1077"/>
      <c r="BA44" s="1077"/>
      <c r="BB44" s="1077"/>
      <c r="BC44" s="1077"/>
      <c r="BD44" s="1077"/>
      <c r="BE44" s="1008"/>
      <c r="BF44" s="1008"/>
      <c r="BG44" s="1008"/>
      <c r="BH44" s="1008"/>
      <c r="BI44" s="1009"/>
      <c r="BJ44" s="232"/>
      <c r="BK44" s="232"/>
      <c r="BL44" s="232"/>
      <c r="BM44" s="232"/>
      <c r="BN44" s="232"/>
      <c r="BO44" s="241"/>
      <c r="BP44" s="241"/>
      <c r="BQ44" s="238">
        <v>38</v>
      </c>
      <c r="BR44" s="239"/>
      <c r="BS44" s="1028"/>
      <c r="BT44" s="1029"/>
      <c r="BU44" s="1029"/>
      <c r="BV44" s="1029"/>
      <c r="BW44" s="1029"/>
      <c r="BX44" s="1029"/>
      <c r="BY44" s="1029"/>
      <c r="BZ44" s="1029"/>
      <c r="CA44" s="1029"/>
      <c r="CB44" s="1029"/>
      <c r="CC44" s="1029"/>
      <c r="CD44" s="1029"/>
      <c r="CE44" s="1029"/>
      <c r="CF44" s="1029"/>
      <c r="CG44" s="1050"/>
      <c r="CH44" s="1025"/>
      <c r="CI44" s="1026"/>
      <c r="CJ44" s="1026"/>
      <c r="CK44" s="1026"/>
      <c r="CL44" s="1027"/>
      <c r="CM44" s="1025"/>
      <c r="CN44" s="1026"/>
      <c r="CO44" s="1026"/>
      <c r="CP44" s="1026"/>
      <c r="CQ44" s="1027"/>
      <c r="CR44" s="1025"/>
      <c r="CS44" s="1026"/>
      <c r="CT44" s="1026"/>
      <c r="CU44" s="1026"/>
      <c r="CV44" s="1027"/>
      <c r="CW44" s="1025"/>
      <c r="CX44" s="1026"/>
      <c r="CY44" s="1026"/>
      <c r="CZ44" s="1026"/>
      <c r="DA44" s="1027"/>
      <c r="DB44" s="1025"/>
      <c r="DC44" s="1026"/>
      <c r="DD44" s="1026"/>
      <c r="DE44" s="1026"/>
      <c r="DF44" s="1027"/>
      <c r="DG44" s="1025"/>
      <c r="DH44" s="1026"/>
      <c r="DI44" s="1026"/>
      <c r="DJ44" s="1026"/>
      <c r="DK44" s="1027"/>
      <c r="DL44" s="1025"/>
      <c r="DM44" s="1026"/>
      <c r="DN44" s="1026"/>
      <c r="DO44" s="1026"/>
      <c r="DP44" s="1027"/>
      <c r="DQ44" s="1025"/>
      <c r="DR44" s="1026"/>
      <c r="DS44" s="1026"/>
      <c r="DT44" s="1026"/>
      <c r="DU44" s="1027"/>
      <c r="DV44" s="1028"/>
      <c r="DW44" s="1029"/>
      <c r="DX44" s="1029"/>
      <c r="DY44" s="1029"/>
      <c r="DZ44" s="1030"/>
      <c r="EA44" s="230"/>
    </row>
    <row r="45" spans="1:131" ht="26.25" customHeight="1" x14ac:dyDescent="0.15">
      <c r="A45" s="238">
        <v>18</v>
      </c>
      <c r="B45" s="1066"/>
      <c r="C45" s="1067"/>
      <c r="D45" s="1067"/>
      <c r="E45" s="1067"/>
      <c r="F45" s="1067"/>
      <c r="G45" s="1067"/>
      <c r="H45" s="1067"/>
      <c r="I45" s="1067"/>
      <c r="J45" s="1067"/>
      <c r="K45" s="1067"/>
      <c r="L45" s="1067"/>
      <c r="M45" s="1067"/>
      <c r="N45" s="1067"/>
      <c r="O45" s="1067"/>
      <c r="P45" s="1068"/>
      <c r="Q45" s="1074"/>
      <c r="R45" s="1075"/>
      <c r="S45" s="1075"/>
      <c r="T45" s="1075"/>
      <c r="U45" s="1075"/>
      <c r="V45" s="1075"/>
      <c r="W45" s="1075"/>
      <c r="X45" s="1075"/>
      <c r="Y45" s="1075"/>
      <c r="Z45" s="1075"/>
      <c r="AA45" s="1075"/>
      <c r="AB45" s="1075"/>
      <c r="AC45" s="1075"/>
      <c r="AD45" s="1075"/>
      <c r="AE45" s="1076"/>
      <c r="AF45" s="1071"/>
      <c r="AG45" s="1072"/>
      <c r="AH45" s="1072"/>
      <c r="AI45" s="1072"/>
      <c r="AJ45" s="1073"/>
      <c r="AK45" s="1016"/>
      <c r="AL45" s="1007"/>
      <c r="AM45" s="1007"/>
      <c r="AN45" s="1007"/>
      <c r="AO45" s="1007"/>
      <c r="AP45" s="1007"/>
      <c r="AQ45" s="1007"/>
      <c r="AR45" s="1007"/>
      <c r="AS45" s="1007"/>
      <c r="AT45" s="1007"/>
      <c r="AU45" s="1007"/>
      <c r="AV45" s="1007"/>
      <c r="AW45" s="1007"/>
      <c r="AX45" s="1007"/>
      <c r="AY45" s="1007"/>
      <c r="AZ45" s="1077"/>
      <c r="BA45" s="1077"/>
      <c r="BB45" s="1077"/>
      <c r="BC45" s="1077"/>
      <c r="BD45" s="1077"/>
      <c r="BE45" s="1008"/>
      <c r="BF45" s="1008"/>
      <c r="BG45" s="1008"/>
      <c r="BH45" s="1008"/>
      <c r="BI45" s="1009"/>
      <c r="BJ45" s="232"/>
      <c r="BK45" s="232"/>
      <c r="BL45" s="232"/>
      <c r="BM45" s="232"/>
      <c r="BN45" s="232"/>
      <c r="BO45" s="241"/>
      <c r="BP45" s="241"/>
      <c r="BQ45" s="238">
        <v>39</v>
      </c>
      <c r="BR45" s="239"/>
      <c r="BS45" s="1028"/>
      <c r="BT45" s="1029"/>
      <c r="BU45" s="1029"/>
      <c r="BV45" s="1029"/>
      <c r="BW45" s="1029"/>
      <c r="BX45" s="1029"/>
      <c r="BY45" s="1029"/>
      <c r="BZ45" s="1029"/>
      <c r="CA45" s="1029"/>
      <c r="CB45" s="1029"/>
      <c r="CC45" s="1029"/>
      <c r="CD45" s="1029"/>
      <c r="CE45" s="1029"/>
      <c r="CF45" s="1029"/>
      <c r="CG45" s="1050"/>
      <c r="CH45" s="1025"/>
      <c r="CI45" s="1026"/>
      <c r="CJ45" s="1026"/>
      <c r="CK45" s="1026"/>
      <c r="CL45" s="1027"/>
      <c r="CM45" s="1025"/>
      <c r="CN45" s="1026"/>
      <c r="CO45" s="1026"/>
      <c r="CP45" s="1026"/>
      <c r="CQ45" s="1027"/>
      <c r="CR45" s="1025"/>
      <c r="CS45" s="1026"/>
      <c r="CT45" s="1026"/>
      <c r="CU45" s="1026"/>
      <c r="CV45" s="1027"/>
      <c r="CW45" s="1025"/>
      <c r="CX45" s="1026"/>
      <c r="CY45" s="1026"/>
      <c r="CZ45" s="1026"/>
      <c r="DA45" s="1027"/>
      <c r="DB45" s="1025"/>
      <c r="DC45" s="1026"/>
      <c r="DD45" s="1026"/>
      <c r="DE45" s="1026"/>
      <c r="DF45" s="1027"/>
      <c r="DG45" s="1025"/>
      <c r="DH45" s="1026"/>
      <c r="DI45" s="1026"/>
      <c r="DJ45" s="1026"/>
      <c r="DK45" s="1027"/>
      <c r="DL45" s="1025"/>
      <c r="DM45" s="1026"/>
      <c r="DN45" s="1026"/>
      <c r="DO45" s="1026"/>
      <c r="DP45" s="1027"/>
      <c r="DQ45" s="1025"/>
      <c r="DR45" s="1026"/>
      <c r="DS45" s="1026"/>
      <c r="DT45" s="1026"/>
      <c r="DU45" s="1027"/>
      <c r="DV45" s="1028"/>
      <c r="DW45" s="1029"/>
      <c r="DX45" s="1029"/>
      <c r="DY45" s="1029"/>
      <c r="DZ45" s="1030"/>
      <c r="EA45" s="230"/>
    </row>
    <row r="46" spans="1:131" ht="26.25" customHeight="1" x14ac:dyDescent="0.15">
      <c r="A46" s="238">
        <v>19</v>
      </c>
      <c r="B46" s="1066"/>
      <c r="C46" s="1067"/>
      <c r="D46" s="1067"/>
      <c r="E46" s="1067"/>
      <c r="F46" s="1067"/>
      <c r="G46" s="1067"/>
      <c r="H46" s="1067"/>
      <c r="I46" s="1067"/>
      <c r="J46" s="1067"/>
      <c r="K46" s="1067"/>
      <c r="L46" s="1067"/>
      <c r="M46" s="1067"/>
      <c r="N46" s="1067"/>
      <c r="O46" s="1067"/>
      <c r="P46" s="1068"/>
      <c r="Q46" s="1074"/>
      <c r="R46" s="1075"/>
      <c r="S46" s="1075"/>
      <c r="T46" s="1075"/>
      <c r="U46" s="1075"/>
      <c r="V46" s="1075"/>
      <c r="W46" s="1075"/>
      <c r="X46" s="1075"/>
      <c r="Y46" s="1075"/>
      <c r="Z46" s="1075"/>
      <c r="AA46" s="1075"/>
      <c r="AB46" s="1075"/>
      <c r="AC46" s="1075"/>
      <c r="AD46" s="1075"/>
      <c r="AE46" s="1076"/>
      <c r="AF46" s="1071"/>
      <c r="AG46" s="1072"/>
      <c r="AH46" s="1072"/>
      <c r="AI46" s="1072"/>
      <c r="AJ46" s="1073"/>
      <c r="AK46" s="1016"/>
      <c r="AL46" s="1007"/>
      <c r="AM46" s="1007"/>
      <c r="AN46" s="1007"/>
      <c r="AO46" s="1007"/>
      <c r="AP46" s="1007"/>
      <c r="AQ46" s="1007"/>
      <c r="AR46" s="1007"/>
      <c r="AS46" s="1007"/>
      <c r="AT46" s="1007"/>
      <c r="AU46" s="1007"/>
      <c r="AV46" s="1007"/>
      <c r="AW46" s="1007"/>
      <c r="AX46" s="1007"/>
      <c r="AY46" s="1007"/>
      <c r="AZ46" s="1077"/>
      <c r="BA46" s="1077"/>
      <c r="BB46" s="1077"/>
      <c r="BC46" s="1077"/>
      <c r="BD46" s="1077"/>
      <c r="BE46" s="1008"/>
      <c r="BF46" s="1008"/>
      <c r="BG46" s="1008"/>
      <c r="BH46" s="1008"/>
      <c r="BI46" s="1009"/>
      <c r="BJ46" s="232"/>
      <c r="BK46" s="232"/>
      <c r="BL46" s="232"/>
      <c r="BM46" s="232"/>
      <c r="BN46" s="232"/>
      <c r="BO46" s="241"/>
      <c r="BP46" s="241"/>
      <c r="BQ46" s="238">
        <v>40</v>
      </c>
      <c r="BR46" s="239"/>
      <c r="BS46" s="1028"/>
      <c r="BT46" s="1029"/>
      <c r="BU46" s="1029"/>
      <c r="BV46" s="1029"/>
      <c r="BW46" s="1029"/>
      <c r="BX46" s="1029"/>
      <c r="BY46" s="1029"/>
      <c r="BZ46" s="1029"/>
      <c r="CA46" s="1029"/>
      <c r="CB46" s="1029"/>
      <c r="CC46" s="1029"/>
      <c r="CD46" s="1029"/>
      <c r="CE46" s="1029"/>
      <c r="CF46" s="1029"/>
      <c r="CG46" s="1050"/>
      <c r="CH46" s="1025"/>
      <c r="CI46" s="1026"/>
      <c r="CJ46" s="1026"/>
      <c r="CK46" s="1026"/>
      <c r="CL46" s="1027"/>
      <c r="CM46" s="1025"/>
      <c r="CN46" s="1026"/>
      <c r="CO46" s="1026"/>
      <c r="CP46" s="1026"/>
      <c r="CQ46" s="1027"/>
      <c r="CR46" s="1025"/>
      <c r="CS46" s="1026"/>
      <c r="CT46" s="1026"/>
      <c r="CU46" s="1026"/>
      <c r="CV46" s="1027"/>
      <c r="CW46" s="1025"/>
      <c r="CX46" s="1026"/>
      <c r="CY46" s="1026"/>
      <c r="CZ46" s="1026"/>
      <c r="DA46" s="1027"/>
      <c r="DB46" s="1025"/>
      <c r="DC46" s="1026"/>
      <c r="DD46" s="1026"/>
      <c r="DE46" s="1026"/>
      <c r="DF46" s="1027"/>
      <c r="DG46" s="1025"/>
      <c r="DH46" s="1026"/>
      <c r="DI46" s="1026"/>
      <c r="DJ46" s="1026"/>
      <c r="DK46" s="1027"/>
      <c r="DL46" s="1025"/>
      <c r="DM46" s="1026"/>
      <c r="DN46" s="1026"/>
      <c r="DO46" s="1026"/>
      <c r="DP46" s="1027"/>
      <c r="DQ46" s="1025"/>
      <c r="DR46" s="1026"/>
      <c r="DS46" s="1026"/>
      <c r="DT46" s="1026"/>
      <c r="DU46" s="1027"/>
      <c r="DV46" s="1028"/>
      <c r="DW46" s="1029"/>
      <c r="DX46" s="1029"/>
      <c r="DY46" s="1029"/>
      <c r="DZ46" s="1030"/>
      <c r="EA46" s="230"/>
    </row>
    <row r="47" spans="1:131" ht="26.25" customHeight="1" x14ac:dyDescent="0.15">
      <c r="A47" s="238">
        <v>20</v>
      </c>
      <c r="B47" s="1066"/>
      <c r="C47" s="1067"/>
      <c r="D47" s="1067"/>
      <c r="E47" s="1067"/>
      <c r="F47" s="1067"/>
      <c r="G47" s="1067"/>
      <c r="H47" s="1067"/>
      <c r="I47" s="1067"/>
      <c r="J47" s="1067"/>
      <c r="K47" s="1067"/>
      <c r="L47" s="1067"/>
      <c r="M47" s="1067"/>
      <c r="N47" s="1067"/>
      <c r="O47" s="1067"/>
      <c r="P47" s="1068"/>
      <c r="Q47" s="1074"/>
      <c r="R47" s="1075"/>
      <c r="S47" s="1075"/>
      <c r="T47" s="1075"/>
      <c r="U47" s="1075"/>
      <c r="V47" s="1075"/>
      <c r="W47" s="1075"/>
      <c r="X47" s="1075"/>
      <c r="Y47" s="1075"/>
      <c r="Z47" s="1075"/>
      <c r="AA47" s="1075"/>
      <c r="AB47" s="1075"/>
      <c r="AC47" s="1075"/>
      <c r="AD47" s="1075"/>
      <c r="AE47" s="1076"/>
      <c r="AF47" s="1071"/>
      <c r="AG47" s="1072"/>
      <c r="AH47" s="1072"/>
      <c r="AI47" s="1072"/>
      <c r="AJ47" s="1073"/>
      <c r="AK47" s="1016"/>
      <c r="AL47" s="1007"/>
      <c r="AM47" s="1007"/>
      <c r="AN47" s="1007"/>
      <c r="AO47" s="1007"/>
      <c r="AP47" s="1007"/>
      <c r="AQ47" s="1007"/>
      <c r="AR47" s="1007"/>
      <c r="AS47" s="1007"/>
      <c r="AT47" s="1007"/>
      <c r="AU47" s="1007"/>
      <c r="AV47" s="1007"/>
      <c r="AW47" s="1007"/>
      <c r="AX47" s="1007"/>
      <c r="AY47" s="1007"/>
      <c r="AZ47" s="1077"/>
      <c r="BA47" s="1077"/>
      <c r="BB47" s="1077"/>
      <c r="BC47" s="1077"/>
      <c r="BD47" s="1077"/>
      <c r="BE47" s="1008"/>
      <c r="BF47" s="1008"/>
      <c r="BG47" s="1008"/>
      <c r="BH47" s="1008"/>
      <c r="BI47" s="1009"/>
      <c r="BJ47" s="232"/>
      <c r="BK47" s="232"/>
      <c r="BL47" s="232"/>
      <c r="BM47" s="232"/>
      <c r="BN47" s="232"/>
      <c r="BO47" s="241"/>
      <c r="BP47" s="241"/>
      <c r="BQ47" s="238">
        <v>41</v>
      </c>
      <c r="BR47" s="239"/>
      <c r="BS47" s="1028"/>
      <c r="BT47" s="1029"/>
      <c r="BU47" s="1029"/>
      <c r="BV47" s="1029"/>
      <c r="BW47" s="1029"/>
      <c r="BX47" s="1029"/>
      <c r="BY47" s="1029"/>
      <c r="BZ47" s="1029"/>
      <c r="CA47" s="1029"/>
      <c r="CB47" s="1029"/>
      <c r="CC47" s="1029"/>
      <c r="CD47" s="1029"/>
      <c r="CE47" s="1029"/>
      <c r="CF47" s="1029"/>
      <c r="CG47" s="1050"/>
      <c r="CH47" s="1025"/>
      <c r="CI47" s="1026"/>
      <c r="CJ47" s="1026"/>
      <c r="CK47" s="1026"/>
      <c r="CL47" s="1027"/>
      <c r="CM47" s="1025"/>
      <c r="CN47" s="1026"/>
      <c r="CO47" s="1026"/>
      <c r="CP47" s="1026"/>
      <c r="CQ47" s="1027"/>
      <c r="CR47" s="1025"/>
      <c r="CS47" s="1026"/>
      <c r="CT47" s="1026"/>
      <c r="CU47" s="1026"/>
      <c r="CV47" s="1027"/>
      <c r="CW47" s="1025"/>
      <c r="CX47" s="1026"/>
      <c r="CY47" s="1026"/>
      <c r="CZ47" s="1026"/>
      <c r="DA47" s="1027"/>
      <c r="DB47" s="1025"/>
      <c r="DC47" s="1026"/>
      <c r="DD47" s="1026"/>
      <c r="DE47" s="1026"/>
      <c r="DF47" s="1027"/>
      <c r="DG47" s="1025"/>
      <c r="DH47" s="1026"/>
      <c r="DI47" s="1026"/>
      <c r="DJ47" s="1026"/>
      <c r="DK47" s="1027"/>
      <c r="DL47" s="1025"/>
      <c r="DM47" s="1026"/>
      <c r="DN47" s="1026"/>
      <c r="DO47" s="1026"/>
      <c r="DP47" s="1027"/>
      <c r="DQ47" s="1025"/>
      <c r="DR47" s="1026"/>
      <c r="DS47" s="1026"/>
      <c r="DT47" s="1026"/>
      <c r="DU47" s="1027"/>
      <c r="DV47" s="1028"/>
      <c r="DW47" s="1029"/>
      <c r="DX47" s="1029"/>
      <c r="DY47" s="1029"/>
      <c r="DZ47" s="1030"/>
      <c r="EA47" s="230"/>
    </row>
    <row r="48" spans="1:131" ht="26.25" customHeight="1" x14ac:dyDescent="0.15">
      <c r="A48" s="238">
        <v>21</v>
      </c>
      <c r="B48" s="1066"/>
      <c r="C48" s="1067"/>
      <c r="D48" s="1067"/>
      <c r="E48" s="1067"/>
      <c r="F48" s="1067"/>
      <c r="G48" s="1067"/>
      <c r="H48" s="1067"/>
      <c r="I48" s="1067"/>
      <c r="J48" s="1067"/>
      <c r="K48" s="1067"/>
      <c r="L48" s="1067"/>
      <c r="M48" s="1067"/>
      <c r="N48" s="1067"/>
      <c r="O48" s="1067"/>
      <c r="P48" s="1068"/>
      <c r="Q48" s="1074"/>
      <c r="R48" s="1075"/>
      <c r="S48" s="1075"/>
      <c r="T48" s="1075"/>
      <c r="U48" s="1075"/>
      <c r="V48" s="1075"/>
      <c r="W48" s="1075"/>
      <c r="X48" s="1075"/>
      <c r="Y48" s="1075"/>
      <c r="Z48" s="1075"/>
      <c r="AA48" s="1075"/>
      <c r="AB48" s="1075"/>
      <c r="AC48" s="1075"/>
      <c r="AD48" s="1075"/>
      <c r="AE48" s="1076"/>
      <c r="AF48" s="1071"/>
      <c r="AG48" s="1072"/>
      <c r="AH48" s="1072"/>
      <c r="AI48" s="1072"/>
      <c r="AJ48" s="1073"/>
      <c r="AK48" s="1016"/>
      <c r="AL48" s="1007"/>
      <c r="AM48" s="1007"/>
      <c r="AN48" s="1007"/>
      <c r="AO48" s="1007"/>
      <c r="AP48" s="1007"/>
      <c r="AQ48" s="1007"/>
      <c r="AR48" s="1007"/>
      <c r="AS48" s="1007"/>
      <c r="AT48" s="1007"/>
      <c r="AU48" s="1007"/>
      <c r="AV48" s="1007"/>
      <c r="AW48" s="1007"/>
      <c r="AX48" s="1007"/>
      <c r="AY48" s="1007"/>
      <c r="AZ48" s="1077"/>
      <c r="BA48" s="1077"/>
      <c r="BB48" s="1077"/>
      <c r="BC48" s="1077"/>
      <c r="BD48" s="1077"/>
      <c r="BE48" s="1008"/>
      <c r="BF48" s="1008"/>
      <c r="BG48" s="1008"/>
      <c r="BH48" s="1008"/>
      <c r="BI48" s="1009"/>
      <c r="BJ48" s="232"/>
      <c r="BK48" s="232"/>
      <c r="BL48" s="232"/>
      <c r="BM48" s="232"/>
      <c r="BN48" s="232"/>
      <c r="BO48" s="241"/>
      <c r="BP48" s="241"/>
      <c r="BQ48" s="238">
        <v>42</v>
      </c>
      <c r="BR48" s="239"/>
      <c r="BS48" s="1028"/>
      <c r="BT48" s="1029"/>
      <c r="BU48" s="1029"/>
      <c r="BV48" s="1029"/>
      <c r="BW48" s="1029"/>
      <c r="BX48" s="1029"/>
      <c r="BY48" s="1029"/>
      <c r="BZ48" s="1029"/>
      <c r="CA48" s="1029"/>
      <c r="CB48" s="1029"/>
      <c r="CC48" s="1029"/>
      <c r="CD48" s="1029"/>
      <c r="CE48" s="1029"/>
      <c r="CF48" s="1029"/>
      <c r="CG48" s="1050"/>
      <c r="CH48" s="1025"/>
      <c r="CI48" s="1026"/>
      <c r="CJ48" s="1026"/>
      <c r="CK48" s="1026"/>
      <c r="CL48" s="1027"/>
      <c r="CM48" s="1025"/>
      <c r="CN48" s="1026"/>
      <c r="CO48" s="1026"/>
      <c r="CP48" s="1026"/>
      <c r="CQ48" s="1027"/>
      <c r="CR48" s="1025"/>
      <c r="CS48" s="1026"/>
      <c r="CT48" s="1026"/>
      <c r="CU48" s="1026"/>
      <c r="CV48" s="1027"/>
      <c r="CW48" s="1025"/>
      <c r="CX48" s="1026"/>
      <c r="CY48" s="1026"/>
      <c r="CZ48" s="1026"/>
      <c r="DA48" s="1027"/>
      <c r="DB48" s="1025"/>
      <c r="DC48" s="1026"/>
      <c r="DD48" s="1026"/>
      <c r="DE48" s="1026"/>
      <c r="DF48" s="1027"/>
      <c r="DG48" s="1025"/>
      <c r="DH48" s="1026"/>
      <c r="DI48" s="1026"/>
      <c r="DJ48" s="1026"/>
      <c r="DK48" s="1027"/>
      <c r="DL48" s="1025"/>
      <c r="DM48" s="1026"/>
      <c r="DN48" s="1026"/>
      <c r="DO48" s="1026"/>
      <c r="DP48" s="1027"/>
      <c r="DQ48" s="1025"/>
      <c r="DR48" s="1026"/>
      <c r="DS48" s="1026"/>
      <c r="DT48" s="1026"/>
      <c r="DU48" s="1027"/>
      <c r="DV48" s="1028"/>
      <c r="DW48" s="1029"/>
      <c r="DX48" s="1029"/>
      <c r="DY48" s="1029"/>
      <c r="DZ48" s="1030"/>
      <c r="EA48" s="230"/>
    </row>
    <row r="49" spans="1:131" ht="26.25" customHeight="1" x14ac:dyDescent="0.15">
      <c r="A49" s="238">
        <v>22</v>
      </c>
      <c r="B49" s="1066"/>
      <c r="C49" s="1067"/>
      <c r="D49" s="1067"/>
      <c r="E49" s="1067"/>
      <c r="F49" s="1067"/>
      <c r="G49" s="1067"/>
      <c r="H49" s="1067"/>
      <c r="I49" s="1067"/>
      <c r="J49" s="1067"/>
      <c r="K49" s="1067"/>
      <c r="L49" s="1067"/>
      <c r="M49" s="1067"/>
      <c r="N49" s="1067"/>
      <c r="O49" s="1067"/>
      <c r="P49" s="1068"/>
      <c r="Q49" s="1074"/>
      <c r="R49" s="1075"/>
      <c r="S49" s="1075"/>
      <c r="T49" s="1075"/>
      <c r="U49" s="1075"/>
      <c r="V49" s="1075"/>
      <c r="W49" s="1075"/>
      <c r="X49" s="1075"/>
      <c r="Y49" s="1075"/>
      <c r="Z49" s="1075"/>
      <c r="AA49" s="1075"/>
      <c r="AB49" s="1075"/>
      <c r="AC49" s="1075"/>
      <c r="AD49" s="1075"/>
      <c r="AE49" s="1076"/>
      <c r="AF49" s="1071"/>
      <c r="AG49" s="1072"/>
      <c r="AH49" s="1072"/>
      <c r="AI49" s="1072"/>
      <c r="AJ49" s="1073"/>
      <c r="AK49" s="1016"/>
      <c r="AL49" s="1007"/>
      <c r="AM49" s="1007"/>
      <c r="AN49" s="1007"/>
      <c r="AO49" s="1007"/>
      <c r="AP49" s="1007"/>
      <c r="AQ49" s="1007"/>
      <c r="AR49" s="1007"/>
      <c r="AS49" s="1007"/>
      <c r="AT49" s="1007"/>
      <c r="AU49" s="1007"/>
      <c r="AV49" s="1007"/>
      <c r="AW49" s="1007"/>
      <c r="AX49" s="1007"/>
      <c r="AY49" s="1007"/>
      <c r="AZ49" s="1077"/>
      <c r="BA49" s="1077"/>
      <c r="BB49" s="1077"/>
      <c r="BC49" s="1077"/>
      <c r="BD49" s="1077"/>
      <c r="BE49" s="1008"/>
      <c r="BF49" s="1008"/>
      <c r="BG49" s="1008"/>
      <c r="BH49" s="1008"/>
      <c r="BI49" s="1009"/>
      <c r="BJ49" s="232"/>
      <c r="BK49" s="232"/>
      <c r="BL49" s="232"/>
      <c r="BM49" s="232"/>
      <c r="BN49" s="232"/>
      <c r="BO49" s="241"/>
      <c r="BP49" s="241"/>
      <c r="BQ49" s="238">
        <v>43</v>
      </c>
      <c r="BR49" s="239"/>
      <c r="BS49" s="1028"/>
      <c r="BT49" s="1029"/>
      <c r="BU49" s="1029"/>
      <c r="BV49" s="1029"/>
      <c r="BW49" s="1029"/>
      <c r="BX49" s="1029"/>
      <c r="BY49" s="1029"/>
      <c r="BZ49" s="1029"/>
      <c r="CA49" s="1029"/>
      <c r="CB49" s="1029"/>
      <c r="CC49" s="1029"/>
      <c r="CD49" s="1029"/>
      <c r="CE49" s="1029"/>
      <c r="CF49" s="1029"/>
      <c r="CG49" s="1050"/>
      <c r="CH49" s="1025"/>
      <c r="CI49" s="1026"/>
      <c r="CJ49" s="1026"/>
      <c r="CK49" s="1026"/>
      <c r="CL49" s="1027"/>
      <c r="CM49" s="1025"/>
      <c r="CN49" s="1026"/>
      <c r="CO49" s="1026"/>
      <c r="CP49" s="1026"/>
      <c r="CQ49" s="1027"/>
      <c r="CR49" s="1025"/>
      <c r="CS49" s="1026"/>
      <c r="CT49" s="1026"/>
      <c r="CU49" s="1026"/>
      <c r="CV49" s="1027"/>
      <c r="CW49" s="1025"/>
      <c r="CX49" s="1026"/>
      <c r="CY49" s="1026"/>
      <c r="CZ49" s="1026"/>
      <c r="DA49" s="1027"/>
      <c r="DB49" s="1025"/>
      <c r="DC49" s="1026"/>
      <c r="DD49" s="1026"/>
      <c r="DE49" s="1026"/>
      <c r="DF49" s="1027"/>
      <c r="DG49" s="1025"/>
      <c r="DH49" s="1026"/>
      <c r="DI49" s="1026"/>
      <c r="DJ49" s="1026"/>
      <c r="DK49" s="1027"/>
      <c r="DL49" s="1025"/>
      <c r="DM49" s="1026"/>
      <c r="DN49" s="1026"/>
      <c r="DO49" s="1026"/>
      <c r="DP49" s="1027"/>
      <c r="DQ49" s="1025"/>
      <c r="DR49" s="1026"/>
      <c r="DS49" s="1026"/>
      <c r="DT49" s="1026"/>
      <c r="DU49" s="1027"/>
      <c r="DV49" s="1028"/>
      <c r="DW49" s="1029"/>
      <c r="DX49" s="1029"/>
      <c r="DY49" s="1029"/>
      <c r="DZ49" s="1030"/>
      <c r="EA49" s="230"/>
    </row>
    <row r="50" spans="1:131" ht="26.25" customHeight="1" x14ac:dyDescent="0.15">
      <c r="A50" s="238">
        <v>23</v>
      </c>
      <c r="B50" s="1066"/>
      <c r="C50" s="1067"/>
      <c r="D50" s="1067"/>
      <c r="E50" s="1067"/>
      <c r="F50" s="1067"/>
      <c r="G50" s="1067"/>
      <c r="H50" s="1067"/>
      <c r="I50" s="1067"/>
      <c r="J50" s="1067"/>
      <c r="K50" s="1067"/>
      <c r="L50" s="1067"/>
      <c r="M50" s="1067"/>
      <c r="N50" s="1067"/>
      <c r="O50" s="1067"/>
      <c r="P50" s="1068"/>
      <c r="Q50" s="1069"/>
      <c r="R50" s="1061"/>
      <c r="S50" s="1061"/>
      <c r="T50" s="1061"/>
      <c r="U50" s="1061"/>
      <c r="V50" s="1061"/>
      <c r="W50" s="1061"/>
      <c r="X50" s="1061"/>
      <c r="Y50" s="1061"/>
      <c r="Z50" s="1061"/>
      <c r="AA50" s="1061"/>
      <c r="AB50" s="1061"/>
      <c r="AC50" s="1061"/>
      <c r="AD50" s="1061"/>
      <c r="AE50" s="1070"/>
      <c r="AF50" s="1071"/>
      <c r="AG50" s="1072"/>
      <c r="AH50" s="1072"/>
      <c r="AI50" s="1072"/>
      <c r="AJ50" s="1073"/>
      <c r="AK50" s="1060"/>
      <c r="AL50" s="1061"/>
      <c r="AM50" s="1061"/>
      <c r="AN50" s="1061"/>
      <c r="AO50" s="1061"/>
      <c r="AP50" s="1061"/>
      <c r="AQ50" s="1061"/>
      <c r="AR50" s="1061"/>
      <c r="AS50" s="1061"/>
      <c r="AT50" s="1061"/>
      <c r="AU50" s="1061"/>
      <c r="AV50" s="1061"/>
      <c r="AW50" s="1061"/>
      <c r="AX50" s="1061"/>
      <c r="AY50" s="1061"/>
      <c r="AZ50" s="1062"/>
      <c r="BA50" s="1062"/>
      <c r="BB50" s="1062"/>
      <c r="BC50" s="1062"/>
      <c r="BD50" s="1062"/>
      <c r="BE50" s="1008"/>
      <c r="BF50" s="1008"/>
      <c r="BG50" s="1008"/>
      <c r="BH50" s="1008"/>
      <c r="BI50" s="1009"/>
      <c r="BJ50" s="232"/>
      <c r="BK50" s="232"/>
      <c r="BL50" s="232"/>
      <c r="BM50" s="232"/>
      <c r="BN50" s="232"/>
      <c r="BO50" s="241"/>
      <c r="BP50" s="241"/>
      <c r="BQ50" s="238">
        <v>44</v>
      </c>
      <c r="BR50" s="239"/>
      <c r="BS50" s="1028"/>
      <c r="BT50" s="1029"/>
      <c r="BU50" s="1029"/>
      <c r="BV50" s="1029"/>
      <c r="BW50" s="1029"/>
      <c r="BX50" s="1029"/>
      <c r="BY50" s="1029"/>
      <c r="BZ50" s="1029"/>
      <c r="CA50" s="1029"/>
      <c r="CB50" s="1029"/>
      <c r="CC50" s="1029"/>
      <c r="CD50" s="1029"/>
      <c r="CE50" s="1029"/>
      <c r="CF50" s="1029"/>
      <c r="CG50" s="1050"/>
      <c r="CH50" s="1025"/>
      <c r="CI50" s="1026"/>
      <c r="CJ50" s="1026"/>
      <c r="CK50" s="1026"/>
      <c r="CL50" s="1027"/>
      <c r="CM50" s="1025"/>
      <c r="CN50" s="1026"/>
      <c r="CO50" s="1026"/>
      <c r="CP50" s="1026"/>
      <c r="CQ50" s="1027"/>
      <c r="CR50" s="1025"/>
      <c r="CS50" s="1026"/>
      <c r="CT50" s="1026"/>
      <c r="CU50" s="1026"/>
      <c r="CV50" s="1027"/>
      <c r="CW50" s="1025"/>
      <c r="CX50" s="1026"/>
      <c r="CY50" s="1026"/>
      <c r="CZ50" s="1026"/>
      <c r="DA50" s="1027"/>
      <c r="DB50" s="1025"/>
      <c r="DC50" s="1026"/>
      <c r="DD50" s="1026"/>
      <c r="DE50" s="1026"/>
      <c r="DF50" s="1027"/>
      <c r="DG50" s="1025"/>
      <c r="DH50" s="1026"/>
      <c r="DI50" s="1026"/>
      <c r="DJ50" s="1026"/>
      <c r="DK50" s="1027"/>
      <c r="DL50" s="1025"/>
      <c r="DM50" s="1026"/>
      <c r="DN50" s="1026"/>
      <c r="DO50" s="1026"/>
      <c r="DP50" s="1027"/>
      <c r="DQ50" s="1025"/>
      <c r="DR50" s="1026"/>
      <c r="DS50" s="1026"/>
      <c r="DT50" s="1026"/>
      <c r="DU50" s="1027"/>
      <c r="DV50" s="1028"/>
      <c r="DW50" s="1029"/>
      <c r="DX50" s="1029"/>
      <c r="DY50" s="1029"/>
      <c r="DZ50" s="1030"/>
      <c r="EA50" s="230"/>
    </row>
    <row r="51" spans="1:131" ht="26.25" customHeight="1" x14ac:dyDescent="0.15">
      <c r="A51" s="238">
        <v>24</v>
      </c>
      <c r="B51" s="1066"/>
      <c r="C51" s="1067"/>
      <c r="D51" s="1067"/>
      <c r="E51" s="1067"/>
      <c r="F51" s="1067"/>
      <c r="G51" s="1067"/>
      <c r="H51" s="1067"/>
      <c r="I51" s="1067"/>
      <c r="J51" s="1067"/>
      <c r="K51" s="1067"/>
      <c r="L51" s="1067"/>
      <c r="M51" s="1067"/>
      <c r="N51" s="1067"/>
      <c r="O51" s="1067"/>
      <c r="P51" s="1068"/>
      <c r="Q51" s="1069"/>
      <c r="R51" s="1061"/>
      <c r="S51" s="1061"/>
      <c r="T51" s="1061"/>
      <c r="U51" s="1061"/>
      <c r="V51" s="1061"/>
      <c r="W51" s="1061"/>
      <c r="X51" s="1061"/>
      <c r="Y51" s="1061"/>
      <c r="Z51" s="1061"/>
      <c r="AA51" s="1061"/>
      <c r="AB51" s="1061"/>
      <c r="AC51" s="1061"/>
      <c r="AD51" s="1061"/>
      <c r="AE51" s="1070"/>
      <c r="AF51" s="1071"/>
      <c r="AG51" s="1072"/>
      <c r="AH51" s="1072"/>
      <c r="AI51" s="1072"/>
      <c r="AJ51" s="1073"/>
      <c r="AK51" s="1060"/>
      <c r="AL51" s="1061"/>
      <c r="AM51" s="1061"/>
      <c r="AN51" s="1061"/>
      <c r="AO51" s="1061"/>
      <c r="AP51" s="1061"/>
      <c r="AQ51" s="1061"/>
      <c r="AR51" s="1061"/>
      <c r="AS51" s="1061"/>
      <c r="AT51" s="1061"/>
      <c r="AU51" s="1061"/>
      <c r="AV51" s="1061"/>
      <c r="AW51" s="1061"/>
      <c r="AX51" s="1061"/>
      <c r="AY51" s="1061"/>
      <c r="AZ51" s="1062"/>
      <c r="BA51" s="1062"/>
      <c r="BB51" s="1062"/>
      <c r="BC51" s="1062"/>
      <c r="BD51" s="1062"/>
      <c r="BE51" s="1008"/>
      <c r="BF51" s="1008"/>
      <c r="BG51" s="1008"/>
      <c r="BH51" s="1008"/>
      <c r="BI51" s="1009"/>
      <c r="BJ51" s="232"/>
      <c r="BK51" s="232"/>
      <c r="BL51" s="232"/>
      <c r="BM51" s="232"/>
      <c r="BN51" s="232"/>
      <c r="BO51" s="241"/>
      <c r="BP51" s="241"/>
      <c r="BQ51" s="238">
        <v>45</v>
      </c>
      <c r="BR51" s="239"/>
      <c r="BS51" s="1028"/>
      <c r="BT51" s="1029"/>
      <c r="BU51" s="1029"/>
      <c r="BV51" s="1029"/>
      <c r="BW51" s="1029"/>
      <c r="BX51" s="1029"/>
      <c r="BY51" s="1029"/>
      <c r="BZ51" s="1029"/>
      <c r="CA51" s="1029"/>
      <c r="CB51" s="1029"/>
      <c r="CC51" s="1029"/>
      <c r="CD51" s="1029"/>
      <c r="CE51" s="1029"/>
      <c r="CF51" s="1029"/>
      <c r="CG51" s="1050"/>
      <c r="CH51" s="1025"/>
      <c r="CI51" s="1026"/>
      <c r="CJ51" s="1026"/>
      <c r="CK51" s="1026"/>
      <c r="CL51" s="1027"/>
      <c r="CM51" s="1025"/>
      <c r="CN51" s="1026"/>
      <c r="CO51" s="1026"/>
      <c r="CP51" s="1026"/>
      <c r="CQ51" s="1027"/>
      <c r="CR51" s="1025"/>
      <c r="CS51" s="1026"/>
      <c r="CT51" s="1026"/>
      <c r="CU51" s="1026"/>
      <c r="CV51" s="1027"/>
      <c r="CW51" s="1025"/>
      <c r="CX51" s="1026"/>
      <c r="CY51" s="1026"/>
      <c r="CZ51" s="1026"/>
      <c r="DA51" s="1027"/>
      <c r="DB51" s="1025"/>
      <c r="DC51" s="1026"/>
      <c r="DD51" s="1026"/>
      <c r="DE51" s="1026"/>
      <c r="DF51" s="1027"/>
      <c r="DG51" s="1025"/>
      <c r="DH51" s="1026"/>
      <c r="DI51" s="1026"/>
      <c r="DJ51" s="1026"/>
      <c r="DK51" s="1027"/>
      <c r="DL51" s="1025"/>
      <c r="DM51" s="1026"/>
      <c r="DN51" s="1026"/>
      <c r="DO51" s="1026"/>
      <c r="DP51" s="1027"/>
      <c r="DQ51" s="1025"/>
      <c r="DR51" s="1026"/>
      <c r="DS51" s="1026"/>
      <c r="DT51" s="1026"/>
      <c r="DU51" s="1027"/>
      <c r="DV51" s="1028"/>
      <c r="DW51" s="1029"/>
      <c r="DX51" s="1029"/>
      <c r="DY51" s="1029"/>
      <c r="DZ51" s="1030"/>
      <c r="EA51" s="230"/>
    </row>
    <row r="52" spans="1:131" ht="26.25" customHeight="1" x14ac:dyDescent="0.15">
      <c r="A52" s="238">
        <v>25</v>
      </c>
      <c r="B52" s="1066"/>
      <c r="C52" s="1067"/>
      <c r="D52" s="1067"/>
      <c r="E52" s="1067"/>
      <c r="F52" s="1067"/>
      <c r="G52" s="1067"/>
      <c r="H52" s="1067"/>
      <c r="I52" s="1067"/>
      <c r="J52" s="1067"/>
      <c r="K52" s="1067"/>
      <c r="L52" s="1067"/>
      <c r="M52" s="1067"/>
      <c r="N52" s="1067"/>
      <c r="O52" s="1067"/>
      <c r="P52" s="1068"/>
      <c r="Q52" s="1069"/>
      <c r="R52" s="1061"/>
      <c r="S52" s="1061"/>
      <c r="T52" s="1061"/>
      <c r="U52" s="1061"/>
      <c r="V52" s="1061"/>
      <c r="W52" s="1061"/>
      <c r="X52" s="1061"/>
      <c r="Y52" s="1061"/>
      <c r="Z52" s="1061"/>
      <c r="AA52" s="1061"/>
      <c r="AB52" s="1061"/>
      <c r="AC52" s="1061"/>
      <c r="AD52" s="1061"/>
      <c r="AE52" s="1070"/>
      <c r="AF52" s="1071"/>
      <c r="AG52" s="1072"/>
      <c r="AH52" s="1072"/>
      <c r="AI52" s="1072"/>
      <c r="AJ52" s="1073"/>
      <c r="AK52" s="1060"/>
      <c r="AL52" s="1061"/>
      <c r="AM52" s="1061"/>
      <c r="AN52" s="1061"/>
      <c r="AO52" s="1061"/>
      <c r="AP52" s="1061"/>
      <c r="AQ52" s="1061"/>
      <c r="AR52" s="1061"/>
      <c r="AS52" s="1061"/>
      <c r="AT52" s="1061"/>
      <c r="AU52" s="1061"/>
      <c r="AV52" s="1061"/>
      <c r="AW52" s="1061"/>
      <c r="AX52" s="1061"/>
      <c r="AY52" s="1061"/>
      <c r="AZ52" s="1062"/>
      <c r="BA52" s="1062"/>
      <c r="BB52" s="1062"/>
      <c r="BC52" s="1062"/>
      <c r="BD52" s="1062"/>
      <c r="BE52" s="1008"/>
      <c r="BF52" s="1008"/>
      <c r="BG52" s="1008"/>
      <c r="BH52" s="1008"/>
      <c r="BI52" s="1009"/>
      <c r="BJ52" s="232"/>
      <c r="BK52" s="232"/>
      <c r="BL52" s="232"/>
      <c r="BM52" s="232"/>
      <c r="BN52" s="232"/>
      <c r="BO52" s="241"/>
      <c r="BP52" s="241"/>
      <c r="BQ52" s="238">
        <v>46</v>
      </c>
      <c r="BR52" s="239"/>
      <c r="BS52" s="1028"/>
      <c r="BT52" s="1029"/>
      <c r="BU52" s="1029"/>
      <c r="BV52" s="1029"/>
      <c r="BW52" s="1029"/>
      <c r="BX52" s="1029"/>
      <c r="BY52" s="1029"/>
      <c r="BZ52" s="1029"/>
      <c r="CA52" s="1029"/>
      <c r="CB52" s="1029"/>
      <c r="CC52" s="1029"/>
      <c r="CD52" s="1029"/>
      <c r="CE52" s="1029"/>
      <c r="CF52" s="1029"/>
      <c r="CG52" s="1050"/>
      <c r="CH52" s="1025"/>
      <c r="CI52" s="1026"/>
      <c r="CJ52" s="1026"/>
      <c r="CK52" s="1026"/>
      <c r="CL52" s="1027"/>
      <c r="CM52" s="1025"/>
      <c r="CN52" s="1026"/>
      <c r="CO52" s="1026"/>
      <c r="CP52" s="1026"/>
      <c r="CQ52" s="1027"/>
      <c r="CR52" s="1025"/>
      <c r="CS52" s="1026"/>
      <c r="CT52" s="1026"/>
      <c r="CU52" s="1026"/>
      <c r="CV52" s="1027"/>
      <c r="CW52" s="1025"/>
      <c r="CX52" s="1026"/>
      <c r="CY52" s="1026"/>
      <c r="CZ52" s="1026"/>
      <c r="DA52" s="1027"/>
      <c r="DB52" s="1025"/>
      <c r="DC52" s="1026"/>
      <c r="DD52" s="1026"/>
      <c r="DE52" s="1026"/>
      <c r="DF52" s="1027"/>
      <c r="DG52" s="1025"/>
      <c r="DH52" s="1026"/>
      <c r="DI52" s="1026"/>
      <c r="DJ52" s="1026"/>
      <c r="DK52" s="1027"/>
      <c r="DL52" s="1025"/>
      <c r="DM52" s="1026"/>
      <c r="DN52" s="1026"/>
      <c r="DO52" s="1026"/>
      <c r="DP52" s="1027"/>
      <c r="DQ52" s="1025"/>
      <c r="DR52" s="1026"/>
      <c r="DS52" s="1026"/>
      <c r="DT52" s="1026"/>
      <c r="DU52" s="1027"/>
      <c r="DV52" s="1028"/>
      <c r="DW52" s="1029"/>
      <c r="DX52" s="1029"/>
      <c r="DY52" s="1029"/>
      <c r="DZ52" s="1030"/>
      <c r="EA52" s="230"/>
    </row>
    <row r="53" spans="1:131" ht="26.25" customHeight="1" x14ac:dyDescent="0.15">
      <c r="A53" s="238">
        <v>26</v>
      </c>
      <c r="B53" s="1066"/>
      <c r="C53" s="1067"/>
      <c r="D53" s="1067"/>
      <c r="E53" s="1067"/>
      <c r="F53" s="1067"/>
      <c r="G53" s="1067"/>
      <c r="H53" s="1067"/>
      <c r="I53" s="1067"/>
      <c r="J53" s="1067"/>
      <c r="K53" s="1067"/>
      <c r="L53" s="1067"/>
      <c r="M53" s="1067"/>
      <c r="N53" s="1067"/>
      <c r="O53" s="1067"/>
      <c r="P53" s="1068"/>
      <c r="Q53" s="1069"/>
      <c r="R53" s="1061"/>
      <c r="S53" s="1061"/>
      <c r="T53" s="1061"/>
      <c r="U53" s="1061"/>
      <c r="V53" s="1061"/>
      <c r="W53" s="1061"/>
      <c r="X53" s="1061"/>
      <c r="Y53" s="1061"/>
      <c r="Z53" s="1061"/>
      <c r="AA53" s="1061"/>
      <c r="AB53" s="1061"/>
      <c r="AC53" s="1061"/>
      <c r="AD53" s="1061"/>
      <c r="AE53" s="1070"/>
      <c r="AF53" s="1071"/>
      <c r="AG53" s="1072"/>
      <c r="AH53" s="1072"/>
      <c r="AI53" s="1072"/>
      <c r="AJ53" s="1073"/>
      <c r="AK53" s="1060"/>
      <c r="AL53" s="1061"/>
      <c r="AM53" s="1061"/>
      <c r="AN53" s="1061"/>
      <c r="AO53" s="1061"/>
      <c r="AP53" s="1061"/>
      <c r="AQ53" s="1061"/>
      <c r="AR53" s="1061"/>
      <c r="AS53" s="1061"/>
      <c r="AT53" s="1061"/>
      <c r="AU53" s="1061"/>
      <c r="AV53" s="1061"/>
      <c r="AW53" s="1061"/>
      <c r="AX53" s="1061"/>
      <c r="AY53" s="1061"/>
      <c r="AZ53" s="1062"/>
      <c r="BA53" s="1062"/>
      <c r="BB53" s="1062"/>
      <c r="BC53" s="1062"/>
      <c r="BD53" s="1062"/>
      <c r="BE53" s="1008"/>
      <c r="BF53" s="1008"/>
      <c r="BG53" s="1008"/>
      <c r="BH53" s="1008"/>
      <c r="BI53" s="1009"/>
      <c r="BJ53" s="232"/>
      <c r="BK53" s="232"/>
      <c r="BL53" s="232"/>
      <c r="BM53" s="232"/>
      <c r="BN53" s="232"/>
      <c r="BO53" s="241"/>
      <c r="BP53" s="241"/>
      <c r="BQ53" s="238">
        <v>47</v>
      </c>
      <c r="BR53" s="239"/>
      <c r="BS53" s="1028"/>
      <c r="BT53" s="1029"/>
      <c r="BU53" s="1029"/>
      <c r="BV53" s="1029"/>
      <c r="BW53" s="1029"/>
      <c r="BX53" s="1029"/>
      <c r="BY53" s="1029"/>
      <c r="BZ53" s="1029"/>
      <c r="CA53" s="1029"/>
      <c r="CB53" s="1029"/>
      <c r="CC53" s="1029"/>
      <c r="CD53" s="1029"/>
      <c r="CE53" s="1029"/>
      <c r="CF53" s="1029"/>
      <c r="CG53" s="1050"/>
      <c r="CH53" s="1025"/>
      <c r="CI53" s="1026"/>
      <c r="CJ53" s="1026"/>
      <c r="CK53" s="1026"/>
      <c r="CL53" s="1027"/>
      <c r="CM53" s="1025"/>
      <c r="CN53" s="1026"/>
      <c r="CO53" s="1026"/>
      <c r="CP53" s="1026"/>
      <c r="CQ53" s="1027"/>
      <c r="CR53" s="1025"/>
      <c r="CS53" s="1026"/>
      <c r="CT53" s="1026"/>
      <c r="CU53" s="1026"/>
      <c r="CV53" s="1027"/>
      <c r="CW53" s="1025"/>
      <c r="CX53" s="1026"/>
      <c r="CY53" s="1026"/>
      <c r="CZ53" s="1026"/>
      <c r="DA53" s="1027"/>
      <c r="DB53" s="1025"/>
      <c r="DC53" s="1026"/>
      <c r="DD53" s="1026"/>
      <c r="DE53" s="1026"/>
      <c r="DF53" s="1027"/>
      <c r="DG53" s="1025"/>
      <c r="DH53" s="1026"/>
      <c r="DI53" s="1026"/>
      <c r="DJ53" s="1026"/>
      <c r="DK53" s="1027"/>
      <c r="DL53" s="1025"/>
      <c r="DM53" s="1026"/>
      <c r="DN53" s="1026"/>
      <c r="DO53" s="1026"/>
      <c r="DP53" s="1027"/>
      <c r="DQ53" s="1025"/>
      <c r="DR53" s="1026"/>
      <c r="DS53" s="1026"/>
      <c r="DT53" s="1026"/>
      <c r="DU53" s="1027"/>
      <c r="DV53" s="1028"/>
      <c r="DW53" s="1029"/>
      <c r="DX53" s="1029"/>
      <c r="DY53" s="1029"/>
      <c r="DZ53" s="1030"/>
      <c r="EA53" s="230"/>
    </row>
    <row r="54" spans="1:131" ht="26.25" customHeight="1" x14ac:dyDescent="0.15">
      <c r="A54" s="238">
        <v>27</v>
      </c>
      <c r="B54" s="1066"/>
      <c r="C54" s="1067"/>
      <c r="D54" s="1067"/>
      <c r="E54" s="1067"/>
      <c r="F54" s="1067"/>
      <c r="G54" s="1067"/>
      <c r="H54" s="1067"/>
      <c r="I54" s="1067"/>
      <c r="J54" s="1067"/>
      <c r="K54" s="1067"/>
      <c r="L54" s="1067"/>
      <c r="M54" s="1067"/>
      <c r="N54" s="1067"/>
      <c r="O54" s="1067"/>
      <c r="P54" s="1068"/>
      <c r="Q54" s="1069"/>
      <c r="R54" s="1061"/>
      <c r="S54" s="1061"/>
      <c r="T54" s="1061"/>
      <c r="U54" s="1061"/>
      <c r="V54" s="1061"/>
      <c r="W54" s="1061"/>
      <c r="X54" s="1061"/>
      <c r="Y54" s="1061"/>
      <c r="Z54" s="1061"/>
      <c r="AA54" s="1061"/>
      <c r="AB54" s="1061"/>
      <c r="AC54" s="1061"/>
      <c r="AD54" s="1061"/>
      <c r="AE54" s="1070"/>
      <c r="AF54" s="1071"/>
      <c r="AG54" s="1072"/>
      <c r="AH54" s="1072"/>
      <c r="AI54" s="1072"/>
      <c r="AJ54" s="1073"/>
      <c r="AK54" s="1060"/>
      <c r="AL54" s="1061"/>
      <c r="AM54" s="1061"/>
      <c r="AN54" s="1061"/>
      <c r="AO54" s="1061"/>
      <c r="AP54" s="1061"/>
      <c r="AQ54" s="1061"/>
      <c r="AR54" s="1061"/>
      <c r="AS54" s="1061"/>
      <c r="AT54" s="1061"/>
      <c r="AU54" s="1061"/>
      <c r="AV54" s="1061"/>
      <c r="AW54" s="1061"/>
      <c r="AX54" s="1061"/>
      <c r="AY54" s="1061"/>
      <c r="AZ54" s="1062"/>
      <c r="BA54" s="1062"/>
      <c r="BB54" s="1062"/>
      <c r="BC54" s="1062"/>
      <c r="BD54" s="1062"/>
      <c r="BE54" s="1008"/>
      <c r="BF54" s="1008"/>
      <c r="BG54" s="1008"/>
      <c r="BH54" s="1008"/>
      <c r="BI54" s="1009"/>
      <c r="BJ54" s="232"/>
      <c r="BK54" s="232"/>
      <c r="BL54" s="232"/>
      <c r="BM54" s="232"/>
      <c r="BN54" s="232"/>
      <c r="BO54" s="241"/>
      <c r="BP54" s="241"/>
      <c r="BQ54" s="238">
        <v>48</v>
      </c>
      <c r="BR54" s="239"/>
      <c r="BS54" s="1028"/>
      <c r="BT54" s="1029"/>
      <c r="BU54" s="1029"/>
      <c r="BV54" s="1029"/>
      <c r="BW54" s="1029"/>
      <c r="BX54" s="1029"/>
      <c r="BY54" s="1029"/>
      <c r="BZ54" s="1029"/>
      <c r="CA54" s="1029"/>
      <c r="CB54" s="1029"/>
      <c r="CC54" s="1029"/>
      <c r="CD54" s="1029"/>
      <c r="CE54" s="1029"/>
      <c r="CF54" s="1029"/>
      <c r="CG54" s="1050"/>
      <c r="CH54" s="1025"/>
      <c r="CI54" s="1026"/>
      <c r="CJ54" s="1026"/>
      <c r="CK54" s="1026"/>
      <c r="CL54" s="1027"/>
      <c r="CM54" s="1025"/>
      <c r="CN54" s="1026"/>
      <c r="CO54" s="1026"/>
      <c r="CP54" s="1026"/>
      <c r="CQ54" s="1027"/>
      <c r="CR54" s="1025"/>
      <c r="CS54" s="1026"/>
      <c r="CT54" s="1026"/>
      <c r="CU54" s="1026"/>
      <c r="CV54" s="1027"/>
      <c r="CW54" s="1025"/>
      <c r="CX54" s="1026"/>
      <c r="CY54" s="1026"/>
      <c r="CZ54" s="1026"/>
      <c r="DA54" s="1027"/>
      <c r="DB54" s="1025"/>
      <c r="DC54" s="1026"/>
      <c r="DD54" s="1026"/>
      <c r="DE54" s="1026"/>
      <c r="DF54" s="1027"/>
      <c r="DG54" s="1025"/>
      <c r="DH54" s="1026"/>
      <c r="DI54" s="1026"/>
      <c r="DJ54" s="1026"/>
      <c r="DK54" s="1027"/>
      <c r="DL54" s="1025"/>
      <c r="DM54" s="1026"/>
      <c r="DN54" s="1026"/>
      <c r="DO54" s="1026"/>
      <c r="DP54" s="1027"/>
      <c r="DQ54" s="1025"/>
      <c r="DR54" s="1026"/>
      <c r="DS54" s="1026"/>
      <c r="DT54" s="1026"/>
      <c r="DU54" s="1027"/>
      <c r="DV54" s="1028"/>
      <c r="DW54" s="1029"/>
      <c r="DX54" s="1029"/>
      <c r="DY54" s="1029"/>
      <c r="DZ54" s="1030"/>
      <c r="EA54" s="230"/>
    </row>
    <row r="55" spans="1:131" ht="26.25" customHeight="1" x14ac:dyDescent="0.15">
      <c r="A55" s="238">
        <v>28</v>
      </c>
      <c r="B55" s="1066"/>
      <c r="C55" s="1067"/>
      <c r="D55" s="1067"/>
      <c r="E55" s="1067"/>
      <c r="F55" s="1067"/>
      <c r="G55" s="1067"/>
      <c r="H55" s="1067"/>
      <c r="I55" s="1067"/>
      <c r="J55" s="1067"/>
      <c r="K55" s="1067"/>
      <c r="L55" s="1067"/>
      <c r="M55" s="1067"/>
      <c r="N55" s="1067"/>
      <c r="O55" s="1067"/>
      <c r="P55" s="1068"/>
      <c r="Q55" s="1069"/>
      <c r="R55" s="1061"/>
      <c r="S55" s="1061"/>
      <c r="T55" s="1061"/>
      <c r="U55" s="1061"/>
      <c r="V55" s="1061"/>
      <c r="W55" s="1061"/>
      <c r="X55" s="1061"/>
      <c r="Y55" s="1061"/>
      <c r="Z55" s="1061"/>
      <c r="AA55" s="1061"/>
      <c r="AB55" s="1061"/>
      <c r="AC55" s="1061"/>
      <c r="AD55" s="1061"/>
      <c r="AE55" s="1070"/>
      <c r="AF55" s="1071"/>
      <c r="AG55" s="1072"/>
      <c r="AH55" s="1072"/>
      <c r="AI55" s="1072"/>
      <c r="AJ55" s="1073"/>
      <c r="AK55" s="1060"/>
      <c r="AL55" s="1061"/>
      <c r="AM55" s="1061"/>
      <c r="AN55" s="1061"/>
      <c r="AO55" s="1061"/>
      <c r="AP55" s="1061"/>
      <c r="AQ55" s="1061"/>
      <c r="AR55" s="1061"/>
      <c r="AS55" s="1061"/>
      <c r="AT55" s="1061"/>
      <c r="AU55" s="1061"/>
      <c r="AV55" s="1061"/>
      <c r="AW55" s="1061"/>
      <c r="AX55" s="1061"/>
      <c r="AY55" s="1061"/>
      <c r="AZ55" s="1062"/>
      <c r="BA55" s="1062"/>
      <c r="BB55" s="1062"/>
      <c r="BC55" s="1062"/>
      <c r="BD55" s="1062"/>
      <c r="BE55" s="1008"/>
      <c r="BF55" s="1008"/>
      <c r="BG55" s="1008"/>
      <c r="BH55" s="1008"/>
      <c r="BI55" s="1009"/>
      <c r="BJ55" s="232"/>
      <c r="BK55" s="232"/>
      <c r="BL55" s="232"/>
      <c r="BM55" s="232"/>
      <c r="BN55" s="232"/>
      <c r="BO55" s="241"/>
      <c r="BP55" s="241"/>
      <c r="BQ55" s="238">
        <v>49</v>
      </c>
      <c r="BR55" s="239"/>
      <c r="BS55" s="1028"/>
      <c r="BT55" s="1029"/>
      <c r="BU55" s="1029"/>
      <c r="BV55" s="1029"/>
      <c r="BW55" s="1029"/>
      <c r="BX55" s="1029"/>
      <c r="BY55" s="1029"/>
      <c r="BZ55" s="1029"/>
      <c r="CA55" s="1029"/>
      <c r="CB55" s="1029"/>
      <c r="CC55" s="1029"/>
      <c r="CD55" s="1029"/>
      <c r="CE55" s="1029"/>
      <c r="CF55" s="1029"/>
      <c r="CG55" s="1050"/>
      <c r="CH55" s="1025"/>
      <c r="CI55" s="1026"/>
      <c r="CJ55" s="1026"/>
      <c r="CK55" s="1026"/>
      <c r="CL55" s="1027"/>
      <c r="CM55" s="1025"/>
      <c r="CN55" s="1026"/>
      <c r="CO55" s="1026"/>
      <c r="CP55" s="1026"/>
      <c r="CQ55" s="1027"/>
      <c r="CR55" s="1025"/>
      <c r="CS55" s="1026"/>
      <c r="CT55" s="1026"/>
      <c r="CU55" s="1026"/>
      <c r="CV55" s="1027"/>
      <c r="CW55" s="1025"/>
      <c r="CX55" s="1026"/>
      <c r="CY55" s="1026"/>
      <c r="CZ55" s="1026"/>
      <c r="DA55" s="1027"/>
      <c r="DB55" s="1025"/>
      <c r="DC55" s="1026"/>
      <c r="DD55" s="1026"/>
      <c r="DE55" s="1026"/>
      <c r="DF55" s="1027"/>
      <c r="DG55" s="1025"/>
      <c r="DH55" s="1026"/>
      <c r="DI55" s="1026"/>
      <c r="DJ55" s="1026"/>
      <c r="DK55" s="1027"/>
      <c r="DL55" s="1025"/>
      <c r="DM55" s="1026"/>
      <c r="DN55" s="1026"/>
      <c r="DO55" s="1026"/>
      <c r="DP55" s="1027"/>
      <c r="DQ55" s="1025"/>
      <c r="DR55" s="1026"/>
      <c r="DS55" s="1026"/>
      <c r="DT55" s="1026"/>
      <c r="DU55" s="1027"/>
      <c r="DV55" s="1028"/>
      <c r="DW55" s="1029"/>
      <c r="DX55" s="1029"/>
      <c r="DY55" s="1029"/>
      <c r="DZ55" s="1030"/>
      <c r="EA55" s="230"/>
    </row>
    <row r="56" spans="1:131" ht="26.25" customHeight="1" x14ac:dyDescent="0.15">
      <c r="A56" s="238">
        <v>29</v>
      </c>
      <c r="B56" s="1066"/>
      <c r="C56" s="1067"/>
      <c r="D56" s="1067"/>
      <c r="E56" s="1067"/>
      <c r="F56" s="1067"/>
      <c r="G56" s="1067"/>
      <c r="H56" s="1067"/>
      <c r="I56" s="1067"/>
      <c r="J56" s="1067"/>
      <c r="K56" s="1067"/>
      <c r="L56" s="1067"/>
      <c r="M56" s="1067"/>
      <c r="N56" s="1067"/>
      <c r="O56" s="1067"/>
      <c r="P56" s="1068"/>
      <c r="Q56" s="1069"/>
      <c r="R56" s="1061"/>
      <c r="S56" s="1061"/>
      <c r="T56" s="1061"/>
      <c r="U56" s="1061"/>
      <c r="V56" s="1061"/>
      <c r="W56" s="1061"/>
      <c r="X56" s="1061"/>
      <c r="Y56" s="1061"/>
      <c r="Z56" s="1061"/>
      <c r="AA56" s="1061"/>
      <c r="AB56" s="1061"/>
      <c r="AC56" s="1061"/>
      <c r="AD56" s="1061"/>
      <c r="AE56" s="1070"/>
      <c r="AF56" s="1071"/>
      <c r="AG56" s="1072"/>
      <c r="AH56" s="1072"/>
      <c r="AI56" s="1072"/>
      <c r="AJ56" s="1073"/>
      <c r="AK56" s="1060"/>
      <c r="AL56" s="1061"/>
      <c r="AM56" s="1061"/>
      <c r="AN56" s="1061"/>
      <c r="AO56" s="1061"/>
      <c r="AP56" s="1061"/>
      <c r="AQ56" s="1061"/>
      <c r="AR56" s="1061"/>
      <c r="AS56" s="1061"/>
      <c r="AT56" s="1061"/>
      <c r="AU56" s="1061"/>
      <c r="AV56" s="1061"/>
      <c r="AW56" s="1061"/>
      <c r="AX56" s="1061"/>
      <c r="AY56" s="1061"/>
      <c r="AZ56" s="1062"/>
      <c r="BA56" s="1062"/>
      <c r="BB56" s="1062"/>
      <c r="BC56" s="1062"/>
      <c r="BD56" s="1062"/>
      <c r="BE56" s="1008"/>
      <c r="BF56" s="1008"/>
      <c r="BG56" s="1008"/>
      <c r="BH56" s="1008"/>
      <c r="BI56" s="1009"/>
      <c r="BJ56" s="232"/>
      <c r="BK56" s="232"/>
      <c r="BL56" s="232"/>
      <c r="BM56" s="232"/>
      <c r="BN56" s="232"/>
      <c r="BO56" s="241"/>
      <c r="BP56" s="241"/>
      <c r="BQ56" s="238">
        <v>50</v>
      </c>
      <c r="BR56" s="239"/>
      <c r="BS56" s="1028"/>
      <c r="BT56" s="1029"/>
      <c r="BU56" s="1029"/>
      <c r="BV56" s="1029"/>
      <c r="BW56" s="1029"/>
      <c r="BX56" s="1029"/>
      <c r="BY56" s="1029"/>
      <c r="BZ56" s="1029"/>
      <c r="CA56" s="1029"/>
      <c r="CB56" s="1029"/>
      <c r="CC56" s="1029"/>
      <c r="CD56" s="1029"/>
      <c r="CE56" s="1029"/>
      <c r="CF56" s="1029"/>
      <c r="CG56" s="1050"/>
      <c r="CH56" s="1025"/>
      <c r="CI56" s="1026"/>
      <c r="CJ56" s="1026"/>
      <c r="CK56" s="1026"/>
      <c r="CL56" s="1027"/>
      <c r="CM56" s="1025"/>
      <c r="CN56" s="1026"/>
      <c r="CO56" s="1026"/>
      <c r="CP56" s="1026"/>
      <c r="CQ56" s="1027"/>
      <c r="CR56" s="1025"/>
      <c r="CS56" s="1026"/>
      <c r="CT56" s="1026"/>
      <c r="CU56" s="1026"/>
      <c r="CV56" s="1027"/>
      <c r="CW56" s="1025"/>
      <c r="CX56" s="1026"/>
      <c r="CY56" s="1026"/>
      <c r="CZ56" s="1026"/>
      <c r="DA56" s="1027"/>
      <c r="DB56" s="1025"/>
      <c r="DC56" s="1026"/>
      <c r="DD56" s="1026"/>
      <c r="DE56" s="1026"/>
      <c r="DF56" s="1027"/>
      <c r="DG56" s="1025"/>
      <c r="DH56" s="1026"/>
      <c r="DI56" s="1026"/>
      <c r="DJ56" s="1026"/>
      <c r="DK56" s="1027"/>
      <c r="DL56" s="1025"/>
      <c r="DM56" s="1026"/>
      <c r="DN56" s="1026"/>
      <c r="DO56" s="1026"/>
      <c r="DP56" s="1027"/>
      <c r="DQ56" s="1025"/>
      <c r="DR56" s="1026"/>
      <c r="DS56" s="1026"/>
      <c r="DT56" s="1026"/>
      <c r="DU56" s="1027"/>
      <c r="DV56" s="1028"/>
      <c r="DW56" s="1029"/>
      <c r="DX56" s="1029"/>
      <c r="DY56" s="1029"/>
      <c r="DZ56" s="1030"/>
      <c r="EA56" s="230"/>
    </row>
    <row r="57" spans="1:131" ht="26.25" customHeight="1" x14ac:dyDescent="0.15">
      <c r="A57" s="238">
        <v>30</v>
      </c>
      <c r="B57" s="1066"/>
      <c r="C57" s="1067"/>
      <c r="D57" s="1067"/>
      <c r="E57" s="1067"/>
      <c r="F57" s="1067"/>
      <c r="G57" s="1067"/>
      <c r="H57" s="1067"/>
      <c r="I57" s="1067"/>
      <c r="J57" s="1067"/>
      <c r="K57" s="1067"/>
      <c r="L57" s="1067"/>
      <c r="M57" s="1067"/>
      <c r="N57" s="1067"/>
      <c r="O57" s="1067"/>
      <c r="P57" s="1068"/>
      <c r="Q57" s="1069"/>
      <c r="R57" s="1061"/>
      <c r="S57" s="1061"/>
      <c r="T57" s="1061"/>
      <c r="U57" s="1061"/>
      <c r="V57" s="1061"/>
      <c r="W57" s="1061"/>
      <c r="X57" s="1061"/>
      <c r="Y57" s="1061"/>
      <c r="Z57" s="1061"/>
      <c r="AA57" s="1061"/>
      <c r="AB57" s="1061"/>
      <c r="AC57" s="1061"/>
      <c r="AD57" s="1061"/>
      <c r="AE57" s="1070"/>
      <c r="AF57" s="1071"/>
      <c r="AG57" s="1072"/>
      <c r="AH57" s="1072"/>
      <c r="AI57" s="1072"/>
      <c r="AJ57" s="1073"/>
      <c r="AK57" s="1060"/>
      <c r="AL57" s="1061"/>
      <c r="AM57" s="1061"/>
      <c r="AN57" s="1061"/>
      <c r="AO57" s="1061"/>
      <c r="AP57" s="1061"/>
      <c r="AQ57" s="1061"/>
      <c r="AR57" s="1061"/>
      <c r="AS57" s="1061"/>
      <c r="AT57" s="1061"/>
      <c r="AU57" s="1061"/>
      <c r="AV57" s="1061"/>
      <c r="AW57" s="1061"/>
      <c r="AX57" s="1061"/>
      <c r="AY57" s="1061"/>
      <c r="AZ57" s="1062"/>
      <c r="BA57" s="1062"/>
      <c r="BB57" s="1062"/>
      <c r="BC57" s="1062"/>
      <c r="BD57" s="1062"/>
      <c r="BE57" s="1008"/>
      <c r="BF57" s="1008"/>
      <c r="BG57" s="1008"/>
      <c r="BH57" s="1008"/>
      <c r="BI57" s="1009"/>
      <c r="BJ57" s="232"/>
      <c r="BK57" s="232"/>
      <c r="BL57" s="232"/>
      <c r="BM57" s="232"/>
      <c r="BN57" s="232"/>
      <c r="BO57" s="241"/>
      <c r="BP57" s="241"/>
      <c r="BQ57" s="238">
        <v>51</v>
      </c>
      <c r="BR57" s="239"/>
      <c r="BS57" s="1028"/>
      <c r="BT57" s="1029"/>
      <c r="BU57" s="1029"/>
      <c r="BV57" s="1029"/>
      <c r="BW57" s="1029"/>
      <c r="BX57" s="1029"/>
      <c r="BY57" s="1029"/>
      <c r="BZ57" s="1029"/>
      <c r="CA57" s="1029"/>
      <c r="CB57" s="1029"/>
      <c r="CC57" s="1029"/>
      <c r="CD57" s="1029"/>
      <c r="CE57" s="1029"/>
      <c r="CF57" s="1029"/>
      <c r="CG57" s="1050"/>
      <c r="CH57" s="1025"/>
      <c r="CI57" s="1026"/>
      <c r="CJ57" s="1026"/>
      <c r="CK57" s="1026"/>
      <c r="CL57" s="1027"/>
      <c r="CM57" s="1025"/>
      <c r="CN57" s="1026"/>
      <c r="CO57" s="1026"/>
      <c r="CP57" s="1026"/>
      <c r="CQ57" s="1027"/>
      <c r="CR57" s="1025"/>
      <c r="CS57" s="1026"/>
      <c r="CT57" s="1026"/>
      <c r="CU57" s="1026"/>
      <c r="CV57" s="1027"/>
      <c r="CW57" s="1025"/>
      <c r="CX57" s="1026"/>
      <c r="CY57" s="1026"/>
      <c r="CZ57" s="1026"/>
      <c r="DA57" s="1027"/>
      <c r="DB57" s="1025"/>
      <c r="DC57" s="1026"/>
      <c r="DD57" s="1026"/>
      <c r="DE57" s="1026"/>
      <c r="DF57" s="1027"/>
      <c r="DG57" s="1025"/>
      <c r="DH57" s="1026"/>
      <c r="DI57" s="1026"/>
      <c r="DJ57" s="1026"/>
      <c r="DK57" s="1027"/>
      <c r="DL57" s="1025"/>
      <c r="DM57" s="1026"/>
      <c r="DN57" s="1026"/>
      <c r="DO57" s="1026"/>
      <c r="DP57" s="1027"/>
      <c r="DQ57" s="1025"/>
      <c r="DR57" s="1026"/>
      <c r="DS57" s="1026"/>
      <c r="DT57" s="1026"/>
      <c r="DU57" s="1027"/>
      <c r="DV57" s="1028"/>
      <c r="DW57" s="1029"/>
      <c r="DX57" s="1029"/>
      <c r="DY57" s="1029"/>
      <c r="DZ57" s="1030"/>
      <c r="EA57" s="230"/>
    </row>
    <row r="58" spans="1:131" ht="26.25" customHeight="1" x14ac:dyDescent="0.15">
      <c r="A58" s="238">
        <v>31</v>
      </c>
      <c r="B58" s="1066"/>
      <c r="C58" s="1067"/>
      <c r="D58" s="1067"/>
      <c r="E58" s="1067"/>
      <c r="F58" s="1067"/>
      <c r="G58" s="1067"/>
      <c r="H58" s="1067"/>
      <c r="I58" s="1067"/>
      <c r="J58" s="1067"/>
      <c r="K58" s="1067"/>
      <c r="L58" s="1067"/>
      <c r="M58" s="1067"/>
      <c r="N58" s="1067"/>
      <c r="O58" s="1067"/>
      <c r="P58" s="1068"/>
      <c r="Q58" s="1069"/>
      <c r="R58" s="1061"/>
      <c r="S58" s="1061"/>
      <c r="T58" s="1061"/>
      <c r="U58" s="1061"/>
      <c r="V58" s="1061"/>
      <c r="W58" s="1061"/>
      <c r="X58" s="1061"/>
      <c r="Y58" s="1061"/>
      <c r="Z58" s="1061"/>
      <c r="AA58" s="1061"/>
      <c r="AB58" s="1061"/>
      <c r="AC58" s="1061"/>
      <c r="AD58" s="1061"/>
      <c r="AE58" s="1070"/>
      <c r="AF58" s="1071"/>
      <c r="AG58" s="1072"/>
      <c r="AH58" s="1072"/>
      <c r="AI58" s="1072"/>
      <c r="AJ58" s="1073"/>
      <c r="AK58" s="1060"/>
      <c r="AL58" s="1061"/>
      <c r="AM58" s="1061"/>
      <c r="AN58" s="1061"/>
      <c r="AO58" s="1061"/>
      <c r="AP58" s="1061"/>
      <c r="AQ58" s="1061"/>
      <c r="AR58" s="1061"/>
      <c r="AS58" s="1061"/>
      <c r="AT58" s="1061"/>
      <c r="AU58" s="1061"/>
      <c r="AV58" s="1061"/>
      <c r="AW58" s="1061"/>
      <c r="AX58" s="1061"/>
      <c r="AY58" s="1061"/>
      <c r="AZ58" s="1062"/>
      <c r="BA58" s="1062"/>
      <c r="BB58" s="1062"/>
      <c r="BC58" s="1062"/>
      <c r="BD58" s="1062"/>
      <c r="BE58" s="1008"/>
      <c r="BF58" s="1008"/>
      <c r="BG58" s="1008"/>
      <c r="BH58" s="1008"/>
      <c r="BI58" s="1009"/>
      <c r="BJ58" s="232"/>
      <c r="BK58" s="232"/>
      <c r="BL58" s="232"/>
      <c r="BM58" s="232"/>
      <c r="BN58" s="232"/>
      <c r="BO58" s="241"/>
      <c r="BP58" s="241"/>
      <c r="BQ58" s="238">
        <v>52</v>
      </c>
      <c r="BR58" s="239"/>
      <c r="BS58" s="1028"/>
      <c r="BT58" s="1029"/>
      <c r="BU58" s="1029"/>
      <c r="BV58" s="1029"/>
      <c r="BW58" s="1029"/>
      <c r="BX58" s="1029"/>
      <c r="BY58" s="1029"/>
      <c r="BZ58" s="1029"/>
      <c r="CA58" s="1029"/>
      <c r="CB58" s="1029"/>
      <c r="CC58" s="1029"/>
      <c r="CD58" s="1029"/>
      <c r="CE58" s="1029"/>
      <c r="CF58" s="1029"/>
      <c r="CG58" s="1050"/>
      <c r="CH58" s="1025"/>
      <c r="CI58" s="1026"/>
      <c r="CJ58" s="1026"/>
      <c r="CK58" s="1026"/>
      <c r="CL58" s="1027"/>
      <c r="CM58" s="1025"/>
      <c r="CN58" s="1026"/>
      <c r="CO58" s="1026"/>
      <c r="CP58" s="1026"/>
      <c r="CQ58" s="1027"/>
      <c r="CR58" s="1025"/>
      <c r="CS58" s="1026"/>
      <c r="CT58" s="1026"/>
      <c r="CU58" s="1026"/>
      <c r="CV58" s="1027"/>
      <c r="CW58" s="1025"/>
      <c r="CX58" s="1026"/>
      <c r="CY58" s="1026"/>
      <c r="CZ58" s="1026"/>
      <c r="DA58" s="1027"/>
      <c r="DB58" s="1025"/>
      <c r="DC58" s="1026"/>
      <c r="DD58" s="1026"/>
      <c r="DE58" s="1026"/>
      <c r="DF58" s="1027"/>
      <c r="DG58" s="1025"/>
      <c r="DH58" s="1026"/>
      <c r="DI58" s="1026"/>
      <c r="DJ58" s="1026"/>
      <c r="DK58" s="1027"/>
      <c r="DL58" s="1025"/>
      <c r="DM58" s="1026"/>
      <c r="DN58" s="1026"/>
      <c r="DO58" s="1026"/>
      <c r="DP58" s="1027"/>
      <c r="DQ58" s="1025"/>
      <c r="DR58" s="1026"/>
      <c r="DS58" s="1026"/>
      <c r="DT58" s="1026"/>
      <c r="DU58" s="1027"/>
      <c r="DV58" s="1028"/>
      <c r="DW58" s="1029"/>
      <c r="DX58" s="1029"/>
      <c r="DY58" s="1029"/>
      <c r="DZ58" s="1030"/>
      <c r="EA58" s="230"/>
    </row>
    <row r="59" spans="1:131" ht="26.25" customHeight="1" x14ac:dyDescent="0.15">
      <c r="A59" s="238">
        <v>32</v>
      </c>
      <c r="B59" s="1066"/>
      <c r="C59" s="1067"/>
      <c r="D59" s="1067"/>
      <c r="E59" s="1067"/>
      <c r="F59" s="1067"/>
      <c r="G59" s="1067"/>
      <c r="H59" s="1067"/>
      <c r="I59" s="1067"/>
      <c r="J59" s="1067"/>
      <c r="K59" s="1067"/>
      <c r="L59" s="1067"/>
      <c r="M59" s="1067"/>
      <c r="N59" s="1067"/>
      <c r="O59" s="1067"/>
      <c r="P59" s="1068"/>
      <c r="Q59" s="1069"/>
      <c r="R59" s="1061"/>
      <c r="S59" s="1061"/>
      <c r="T59" s="1061"/>
      <c r="U59" s="1061"/>
      <c r="V59" s="1061"/>
      <c r="W59" s="1061"/>
      <c r="X59" s="1061"/>
      <c r="Y59" s="1061"/>
      <c r="Z59" s="1061"/>
      <c r="AA59" s="1061"/>
      <c r="AB59" s="1061"/>
      <c r="AC59" s="1061"/>
      <c r="AD59" s="1061"/>
      <c r="AE59" s="1070"/>
      <c r="AF59" s="1071"/>
      <c r="AG59" s="1072"/>
      <c r="AH59" s="1072"/>
      <c r="AI59" s="1072"/>
      <c r="AJ59" s="1073"/>
      <c r="AK59" s="1060"/>
      <c r="AL59" s="1061"/>
      <c r="AM59" s="1061"/>
      <c r="AN59" s="1061"/>
      <c r="AO59" s="1061"/>
      <c r="AP59" s="1061"/>
      <c r="AQ59" s="1061"/>
      <c r="AR59" s="1061"/>
      <c r="AS59" s="1061"/>
      <c r="AT59" s="1061"/>
      <c r="AU59" s="1061"/>
      <c r="AV59" s="1061"/>
      <c r="AW59" s="1061"/>
      <c r="AX59" s="1061"/>
      <c r="AY59" s="1061"/>
      <c r="AZ59" s="1062"/>
      <c r="BA59" s="1062"/>
      <c r="BB59" s="1062"/>
      <c r="BC59" s="1062"/>
      <c r="BD59" s="1062"/>
      <c r="BE59" s="1008"/>
      <c r="BF59" s="1008"/>
      <c r="BG59" s="1008"/>
      <c r="BH59" s="1008"/>
      <c r="BI59" s="1009"/>
      <c r="BJ59" s="232"/>
      <c r="BK59" s="232"/>
      <c r="BL59" s="232"/>
      <c r="BM59" s="232"/>
      <c r="BN59" s="232"/>
      <c r="BO59" s="241"/>
      <c r="BP59" s="241"/>
      <c r="BQ59" s="238">
        <v>53</v>
      </c>
      <c r="BR59" s="239"/>
      <c r="BS59" s="1028"/>
      <c r="BT59" s="1029"/>
      <c r="BU59" s="1029"/>
      <c r="BV59" s="1029"/>
      <c r="BW59" s="1029"/>
      <c r="BX59" s="1029"/>
      <c r="BY59" s="1029"/>
      <c r="BZ59" s="1029"/>
      <c r="CA59" s="1029"/>
      <c r="CB59" s="1029"/>
      <c r="CC59" s="1029"/>
      <c r="CD59" s="1029"/>
      <c r="CE59" s="1029"/>
      <c r="CF59" s="1029"/>
      <c r="CG59" s="1050"/>
      <c r="CH59" s="1025"/>
      <c r="CI59" s="1026"/>
      <c r="CJ59" s="1026"/>
      <c r="CK59" s="1026"/>
      <c r="CL59" s="1027"/>
      <c r="CM59" s="1025"/>
      <c r="CN59" s="1026"/>
      <c r="CO59" s="1026"/>
      <c r="CP59" s="1026"/>
      <c r="CQ59" s="1027"/>
      <c r="CR59" s="1025"/>
      <c r="CS59" s="1026"/>
      <c r="CT59" s="1026"/>
      <c r="CU59" s="1026"/>
      <c r="CV59" s="1027"/>
      <c r="CW59" s="1025"/>
      <c r="CX59" s="1026"/>
      <c r="CY59" s="1026"/>
      <c r="CZ59" s="1026"/>
      <c r="DA59" s="1027"/>
      <c r="DB59" s="1025"/>
      <c r="DC59" s="1026"/>
      <c r="DD59" s="1026"/>
      <c r="DE59" s="1026"/>
      <c r="DF59" s="1027"/>
      <c r="DG59" s="1025"/>
      <c r="DH59" s="1026"/>
      <c r="DI59" s="1026"/>
      <c r="DJ59" s="1026"/>
      <c r="DK59" s="1027"/>
      <c r="DL59" s="1025"/>
      <c r="DM59" s="1026"/>
      <c r="DN59" s="1026"/>
      <c r="DO59" s="1026"/>
      <c r="DP59" s="1027"/>
      <c r="DQ59" s="1025"/>
      <c r="DR59" s="1026"/>
      <c r="DS59" s="1026"/>
      <c r="DT59" s="1026"/>
      <c r="DU59" s="1027"/>
      <c r="DV59" s="1028"/>
      <c r="DW59" s="1029"/>
      <c r="DX59" s="1029"/>
      <c r="DY59" s="1029"/>
      <c r="DZ59" s="1030"/>
      <c r="EA59" s="230"/>
    </row>
    <row r="60" spans="1:131" ht="26.25" customHeight="1" x14ac:dyDescent="0.15">
      <c r="A60" s="238">
        <v>33</v>
      </c>
      <c r="B60" s="1066"/>
      <c r="C60" s="1067"/>
      <c r="D60" s="1067"/>
      <c r="E60" s="1067"/>
      <c r="F60" s="1067"/>
      <c r="G60" s="1067"/>
      <c r="H60" s="1067"/>
      <c r="I60" s="1067"/>
      <c r="J60" s="1067"/>
      <c r="K60" s="1067"/>
      <c r="L60" s="1067"/>
      <c r="M60" s="1067"/>
      <c r="N60" s="1067"/>
      <c r="O60" s="1067"/>
      <c r="P60" s="1068"/>
      <c r="Q60" s="1069"/>
      <c r="R60" s="1061"/>
      <c r="S60" s="1061"/>
      <c r="T60" s="1061"/>
      <c r="U60" s="1061"/>
      <c r="V60" s="1061"/>
      <c r="W60" s="1061"/>
      <c r="X60" s="1061"/>
      <c r="Y60" s="1061"/>
      <c r="Z60" s="1061"/>
      <c r="AA60" s="1061"/>
      <c r="AB60" s="1061"/>
      <c r="AC60" s="1061"/>
      <c r="AD60" s="1061"/>
      <c r="AE60" s="1070"/>
      <c r="AF60" s="1071"/>
      <c r="AG60" s="1072"/>
      <c r="AH60" s="1072"/>
      <c r="AI60" s="1072"/>
      <c r="AJ60" s="1073"/>
      <c r="AK60" s="1060"/>
      <c r="AL60" s="1061"/>
      <c r="AM60" s="1061"/>
      <c r="AN60" s="1061"/>
      <c r="AO60" s="1061"/>
      <c r="AP60" s="1061"/>
      <c r="AQ60" s="1061"/>
      <c r="AR60" s="1061"/>
      <c r="AS60" s="1061"/>
      <c r="AT60" s="1061"/>
      <c r="AU60" s="1061"/>
      <c r="AV60" s="1061"/>
      <c r="AW60" s="1061"/>
      <c r="AX60" s="1061"/>
      <c r="AY60" s="1061"/>
      <c r="AZ60" s="1062"/>
      <c r="BA60" s="1062"/>
      <c r="BB60" s="1062"/>
      <c r="BC60" s="1062"/>
      <c r="BD60" s="1062"/>
      <c r="BE60" s="1008"/>
      <c r="BF60" s="1008"/>
      <c r="BG60" s="1008"/>
      <c r="BH60" s="1008"/>
      <c r="BI60" s="1009"/>
      <c r="BJ60" s="232"/>
      <c r="BK60" s="232"/>
      <c r="BL60" s="232"/>
      <c r="BM60" s="232"/>
      <c r="BN60" s="232"/>
      <c r="BO60" s="241"/>
      <c r="BP60" s="241"/>
      <c r="BQ60" s="238">
        <v>54</v>
      </c>
      <c r="BR60" s="239"/>
      <c r="BS60" s="1028"/>
      <c r="BT60" s="1029"/>
      <c r="BU60" s="1029"/>
      <c r="BV60" s="1029"/>
      <c r="BW60" s="1029"/>
      <c r="BX60" s="1029"/>
      <c r="BY60" s="1029"/>
      <c r="BZ60" s="1029"/>
      <c r="CA60" s="1029"/>
      <c r="CB60" s="1029"/>
      <c r="CC60" s="1029"/>
      <c r="CD60" s="1029"/>
      <c r="CE60" s="1029"/>
      <c r="CF60" s="1029"/>
      <c r="CG60" s="1050"/>
      <c r="CH60" s="1025"/>
      <c r="CI60" s="1026"/>
      <c r="CJ60" s="1026"/>
      <c r="CK60" s="1026"/>
      <c r="CL60" s="1027"/>
      <c r="CM60" s="1025"/>
      <c r="CN60" s="1026"/>
      <c r="CO60" s="1026"/>
      <c r="CP60" s="1026"/>
      <c r="CQ60" s="1027"/>
      <c r="CR60" s="1025"/>
      <c r="CS60" s="1026"/>
      <c r="CT60" s="1026"/>
      <c r="CU60" s="1026"/>
      <c r="CV60" s="1027"/>
      <c r="CW60" s="1025"/>
      <c r="CX60" s="1026"/>
      <c r="CY60" s="1026"/>
      <c r="CZ60" s="1026"/>
      <c r="DA60" s="1027"/>
      <c r="DB60" s="1025"/>
      <c r="DC60" s="1026"/>
      <c r="DD60" s="1026"/>
      <c r="DE60" s="1026"/>
      <c r="DF60" s="1027"/>
      <c r="DG60" s="1025"/>
      <c r="DH60" s="1026"/>
      <c r="DI60" s="1026"/>
      <c r="DJ60" s="1026"/>
      <c r="DK60" s="1027"/>
      <c r="DL60" s="1025"/>
      <c r="DM60" s="1026"/>
      <c r="DN60" s="1026"/>
      <c r="DO60" s="1026"/>
      <c r="DP60" s="1027"/>
      <c r="DQ60" s="1025"/>
      <c r="DR60" s="1026"/>
      <c r="DS60" s="1026"/>
      <c r="DT60" s="1026"/>
      <c r="DU60" s="1027"/>
      <c r="DV60" s="1028"/>
      <c r="DW60" s="1029"/>
      <c r="DX60" s="1029"/>
      <c r="DY60" s="1029"/>
      <c r="DZ60" s="1030"/>
      <c r="EA60" s="230"/>
    </row>
    <row r="61" spans="1:131" ht="26.25" customHeight="1" thickBot="1" x14ac:dyDescent="0.2">
      <c r="A61" s="238">
        <v>34</v>
      </c>
      <c r="B61" s="1066"/>
      <c r="C61" s="1067"/>
      <c r="D61" s="1067"/>
      <c r="E61" s="1067"/>
      <c r="F61" s="1067"/>
      <c r="G61" s="1067"/>
      <c r="H61" s="1067"/>
      <c r="I61" s="1067"/>
      <c r="J61" s="1067"/>
      <c r="K61" s="1067"/>
      <c r="L61" s="1067"/>
      <c r="M61" s="1067"/>
      <c r="N61" s="1067"/>
      <c r="O61" s="1067"/>
      <c r="P61" s="1068"/>
      <c r="Q61" s="1069"/>
      <c r="R61" s="1061"/>
      <c r="S61" s="1061"/>
      <c r="T61" s="1061"/>
      <c r="U61" s="1061"/>
      <c r="V61" s="1061"/>
      <c r="W61" s="1061"/>
      <c r="X61" s="1061"/>
      <c r="Y61" s="1061"/>
      <c r="Z61" s="1061"/>
      <c r="AA61" s="1061"/>
      <c r="AB61" s="1061"/>
      <c r="AC61" s="1061"/>
      <c r="AD61" s="1061"/>
      <c r="AE61" s="1070"/>
      <c r="AF61" s="1071"/>
      <c r="AG61" s="1072"/>
      <c r="AH61" s="1072"/>
      <c r="AI61" s="1072"/>
      <c r="AJ61" s="1073"/>
      <c r="AK61" s="1060"/>
      <c r="AL61" s="1061"/>
      <c r="AM61" s="1061"/>
      <c r="AN61" s="1061"/>
      <c r="AO61" s="1061"/>
      <c r="AP61" s="1061"/>
      <c r="AQ61" s="1061"/>
      <c r="AR61" s="1061"/>
      <c r="AS61" s="1061"/>
      <c r="AT61" s="1061"/>
      <c r="AU61" s="1061"/>
      <c r="AV61" s="1061"/>
      <c r="AW61" s="1061"/>
      <c r="AX61" s="1061"/>
      <c r="AY61" s="1061"/>
      <c r="AZ61" s="1062"/>
      <c r="BA61" s="1062"/>
      <c r="BB61" s="1062"/>
      <c r="BC61" s="1062"/>
      <c r="BD61" s="1062"/>
      <c r="BE61" s="1008"/>
      <c r="BF61" s="1008"/>
      <c r="BG61" s="1008"/>
      <c r="BH61" s="1008"/>
      <c r="BI61" s="1009"/>
      <c r="BJ61" s="232"/>
      <c r="BK61" s="232"/>
      <c r="BL61" s="232"/>
      <c r="BM61" s="232"/>
      <c r="BN61" s="232"/>
      <c r="BO61" s="241"/>
      <c r="BP61" s="241"/>
      <c r="BQ61" s="238">
        <v>55</v>
      </c>
      <c r="BR61" s="239"/>
      <c r="BS61" s="1028"/>
      <c r="BT61" s="1029"/>
      <c r="BU61" s="1029"/>
      <c r="BV61" s="1029"/>
      <c r="BW61" s="1029"/>
      <c r="BX61" s="1029"/>
      <c r="BY61" s="1029"/>
      <c r="BZ61" s="1029"/>
      <c r="CA61" s="1029"/>
      <c r="CB61" s="1029"/>
      <c r="CC61" s="1029"/>
      <c r="CD61" s="1029"/>
      <c r="CE61" s="1029"/>
      <c r="CF61" s="1029"/>
      <c r="CG61" s="1050"/>
      <c r="CH61" s="1025"/>
      <c r="CI61" s="1026"/>
      <c r="CJ61" s="1026"/>
      <c r="CK61" s="1026"/>
      <c r="CL61" s="1027"/>
      <c r="CM61" s="1025"/>
      <c r="CN61" s="1026"/>
      <c r="CO61" s="1026"/>
      <c r="CP61" s="1026"/>
      <c r="CQ61" s="1027"/>
      <c r="CR61" s="1025"/>
      <c r="CS61" s="1026"/>
      <c r="CT61" s="1026"/>
      <c r="CU61" s="1026"/>
      <c r="CV61" s="1027"/>
      <c r="CW61" s="1025"/>
      <c r="CX61" s="1026"/>
      <c r="CY61" s="1026"/>
      <c r="CZ61" s="1026"/>
      <c r="DA61" s="1027"/>
      <c r="DB61" s="1025"/>
      <c r="DC61" s="1026"/>
      <c r="DD61" s="1026"/>
      <c r="DE61" s="1026"/>
      <c r="DF61" s="1027"/>
      <c r="DG61" s="1025"/>
      <c r="DH61" s="1026"/>
      <c r="DI61" s="1026"/>
      <c r="DJ61" s="1026"/>
      <c r="DK61" s="1027"/>
      <c r="DL61" s="1025"/>
      <c r="DM61" s="1026"/>
      <c r="DN61" s="1026"/>
      <c r="DO61" s="1026"/>
      <c r="DP61" s="1027"/>
      <c r="DQ61" s="1025"/>
      <c r="DR61" s="1026"/>
      <c r="DS61" s="1026"/>
      <c r="DT61" s="1026"/>
      <c r="DU61" s="1027"/>
      <c r="DV61" s="1028"/>
      <c r="DW61" s="1029"/>
      <c r="DX61" s="1029"/>
      <c r="DY61" s="1029"/>
      <c r="DZ61" s="1030"/>
      <c r="EA61" s="230"/>
    </row>
    <row r="62" spans="1:131" ht="26.25" customHeight="1" x14ac:dyDescent="0.15">
      <c r="A62" s="238">
        <v>35</v>
      </c>
      <c r="B62" s="1066"/>
      <c r="C62" s="1067"/>
      <c r="D62" s="1067"/>
      <c r="E62" s="1067"/>
      <c r="F62" s="1067"/>
      <c r="G62" s="1067"/>
      <c r="H62" s="1067"/>
      <c r="I62" s="1067"/>
      <c r="J62" s="1067"/>
      <c r="K62" s="1067"/>
      <c r="L62" s="1067"/>
      <c r="M62" s="1067"/>
      <c r="N62" s="1067"/>
      <c r="O62" s="1067"/>
      <c r="P62" s="1068"/>
      <c r="Q62" s="1069"/>
      <c r="R62" s="1061"/>
      <c r="S62" s="1061"/>
      <c r="T62" s="1061"/>
      <c r="U62" s="1061"/>
      <c r="V62" s="1061"/>
      <c r="W62" s="1061"/>
      <c r="X62" s="1061"/>
      <c r="Y62" s="1061"/>
      <c r="Z62" s="1061"/>
      <c r="AA62" s="1061"/>
      <c r="AB62" s="1061"/>
      <c r="AC62" s="1061"/>
      <c r="AD62" s="1061"/>
      <c r="AE62" s="1070"/>
      <c r="AF62" s="1071"/>
      <c r="AG62" s="1072"/>
      <c r="AH62" s="1072"/>
      <c r="AI62" s="1072"/>
      <c r="AJ62" s="1073"/>
      <c r="AK62" s="1060"/>
      <c r="AL62" s="1061"/>
      <c r="AM62" s="1061"/>
      <c r="AN62" s="1061"/>
      <c r="AO62" s="1061"/>
      <c r="AP62" s="1061"/>
      <c r="AQ62" s="1061"/>
      <c r="AR62" s="1061"/>
      <c r="AS62" s="1061"/>
      <c r="AT62" s="1061"/>
      <c r="AU62" s="1061"/>
      <c r="AV62" s="1061"/>
      <c r="AW62" s="1061"/>
      <c r="AX62" s="1061"/>
      <c r="AY62" s="1061"/>
      <c r="AZ62" s="1062"/>
      <c r="BA62" s="1062"/>
      <c r="BB62" s="1062"/>
      <c r="BC62" s="1062"/>
      <c r="BD62" s="1062"/>
      <c r="BE62" s="1008"/>
      <c r="BF62" s="1008"/>
      <c r="BG62" s="1008"/>
      <c r="BH62" s="1008"/>
      <c r="BI62" s="1009"/>
      <c r="BJ62" s="1063" t="s">
        <v>396</v>
      </c>
      <c r="BK62" s="1064"/>
      <c r="BL62" s="1064"/>
      <c r="BM62" s="1064"/>
      <c r="BN62" s="1065"/>
      <c r="BO62" s="241"/>
      <c r="BP62" s="241"/>
      <c r="BQ62" s="238">
        <v>56</v>
      </c>
      <c r="BR62" s="239"/>
      <c r="BS62" s="1028"/>
      <c r="BT62" s="1029"/>
      <c r="BU62" s="1029"/>
      <c r="BV62" s="1029"/>
      <c r="BW62" s="1029"/>
      <c r="BX62" s="1029"/>
      <c r="BY62" s="1029"/>
      <c r="BZ62" s="1029"/>
      <c r="CA62" s="1029"/>
      <c r="CB62" s="1029"/>
      <c r="CC62" s="1029"/>
      <c r="CD62" s="1029"/>
      <c r="CE62" s="1029"/>
      <c r="CF62" s="1029"/>
      <c r="CG62" s="1050"/>
      <c r="CH62" s="1025"/>
      <c r="CI62" s="1026"/>
      <c r="CJ62" s="1026"/>
      <c r="CK62" s="1026"/>
      <c r="CL62" s="1027"/>
      <c r="CM62" s="1025"/>
      <c r="CN62" s="1026"/>
      <c r="CO62" s="1026"/>
      <c r="CP62" s="1026"/>
      <c r="CQ62" s="1027"/>
      <c r="CR62" s="1025"/>
      <c r="CS62" s="1026"/>
      <c r="CT62" s="1026"/>
      <c r="CU62" s="1026"/>
      <c r="CV62" s="1027"/>
      <c r="CW62" s="1025"/>
      <c r="CX62" s="1026"/>
      <c r="CY62" s="1026"/>
      <c r="CZ62" s="1026"/>
      <c r="DA62" s="1027"/>
      <c r="DB62" s="1025"/>
      <c r="DC62" s="1026"/>
      <c r="DD62" s="1026"/>
      <c r="DE62" s="1026"/>
      <c r="DF62" s="1027"/>
      <c r="DG62" s="1025"/>
      <c r="DH62" s="1026"/>
      <c r="DI62" s="1026"/>
      <c r="DJ62" s="1026"/>
      <c r="DK62" s="1027"/>
      <c r="DL62" s="1025"/>
      <c r="DM62" s="1026"/>
      <c r="DN62" s="1026"/>
      <c r="DO62" s="1026"/>
      <c r="DP62" s="1027"/>
      <c r="DQ62" s="1025"/>
      <c r="DR62" s="1026"/>
      <c r="DS62" s="1026"/>
      <c r="DT62" s="1026"/>
      <c r="DU62" s="1027"/>
      <c r="DV62" s="1028"/>
      <c r="DW62" s="1029"/>
      <c r="DX62" s="1029"/>
      <c r="DY62" s="1029"/>
      <c r="DZ62" s="1030"/>
      <c r="EA62" s="230"/>
    </row>
    <row r="63" spans="1:131" ht="26.25" customHeight="1" thickBot="1" x14ac:dyDescent="0.2">
      <c r="A63" s="240" t="s">
        <v>378</v>
      </c>
      <c r="B63" s="973" t="s">
        <v>397</v>
      </c>
      <c r="C63" s="974"/>
      <c r="D63" s="974"/>
      <c r="E63" s="974"/>
      <c r="F63" s="974"/>
      <c r="G63" s="974"/>
      <c r="H63" s="974"/>
      <c r="I63" s="974"/>
      <c r="J63" s="974"/>
      <c r="K63" s="974"/>
      <c r="L63" s="974"/>
      <c r="M63" s="974"/>
      <c r="N63" s="974"/>
      <c r="O63" s="974"/>
      <c r="P63" s="984"/>
      <c r="Q63" s="998"/>
      <c r="R63" s="999"/>
      <c r="S63" s="999"/>
      <c r="T63" s="999"/>
      <c r="U63" s="999"/>
      <c r="V63" s="999"/>
      <c r="W63" s="999"/>
      <c r="X63" s="999"/>
      <c r="Y63" s="999"/>
      <c r="Z63" s="999"/>
      <c r="AA63" s="999"/>
      <c r="AB63" s="999"/>
      <c r="AC63" s="999"/>
      <c r="AD63" s="999"/>
      <c r="AE63" s="1056"/>
      <c r="AF63" s="1057">
        <v>3383</v>
      </c>
      <c r="AG63" s="995"/>
      <c r="AH63" s="995"/>
      <c r="AI63" s="995"/>
      <c r="AJ63" s="1058"/>
      <c r="AK63" s="1059"/>
      <c r="AL63" s="999"/>
      <c r="AM63" s="999"/>
      <c r="AN63" s="999"/>
      <c r="AO63" s="999"/>
      <c r="AP63" s="995">
        <v>7091</v>
      </c>
      <c r="AQ63" s="995"/>
      <c r="AR63" s="995"/>
      <c r="AS63" s="995"/>
      <c r="AT63" s="995"/>
      <c r="AU63" s="995">
        <v>2798</v>
      </c>
      <c r="AV63" s="995"/>
      <c r="AW63" s="995"/>
      <c r="AX63" s="995"/>
      <c r="AY63" s="995"/>
      <c r="AZ63" s="1053"/>
      <c r="BA63" s="1053"/>
      <c r="BB63" s="1053"/>
      <c r="BC63" s="1053"/>
      <c r="BD63" s="1053"/>
      <c r="BE63" s="996"/>
      <c r="BF63" s="996"/>
      <c r="BG63" s="996"/>
      <c r="BH63" s="996"/>
      <c r="BI63" s="997"/>
      <c r="BJ63" s="1054" t="s">
        <v>122</v>
      </c>
      <c r="BK63" s="989"/>
      <c r="BL63" s="989"/>
      <c r="BM63" s="989"/>
      <c r="BN63" s="1055"/>
      <c r="BO63" s="241"/>
      <c r="BP63" s="241"/>
      <c r="BQ63" s="238">
        <v>57</v>
      </c>
      <c r="BR63" s="239"/>
      <c r="BS63" s="1028"/>
      <c r="BT63" s="1029"/>
      <c r="BU63" s="1029"/>
      <c r="BV63" s="1029"/>
      <c r="BW63" s="1029"/>
      <c r="BX63" s="1029"/>
      <c r="BY63" s="1029"/>
      <c r="BZ63" s="1029"/>
      <c r="CA63" s="1029"/>
      <c r="CB63" s="1029"/>
      <c r="CC63" s="1029"/>
      <c r="CD63" s="1029"/>
      <c r="CE63" s="1029"/>
      <c r="CF63" s="1029"/>
      <c r="CG63" s="1050"/>
      <c r="CH63" s="1025"/>
      <c r="CI63" s="1026"/>
      <c r="CJ63" s="1026"/>
      <c r="CK63" s="1026"/>
      <c r="CL63" s="1027"/>
      <c r="CM63" s="1025"/>
      <c r="CN63" s="1026"/>
      <c r="CO63" s="1026"/>
      <c r="CP63" s="1026"/>
      <c r="CQ63" s="1027"/>
      <c r="CR63" s="1025"/>
      <c r="CS63" s="1026"/>
      <c r="CT63" s="1026"/>
      <c r="CU63" s="1026"/>
      <c r="CV63" s="1027"/>
      <c r="CW63" s="1025"/>
      <c r="CX63" s="1026"/>
      <c r="CY63" s="1026"/>
      <c r="CZ63" s="1026"/>
      <c r="DA63" s="1027"/>
      <c r="DB63" s="1025"/>
      <c r="DC63" s="1026"/>
      <c r="DD63" s="1026"/>
      <c r="DE63" s="1026"/>
      <c r="DF63" s="1027"/>
      <c r="DG63" s="1025"/>
      <c r="DH63" s="1026"/>
      <c r="DI63" s="1026"/>
      <c r="DJ63" s="1026"/>
      <c r="DK63" s="1027"/>
      <c r="DL63" s="1025"/>
      <c r="DM63" s="1026"/>
      <c r="DN63" s="1026"/>
      <c r="DO63" s="1026"/>
      <c r="DP63" s="1027"/>
      <c r="DQ63" s="1025"/>
      <c r="DR63" s="1026"/>
      <c r="DS63" s="1026"/>
      <c r="DT63" s="1026"/>
      <c r="DU63" s="1027"/>
      <c r="DV63" s="1028"/>
      <c r="DW63" s="1029"/>
      <c r="DX63" s="1029"/>
      <c r="DY63" s="1029"/>
      <c r="DZ63" s="1030"/>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1028"/>
      <c r="BT64" s="1029"/>
      <c r="BU64" s="1029"/>
      <c r="BV64" s="1029"/>
      <c r="BW64" s="1029"/>
      <c r="BX64" s="1029"/>
      <c r="BY64" s="1029"/>
      <c r="BZ64" s="1029"/>
      <c r="CA64" s="1029"/>
      <c r="CB64" s="1029"/>
      <c r="CC64" s="1029"/>
      <c r="CD64" s="1029"/>
      <c r="CE64" s="1029"/>
      <c r="CF64" s="1029"/>
      <c r="CG64" s="1050"/>
      <c r="CH64" s="1025"/>
      <c r="CI64" s="1026"/>
      <c r="CJ64" s="1026"/>
      <c r="CK64" s="1026"/>
      <c r="CL64" s="1027"/>
      <c r="CM64" s="1025"/>
      <c r="CN64" s="1026"/>
      <c r="CO64" s="1026"/>
      <c r="CP64" s="1026"/>
      <c r="CQ64" s="1027"/>
      <c r="CR64" s="1025"/>
      <c r="CS64" s="1026"/>
      <c r="CT64" s="1026"/>
      <c r="CU64" s="1026"/>
      <c r="CV64" s="1027"/>
      <c r="CW64" s="1025"/>
      <c r="CX64" s="1026"/>
      <c r="CY64" s="1026"/>
      <c r="CZ64" s="1026"/>
      <c r="DA64" s="1027"/>
      <c r="DB64" s="1025"/>
      <c r="DC64" s="1026"/>
      <c r="DD64" s="1026"/>
      <c r="DE64" s="1026"/>
      <c r="DF64" s="1027"/>
      <c r="DG64" s="1025"/>
      <c r="DH64" s="1026"/>
      <c r="DI64" s="1026"/>
      <c r="DJ64" s="1026"/>
      <c r="DK64" s="1027"/>
      <c r="DL64" s="1025"/>
      <c r="DM64" s="1026"/>
      <c r="DN64" s="1026"/>
      <c r="DO64" s="1026"/>
      <c r="DP64" s="1027"/>
      <c r="DQ64" s="1025"/>
      <c r="DR64" s="1026"/>
      <c r="DS64" s="1026"/>
      <c r="DT64" s="1026"/>
      <c r="DU64" s="1027"/>
      <c r="DV64" s="1028"/>
      <c r="DW64" s="1029"/>
      <c r="DX64" s="1029"/>
      <c r="DY64" s="1029"/>
      <c r="DZ64" s="1030"/>
      <c r="EA64" s="230"/>
    </row>
    <row r="65" spans="1:131" ht="26.25" customHeight="1" thickBot="1" x14ac:dyDescent="0.2">
      <c r="A65" s="232" t="s">
        <v>398</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1028"/>
      <c r="BT65" s="1029"/>
      <c r="BU65" s="1029"/>
      <c r="BV65" s="1029"/>
      <c r="BW65" s="1029"/>
      <c r="BX65" s="1029"/>
      <c r="BY65" s="1029"/>
      <c r="BZ65" s="1029"/>
      <c r="CA65" s="1029"/>
      <c r="CB65" s="1029"/>
      <c r="CC65" s="1029"/>
      <c r="CD65" s="1029"/>
      <c r="CE65" s="1029"/>
      <c r="CF65" s="1029"/>
      <c r="CG65" s="1050"/>
      <c r="CH65" s="1025"/>
      <c r="CI65" s="1026"/>
      <c r="CJ65" s="1026"/>
      <c r="CK65" s="1026"/>
      <c r="CL65" s="1027"/>
      <c r="CM65" s="1025"/>
      <c r="CN65" s="1026"/>
      <c r="CO65" s="1026"/>
      <c r="CP65" s="1026"/>
      <c r="CQ65" s="1027"/>
      <c r="CR65" s="1025"/>
      <c r="CS65" s="1026"/>
      <c r="CT65" s="1026"/>
      <c r="CU65" s="1026"/>
      <c r="CV65" s="1027"/>
      <c r="CW65" s="1025"/>
      <c r="CX65" s="1026"/>
      <c r="CY65" s="1026"/>
      <c r="CZ65" s="1026"/>
      <c r="DA65" s="1027"/>
      <c r="DB65" s="1025"/>
      <c r="DC65" s="1026"/>
      <c r="DD65" s="1026"/>
      <c r="DE65" s="1026"/>
      <c r="DF65" s="1027"/>
      <c r="DG65" s="1025"/>
      <c r="DH65" s="1026"/>
      <c r="DI65" s="1026"/>
      <c r="DJ65" s="1026"/>
      <c r="DK65" s="1027"/>
      <c r="DL65" s="1025"/>
      <c r="DM65" s="1026"/>
      <c r="DN65" s="1026"/>
      <c r="DO65" s="1026"/>
      <c r="DP65" s="1027"/>
      <c r="DQ65" s="1025"/>
      <c r="DR65" s="1026"/>
      <c r="DS65" s="1026"/>
      <c r="DT65" s="1026"/>
      <c r="DU65" s="1027"/>
      <c r="DV65" s="1028"/>
      <c r="DW65" s="1029"/>
      <c r="DX65" s="1029"/>
      <c r="DY65" s="1029"/>
      <c r="DZ65" s="1030"/>
      <c r="EA65" s="230"/>
    </row>
    <row r="66" spans="1:131" ht="26.25" customHeight="1" x14ac:dyDescent="0.15">
      <c r="A66" s="1031" t="s">
        <v>399</v>
      </c>
      <c r="B66" s="1032"/>
      <c r="C66" s="1032"/>
      <c r="D66" s="1032"/>
      <c r="E66" s="1032"/>
      <c r="F66" s="1032"/>
      <c r="G66" s="1032"/>
      <c r="H66" s="1032"/>
      <c r="I66" s="1032"/>
      <c r="J66" s="1032"/>
      <c r="K66" s="1032"/>
      <c r="L66" s="1032"/>
      <c r="M66" s="1032"/>
      <c r="N66" s="1032"/>
      <c r="O66" s="1032"/>
      <c r="P66" s="1033"/>
      <c r="Q66" s="1037" t="s">
        <v>382</v>
      </c>
      <c r="R66" s="1038"/>
      <c r="S66" s="1038"/>
      <c r="T66" s="1038"/>
      <c r="U66" s="1039"/>
      <c r="V66" s="1037" t="s">
        <v>383</v>
      </c>
      <c r="W66" s="1038"/>
      <c r="X66" s="1038"/>
      <c r="Y66" s="1038"/>
      <c r="Z66" s="1039"/>
      <c r="AA66" s="1037" t="s">
        <v>384</v>
      </c>
      <c r="AB66" s="1038"/>
      <c r="AC66" s="1038"/>
      <c r="AD66" s="1038"/>
      <c r="AE66" s="1039"/>
      <c r="AF66" s="1043" t="s">
        <v>385</v>
      </c>
      <c r="AG66" s="1044"/>
      <c r="AH66" s="1044"/>
      <c r="AI66" s="1044"/>
      <c r="AJ66" s="1045"/>
      <c r="AK66" s="1037" t="s">
        <v>386</v>
      </c>
      <c r="AL66" s="1032"/>
      <c r="AM66" s="1032"/>
      <c r="AN66" s="1032"/>
      <c r="AO66" s="1033"/>
      <c r="AP66" s="1037" t="s">
        <v>387</v>
      </c>
      <c r="AQ66" s="1038"/>
      <c r="AR66" s="1038"/>
      <c r="AS66" s="1038"/>
      <c r="AT66" s="1039"/>
      <c r="AU66" s="1037" t="s">
        <v>400</v>
      </c>
      <c r="AV66" s="1038"/>
      <c r="AW66" s="1038"/>
      <c r="AX66" s="1038"/>
      <c r="AY66" s="1039"/>
      <c r="AZ66" s="1037" t="s">
        <v>364</v>
      </c>
      <c r="BA66" s="1038"/>
      <c r="BB66" s="1038"/>
      <c r="BC66" s="1038"/>
      <c r="BD66" s="1051"/>
      <c r="BE66" s="241"/>
      <c r="BF66" s="241"/>
      <c r="BG66" s="241"/>
      <c r="BH66" s="241"/>
      <c r="BI66" s="241"/>
      <c r="BJ66" s="241"/>
      <c r="BK66" s="241"/>
      <c r="BL66" s="241"/>
      <c r="BM66" s="241"/>
      <c r="BN66" s="241"/>
      <c r="BO66" s="241"/>
      <c r="BP66" s="241"/>
      <c r="BQ66" s="238">
        <v>60</v>
      </c>
      <c r="BR66" s="243"/>
      <c r="BS66" s="981"/>
      <c r="BT66" s="982"/>
      <c r="BU66" s="982"/>
      <c r="BV66" s="982"/>
      <c r="BW66" s="982"/>
      <c r="BX66" s="982"/>
      <c r="BY66" s="982"/>
      <c r="BZ66" s="982"/>
      <c r="CA66" s="982"/>
      <c r="CB66" s="982"/>
      <c r="CC66" s="982"/>
      <c r="CD66" s="982"/>
      <c r="CE66" s="982"/>
      <c r="CF66" s="982"/>
      <c r="CG66" s="991"/>
      <c r="CH66" s="992"/>
      <c r="CI66" s="993"/>
      <c r="CJ66" s="993"/>
      <c r="CK66" s="993"/>
      <c r="CL66" s="994"/>
      <c r="CM66" s="992"/>
      <c r="CN66" s="993"/>
      <c r="CO66" s="993"/>
      <c r="CP66" s="993"/>
      <c r="CQ66" s="994"/>
      <c r="CR66" s="992"/>
      <c r="CS66" s="993"/>
      <c r="CT66" s="993"/>
      <c r="CU66" s="993"/>
      <c r="CV66" s="994"/>
      <c r="CW66" s="992"/>
      <c r="CX66" s="993"/>
      <c r="CY66" s="993"/>
      <c r="CZ66" s="993"/>
      <c r="DA66" s="994"/>
      <c r="DB66" s="992"/>
      <c r="DC66" s="993"/>
      <c r="DD66" s="993"/>
      <c r="DE66" s="993"/>
      <c r="DF66" s="994"/>
      <c r="DG66" s="992"/>
      <c r="DH66" s="993"/>
      <c r="DI66" s="993"/>
      <c r="DJ66" s="993"/>
      <c r="DK66" s="994"/>
      <c r="DL66" s="992"/>
      <c r="DM66" s="993"/>
      <c r="DN66" s="993"/>
      <c r="DO66" s="993"/>
      <c r="DP66" s="994"/>
      <c r="DQ66" s="992"/>
      <c r="DR66" s="993"/>
      <c r="DS66" s="993"/>
      <c r="DT66" s="993"/>
      <c r="DU66" s="994"/>
      <c r="DV66" s="981"/>
      <c r="DW66" s="982"/>
      <c r="DX66" s="982"/>
      <c r="DY66" s="982"/>
      <c r="DZ66" s="983"/>
      <c r="EA66" s="230"/>
    </row>
    <row r="67" spans="1:131" ht="26.25" customHeight="1" thickBot="1" x14ac:dyDescent="0.2">
      <c r="A67" s="1034"/>
      <c r="B67" s="1035"/>
      <c r="C67" s="1035"/>
      <c r="D67" s="1035"/>
      <c r="E67" s="1035"/>
      <c r="F67" s="1035"/>
      <c r="G67" s="1035"/>
      <c r="H67" s="1035"/>
      <c r="I67" s="1035"/>
      <c r="J67" s="1035"/>
      <c r="K67" s="1035"/>
      <c r="L67" s="1035"/>
      <c r="M67" s="1035"/>
      <c r="N67" s="1035"/>
      <c r="O67" s="1035"/>
      <c r="P67" s="1036"/>
      <c r="Q67" s="1040"/>
      <c r="R67" s="1041"/>
      <c r="S67" s="1041"/>
      <c r="T67" s="1041"/>
      <c r="U67" s="1042"/>
      <c r="V67" s="1040"/>
      <c r="W67" s="1041"/>
      <c r="X67" s="1041"/>
      <c r="Y67" s="1041"/>
      <c r="Z67" s="1042"/>
      <c r="AA67" s="1040"/>
      <c r="AB67" s="1041"/>
      <c r="AC67" s="1041"/>
      <c r="AD67" s="1041"/>
      <c r="AE67" s="1042"/>
      <c r="AF67" s="1046"/>
      <c r="AG67" s="1047"/>
      <c r="AH67" s="1047"/>
      <c r="AI67" s="1047"/>
      <c r="AJ67" s="1048"/>
      <c r="AK67" s="1049"/>
      <c r="AL67" s="1035"/>
      <c r="AM67" s="1035"/>
      <c r="AN67" s="1035"/>
      <c r="AO67" s="1036"/>
      <c r="AP67" s="1040"/>
      <c r="AQ67" s="1041"/>
      <c r="AR67" s="1041"/>
      <c r="AS67" s="1041"/>
      <c r="AT67" s="1042"/>
      <c r="AU67" s="1040"/>
      <c r="AV67" s="1041"/>
      <c r="AW67" s="1041"/>
      <c r="AX67" s="1041"/>
      <c r="AY67" s="1042"/>
      <c r="AZ67" s="1040"/>
      <c r="BA67" s="1041"/>
      <c r="BB67" s="1041"/>
      <c r="BC67" s="1041"/>
      <c r="BD67" s="1052"/>
      <c r="BE67" s="241"/>
      <c r="BF67" s="241"/>
      <c r="BG67" s="241"/>
      <c r="BH67" s="241"/>
      <c r="BI67" s="241"/>
      <c r="BJ67" s="241"/>
      <c r="BK67" s="241"/>
      <c r="BL67" s="241"/>
      <c r="BM67" s="241"/>
      <c r="BN67" s="241"/>
      <c r="BO67" s="241"/>
      <c r="BP67" s="241"/>
      <c r="BQ67" s="238">
        <v>61</v>
      </c>
      <c r="BR67" s="243"/>
      <c r="BS67" s="981"/>
      <c r="BT67" s="982"/>
      <c r="BU67" s="982"/>
      <c r="BV67" s="982"/>
      <c r="BW67" s="982"/>
      <c r="BX67" s="982"/>
      <c r="BY67" s="982"/>
      <c r="BZ67" s="982"/>
      <c r="CA67" s="982"/>
      <c r="CB67" s="982"/>
      <c r="CC67" s="982"/>
      <c r="CD67" s="982"/>
      <c r="CE67" s="982"/>
      <c r="CF67" s="982"/>
      <c r="CG67" s="991"/>
      <c r="CH67" s="992"/>
      <c r="CI67" s="993"/>
      <c r="CJ67" s="993"/>
      <c r="CK67" s="993"/>
      <c r="CL67" s="994"/>
      <c r="CM67" s="992"/>
      <c r="CN67" s="993"/>
      <c r="CO67" s="993"/>
      <c r="CP67" s="993"/>
      <c r="CQ67" s="994"/>
      <c r="CR67" s="992"/>
      <c r="CS67" s="993"/>
      <c r="CT67" s="993"/>
      <c r="CU67" s="993"/>
      <c r="CV67" s="994"/>
      <c r="CW67" s="992"/>
      <c r="CX67" s="993"/>
      <c r="CY67" s="993"/>
      <c r="CZ67" s="993"/>
      <c r="DA67" s="994"/>
      <c r="DB67" s="992"/>
      <c r="DC67" s="993"/>
      <c r="DD67" s="993"/>
      <c r="DE67" s="993"/>
      <c r="DF67" s="994"/>
      <c r="DG67" s="992"/>
      <c r="DH67" s="993"/>
      <c r="DI67" s="993"/>
      <c r="DJ67" s="993"/>
      <c r="DK67" s="994"/>
      <c r="DL67" s="992"/>
      <c r="DM67" s="993"/>
      <c r="DN67" s="993"/>
      <c r="DO67" s="993"/>
      <c r="DP67" s="994"/>
      <c r="DQ67" s="992"/>
      <c r="DR67" s="993"/>
      <c r="DS67" s="993"/>
      <c r="DT67" s="993"/>
      <c r="DU67" s="994"/>
      <c r="DV67" s="981"/>
      <c r="DW67" s="982"/>
      <c r="DX67" s="982"/>
      <c r="DY67" s="982"/>
      <c r="DZ67" s="983"/>
      <c r="EA67" s="230"/>
    </row>
    <row r="68" spans="1:131" ht="26.25" customHeight="1" thickTop="1" x14ac:dyDescent="0.15">
      <c r="A68" s="236">
        <v>1</v>
      </c>
      <c r="B68" s="1021" t="s">
        <v>549</v>
      </c>
      <c r="C68" s="1022"/>
      <c r="D68" s="1022"/>
      <c r="E68" s="1022"/>
      <c r="F68" s="1022"/>
      <c r="G68" s="1022"/>
      <c r="H68" s="1022"/>
      <c r="I68" s="1022"/>
      <c r="J68" s="1022"/>
      <c r="K68" s="1022"/>
      <c r="L68" s="1022"/>
      <c r="M68" s="1022"/>
      <c r="N68" s="1022"/>
      <c r="O68" s="1022"/>
      <c r="P68" s="1023"/>
      <c r="Q68" s="1024">
        <v>3411</v>
      </c>
      <c r="R68" s="1018"/>
      <c r="S68" s="1018"/>
      <c r="T68" s="1018"/>
      <c r="U68" s="1018"/>
      <c r="V68" s="1018">
        <v>3231</v>
      </c>
      <c r="W68" s="1018"/>
      <c r="X68" s="1018"/>
      <c r="Y68" s="1018"/>
      <c r="Z68" s="1018"/>
      <c r="AA68" s="1018">
        <v>180</v>
      </c>
      <c r="AB68" s="1018"/>
      <c r="AC68" s="1018"/>
      <c r="AD68" s="1018"/>
      <c r="AE68" s="1018"/>
      <c r="AF68" s="1018">
        <v>180</v>
      </c>
      <c r="AG68" s="1018"/>
      <c r="AH68" s="1018"/>
      <c r="AI68" s="1018"/>
      <c r="AJ68" s="1018"/>
      <c r="AK68" s="1018">
        <v>120</v>
      </c>
      <c r="AL68" s="1018"/>
      <c r="AM68" s="1018"/>
      <c r="AN68" s="1018"/>
      <c r="AO68" s="1018"/>
      <c r="AP68" s="1018">
        <v>3786</v>
      </c>
      <c r="AQ68" s="1018"/>
      <c r="AR68" s="1018"/>
      <c r="AS68" s="1018"/>
      <c r="AT68" s="1018"/>
      <c r="AU68" s="1018">
        <v>1193</v>
      </c>
      <c r="AV68" s="1018"/>
      <c r="AW68" s="1018"/>
      <c r="AX68" s="1018"/>
      <c r="AY68" s="1018"/>
      <c r="AZ68" s="1019"/>
      <c r="BA68" s="1019"/>
      <c r="BB68" s="1019"/>
      <c r="BC68" s="1019"/>
      <c r="BD68" s="1020"/>
      <c r="BE68" s="241"/>
      <c r="BF68" s="241"/>
      <c r="BG68" s="241"/>
      <c r="BH68" s="241"/>
      <c r="BI68" s="241"/>
      <c r="BJ68" s="241"/>
      <c r="BK68" s="241"/>
      <c r="BL68" s="241"/>
      <c r="BM68" s="241"/>
      <c r="BN68" s="241"/>
      <c r="BO68" s="241"/>
      <c r="BP68" s="241"/>
      <c r="BQ68" s="238">
        <v>62</v>
      </c>
      <c r="BR68" s="243"/>
      <c r="BS68" s="981"/>
      <c r="BT68" s="982"/>
      <c r="BU68" s="982"/>
      <c r="BV68" s="982"/>
      <c r="BW68" s="982"/>
      <c r="BX68" s="982"/>
      <c r="BY68" s="982"/>
      <c r="BZ68" s="982"/>
      <c r="CA68" s="982"/>
      <c r="CB68" s="982"/>
      <c r="CC68" s="982"/>
      <c r="CD68" s="982"/>
      <c r="CE68" s="982"/>
      <c r="CF68" s="982"/>
      <c r="CG68" s="991"/>
      <c r="CH68" s="992"/>
      <c r="CI68" s="993"/>
      <c r="CJ68" s="993"/>
      <c r="CK68" s="993"/>
      <c r="CL68" s="994"/>
      <c r="CM68" s="992"/>
      <c r="CN68" s="993"/>
      <c r="CO68" s="993"/>
      <c r="CP68" s="993"/>
      <c r="CQ68" s="994"/>
      <c r="CR68" s="992"/>
      <c r="CS68" s="993"/>
      <c r="CT68" s="993"/>
      <c r="CU68" s="993"/>
      <c r="CV68" s="994"/>
      <c r="CW68" s="992"/>
      <c r="CX68" s="993"/>
      <c r="CY68" s="993"/>
      <c r="CZ68" s="993"/>
      <c r="DA68" s="994"/>
      <c r="DB68" s="992"/>
      <c r="DC68" s="993"/>
      <c r="DD68" s="993"/>
      <c r="DE68" s="993"/>
      <c r="DF68" s="994"/>
      <c r="DG68" s="992"/>
      <c r="DH68" s="993"/>
      <c r="DI68" s="993"/>
      <c r="DJ68" s="993"/>
      <c r="DK68" s="994"/>
      <c r="DL68" s="992"/>
      <c r="DM68" s="993"/>
      <c r="DN68" s="993"/>
      <c r="DO68" s="993"/>
      <c r="DP68" s="994"/>
      <c r="DQ68" s="992"/>
      <c r="DR68" s="993"/>
      <c r="DS68" s="993"/>
      <c r="DT68" s="993"/>
      <c r="DU68" s="994"/>
      <c r="DV68" s="981"/>
      <c r="DW68" s="982"/>
      <c r="DX68" s="982"/>
      <c r="DY68" s="982"/>
      <c r="DZ68" s="983"/>
      <c r="EA68" s="230"/>
    </row>
    <row r="69" spans="1:131" ht="26.25" customHeight="1" x14ac:dyDescent="0.15">
      <c r="A69" s="238">
        <v>2</v>
      </c>
      <c r="B69" s="1010" t="s">
        <v>550</v>
      </c>
      <c r="C69" s="1011"/>
      <c r="D69" s="1011"/>
      <c r="E69" s="1011"/>
      <c r="F69" s="1011"/>
      <c r="G69" s="1011"/>
      <c r="H69" s="1011"/>
      <c r="I69" s="1011"/>
      <c r="J69" s="1011"/>
      <c r="K69" s="1011"/>
      <c r="L69" s="1011"/>
      <c r="M69" s="1011"/>
      <c r="N69" s="1011"/>
      <c r="O69" s="1011"/>
      <c r="P69" s="1012"/>
      <c r="Q69" s="1013">
        <v>4056</v>
      </c>
      <c r="R69" s="1007"/>
      <c r="S69" s="1007"/>
      <c r="T69" s="1007"/>
      <c r="U69" s="1007"/>
      <c r="V69" s="1007">
        <v>3828</v>
      </c>
      <c r="W69" s="1007"/>
      <c r="X69" s="1007"/>
      <c r="Y69" s="1007"/>
      <c r="Z69" s="1007"/>
      <c r="AA69" s="1007">
        <v>228</v>
      </c>
      <c r="AB69" s="1007"/>
      <c r="AC69" s="1007"/>
      <c r="AD69" s="1007"/>
      <c r="AE69" s="1007"/>
      <c r="AF69" s="1007">
        <v>228</v>
      </c>
      <c r="AG69" s="1007"/>
      <c r="AH69" s="1007"/>
      <c r="AI69" s="1007"/>
      <c r="AJ69" s="1007"/>
      <c r="AK69" s="1007">
        <v>0</v>
      </c>
      <c r="AL69" s="1007"/>
      <c r="AM69" s="1007"/>
      <c r="AN69" s="1007"/>
      <c r="AO69" s="1007"/>
      <c r="AP69" s="1007">
        <v>2570</v>
      </c>
      <c r="AQ69" s="1007"/>
      <c r="AR69" s="1007"/>
      <c r="AS69" s="1007"/>
      <c r="AT69" s="1007"/>
      <c r="AU69" s="1007">
        <v>925</v>
      </c>
      <c r="AV69" s="1007"/>
      <c r="AW69" s="1007"/>
      <c r="AX69" s="1007"/>
      <c r="AY69" s="1007"/>
      <c r="AZ69" s="1008"/>
      <c r="BA69" s="1008"/>
      <c r="BB69" s="1008"/>
      <c r="BC69" s="1008"/>
      <c r="BD69" s="1009"/>
      <c r="BE69" s="241"/>
      <c r="BF69" s="241"/>
      <c r="BG69" s="241"/>
      <c r="BH69" s="241"/>
      <c r="BI69" s="241"/>
      <c r="BJ69" s="241"/>
      <c r="BK69" s="241"/>
      <c r="BL69" s="241"/>
      <c r="BM69" s="241"/>
      <c r="BN69" s="241"/>
      <c r="BO69" s="241"/>
      <c r="BP69" s="241"/>
      <c r="BQ69" s="238">
        <v>63</v>
      </c>
      <c r="BR69" s="243"/>
      <c r="BS69" s="981"/>
      <c r="BT69" s="982"/>
      <c r="BU69" s="982"/>
      <c r="BV69" s="982"/>
      <c r="BW69" s="982"/>
      <c r="BX69" s="982"/>
      <c r="BY69" s="982"/>
      <c r="BZ69" s="982"/>
      <c r="CA69" s="982"/>
      <c r="CB69" s="982"/>
      <c r="CC69" s="982"/>
      <c r="CD69" s="982"/>
      <c r="CE69" s="982"/>
      <c r="CF69" s="982"/>
      <c r="CG69" s="991"/>
      <c r="CH69" s="992"/>
      <c r="CI69" s="993"/>
      <c r="CJ69" s="993"/>
      <c r="CK69" s="993"/>
      <c r="CL69" s="994"/>
      <c r="CM69" s="992"/>
      <c r="CN69" s="993"/>
      <c r="CO69" s="993"/>
      <c r="CP69" s="993"/>
      <c r="CQ69" s="994"/>
      <c r="CR69" s="992"/>
      <c r="CS69" s="993"/>
      <c r="CT69" s="993"/>
      <c r="CU69" s="993"/>
      <c r="CV69" s="994"/>
      <c r="CW69" s="992"/>
      <c r="CX69" s="993"/>
      <c r="CY69" s="993"/>
      <c r="CZ69" s="993"/>
      <c r="DA69" s="994"/>
      <c r="DB69" s="992"/>
      <c r="DC69" s="993"/>
      <c r="DD69" s="993"/>
      <c r="DE69" s="993"/>
      <c r="DF69" s="994"/>
      <c r="DG69" s="992"/>
      <c r="DH69" s="993"/>
      <c r="DI69" s="993"/>
      <c r="DJ69" s="993"/>
      <c r="DK69" s="994"/>
      <c r="DL69" s="992"/>
      <c r="DM69" s="993"/>
      <c r="DN69" s="993"/>
      <c r="DO69" s="993"/>
      <c r="DP69" s="994"/>
      <c r="DQ69" s="992"/>
      <c r="DR69" s="993"/>
      <c r="DS69" s="993"/>
      <c r="DT69" s="993"/>
      <c r="DU69" s="994"/>
      <c r="DV69" s="981"/>
      <c r="DW69" s="982"/>
      <c r="DX69" s="982"/>
      <c r="DY69" s="982"/>
      <c r="DZ69" s="983"/>
      <c r="EA69" s="230"/>
    </row>
    <row r="70" spans="1:131" ht="26.25" customHeight="1" x14ac:dyDescent="0.15">
      <c r="A70" s="238">
        <v>3</v>
      </c>
      <c r="B70" s="1010" t="s">
        <v>551</v>
      </c>
      <c r="C70" s="1011"/>
      <c r="D70" s="1011"/>
      <c r="E70" s="1011"/>
      <c r="F70" s="1011"/>
      <c r="G70" s="1011"/>
      <c r="H70" s="1011"/>
      <c r="I70" s="1011"/>
      <c r="J70" s="1011"/>
      <c r="K70" s="1011"/>
      <c r="L70" s="1011"/>
      <c r="M70" s="1011"/>
      <c r="N70" s="1011"/>
      <c r="O70" s="1011"/>
      <c r="P70" s="1012"/>
      <c r="Q70" s="1013">
        <v>2562</v>
      </c>
      <c r="R70" s="1007"/>
      <c r="S70" s="1007"/>
      <c r="T70" s="1007"/>
      <c r="U70" s="1007"/>
      <c r="V70" s="1007">
        <v>2538</v>
      </c>
      <c r="W70" s="1007"/>
      <c r="X70" s="1007"/>
      <c r="Y70" s="1007"/>
      <c r="Z70" s="1007"/>
      <c r="AA70" s="1007">
        <v>24</v>
      </c>
      <c r="AB70" s="1007"/>
      <c r="AC70" s="1007"/>
      <c r="AD70" s="1007"/>
      <c r="AE70" s="1007"/>
      <c r="AF70" s="1007">
        <v>24</v>
      </c>
      <c r="AG70" s="1007"/>
      <c r="AH70" s="1007"/>
      <c r="AI70" s="1007"/>
      <c r="AJ70" s="1007"/>
      <c r="AK70" s="1007" t="s">
        <v>554</v>
      </c>
      <c r="AL70" s="1007"/>
      <c r="AM70" s="1007"/>
      <c r="AN70" s="1007"/>
      <c r="AO70" s="1007"/>
      <c r="AP70" s="1007" t="s">
        <v>554</v>
      </c>
      <c r="AQ70" s="1007"/>
      <c r="AR70" s="1007"/>
      <c r="AS70" s="1007"/>
      <c r="AT70" s="1007"/>
      <c r="AU70" s="1007" t="s">
        <v>554</v>
      </c>
      <c r="AV70" s="1007"/>
      <c r="AW70" s="1007"/>
      <c r="AX70" s="1007"/>
      <c r="AY70" s="1007"/>
      <c r="AZ70" s="1008" t="s">
        <v>555</v>
      </c>
      <c r="BA70" s="1008"/>
      <c r="BB70" s="1008"/>
      <c r="BC70" s="1008"/>
      <c r="BD70" s="1009"/>
      <c r="BE70" s="241"/>
      <c r="BF70" s="241"/>
      <c r="BG70" s="241"/>
      <c r="BH70" s="241"/>
      <c r="BI70" s="241"/>
      <c r="BJ70" s="241"/>
      <c r="BK70" s="241"/>
      <c r="BL70" s="241"/>
      <c r="BM70" s="241"/>
      <c r="BN70" s="241"/>
      <c r="BO70" s="241"/>
      <c r="BP70" s="241"/>
      <c r="BQ70" s="238">
        <v>64</v>
      </c>
      <c r="BR70" s="243"/>
      <c r="BS70" s="981"/>
      <c r="BT70" s="982"/>
      <c r="BU70" s="982"/>
      <c r="BV70" s="982"/>
      <c r="BW70" s="982"/>
      <c r="BX70" s="982"/>
      <c r="BY70" s="982"/>
      <c r="BZ70" s="982"/>
      <c r="CA70" s="982"/>
      <c r="CB70" s="982"/>
      <c r="CC70" s="982"/>
      <c r="CD70" s="982"/>
      <c r="CE70" s="982"/>
      <c r="CF70" s="982"/>
      <c r="CG70" s="991"/>
      <c r="CH70" s="992"/>
      <c r="CI70" s="993"/>
      <c r="CJ70" s="993"/>
      <c r="CK70" s="993"/>
      <c r="CL70" s="994"/>
      <c r="CM70" s="992"/>
      <c r="CN70" s="993"/>
      <c r="CO70" s="993"/>
      <c r="CP70" s="993"/>
      <c r="CQ70" s="994"/>
      <c r="CR70" s="992"/>
      <c r="CS70" s="993"/>
      <c r="CT70" s="993"/>
      <c r="CU70" s="993"/>
      <c r="CV70" s="994"/>
      <c r="CW70" s="992"/>
      <c r="CX70" s="993"/>
      <c r="CY70" s="993"/>
      <c r="CZ70" s="993"/>
      <c r="DA70" s="994"/>
      <c r="DB70" s="992"/>
      <c r="DC70" s="993"/>
      <c r="DD70" s="993"/>
      <c r="DE70" s="993"/>
      <c r="DF70" s="994"/>
      <c r="DG70" s="992"/>
      <c r="DH70" s="993"/>
      <c r="DI70" s="993"/>
      <c r="DJ70" s="993"/>
      <c r="DK70" s="994"/>
      <c r="DL70" s="992"/>
      <c r="DM70" s="993"/>
      <c r="DN70" s="993"/>
      <c r="DO70" s="993"/>
      <c r="DP70" s="994"/>
      <c r="DQ70" s="992"/>
      <c r="DR70" s="993"/>
      <c r="DS70" s="993"/>
      <c r="DT70" s="993"/>
      <c r="DU70" s="994"/>
      <c r="DV70" s="981"/>
      <c r="DW70" s="982"/>
      <c r="DX70" s="982"/>
      <c r="DY70" s="982"/>
      <c r="DZ70" s="983"/>
      <c r="EA70" s="230"/>
    </row>
    <row r="71" spans="1:131" ht="26.25" customHeight="1" x14ac:dyDescent="0.15">
      <c r="A71" s="238">
        <v>4</v>
      </c>
      <c r="B71" s="1010" t="s">
        <v>551</v>
      </c>
      <c r="C71" s="1011"/>
      <c r="D71" s="1011"/>
      <c r="E71" s="1011"/>
      <c r="F71" s="1011"/>
      <c r="G71" s="1011"/>
      <c r="H71" s="1011"/>
      <c r="I71" s="1011"/>
      <c r="J71" s="1011"/>
      <c r="K71" s="1011"/>
      <c r="L71" s="1011"/>
      <c r="M71" s="1011"/>
      <c r="N71" s="1011"/>
      <c r="O71" s="1011"/>
      <c r="P71" s="1012"/>
      <c r="Q71" s="1013">
        <v>880773</v>
      </c>
      <c r="R71" s="1007"/>
      <c r="S71" s="1007"/>
      <c r="T71" s="1007"/>
      <c r="U71" s="1007"/>
      <c r="V71" s="1007">
        <v>869976</v>
      </c>
      <c r="W71" s="1007"/>
      <c r="X71" s="1007"/>
      <c r="Y71" s="1007"/>
      <c r="Z71" s="1007"/>
      <c r="AA71" s="1007">
        <v>10796</v>
      </c>
      <c r="AB71" s="1007"/>
      <c r="AC71" s="1007"/>
      <c r="AD71" s="1007"/>
      <c r="AE71" s="1007"/>
      <c r="AF71" s="1007">
        <v>10571</v>
      </c>
      <c r="AG71" s="1007"/>
      <c r="AH71" s="1007"/>
      <c r="AI71" s="1007"/>
      <c r="AJ71" s="1007"/>
      <c r="AK71" s="1007">
        <v>5498</v>
      </c>
      <c r="AL71" s="1007"/>
      <c r="AM71" s="1007"/>
      <c r="AN71" s="1007"/>
      <c r="AO71" s="1007"/>
      <c r="AP71" s="1007" t="s">
        <v>554</v>
      </c>
      <c r="AQ71" s="1007"/>
      <c r="AR71" s="1007"/>
      <c r="AS71" s="1007"/>
      <c r="AT71" s="1007"/>
      <c r="AU71" s="1007" t="s">
        <v>554</v>
      </c>
      <c r="AV71" s="1007"/>
      <c r="AW71" s="1007"/>
      <c r="AX71" s="1007"/>
      <c r="AY71" s="1007"/>
      <c r="AZ71" s="1008" t="s">
        <v>556</v>
      </c>
      <c r="BA71" s="1008"/>
      <c r="BB71" s="1008"/>
      <c r="BC71" s="1008"/>
      <c r="BD71" s="1009"/>
      <c r="BE71" s="241"/>
      <c r="BF71" s="241"/>
      <c r="BG71" s="241"/>
      <c r="BH71" s="241"/>
      <c r="BI71" s="241"/>
      <c r="BJ71" s="241"/>
      <c r="BK71" s="241"/>
      <c r="BL71" s="241"/>
      <c r="BM71" s="241"/>
      <c r="BN71" s="241"/>
      <c r="BO71" s="241"/>
      <c r="BP71" s="241"/>
      <c r="BQ71" s="238">
        <v>65</v>
      </c>
      <c r="BR71" s="243"/>
      <c r="BS71" s="981"/>
      <c r="BT71" s="982"/>
      <c r="BU71" s="982"/>
      <c r="BV71" s="982"/>
      <c r="BW71" s="982"/>
      <c r="BX71" s="982"/>
      <c r="BY71" s="982"/>
      <c r="BZ71" s="982"/>
      <c r="CA71" s="982"/>
      <c r="CB71" s="982"/>
      <c r="CC71" s="982"/>
      <c r="CD71" s="982"/>
      <c r="CE71" s="982"/>
      <c r="CF71" s="982"/>
      <c r="CG71" s="991"/>
      <c r="CH71" s="992"/>
      <c r="CI71" s="993"/>
      <c r="CJ71" s="993"/>
      <c r="CK71" s="993"/>
      <c r="CL71" s="994"/>
      <c r="CM71" s="992"/>
      <c r="CN71" s="993"/>
      <c r="CO71" s="993"/>
      <c r="CP71" s="993"/>
      <c r="CQ71" s="994"/>
      <c r="CR71" s="992"/>
      <c r="CS71" s="993"/>
      <c r="CT71" s="993"/>
      <c r="CU71" s="993"/>
      <c r="CV71" s="994"/>
      <c r="CW71" s="992"/>
      <c r="CX71" s="993"/>
      <c r="CY71" s="993"/>
      <c r="CZ71" s="993"/>
      <c r="DA71" s="994"/>
      <c r="DB71" s="992"/>
      <c r="DC71" s="993"/>
      <c r="DD71" s="993"/>
      <c r="DE71" s="993"/>
      <c r="DF71" s="994"/>
      <c r="DG71" s="992"/>
      <c r="DH71" s="993"/>
      <c r="DI71" s="993"/>
      <c r="DJ71" s="993"/>
      <c r="DK71" s="994"/>
      <c r="DL71" s="992"/>
      <c r="DM71" s="993"/>
      <c r="DN71" s="993"/>
      <c r="DO71" s="993"/>
      <c r="DP71" s="994"/>
      <c r="DQ71" s="992"/>
      <c r="DR71" s="993"/>
      <c r="DS71" s="993"/>
      <c r="DT71" s="993"/>
      <c r="DU71" s="994"/>
      <c r="DV71" s="981"/>
      <c r="DW71" s="982"/>
      <c r="DX71" s="982"/>
      <c r="DY71" s="982"/>
      <c r="DZ71" s="983"/>
      <c r="EA71" s="230"/>
    </row>
    <row r="72" spans="1:131" ht="26.25" customHeight="1" x14ac:dyDescent="0.15">
      <c r="A72" s="238">
        <v>5</v>
      </c>
      <c r="B72" s="1010" t="s">
        <v>552</v>
      </c>
      <c r="C72" s="1011"/>
      <c r="D72" s="1011"/>
      <c r="E72" s="1011"/>
      <c r="F72" s="1011"/>
      <c r="G72" s="1011"/>
      <c r="H72" s="1011"/>
      <c r="I72" s="1011"/>
      <c r="J72" s="1011"/>
      <c r="K72" s="1011"/>
      <c r="L72" s="1011"/>
      <c r="M72" s="1011"/>
      <c r="N72" s="1011"/>
      <c r="O72" s="1011"/>
      <c r="P72" s="1012"/>
      <c r="Q72" s="1013">
        <v>23245</v>
      </c>
      <c r="R72" s="1007"/>
      <c r="S72" s="1007"/>
      <c r="T72" s="1007"/>
      <c r="U72" s="1007"/>
      <c r="V72" s="1007">
        <v>14700</v>
      </c>
      <c r="W72" s="1007"/>
      <c r="X72" s="1007"/>
      <c r="Y72" s="1007"/>
      <c r="Z72" s="1007"/>
      <c r="AA72" s="1007">
        <v>8545</v>
      </c>
      <c r="AB72" s="1007"/>
      <c r="AC72" s="1007"/>
      <c r="AD72" s="1007"/>
      <c r="AE72" s="1007"/>
      <c r="AF72" s="1007">
        <v>8545</v>
      </c>
      <c r="AG72" s="1007"/>
      <c r="AH72" s="1007"/>
      <c r="AI72" s="1007"/>
      <c r="AJ72" s="1007"/>
      <c r="AK72" s="1007">
        <v>21</v>
      </c>
      <c r="AL72" s="1007"/>
      <c r="AM72" s="1007"/>
      <c r="AN72" s="1007"/>
      <c r="AO72" s="1007"/>
      <c r="AP72" s="1007" t="s">
        <v>554</v>
      </c>
      <c r="AQ72" s="1007"/>
      <c r="AR72" s="1007"/>
      <c r="AS72" s="1007"/>
      <c r="AT72" s="1007"/>
      <c r="AU72" s="1007" t="s">
        <v>554</v>
      </c>
      <c r="AV72" s="1007"/>
      <c r="AW72" s="1007"/>
      <c r="AX72" s="1007"/>
      <c r="AY72" s="1007"/>
      <c r="AZ72" s="1008" t="s">
        <v>555</v>
      </c>
      <c r="BA72" s="1008"/>
      <c r="BB72" s="1008"/>
      <c r="BC72" s="1008"/>
      <c r="BD72" s="1009"/>
      <c r="BE72" s="241"/>
      <c r="BF72" s="241"/>
      <c r="BG72" s="241"/>
      <c r="BH72" s="241"/>
      <c r="BI72" s="241"/>
      <c r="BJ72" s="241"/>
      <c r="BK72" s="241"/>
      <c r="BL72" s="241"/>
      <c r="BM72" s="241"/>
      <c r="BN72" s="241"/>
      <c r="BO72" s="241"/>
      <c r="BP72" s="241"/>
      <c r="BQ72" s="238">
        <v>66</v>
      </c>
      <c r="BR72" s="243"/>
      <c r="BS72" s="981"/>
      <c r="BT72" s="982"/>
      <c r="BU72" s="982"/>
      <c r="BV72" s="982"/>
      <c r="BW72" s="982"/>
      <c r="BX72" s="982"/>
      <c r="BY72" s="982"/>
      <c r="BZ72" s="982"/>
      <c r="CA72" s="982"/>
      <c r="CB72" s="982"/>
      <c r="CC72" s="982"/>
      <c r="CD72" s="982"/>
      <c r="CE72" s="982"/>
      <c r="CF72" s="982"/>
      <c r="CG72" s="991"/>
      <c r="CH72" s="992"/>
      <c r="CI72" s="993"/>
      <c r="CJ72" s="993"/>
      <c r="CK72" s="993"/>
      <c r="CL72" s="994"/>
      <c r="CM72" s="992"/>
      <c r="CN72" s="993"/>
      <c r="CO72" s="993"/>
      <c r="CP72" s="993"/>
      <c r="CQ72" s="994"/>
      <c r="CR72" s="992"/>
      <c r="CS72" s="993"/>
      <c r="CT72" s="993"/>
      <c r="CU72" s="993"/>
      <c r="CV72" s="994"/>
      <c r="CW72" s="992"/>
      <c r="CX72" s="993"/>
      <c r="CY72" s="993"/>
      <c r="CZ72" s="993"/>
      <c r="DA72" s="994"/>
      <c r="DB72" s="992"/>
      <c r="DC72" s="993"/>
      <c r="DD72" s="993"/>
      <c r="DE72" s="993"/>
      <c r="DF72" s="994"/>
      <c r="DG72" s="992"/>
      <c r="DH72" s="993"/>
      <c r="DI72" s="993"/>
      <c r="DJ72" s="993"/>
      <c r="DK72" s="994"/>
      <c r="DL72" s="992"/>
      <c r="DM72" s="993"/>
      <c r="DN72" s="993"/>
      <c r="DO72" s="993"/>
      <c r="DP72" s="994"/>
      <c r="DQ72" s="992"/>
      <c r="DR72" s="993"/>
      <c r="DS72" s="993"/>
      <c r="DT72" s="993"/>
      <c r="DU72" s="994"/>
      <c r="DV72" s="981"/>
      <c r="DW72" s="982"/>
      <c r="DX72" s="982"/>
      <c r="DY72" s="982"/>
      <c r="DZ72" s="983"/>
      <c r="EA72" s="230"/>
    </row>
    <row r="73" spans="1:131" ht="26.25" customHeight="1" x14ac:dyDescent="0.15">
      <c r="A73" s="238">
        <v>6</v>
      </c>
      <c r="B73" s="1010" t="s">
        <v>552</v>
      </c>
      <c r="C73" s="1011"/>
      <c r="D73" s="1011"/>
      <c r="E73" s="1011"/>
      <c r="F73" s="1011"/>
      <c r="G73" s="1011"/>
      <c r="H73" s="1011"/>
      <c r="I73" s="1011"/>
      <c r="J73" s="1011"/>
      <c r="K73" s="1011"/>
      <c r="L73" s="1011"/>
      <c r="M73" s="1011"/>
      <c r="N73" s="1011"/>
      <c r="O73" s="1011"/>
      <c r="P73" s="1012"/>
      <c r="Q73" s="1013">
        <v>177</v>
      </c>
      <c r="R73" s="1007"/>
      <c r="S73" s="1007"/>
      <c r="T73" s="1007"/>
      <c r="U73" s="1007"/>
      <c r="V73" s="1007">
        <v>101</v>
      </c>
      <c r="W73" s="1007"/>
      <c r="X73" s="1007"/>
      <c r="Y73" s="1007"/>
      <c r="Z73" s="1007"/>
      <c r="AA73" s="1007">
        <v>77</v>
      </c>
      <c r="AB73" s="1007"/>
      <c r="AC73" s="1007"/>
      <c r="AD73" s="1007"/>
      <c r="AE73" s="1007"/>
      <c r="AF73" s="1007">
        <v>77</v>
      </c>
      <c r="AG73" s="1007"/>
      <c r="AH73" s="1007"/>
      <c r="AI73" s="1007"/>
      <c r="AJ73" s="1007"/>
      <c r="AK73" s="1007" t="s">
        <v>554</v>
      </c>
      <c r="AL73" s="1007"/>
      <c r="AM73" s="1007"/>
      <c r="AN73" s="1007"/>
      <c r="AO73" s="1007"/>
      <c r="AP73" s="1007" t="s">
        <v>554</v>
      </c>
      <c r="AQ73" s="1007"/>
      <c r="AR73" s="1007"/>
      <c r="AS73" s="1007"/>
      <c r="AT73" s="1007"/>
      <c r="AU73" s="1007" t="s">
        <v>554</v>
      </c>
      <c r="AV73" s="1007"/>
      <c r="AW73" s="1007"/>
      <c r="AX73" s="1007"/>
      <c r="AY73" s="1007"/>
      <c r="AZ73" s="1008" t="s">
        <v>557</v>
      </c>
      <c r="BA73" s="1008"/>
      <c r="BB73" s="1008"/>
      <c r="BC73" s="1008"/>
      <c r="BD73" s="1009"/>
      <c r="BE73" s="241"/>
      <c r="BF73" s="241"/>
      <c r="BG73" s="241"/>
      <c r="BH73" s="241"/>
      <c r="BI73" s="241"/>
      <c r="BJ73" s="241"/>
      <c r="BK73" s="241"/>
      <c r="BL73" s="241"/>
      <c r="BM73" s="241"/>
      <c r="BN73" s="241"/>
      <c r="BO73" s="241"/>
      <c r="BP73" s="241"/>
      <c r="BQ73" s="238">
        <v>67</v>
      </c>
      <c r="BR73" s="243"/>
      <c r="BS73" s="981"/>
      <c r="BT73" s="982"/>
      <c r="BU73" s="982"/>
      <c r="BV73" s="982"/>
      <c r="BW73" s="982"/>
      <c r="BX73" s="982"/>
      <c r="BY73" s="982"/>
      <c r="BZ73" s="982"/>
      <c r="CA73" s="982"/>
      <c r="CB73" s="982"/>
      <c r="CC73" s="982"/>
      <c r="CD73" s="982"/>
      <c r="CE73" s="982"/>
      <c r="CF73" s="982"/>
      <c r="CG73" s="991"/>
      <c r="CH73" s="992"/>
      <c r="CI73" s="993"/>
      <c r="CJ73" s="993"/>
      <c r="CK73" s="993"/>
      <c r="CL73" s="994"/>
      <c r="CM73" s="992"/>
      <c r="CN73" s="993"/>
      <c r="CO73" s="993"/>
      <c r="CP73" s="993"/>
      <c r="CQ73" s="994"/>
      <c r="CR73" s="992"/>
      <c r="CS73" s="993"/>
      <c r="CT73" s="993"/>
      <c r="CU73" s="993"/>
      <c r="CV73" s="994"/>
      <c r="CW73" s="992"/>
      <c r="CX73" s="993"/>
      <c r="CY73" s="993"/>
      <c r="CZ73" s="993"/>
      <c r="DA73" s="994"/>
      <c r="DB73" s="992"/>
      <c r="DC73" s="993"/>
      <c r="DD73" s="993"/>
      <c r="DE73" s="993"/>
      <c r="DF73" s="994"/>
      <c r="DG73" s="992"/>
      <c r="DH73" s="993"/>
      <c r="DI73" s="993"/>
      <c r="DJ73" s="993"/>
      <c r="DK73" s="994"/>
      <c r="DL73" s="992"/>
      <c r="DM73" s="993"/>
      <c r="DN73" s="993"/>
      <c r="DO73" s="993"/>
      <c r="DP73" s="994"/>
      <c r="DQ73" s="992"/>
      <c r="DR73" s="993"/>
      <c r="DS73" s="993"/>
      <c r="DT73" s="993"/>
      <c r="DU73" s="994"/>
      <c r="DV73" s="981"/>
      <c r="DW73" s="982"/>
      <c r="DX73" s="982"/>
      <c r="DY73" s="982"/>
      <c r="DZ73" s="983"/>
      <c r="EA73" s="230"/>
    </row>
    <row r="74" spans="1:131" ht="26.25" customHeight="1" x14ac:dyDescent="0.15">
      <c r="A74" s="238">
        <v>7</v>
      </c>
      <c r="B74" s="1010" t="s">
        <v>553</v>
      </c>
      <c r="C74" s="1011"/>
      <c r="D74" s="1011"/>
      <c r="E74" s="1011"/>
      <c r="F74" s="1011"/>
      <c r="G74" s="1011"/>
      <c r="H74" s="1011"/>
      <c r="I74" s="1011"/>
      <c r="J74" s="1011"/>
      <c r="K74" s="1011"/>
      <c r="L74" s="1011"/>
      <c r="M74" s="1011"/>
      <c r="N74" s="1011"/>
      <c r="O74" s="1011"/>
      <c r="P74" s="1012"/>
      <c r="Q74" s="1013">
        <v>289</v>
      </c>
      <c r="R74" s="1007"/>
      <c r="S74" s="1007"/>
      <c r="T74" s="1007"/>
      <c r="U74" s="1007"/>
      <c r="V74" s="1007">
        <v>262</v>
      </c>
      <c r="W74" s="1007"/>
      <c r="X74" s="1007"/>
      <c r="Y74" s="1007"/>
      <c r="Z74" s="1007"/>
      <c r="AA74" s="1007">
        <v>26</v>
      </c>
      <c r="AB74" s="1007"/>
      <c r="AC74" s="1007"/>
      <c r="AD74" s="1007"/>
      <c r="AE74" s="1007"/>
      <c r="AF74" s="1007">
        <v>26</v>
      </c>
      <c r="AG74" s="1007"/>
      <c r="AH74" s="1007"/>
      <c r="AI74" s="1007"/>
      <c r="AJ74" s="1007"/>
      <c r="AK74" s="1007">
        <v>4</v>
      </c>
      <c r="AL74" s="1007"/>
      <c r="AM74" s="1007"/>
      <c r="AN74" s="1007"/>
      <c r="AO74" s="1007"/>
      <c r="AP74" s="1007" t="s">
        <v>554</v>
      </c>
      <c r="AQ74" s="1007"/>
      <c r="AR74" s="1007"/>
      <c r="AS74" s="1007"/>
      <c r="AT74" s="1007"/>
      <c r="AU74" s="1007" t="s">
        <v>554</v>
      </c>
      <c r="AV74" s="1007"/>
      <c r="AW74" s="1007"/>
      <c r="AX74" s="1007"/>
      <c r="AY74" s="1007"/>
      <c r="AZ74" s="1008"/>
      <c r="BA74" s="1008"/>
      <c r="BB74" s="1008"/>
      <c r="BC74" s="1008"/>
      <c r="BD74" s="1009"/>
      <c r="BE74" s="241"/>
      <c r="BF74" s="241"/>
      <c r="BG74" s="241"/>
      <c r="BH74" s="241"/>
      <c r="BI74" s="241"/>
      <c r="BJ74" s="241"/>
      <c r="BK74" s="241"/>
      <c r="BL74" s="241"/>
      <c r="BM74" s="241"/>
      <c r="BN74" s="241"/>
      <c r="BO74" s="241"/>
      <c r="BP74" s="241"/>
      <c r="BQ74" s="238">
        <v>68</v>
      </c>
      <c r="BR74" s="243"/>
      <c r="BS74" s="981"/>
      <c r="BT74" s="982"/>
      <c r="BU74" s="982"/>
      <c r="BV74" s="982"/>
      <c r="BW74" s="982"/>
      <c r="BX74" s="982"/>
      <c r="BY74" s="982"/>
      <c r="BZ74" s="982"/>
      <c r="CA74" s="982"/>
      <c r="CB74" s="982"/>
      <c r="CC74" s="982"/>
      <c r="CD74" s="982"/>
      <c r="CE74" s="982"/>
      <c r="CF74" s="982"/>
      <c r="CG74" s="991"/>
      <c r="CH74" s="992"/>
      <c r="CI74" s="993"/>
      <c r="CJ74" s="993"/>
      <c r="CK74" s="993"/>
      <c r="CL74" s="994"/>
      <c r="CM74" s="992"/>
      <c r="CN74" s="993"/>
      <c r="CO74" s="993"/>
      <c r="CP74" s="993"/>
      <c r="CQ74" s="994"/>
      <c r="CR74" s="992"/>
      <c r="CS74" s="993"/>
      <c r="CT74" s="993"/>
      <c r="CU74" s="993"/>
      <c r="CV74" s="994"/>
      <c r="CW74" s="992"/>
      <c r="CX74" s="993"/>
      <c r="CY74" s="993"/>
      <c r="CZ74" s="993"/>
      <c r="DA74" s="994"/>
      <c r="DB74" s="992"/>
      <c r="DC74" s="993"/>
      <c r="DD74" s="993"/>
      <c r="DE74" s="993"/>
      <c r="DF74" s="994"/>
      <c r="DG74" s="992"/>
      <c r="DH74" s="993"/>
      <c r="DI74" s="993"/>
      <c r="DJ74" s="993"/>
      <c r="DK74" s="994"/>
      <c r="DL74" s="992"/>
      <c r="DM74" s="993"/>
      <c r="DN74" s="993"/>
      <c r="DO74" s="993"/>
      <c r="DP74" s="994"/>
      <c r="DQ74" s="992"/>
      <c r="DR74" s="993"/>
      <c r="DS74" s="993"/>
      <c r="DT74" s="993"/>
      <c r="DU74" s="994"/>
      <c r="DV74" s="981"/>
      <c r="DW74" s="982"/>
      <c r="DX74" s="982"/>
      <c r="DY74" s="982"/>
      <c r="DZ74" s="983"/>
      <c r="EA74" s="230"/>
    </row>
    <row r="75" spans="1:131" ht="26.25" customHeight="1" x14ac:dyDescent="0.15">
      <c r="A75" s="238">
        <v>8</v>
      </c>
      <c r="B75" s="1010"/>
      <c r="C75" s="1011"/>
      <c r="D75" s="1011"/>
      <c r="E75" s="1011"/>
      <c r="F75" s="1011"/>
      <c r="G75" s="1011"/>
      <c r="H75" s="1011"/>
      <c r="I75" s="1011"/>
      <c r="J75" s="1011"/>
      <c r="K75" s="1011"/>
      <c r="L75" s="1011"/>
      <c r="M75" s="1011"/>
      <c r="N75" s="1011"/>
      <c r="O75" s="1011"/>
      <c r="P75" s="1012"/>
      <c r="Q75" s="1014"/>
      <c r="R75" s="1015"/>
      <c r="S75" s="1015"/>
      <c r="T75" s="1015"/>
      <c r="U75" s="1016"/>
      <c r="V75" s="1017"/>
      <c r="W75" s="1015"/>
      <c r="X75" s="1015"/>
      <c r="Y75" s="1015"/>
      <c r="Z75" s="1016"/>
      <c r="AA75" s="1017"/>
      <c r="AB75" s="1015"/>
      <c r="AC75" s="1015"/>
      <c r="AD75" s="1015"/>
      <c r="AE75" s="1016"/>
      <c r="AF75" s="1017"/>
      <c r="AG75" s="1015"/>
      <c r="AH75" s="1015"/>
      <c r="AI75" s="1015"/>
      <c r="AJ75" s="1016"/>
      <c r="AK75" s="1017"/>
      <c r="AL75" s="1015"/>
      <c r="AM75" s="1015"/>
      <c r="AN75" s="1015"/>
      <c r="AO75" s="1016"/>
      <c r="AP75" s="1017"/>
      <c r="AQ75" s="1015"/>
      <c r="AR75" s="1015"/>
      <c r="AS75" s="1015"/>
      <c r="AT75" s="1016"/>
      <c r="AU75" s="1017"/>
      <c r="AV75" s="1015"/>
      <c r="AW75" s="1015"/>
      <c r="AX75" s="1015"/>
      <c r="AY75" s="1016"/>
      <c r="AZ75" s="1008"/>
      <c r="BA75" s="1008"/>
      <c r="BB75" s="1008"/>
      <c r="BC75" s="1008"/>
      <c r="BD75" s="1009"/>
      <c r="BE75" s="241"/>
      <c r="BF75" s="241"/>
      <c r="BG75" s="241"/>
      <c r="BH75" s="241"/>
      <c r="BI75" s="241"/>
      <c r="BJ75" s="241"/>
      <c r="BK75" s="241"/>
      <c r="BL75" s="241"/>
      <c r="BM75" s="241"/>
      <c r="BN75" s="241"/>
      <c r="BO75" s="241"/>
      <c r="BP75" s="241"/>
      <c r="BQ75" s="238">
        <v>69</v>
      </c>
      <c r="BR75" s="243"/>
      <c r="BS75" s="981"/>
      <c r="BT75" s="982"/>
      <c r="BU75" s="982"/>
      <c r="BV75" s="982"/>
      <c r="BW75" s="982"/>
      <c r="BX75" s="982"/>
      <c r="BY75" s="982"/>
      <c r="BZ75" s="982"/>
      <c r="CA75" s="982"/>
      <c r="CB75" s="982"/>
      <c r="CC75" s="982"/>
      <c r="CD75" s="982"/>
      <c r="CE75" s="982"/>
      <c r="CF75" s="982"/>
      <c r="CG75" s="991"/>
      <c r="CH75" s="992"/>
      <c r="CI75" s="993"/>
      <c r="CJ75" s="993"/>
      <c r="CK75" s="993"/>
      <c r="CL75" s="994"/>
      <c r="CM75" s="992"/>
      <c r="CN75" s="993"/>
      <c r="CO75" s="993"/>
      <c r="CP75" s="993"/>
      <c r="CQ75" s="994"/>
      <c r="CR75" s="992"/>
      <c r="CS75" s="993"/>
      <c r="CT75" s="993"/>
      <c r="CU75" s="993"/>
      <c r="CV75" s="994"/>
      <c r="CW75" s="992"/>
      <c r="CX75" s="993"/>
      <c r="CY75" s="993"/>
      <c r="CZ75" s="993"/>
      <c r="DA75" s="994"/>
      <c r="DB75" s="992"/>
      <c r="DC75" s="993"/>
      <c r="DD75" s="993"/>
      <c r="DE75" s="993"/>
      <c r="DF75" s="994"/>
      <c r="DG75" s="992"/>
      <c r="DH75" s="993"/>
      <c r="DI75" s="993"/>
      <c r="DJ75" s="993"/>
      <c r="DK75" s="994"/>
      <c r="DL75" s="992"/>
      <c r="DM75" s="993"/>
      <c r="DN75" s="993"/>
      <c r="DO75" s="993"/>
      <c r="DP75" s="994"/>
      <c r="DQ75" s="992"/>
      <c r="DR75" s="993"/>
      <c r="DS75" s="993"/>
      <c r="DT75" s="993"/>
      <c r="DU75" s="994"/>
      <c r="DV75" s="981"/>
      <c r="DW75" s="982"/>
      <c r="DX75" s="982"/>
      <c r="DY75" s="982"/>
      <c r="DZ75" s="983"/>
      <c r="EA75" s="230"/>
    </row>
    <row r="76" spans="1:131" ht="26.25" customHeight="1" x14ac:dyDescent="0.15">
      <c r="A76" s="238">
        <v>9</v>
      </c>
      <c r="B76" s="1010"/>
      <c r="C76" s="1011"/>
      <c r="D76" s="1011"/>
      <c r="E76" s="1011"/>
      <c r="F76" s="1011"/>
      <c r="G76" s="1011"/>
      <c r="H76" s="1011"/>
      <c r="I76" s="1011"/>
      <c r="J76" s="1011"/>
      <c r="K76" s="1011"/>
      <c r="L76" s="1011"/>
      <c r="M76" s="1011"/>
      <c r="N76" s="1011"/>
      <c r="O76" s="1011"/>
      <c r="P76" s="1012"/>
      <c r="Q76" s="1014"/>
      <c r="R76" s="1015"/>
      <c r="S76" s="1015"/>
      <c r="T76" s="1015"/>
      <c r="U76" s="1016"/>
      <c r="V76" s="1017"/>
      <c r="W76" s="1015"/>
      <c r="X76" s="1015"/>
      <c r="Y76" s="1015"/>
      <c r="Z76" s="1016"/>
      <c r="AA76" s="1017"/>
      <c r="AB76" s="1015"/>
      <c r="AC76" s="1015"/>
      <c r="AD76" s="1015"/>
      <c r="AE76" s="1016"/>
      <c r="AF76" s="1017"/>
      <c r="AG76" s="1015"/>
      <c r="AH76" s="1015"/>
      <c r="AI76" s="1015"/>
      <c r="AJ76" s="1016"/>
      <c r="AK76" s="1017"/>
      <c r="AL76" s="1015"/>
      <c r="AM76" s="1015"/>
      <c r="AN76" s="1015"/>
      <c r="AO76" s="1016"/>
      <c r="AP76" s="1017"/>
      <c r="AQ76" s="1015"/>
      <c r="AR76" s="1015"/>
      <c r="AS76" s="1015"/>
      <c r="AT76" s="1016"/>
      <c r="AU76" s="1017"/>
      <c r="AV76" s="1015"/>
      <c r="AW76" s="1015"/>
      <c r="AX76" s="1015"/>
      <c r="AY76" s="1016"/>
      <c r="AZ76" s="1008"/>
      <c r="BA76" s="1008"/>
      <c r="BB76" s="1008"/>
      <c r="BC76" s="1008"/>
      <c r="BD76" s="1009"/>
      <c r="BE76" s="241"/>
      <c r="BF76" s="241"/>
      <c r="BG76" s="241"/>
      <c r="BH76" s="241"/>
      <c r="BI76" s="241"/>
      <c r="BJ76" s="241"/>
      <c r="BK76" s="241"/>
      <c r="BL76" s="241"/>
      <c r="BM76" s="241"/>
      <c r="BN76" s="241"/>
      <c r="BO76" s="241"/>
      <c r="BP76" s="241"/>
      <c r="BQ76" s="238">
        <v>70</v>
      </c>
      <c r="BR76" s="243"/>
      <c r="BS76" s="981"/>
      <c r="BT76" s="982"/>
      <c r="BU76" s="982"/>
      <c r="BV76" s="982"/>
      <c r="BW76" s="982"/>
      <c r="BX76" s="982"/>
      <c r="BY76" s="982"/>
      <c r="BZ76" s="982"/>
      <c r="CA76" s="982"/>
      <c r="CB76" s="982"/>
      <c r="CC76" s="982"/>
      <c r="CD76" s="982"/>
      <c r="CE76" s="982"/>
      <c r="CF76" s="982"/>
      <c r="CG76" s="991"/>
      <c r="CH76" s="992"/>
      <c r="CI76" s="993"/>
      <c r="CJ76" s="993"/>
      <c r="CK76" s="993"/>
      <c r="CL76" s="994"/>
      <c r="CM76" s="992"/>
      <c r="CN76" s="993"/>
      <c r="CO76" s="993"/>
      <c r="CP76" s="993"/>
      <c r="CQ76" s="994"/>
      <c r="CR76" s="992"/>
      <c r="CS76" s="993"/>
      <c r="CT76" s="993"/>
      <c r="CU76" s="993"/>
      <c r="CV76" s="994"/>
      <c r="CW76" s="992"/>
      <c r="CX76" s="993"/>
      <c r="CY76" s="993"/>
      <c r="CZ76" s="993"/>
      <c r="DA76" s="994"/>
      <c r="DB76" s="992"/>
      <c r="DC76" s="993"/>
      <c r="DD76" s="993"/>
      <c r="DE76" s="993"/>
      <c r="DF76" s="994"/>
      <c r="DG76" s="992"/>
      <c r="DH76" s="993"/>
      <c r="DI76" s="993"/>
      <c r="DJ76" s="993"/>
      <c r="DK76" s="994"/>
      <c r="DL76" s="992"/>
      <c r="DM76" s="993"/>
      <c r="DN76" s="993"/>
      <c r="DO76" s="993"/>
      <c r="DP76" s="994"/>
      <c r="DQ76" s="992"/>
      <c r="DR76" s="993"/>
      <c r="DS76" s="993"/>
      <c r="DT76" s="993"/>
      <c r="DU76" s="994"/>
      <c r="DV76" s="981"/>
      <c r="DW76" s="982"/>
      <c r="DX76" s="982"/>
      <c r="DY76" s="982"/>
      <c r="DZ76" s="983"/>
      <c r="EA76" s="230"/>
    </row>
    <row r="77" spans="1:131" ht="26.25" customHeight="1" x14ac:dyDescent="0.15">
      <c r="A77" s="238">
        <v>10</v>
      </c>
      <c r="B77" s="1010"/>
      <c r="C77" s="1011"/>
      <c r="D77" s="1011"/>
      <c r="E77" s="1011"/>
      <c r="F77" s="1011"/>
      <c r="G77" s="1011"/>
      <c r="H77" s="1011"/>
      <c r="I77" s="1011"/>
      <c r="J77" s="1011"/>
      <c r="K77" s="1011"/>
      <c r="L77" s="1011"/>
      <c r="M77" s="1011"/>
      <c r="N77" s="1011"/>
      <c r="O77" s="1011"/>
      <c r="P77" s="1012"/>
      <c r="Q77" s="1014"/>
      <c r="R77" s="1015"/>
      <c r="S77" s="1015"/>
      <c r="T77" s="1015"/>
      <c r="U77" s="1016"/>
      <c r="V77" s="1017"/>
      <c r="W77" s="1015"/>
      <c r="X77" s="1015"/>
      <c r="Y77" s="1015"/>
      <c r="Z77" s="1016"/>
      <c r="AA77" s="1017"/>
      <c r="AB77" s="1015"/>
      <c r="AC77" s="1015"/>
      <c r="AD77" s="1015"/>
      <c r="AE77" s="1016"/>
      <c r="AF77" s="1017"/>
      <c r="AG77" s="1015"/>
      <c r="AH77" s="1015"/>
      <c r="AI77" s="1015"/>
      <c r="AJ77" s="1016"/>
      <c r="AK77" s="1017"/>
      <c r="AL77" s="1015"/>
      <c r="AM77" s="1015"/>
      <c r="AN77" s="1015"/>
      <c r="AO77" s="1016"/>
      <c r="AP77" s="1017"/>
      <c r="AQ77" s="1015"/>
      <c r="AR77" s="1015"/>
      <c r="AS77" s="1015"/>
      <c r="AT77" s="1016"/>
      <c r="AU77" s="1017"/>
      <c r="AV77" s="1015"/>
      <c r="AW77" s="1015"/>
      <c r="AX77" s="1015"/>
      <c r="AY77" s="1016"/>
      <c r="AZ77" s="1008"/>
      <c r="BA77" s="1008"/>
      <c r="BB77" s="1008"/>
      <c r="BC77" s="1008"/>
      <c r="BD77" s="1009"/>
      <c r="BE77" s="241"/>
      <c r="BF77" s="241"/>
      <c r="BG77" s="241"/>
      <c r="BH77" s="241"/>
      <c r="BI77" s="241"/>
      <c r="BJ77" s="241"/>
      <c r="BK77" s="241"/>
      <c r="BL77" s="241"/>
      <c r="BM77" s="241"/>
      <c r="BN77" s="241"/>
      <c r="BO77" s="241"/>
      <c r="BP77" s="241"/>
      <c r="BQ77" s="238">
        <v>71</v>
      </c>
      <c r="BR77" s="243"/>
      <c r="BS77" s="981"/>
      <c r="BT77" s="982"/>
      <c r="BU77" s="982"/>
      <c r="BV77" s="982"/>
      <c r="BW77" s="982"/>
      <c r="BX77" s="982"/>
      <c r="BY77" s="982"/>
      <c r="BZ77" s="982"/>
      <c r="CA77" s="982"/>
      <c r="CB77" s="982"/>
      <c r="CC77" s="982"/>
      <c r="CD77" s="982"/>
      <c r="CE77" s="982"/>
      <c r="CF77" s="982"/>
      <c r="CG77" s="991"/>
      <c r="CH77" s="992"/>
      <c r="CI77" s="993"/>
      <c r="CJ77" s="993"/>
      <c r="CK77" s="993"/>
      <c r="CL77" s="994"/>
      <c r="CM77" s="992"/>
      <c r="CN77" s="993"/>
      <c r="CO77" s="993"/>
      <c r="CP77" s="993"/>
      <c r="CQ77" s="994"/>
      <c r="CR77" s="992"/>
      <c r="CS77" s="993"/>
      <c r="CT77" s="993"/>
      <c r="CU77" s="993"/>
      <c r="CV77" s="994"/>
      <c r="CW77" s="992"/>
      <c r="CX77" s="993"/>
      <c r="CY77" s="993"/>
      <c r="CZ77" s="993"/>
      <c r="DA77" s="994"/>
      <c r="DB77" s="992"/>
      <c r="DC77" s="993"/>
      <c r="DD77" s="993"/>
      <c r="DE77" s="993"/>
      <c r="DF77" s="994"/>
      <c r="DG77" s="992"/>
      <c r="DH77" s="993"/>
      <c r="DI77" s="993"/>
      <c r="DJ77" s="993"/>
      <c r="DK77" s="994"/>
      <c r="DL77" s="992"/>
      <c r="DM77" s="993"/>
      <c r="DN77" s="993"/>
      <c r="DO77" s="993"/>
      <c r="DP77" s="994"/>
      <c r="DQ77" s="992"/>
      <c r="DR77" s="993"/>
      <c r="DS77" s="993"/>
      <c r="DT77" s="993"/>
      <c r="DU77" s="994"/>
      <c r="DV77" s="981"/>
      <c r="DW77" s="982"/>
      <c r="DX77" s="982"/>
      <c r="DY77" s="982"/>
      <c r="DZ77" s="983"/>
      <c r="EA77" s="230"/>
    </row>
    <row r="78" spans="1:131" ht="26.25" customHeight="1" x14ac:dyDescent="0.15">
      <c r="A78" s="238">
        <v>11</v>
      </c>
      <c r="B78" s="1010"/>
      <c r="C78" s="1011"/>
      <c r="D78" s="1011"/>
      <c r="E78" s="1011"/>
      <c r="F78" s="1011"/>
      <c r="G78" s="1011"/>
      <c r="H78" s="1011"/>
      <c r="I78" s="1011"/>
      <c r="J78" s="1011"/>
      <c r="K78" s="1011"/>
      <c r="L78" s="1011"/>
      <c r="M78" s="1011"/>
      <c r="N78" s="1011"/>
      <c r="O78" s="1011"/>
      <c r="P78" s="1012"/>
      <c r="Q78" s="1013"/>
      <c r="R78" s="1007"/>
      <c r="S78" s="1007"/>
      <c r="T78" s="1007"/>
      <c r="U78" s="1007"/>
      <c r="V78" s="1007"/>
      <c r="W78" s="1007"/>
      <c r="X78" s="1007"/>
      <c r="Y78" s="1007"/>
      <c r="Z78" s="1007"/>
      <c r="AA78" s="1007"/>
      <c r="AB78" s="1007"/>
      <c r="AC78" s="1007"/>
      <c r="AD78" s="1007"/>
      <c r="AE78" s="1007"/>
      <c r="AF78" s="1007"/>
      <c r="AG78" s="1007"/>
      <c r="AH78" s="1007"/>
      <c r="AI78" s="1007"/>
      <c r="AJ78" s="1007"/>
      <c r="AK78" s="1007"/>
      <c r="AL78" s="1007"/>
      <c r="AM78" s="1007"/>
      <c r="AN78" s="1007"/>
      <c r="AO78" s="1007"/>
      <c r="AP78" s="1007"/>
      <c r="AQ78" s="1007"/>
      <c r="AR78" s="1007"/>
      <c r="AS78" s="1007"/>
      <c r="AT78" s="1007"/>
      <c r="AU78" s="1007"/>
      <c r="AV78" s="1007"/>
      <c r="AW78" s="1007"/>
      <c r="AX78" s="1007"/>
      <c r="AY78" s="1007"/>
      <c r="AZ78" s="1008"/>
      <c r="BA78" s="1008"/>
      <c r="BB78" s="1008"/>
      <c r="BC78" s="1008"/>
      <c r="BD78" s="1009"/>
      <c r="BE78" s="241"/>
      <c r="BF78" s="241"/>
      <c r="BG78" s="241"/>
      <c r="BH78" s="241"/>
      <c r="BI78" s="241"/>
      <c r="BJ78" s="230"/>
      <c r="BK78" s="230"/>
      <c r="BL78" s="230"/>
      <c r="BM78" s="230"/>
      <c r="BN78" s="230"/>
      <c r="BO78" s="241"/>
      <c r="BP78" s="241"/>
      <c r="BQ78" s="238">
        <v>72</v>
      </c>
      <c r="BR78" s="243"/>
      <c r="BS78" s="981"/>
      <c r="BT78" s="982"/>
      <c r="BU78" s="982"/>
      <c r="BV78" s="982"/>
      <c r="BW78" s="982"/>
      <c r="BX78" s="982"/>
      <c r="BY78" s="982"/>
      <c r="BZ78" s="982"/>
      <c r="CA78" s="982"/>
      <c r="CB78" s="982"/>
      <c r="CC78" s="982"/>
      <c r="CD78" s="982"/>
      <c r="CE78" s="982"/>
      <c r="CF78" s="982"/>
      <c r="CG78" s="991"/>
      <c r="CH78" s="992"/>
      <c r="CI78" s="993"/>
      <c r="CJ78" s="993"/>
      <c r="CK78" s="993"/>
      <c r="CL78" s="994"/>
      <c r="CM78" s="992"/>
      <c r="CN78" s="993"/>
      <c r="CO78" s="993"/>
      <c r="CP78" s="993"/>
      <c r="CQ78" s="994"/>
      <c r="CR78" s="992"/>
      <c r="CS78" s="993"/>
      <c r="CT78" s="993"/>
      <c r="CU78" s="993"/>
      <c r="CV78" s="994"/>
      <c r="CW78" s="992"/>
      <c r="CX78" s="993"/>
      <c r="CY78" s="993"/>
      <c r="CZ78" s="993"/>
      <c r="DA78" s="994"/>
      <c r="DB78" s="992"/>
      <c r="DC78" s="993"/>
      <c r="DD78" s="993"/>
      <c r="DE78" s="993"/>
      <c r="DF78" s="994"/>
      <c r="DG78" s="992"/>
      <c r="DH78" s="993"/>
      <c r="DI78" s="993"/>
      <c r="DJ78" s="993"/>
      <c r="DK78" s="994"/>
      <c r="DL78" s="992"/>
      <c r="DM78" s="993"/>
      <c r="DN78" s="993"/>
      <c r="DO78" s="993"/>
      <c r="DP78" s="994"/>
      <c r="DQ78" s="992"/>
      <c r="DR78" s="993"/>
      <c r="DS78" s="993"/>
      <c r="DT78" s="993"/>
      <c r="DU78" s="994"/>
      <c r="DV78" s="981"/>
      <c r="DW78" s="982"/>
      <c r="DX78" s="982"/>
      <c r="DY78" s="982"/>
      <c r="DZ78" s="983"/>
      <c r="EA78" s="230"/>
    </row>
    <row r="79" spans="1:131" ht="26.25" customHeight="1" x14ac:dyDescent="0.15">
      <c r="A79" s="238">
        <v>12</v>
      </c>
      <c r="B79" s="1010"/>
      <c r="C79" s="1011"/>
      <c r="D79" s="1011"/>
      <c r="E79" s="1011"/>
      <c r="F79" s="1011"/>
      <c r="G79" s="1011"/>
      <c r="H79" s="1011"/>
      <c r="I79" s="1011"/>
      <c r="J79" s="1011"/>
      <c r="K79" s="1011"/>
      <c r="L79" s="1011"/>
      <c r="M79" s="1011"/>
      <c r="N79" s="1011"/>
      <c r="O79" s="1011"/>
      <c r="P79" s="1012"/>
      <c r="Q79" s="1013"/>
      <c r="R79" s="1007"/>
      <c r="S79" s="1007"/>
      <c r="T79" s="1007"/>
      <c r="U79" s="1007"/>
      <c r="V79" s="1007"/>
      <c r="W79" s="1007"/>
      <c r="X79" s="1007"/>
      <c r="Y79" s="1007"/>
      <c r="Z79" s="1007"/>
      <c r="AA79" s="1007"/>
      <c r="AB79" s="1007"/>
      <c r="AC79" s="1007"/>
      <c r="AD79" s="1007"/>
      <c r="AE79" s="1007"/>
      <c r="AF79" s="1007"/>
      <c r="AG79" s="1007"/>
      <c r="AH79" s="1007"/>
      <c r="AI79" s="1007"/>
      <c r="AJ79" s="1007"/>
      <c r="AK79" s="1007"/>
      <c r="AL79" s="1007"/>
      <c r="AM79" s="1007"/>
      <c r="AN79" s="1007"/>
      <c r="AO79" s="1007"/>
      <c r="AP79" s="1007"/>
      <c r="AQ79" s="1007"/>
      <c r="AR79" s="1007"/>
      <c r="AS79" s="1007"/>
      <c r="AT79" s="1007"/>
      <c r="AU79" s="1007"/>
      <c r="AV79" s="1007"/>
      <c r="AW79" s="1007"/>
      <c r="AX79" s="1007"/>
      <c r="AY79" s="1007"/>
      <c r="AZ79" s="1008"/>
      <c r="BA79" s="1008"/>
      <c r="BB79" s="1008"/>
      <c r="BC79" s="1008"/>
      <c r="BD79" s="1009"/>
      <c r="BE79" s="241"/>
      <c r="BF79" s="241"/>
      <c r="BG79" s="241"/>
      <c r="BH79" s="241"/>
      <c r="BI79" s="241"/>
      <c r="BJ79" s="230"/>
      <c r="BK79" s="230"/>
      <c r="BL79" s="230"/>
      <c r="BM79" s="230"/>
      <c r="BN79" s="230"/>
      <c r="BO79" s="241"/>
      <c r="BP79" s="241"/>
      <c r="BQ79" s="238">
        <v>73</v>
      </c>
      <c r="BR79" s="243"/>
      <c r="BS79" s="981"/>
      <c r="BT79" s="982"/>
      <c r="BU79" s="982"/>
      <c r="BV79" s="982"/>
      <c r="BW79" s="982"/>
      <c r="BX79" s="982"/>
      <c r="BY79" s="982"/>
      <c r="BZ79" s="982"/>
      <c r="CA79" s="982"/>
      <c r="CB79" s="982"/>
      <c r="CC79" s="982"/>
      <c r="CD79" s="982"/>
      <c r="CE79" s="982"/>
      <c r="CF79" s="982"/>
      <c r="CG79" s="991"/>
      <c r="CH79" s="992"/>
      <c r="CI79" s="993"/>
      <c r="CJ79" s="993"/>
      <c r="CK79" s="993"/>
      <c r="CL79" s="994"/>
      <c r="CM79" s="992"/>
      <c r="CN79" s="993"/>
      <c r="CO79" s="993"/>
      <c r="CP79" s="993"/>
      <c r="CQ79" s="994"/>
      <c r="CR79" s="992"/>
      <c r="CS79" s="993"/>
      <c r="CT79" s="993"/>
      <c r="CU79" s="993"/>
      <c r="CV79" s="994"/>
      <c r="CW79" s="992"/>
      <c r="CX79" s="993"/>
      <c r="CY79" s="993"/>
      <c r="CZ79" s="993"/>
      <c r="DA79" s="994"/>
      <c r="DB79" s="992"/>
      <c r="DC79" s="993"/>
      <c r="DD79" s="993"/>
      <c r="DE79" s="993"/>
      <c r="DF79" s="994"/>
      <c r="DG79" s="992"/>
      <c r="DH79" s="993"/>
      <c r="DI79" s="993"/>
      <c r="DJ79" s="993"/>
      <c r="DK79" s="994"/>
      <c r="DL79" s="992"/>
      <c r="DM79" s="993"/>
      <c r="DN79" s="993"/>
      <c r="DO79" s="993"/>
      <c r="DP79" s="994"/>
      <c r="DQ79" s="992"/>
      <c r="DR79" s="993"/>
      <c r="DS79" s="993"/>
      <c r="DT79" s="993"/>
      <c r="DU79" s="994"/>
      <c r="DV79" s="981"/>
      <c r="DW79" s="982"/>
      <c r="DX79" s="982"/>
      <c r="DY79" s="982"/>
      <c r="DZ79" s="983"/>
      <c r="EA79" s="230"/>
    </row>
    <row r="80" spans="1:131" ht="26.25" customHeight="1" x14ac:dyDescent="0.15">
      <c r="A80" s="238">
        <v>13</v>
      </c>
      <c r="B80" s="1010"/>
      <c r="C80" s="1011"/>
      <c r="D80" s="1011"/>
      <c r="E80" s="1011"/>
      <c r="F80" s="1011"/>
      <c r="G80" s="1011"/>
      <c r="H80" s="1011"/>
      <c r="I80" s="1011"/>
      <c r="J80" s="1011"/>
      <c r="K80" s="1011"/>
      <c r="L80" s="1011"/>
      <c r="M80" s="1011"/>
      <c r="N80" s="1011"/>
      <c r="O80" s="1011"/>
      <c r="P80" s="1012"/>
      <c r="Q80" s="1013"/>
      <c r="R80" s="1007"/>
      <c r="S80" s="1007"/>
      <c r="T80" s="1007"/>
      <c r="U80" s="1007"/>
      <c r="V80" s="1007"/>
      <c r="W80" s="1007"/>
      <c r="X80" s="1007"/>
      <c r="Y80" s="1007"/>
      <c r="Z80" s="1007"/>
      <c r="AA80" s="1007"/>
      <c r="AB80" s="1007"/>
      <c r="AC80" s="1007"/>
      <c r="AD80" s="1007"/>
      <c r="AE80" s="1007"/>
      <c r="AF80" s="1007"/>
      <c r="AG80" s="1007"/>
      <c r="AH80" s="1007"/>
      <c r="AI80" s="1007"/>
      <c r="AJ80" s="1007"/>
      <c r="AK80" s="1007"/>
      <c r="AL80" s="1007"/>
      <c r="AM80" s="1007"/>
      <c r="AN80" s="1007"/>
      <c r="AO80" s="1007"/>
      <c r="AP80" s="1007"/>
      <c r="AQ80" s="1007"/>
      <c r="AR80" s="1007"/>
      <c r="AS80" s="1007"/>
      <c r="AT80" s="1007"/>
      <c r="AU80" s="1007"/>
      <c r="AV80" s="1007"/>
      <c r="AW80" s="1007"/>
      <c r="AX80" s="1007"/>
      <c r="AY80" s="1007"/>
      <c r="AZ80" s="1008"/>
      <c r="BA80" s="1008"/>
      <c r="BB80" s="1008"/>
      <c r="BC80" s="1008"/>
      <c r="BD80" s="1009"/>
      <c r="BE80" s="241"/>
      <c r="BF80" s="241"/>
      <c r="BG80" s="241"/>
      <c r="BH80" s="241"/>
      <c r="BI80" s="241"/>
      <c r="BJ80" s="241"/>
      <c r="BK80" s="241"/>
      <c r="BL80" s="241"/>
      <c r="BM80" s="241"/>
      <c r="BN80" s="241"/>
      <c r="BO80" s="241"/>
      <c r="BP80" s="241"/>
      <c r="BQ80" s="238">
        <v>74</v>
      </c>
      <c r="BR80" s="243"/>
      <c r="BS80" s="981"/>
      <c r="BT80" s="982"/>
      <c r="BU80" s="982"/>
      <c r="BV80" s="982"/>
      <c r="BW80" s="982"/>
      <c r="BX80" s="982"/>
      <c r="BY80" s="982"/>
      <c r="BZ80" s="982"/>
      <c r="CA80" s="982"/>
      <c r="CB80" s="982"/>
      <c r="CC80" s="982"/>
      <c r="CD80" s="982"/>
      <c r="CE80" s="982"/>
      <c r="CF80" s="982"/>
      <c r="CG80" s="991"/>
      <c r="CH80" s="992"/>
      <c r="CI80" s="993"/>
      <c r="CJ80" s="993"/>
      <c r="CK80" s="993"/>
      <c r="CL80" s="994"/>
      <c r="CM80" s="992"/>
      <c r="CN80" s="993"/>
      <c r="CO80" s="993"/>
      <c r="CP80" s="993"/>
      <c r="CQ80" s="994"/>
      <c r="CR80" s="992"/>
      <c r="CS80" s="993"/>
      <c r="CT80" s="993"/>
      <c r="CU80" s="993"/>
      <c r="CV80" s="994"/>
      <c r="CW80" s="992"/>
      <c r="CX80" s="993"/>
      <c r="CY80" s="993"/>
      <c r="CZ80" s="993"/>
      <c r="DA80" s="994"/>
      <c r="DB80" s="992"/>
      <c r="DC80" s="993"/>
      <c r="DD80" s="993"/>
      <c r="DE80" s="993"/>
      <c r="DF80" s="994"/>
      <c r="DG80" s="992"/>
      <c r="DH80" s="993"/>
      <c r="DI80" s="993"/>
      <c r="DJ80" s="993"/>
      <c r="DK80" s="994"/>
      <c r="DL80" s="992"/>
      <c r="DM80" s="993"/>
      <c r="DN80" s="993"/>
      <c r="DO80" s="993"/>
      <c r="DP80" s="994"/>
      <c r="DQ80" s="992"/>
      <c r="DR80" s="993"/>
      <c r="DS80" s="993"/>
      <c r="DT80" s="993"/>
      <c r="DU80" s="994"/>
      <c r="DV80" s="981"/>
      <c r="DW80" s="982"/>
      <c r="DX80" s="982"/>
      <c r="DY80" s="982"/>
      <c r="DZ80" s="983"/>
      <c r="EA80" s="230"/>
    </row>
    <row r="81" spans="1:131" ht="26.25" customHeight="1" x14ac:dyDescent="0.15">
      <c r="A81" s="238">
        <v>14</v>
      </c>
      <c r="B81" s="1010"/>
      <c r="C81" s="1011"/>
      <c r="D81" s="1011"/>
      <c r="E81" s="1011"/>
      <c r="F81" s="1011"/>
      <c r="G81" s="1011"/>
      <c r="H81" s="1011"/>
      <c r="I81" s="1011"/>
      <c r="J81" s="1011"/>
      <c r="K81" s="1011"/>
      <c r="L81" s="1011"/>
      <c r="M81" s="1011"/>
      <c r="N81" s="1011"/>
      <c r="O81" s="1011"/>
      <c r="P81" s="1012"/>
      <c r="Q81" s="1013"/>
      <c r="R81" s="1007"/>
      <c r="S81" s="1007"/>
      <c r="T81" s="1007"/>
      <c r="U81" s="1007"/>
      <c r="V81" s="1007"/>
      <c r="W81" s="1007"/>
      <c r="X81" s="1007"/>
      <c r="Y81" s="1007"/>
      <c r="Z81" s="1007"/>
      <c r="AA81" s="1007"/>
      <c r="AB81" s="1007"/>
      <c r="AC81" s="1007"/>
      <c r="AD81" s="1007"/>
      <c r="AE81" s="1007"/>
      <c r="AF81" s="1007"/>
      <c r="AG81" s="1007"/>
      <c r="AH81" s="1007"/>
      <c r="AI81" s="1007"/>
      <c r="AJ81" s="1007"/>
      <c r="AK81" s="1007"/>
      <c r="AL81" s="1007"/>
      <c r="AM81" s="1007"/>
      <c r="AN81" s="1007"/>
      <c r="AO81" s="1007"/>
      <c r="AP81" s="1007"/>
      <c r="AQ81" s="1007"/>
      <c r="AR81" s="1007"/>
      <c r="AS81" s="1007"/>
      <c r="AT81" s="1007"/>
      <c r="AU81" s="1007"/>
      <c r="AV81" s="1007"/>
      <c r="AW81" s="1007"/>
      <c r="AX81" s="1007"/>
      <c r="AY81" s="1007"/>
      <c r="AZ81" s="1008"/>
      <c r="BA81" s="1008"/>
      <c r="BB81" s="1008"/>
      <c r="BC81" s="1008"/>
      <c r="BD81" s="1009"/>
      <c r="BE81" s="241"/>
      <c r="BF81" s="241"/>
      <c r="BG81" s="241"/>
      <c r="BH81" s="241"/>
      <c r="BI81" s="241"/>
      <c r="BJ81" s="241"/>
      <c r="BK81" s="241"/>
      <c r="BL81" s="241"/>
      <c r="BM81" s="241"/>
      <c r="BN81" s="241"/>
      <c r="BO81" s="241"/>
      <c r="BP81" s="241"/>
      <c r="BQ81" s="238">
        <v>75</v>
      </c>
      <c r="BR81" s="243"/>
      <c r="BS81" s="981"/>
      <c r="BT81" s="982"/>
      <c r="BU81" s="982"/>
      <c r="BV81" s="982"/>
      <c r="BW81" s="982"/>
      <c r="BX81" s="982"/>
      <c r="BY81" s="982"/>
      <c r="BZ81" s="982"/>
      <c r="CA81" s="982"/>
      <c r="CB81" s="982"/>
      <c r="CC81" s="982"/>
      <c r="CD81" s="982"/>
      <c r="CE81" s="982"/>
      <c r="CF81" s="982"/>
      <c r="CG81" s="991"/>
      <c r="CH81" s="992"/>
      <c r="CI81" s="993"/>
      <c r="CJ81" s="993"/>
      <c r="CK81" s="993"/>
      <c r="CL81" s="994"/>
      <c r="CM81" s="992"/>
      <c r="CN81" s="993"/>
      <c r="CO81" s="993"/>
      <c r="CP81" s="993"/>
      <c r="CQ81" s="994"/>
      <c r="CR81" s="992"/>
      <c r="CS81" s="993"/>
      <c r="CT81" s="993"/>
      <c r="CU81" s="993"/>
      <c r="CV81" s="994"/>
      <c r="CW81" s="992"/>
      <c r="CX81" s="993"/>
      <c r="CY81" s="993"/>
      <c r="CZ81" s="993"/>
      <c r="DA81" s="994"/>
      <c r="DB81" s="992"/>
      <c r="DC81" s="993"/>
      <c r="DD81" s="993"/>
      <c r="DE81" s="993"/>
      <c r="DF81" s="994"/>
      <c r="DG81" s="992"/>
      <c r="DH81" s="993"/>
      <c r="DI81" s="993"/>
      <c r="DJ81" s="993"/>
      <c r="DK81" s="994"/>
      <c r="DL81" s="992"/>
      <c r="DM81" s="993"/>
      <c r="DN81" s="993"/>
      <c r="DO81" s="993"/>
      <c r="DP81" s="994"/>
      <c r="DQ81" s="992"/>
      <c r="DR81" s="993"/>
      <c r="DS81" s="993"/>
      <c r="DT81" s="993"/>
      <c r="DU81" s="994"/>
      <c r="DV81" s="981"/>
      <c r="DW81" s="982"/>
      <c r="DX81" s="982"/>
      <c r="DY81" s="982"/>
      <c r="DZ81" s="983"/>
      <c r="EA81" s="230"/>
    </row>
    <row r="82" spans="1:131" ht="26.25" customHeight="1" x14ac:dyDescent="0.15">
      <c r="A82" s="238">
        <v>15</v>
      </c>
      <c r="B82" s="1010"/>
      <c r="C82" s="1011"/>
      <c r="D82" s="1011"/>
      <c r="E82" s="1011"/>
      <c r="F82" s="1011"/>
      <c r="G82" s="1011"/>
      <c r="H82" s="1011"/>
      <c r="I82" s="1011"/>
      <c r="J82" s="1011"/>
      <c r="K82" s="1011"/>
      <c r="L82" s="1011"/>
      <c r="M82" s="1011"/>
      <c r="N82" s="1011"/>
      <c r="O82" s="1011"/>
      <c r="P82" s="1012"/>
      <c r="Q82" s="1013"/>
      <c r="R82" s="1007"/>
      <c r="S82" s="1007"/>
      <c r="T82" s="1007"/>
      <c r="U82" s="1007"/>
      <c r="V82" s="1007"/>
      <c r="W82" s="1007"/>
      <c r="X82" s="1007"/>
      <c r="Y82" s="1007"/>
      <c r="Z82" s="1007"/>
      <c r="AA82" s="1007"/>
      <c r="AB82" s="1007"/>
      <c r="AC82" s="1007"/>
      <c r="AD82" s="1007"/>
      <c r="AE82" s="1007"/>
      <c r="AF82" s="1007"/>
      <c r="AG82" s="1007"/>
      <c r="AH82" s="1007"/>
      <c r="AI82" s="1007"/>
      <c r="AJ82" s="1007"/>
      <c r="AK82" s="1007"/>
      <c r="AL82" s="1007"/>
      <c r="AM82" s="1007"/>
      <c r="AN82" s="1007"/>
      <c r="AO82" s="1007"/>
      <c r="AP82" s="1007"/>
      <c r="AQ82" s="1007"/>
      <c r="AR82" s="1007"/>
      <c r="AS82" s="1007"/>
      <c r="AT82" s="1007"/>
      <c r="AU82" s="1007"/>
      <c r="AV82" s="1007"/>
      <c r="AW82" s="1007"/>
      <c r="AX82" s="1007"/>
      <c r="AY82" s="1007"/>
      <c r="AZ82" s="1008"/>
      <c r="BA82" s="1008"/>
      <c r="BB82" s="1008"/>
      <c r="BC82" s="1008"/>
      <c r="BD82" s="1009"/>
      <c r="BE82" s="241"/>
      <c r="BF82" s="241"/>
      <c r="BG82" s="241"/>
      <c r="BH82" s="241"/>
      <c r="BI82" s="241"/>
      <c r="BJ82" s="241"/>
      <c r="BK82" s="241"/>
      <c r="BL82" s="241"/>
      <c r="BM82" s="241"/>
      <c r="BN82" s="241"/>
      <c r="BO82" s="241"/>
      <c r="BP82" s="241"/>
      <c r="BQ82" s="238">
        <v>76</v>
      </c>
      <c r="BR82" s="243"/>
      <c r="BS82" s="981"/>
      <c r="BT82" s="982"/>
      <c r="BU82" s="982"/>
      <c r="BV82" s="982"/>
      <c r="BW82" s="982"/>
      <c r="BX82" s="982"/>
      <c r="BY82" s="982"/>
      <c r="BZ82" s="982"/>
      <c r="CA82" s="982"/>
      <c r="CB82" s="982"/>
      <c r="CC82" s="982"/>
      <c r="CD82" s="982"/>
      <c r="CE82" s="982"/>
      <c r="CF82" s="982"/>
      <c r="CG82" s="991"/>
      <c r="CH82" s="992"/>
      <c r="CI82" s="993"/>
      <c r="CJ82" s="993"/>
      <c r="CK82" s="993"/>
      <c r="CL82" s="994"/>
      <c r="CM82" s="992"/>
      <c r="CN82" s="993"/>
      <c r="CO82" s="993"/>
      <c r="CP82" s="993"/>
      <c r="CQ82" s="994"/>
      <c r="CR82" s="992"/>
      <c r="CS82" s="993"/>
      <c r="CT82" s="993"/>
      <c r="CU82" s="993"/>
      <c r="CV82" s="994"/>
      <c r="CW82" s="992"/>
      <c r="CX82" s="993"/>
      <c r="CY82" s="993"/>
      <c r="CZ82" s="993"/>
      <c r="DA82" s="994"/>
      <c r="DB82" s="992"/>
      <c r="DC82" s="993"/>
      <c r="DD82" s="993"/>
      <c r="DE82" s="993"/>
      <c r="DF82" s="994"/>
      <c r="DG82" s="992"/>
      <c r="DH82" s="993"/>
      <c r="DI82" s="993"/>
      <c r="DJ82" s="993"/>
      <c r="DK82" s="994"/>
      <c r="DL82" s="992"/>
      <c r="DM82" s="993"/>
      <c r="DN82" s="993"/>
      <c r="DO82" s="993"/>
      <c r="DP82" s="994"/>
      <c r="DQ82" s="992"/>
      <c r="DR82" s="993"/>
      <c r="DS82" s="993"/>
      <c r="DT82" s="993"/>
      <c r="DU82" s="994"/>
      <c r="DV82" s="981"/>
      <c r="DW82" s="982"/>
      <c r="DX82" s="982"/>
      <c r="DY82" s="982"/>
      <c r="DZ82" s="983"/>
      <c r="EA82" s="230"/>
    </row>
    <row r="83" spans="1:131" ht="26.25" customHeight="1" x14ac:dyDescent="0.15">
      <c r="A83" s="238">
        <v>16</v>
      </c>
      <c r="B83" s="1010"/>
      <c r="C83" s="1011"/>
      <c r="D83" s="1011"/>
      <c r="E83" s="1011"/>
      <c r="F83" s="1011"/>
      <c r="G83" s="1011"/>
      <c r="H83" s="1011"/>
      <c r="I83" s="1011"/>
      <c r="J83" s="1011"/>
      <c r="K83" s="1011"/>
      <c r="L83" s="1011"/>
      <c r="M83" s="1011"/>
      <c r="N83" s="1011"/>
      <c r="O83" s="1011"/>
      <c r="P83" s="1012"/>
      <c r="Q83" s="1013"/>
      <c r="R83" s="1007"/>
      <c r="S83" s="1007"/>
      <c r="T83" s="1007"/>
      <c r="U83" s="1007"/>
      <c r="V83" s="1007"/>
      <c r="W83" s="1007"/>
      <c r="X83" s="1007"/>
      <c r="Y83" s="1007"/>
      <c r="Z83" s="1007"/>
      <c r="AA83" s="1007"/>
      <c r="AB83" s="1007"/>
      <c r="AC83" s="1007"/>
      <c r="AD83" s="1007"/>
      <c r="AE83" s="1007"/>
      <c r="AF83" s="1007"/>
      <c r="AG83" s="1007"/>
      <c r="AH83" s="1007"/>
      <c r="AI83" s="1007"/>
      <c r="AJ83" s="1007"/>
      <c r="AK83" s="1007"/>
      <c r="AL83" s="1007"/>
      <c r="AM83" s="1007"/>
      <c r="AN83" s="1007"/>
      <c r="AO83" s="1007"/>
      <c r="AP83" s="1007"/>
      <c r="AQ83" s="1007"/>
      <c r="AR83" s="1007"/>
      <c r="AS83" s="1007"/>
      <c r="AT83" s="1007"/>
      <c r="AU83" s="1007"/>
      <c r="AV83" s="1007"/>
      <c r="AW83" s="1007"/>
      <c r="AX83" s="1007"/>
      <c r="AY83" s="1007"/>
      <c r="AZ83" s="1008"/>
      <c r="BA83" s="1008"/>
      <c r="BB83" s="1008"/>
      <c r="BC83" s="1008"/>
      <c r="BD83" s="1009"/>
      <c r="BE83" s="241"/>
      <c r="BF83" s="241"/>
      <c r="BG83" s="241"/>
      <c r="BH83" s="241"/>
      <c r="BI83" s="241"/>
      <c r="BJ83" s="241"/>
      <c r="BK83" s="241"/>
      <c r="BL83" s="241"/>
      <c r="BM83" s="241"/>
      <c r="BN83" s="241"/>
      <c r="BO83" s="241"/>
      <c r="BP83" s="241"/>
      <c r="BQ83" s="238">
        <v>77</v>
      </c>
      <c r="BR83" s="243"/>
      <c r="BS83" s="981"/>
      <c r="BT83" s="982"/>
      <c r="BU83" s="982"/>
      <c r="BV83" s="982"/>
      <c r="BW83" s="982"/>
      <c r="BX83" s="982"/>
      <c r="BY83" s="982"/>
      <c r="BZ83" s="982"/>
      <c r="CA83" s="982"/>
      <c r="CB83" s="982"/>
      <c r="CC83" s="982"/>
      <c r="CD83" s="982"/>
      <c r="CE83" s="982"/>
      <c r="CF83" s="982"/>
      <c r="CG83" s="991"/>
      <c r="CH83" s="992"/>
      <c r="CI83" s="993"/>
      <c r="CJ83" s="993"/>
      <c r="CK83" s="993"/>
      <c r="CL83" s="994"/>
      <c r="CM83" s="992"/>
      <c r="CN83" s="993"/>
      <c r="CO83" s="993"/>
      <c r="CP83" s="993"/>
      <c r="CQ83" s="994"/>
      <c r="CR83" s="992"/>
      <c r="CS83" s="993"/>
      <c r="CT83" s="993"/>
      <c r="CU83" s="993"/>
      <c r="CV83" s="994"/>
      <c r="CW83" s="992"/>
      <c r="CX83" s="993"/>
      <c r="CY83" s="993"/>
      <c r="CZ83" s="993"/>
      <c r="DA83" s="994"/>
      <c r="DB83" s="992"/>
      <c r="DC83" s="993"/>
      <c r="DD83" s="993"/>
      <c r="DE83" s="993"/>
      <c r="DF83" s="994"/>
      <c r="DG83" s="992"/>
      <c r="DH83" s="993"/>
      <c r="DI83" s="993"/>
      <c r="DJ83" s="993"/>
      <c r="DK83" s="994"/>
      <c r="DL83" s="992"/>
      <c r="DM83" s="993"/>
      <c r="DN83" s="993"/>
      <c r="DO83" s="993"/>
      <c r="DP83" s="994"/>
      <c r="DQ83" s="992"/>
      <c r="DR83" s="993"/>
      <c r="DS83" s="993"/>
      <c r="DT83" s="993"/>
      <c r="DU83" s="994"/>
      <c r="DV83" s="981"/>
      <c r="DW83" s="982"/>
      <c r="DX83" s="982"/>
      <c r="DY83" s="982"/>
      <c r="DZ83" s="983"/>
      <c r="EA83" s="230"/>
    </row>
    <row r="84" spans="1:131" ht="26.25" customHeight="1" x14ac:dyDescent="0.15">
      <c r="A84" s="238">
        <v>17</v>
      </c>
      <c r="B84" s="1010"/>
      <c r="C84" s="1011"/>
      <c r="D84" s="1011"/>
      <c r="E84" s="1011"/>
      <c r="F84" s="1011"/>
      <c r="G84" s="1011"/>
      <c r="H84" s="1011"/>
      <c r="I84" s="1011"/>
      <c r="J84" s="1011"/>
      <c r="K84" s="1011"/>
      <c r="L84" s="1011"/>
      <c r="M84" s="1011"/>
      <c r="N84" s="1011"/>
      <c r="O84" s="1011"/>
      <c r="P84" s="1012"/>
      <c r="Q84" s="1013"/>
      <c r="R84" s="1007"/>
      <c r="S84" s="1007"/>
      <c r="T84" s="1007"/>
      <c r="U84" s="1007"/>
      <c r="V84" s="1007"/>
      <c r="W84" s="1007"/>
      <c r="X84" s="1007"/>
      <c r="Y84" s="1007"/>
      <c r="Z84" s="1007"/>
      <c r="AA84" s="1007"/>
      <c r="AB84" s="1007"/>
      <c r="AC84" s="1007"/>
      <c r="AD84" s="1007"/>
      <c r="AE84" s="1007"/>
      <c r="AF84" s="1007"/>
      <c r="AG84" s="1007"/>
      <c r="AH84" s="1007"/>
      <c r="AI84" s="1007"/>
      <c r="AJ84" s="1007"/>
      <c r="AK84" s="1007"/>
      <c r="AL84" s="1007"/>
      <c r="AM84" s="1007"/>
      <c r="AN84" s="1007"/>
      <c r="AO84" s="1007"/>
      <c r="AP84" s="1007"/>
      <c r="AQ84" s="1007"/>
      <c r="AR84" s="1007"/>
      <c r="AS84" s="1007"/>
      <c r="AT84" s="1007"/>
      <c r="AU84" s="1007"/>
      <c r="AV84" s="1007"/>
      <c r="AW84" s="1007"/>
      <c r="AX84" s="1007"/>
      <c r="AY84" s="1007"/>
      <c r="AZ84" s="1008"/>
      <c r="BA84" s="1008"/>
      <c r="BB84" s="1008"/>
      <c r="BC84" s="1008"/>
      <c r="BD84" s="1009"/>
      <c r="BE84" s="241"/>
      <c r="BF84" s="241"/>
      <c r="BG84" s="241"/>
      <c r="BH84" s="241"/>
      <c r="BI84" s="241"/>
      <c r="BJ84" s="241"/>
      <c r="BK84" s="241"/>
      <c r="BL84" s="241"/>
      <c r="BM84" s="241"/>
      <c r="BN84" s="241"/>
      <c r="BO84" s="241"/>
      <c r="BP84" s="241"/>
      <c r="BQ84" s="238">
        <v>78</v>
      </c>
      <c r="BR84" s="243"/>
      <c r="BS84" s="981"/>
      <c r="BT84" s="982"/>
      <c r="BU84" s="982"/>
      <c r="BV84" s="982"/>
      <c r="BW84" s="982"/>
      <c r="BX84" s="982"/>
      <c r="BY84" s="982"/>
      <c r="BZ84" s="982"/>
      <c r="CA84" s="982"/>
      <c r="CB84" s="982"/>
      <c r="CC84" s="982"/>
      <c r="CD84" s="982"/>
      <c r="CE84" s="982"/>
      <c r="CF84" s="982"/>
      <c r="CG84" s="991"/>
      <c r="CH84" s="992"/>
      <c r="CI84" s="993"/>
      <c r="CJ84" s="993"/>
      <c r="CK84" s="993"/>
      <c r="CL84" s="994"/>
      <c r="CM84" s="992"/>
      <c r="CN84" s="993"/>
      <c r="CO84" s="993"/>
      <c r="CP84" s="993"/>
      <c r="CQ84" s="994"/>
      <c r="CR84" s="992"/>
      <c r="CS84" s="993"/>
      <c r="CT84" s="993"/>
      <c r="CU84" s="993"/>
      <c r="CV84" s="994"/>
      <c r="CW84" s="992"/>
      <c r="CX84" s="993"/>
      <c r="CY84" s="993"/>
      <c r="CZ84" s="993"/>
      <c r="DA84" s="994"/>
      <c r="DB84" s="992"/>
      <c r="DC84" s="993"/>
      <c r="DD84" s="993"/>
      <c r="DE84" s="993"/>
      <c r="DF84" s="994"/>
      <c r="DG84" s="992"/>
      <c r="DH84" s="993"/>
      <c r="DI84" s="993"/>
      <c r="DJ84" s="993"/>
      <c r="DK84" s="994"/>
      <c r="DL84" s="992"/>
      <c r="DM84" s="993"/>
      <c r="DN84" s="993"/>
      <c r="DO84" s="993"/>
      <c r="DP84" s="994"/>
      <c r="DQ84" s="992"/>
      <c r="DR84" s="993"/>
      <c r="DS84" s="993"/>
      <c r="DT84" s="993"/>
      <c r="DU84" s="994"/>
      <c r="DV84" s="981"/>
      <c r="DW84" s="982"/>
      <c r="DX84" s="982"/>
      <c r="DY84" s="982"/>
      <c r="DZ84" s="983"/>
      <c r="EA84" s="230"/>
    </row>
    <row r="85" spans="1:131" ht="26.25" customHeight="1" x14ac:dyDescent="0.15">
      <c r="A85" s="238">
        <v>18</v>
      </c>
      <c r="B85" s="1010"/>
      <c r="C85" s="1011"/>
      <c r="D85" s="1011"/>
      <c r="E85" s="1011"/>
      <c r="F85" s="1011"/>
      <c r="G85" s="1011"/>
      <c r="H85" s="1011"/>
      <c r="I85" s="1011"/>
      <c r="J85" s="1011"/>
      <c r="K85" s="1011"/>
      <c r="L85" s="1011"/>
      <c r="M85" s="1011"/>
      <c r="N85" s="1011"/>
      <c r="O85" s="1011"/>
      <c r="P85" s="1012"/>
      <c r="Q85" s="1013"/>
      <c r="R85" s="1007"/>
      <c r="S85" s="1007"/>
      <c r="T85" s="1007"/>
      <c r="U85" s="1007"/>
      <c r="V85" s="1007"/>
      <c r="W85" s="1007"/>
      <c r="X85" s="1007"/>
      <c r="Y85" s="1007"/>
      <c r="Z85" s="1007"/>
      <c r="AA85" s="1007"/>
      <c r="AB85" s="1007"/>
      <c r="AC85" s="1007"/>
      <c r="AD85" s="1007"/>
      <c r="AE85" s="1007"/>
      <c r="AF85" s="1007"/>
      <c r="AG85" s="1007"/>
      <c r="AH85" s="1007"/>
      <c r="AI85" s="1007"/>
      <c r="AJ85" s="1007"/>
      <c r="AK85" s="1007"/>
      <c r="AL85" s="1007"/>
      <c r="AM85" s="1007"/>
      <c r="AN85" s="1007"/>
      <c r="AO85" s="1007"/>
      <c r="AP85" s="1007"/>
      <c r="AQ85" s="1007"/>
      <c r="AR85" s="1007"/>
      <c r="AS85" s="1007"/>
      <c r="AT85" s="1007"/>
      <c r="AU85" s="1007"/>
      <c r="AV85" s="1007"/>
      <c r="AW85" s="1007"/>
      <c r="AX85" s="1007"/>
      <c r="AY85" s="1007"/>
      <c r="AZ85" s="1008"/>
      <c r="BA85" s="1008"/>
      <c r="BB85" s="1008"/>
      <c r="BC85" s="1008"/>
      <c r="BD85" s="1009"/>
      <c r="BE85" s="241"/>
      <c r="BF85" s="241"/>
      <c r="BG85" s="241"/>
      <c r="BH85" s="241"/>
      <c r="BI85" s="241"/>
      <c r="BJ85" s="241"/>
      <c r="BK85" s="241"/>
      <c r="BL85" s="241"/>
      <c r="BM85" s="241"/>
      <c r="BN85" s="241"/>
      <c r="BO85" s="241"/>
      <c r="BP85" s="241"/>
      <c r="BQ85" s="238">
        <v>79</v>
      </c>
      <c r="BR85" s="243"/>
      <c r="BS85" s="981"/>
      <c r="BT85" s="982"/>
      <c r="BU85" s="982"/>
      <c r="BV85" s="982"/>
      <c r="BW85" s="982"/>
      <c r="BX85" s="982"/>
      <c r="BY85" s="982"/>
      <c r="BZ85" s="982"/>
      <c r="CA85" s="982"/>
      <c r="CB85" s="982"/>
      <c r="CC85" s="982"/>
      <c r="CD85" s="982"/>
      <c r="CE85" s="982"/>
      <c r="CF85" s="982"/>
      <c r="CG85" s="991"/>
      <c r="CH85" s="992"/>
      <c r="CI85" s="993"/>
      <c r="CJ85" s="993"/>
      <c r="CK85" s="993"/>
      <c r="CL85" s="994"/>
      <c r="CM85" s="992"/>
      <c r="CN85" s="993"/>
      <c r="CO85" s="993"/>
      <c r="CP85" s="993"/>
      <c r="CQ85" s="994"/>
      <c r="CR85" s="992"/>
      <c r="CS85" s="993"/>
      <c r="CT85" s="993"/>
      <c r="CU85" s="993"/>
      <c r="CV85" s="994"/>
      <c r="CW85" s="992"/>
      <c r="CX85" s="993"/>
      <c r="CY85" s="993"/>
      <c r="CZ85" s="993"/>
      <c r="DA85" s="994"/>
      <c r="DB85" s="992"/>
      <c r="DC85" s="993"/>
      <c r="DD85" s="993"/>
      <c r="DE85" s="993"/>
      <c r="DF85" s="994"/>
      <c r="DG85" s="992"/>
      <c r="DH85" s="993"/>
      <c r="DI85" s="993"/>
      <c r="DJ85" s="993"/>
      <c r="DK85" s="994"/>
      <c r="DL85" s="992"/>
      <c r="DM85" s="993"/>
      <c r="DN85" s="993"/>
      <c r="DO85" s="993"/>
      <c r="DP85" s="994"/>
      <c r="DQ85" s="992"/>
      <c r="DR85" s="993"/>
      <c r="DS85" s="993"/>
      <c r="DT85" s="993"/>
      <c r="DU85" s="994"/>
      <c r="DV85" s="981"/>
      <c r="DW85" s="982"/>
      <c r="DX85" s="982"/>
      <c r="DY85" s="982"/>
      <c r="DZ85" s="983"/>
      <c r="EA85" s="230"/>
    </row>
    <row r="86" spans="1:131" ht="26.25" customHeight="1" x14ac:dyDescent="0.15">
      <c r="A86" s="238">
        <v>19</v>
      </c>
      <c r="B86" s="1010"/>
      <c r="C86" s="1011"/>
      <c r="D86" s="1011"/>
      <c r="E86" s="1011"/>
      <c r="F86" s="1011"/>
      <c r="G86" s="1011"/>
      <c r="H86" s="1011"/>
      <c r="I86" s="1011"/>
      <c r="J86" s="1011"/>
      <c r="K86" s="1011"/>
      <c r="L86" s="1011"/>
      <c r="M86" s="1011"/>
      <c r="N86" s="1011"/>
      <c r="O86" s="1011"/>
      <c r="P86" s="1012"/>
      <c r="Q86" s="1013"/>
      <c r="R86" s="1007"/>
      <c r="S86" s="1007"/>
      <c r="T86" s="1007"/>
      <c r="U86" s="1007"/>
      <c r="V86" s="1007"/>
      <c r="W86" s="1007"/>
      <c r="X86" s="1007"/>
      <c r="Y86" s="1007"/>
      <c r="Z86" s="1007"/>
      <c r="AA86" s="1007"/>
      <c r="AB86" s="1007"/>
      <c r="AC86" s="1007"/>
      <c r="AD86" s="1007"/>
      <c r="AE86" s="1007"/>
      <c r="AF86" s="1007"/>
      <c r="AG86" s="1007"/>
      <c r="AH86" s="1007"/>
      <c r="AI86" s="1007"/>
      <c r="AJ86" s="1007"/>
      <c r="AK86" s="1007"/>
      <c r="AL86" s="1007"/>
      <c r="AM86" s="1007"/>
      <c r="AN86" s="1007"/>
      <c r="AO86" s="1007"/>
      <c r="AP86" s="1007"/>
      <c r="AQ86" s="1007"/>
      <c r="AR86" s="1007"/>
      <c r="AS86" s="1007"/>
      <c r="AT86" s="1007"/>
      <c r="AU86" s="1007"/>
      <c r="AV86" s="1007"/>
      <c r="AW86" s="1007"/>
      <c r="AX86" s="1007"/>
      <c r="AY86" s="1007"/>
      <c r="AZ86" s="1008"/>
      <c r="BA86" s="1008"/>
      <c r="BB86" s="1008"/>
      <c r="BC86" s="1008"/>
      <c r="BD86" s="1009"/>
      <c r="BE86" s="241"/>
      <c r="BF86" s="241"/>
      <c r="BG86" s="241"/>
      <c r="BH86" s="241"/>
      <c r="BI86" s="241"/>
      <c r="BJ86" s="241"/>
      <c r="BK86" s="241"/>
      <c r="BL86" s="241"/>
      <c r="BM86" s="241"/>
      <c r="BN86" s="241"/>
      <c r="BO86" s="241"/>
      <c r="BP86" s="241"/>
      <c r="BQ86" s="238">
        <v>80</v>
      </c>
      <c r="BR86" s="243"/>
      <c r="BS86" s="981"/>
      <c r="BT86" s="982"/>
      <c r="BU86" s="982"/>
      <c r="BV86" s="982"/>
      <c r="BW86" s="982"/>
      <c r="BX86" s="982"/>
      <c r="BY86" s="982"/>
      <c r="BZ86" s="982"/>
      <c r="CA86" s="982"/>
      <c r="CB86" s="982"/>
      <c r="CC86" s="982"/>
      <c r="CD86" s="982"/>
      <c r="CE86" s="982"/>
      <c r="CF86" s="982"/>
      <c r="CG86" s="991"/>
      <c r="CH86" s="992"/>
      <c r="CI86" s="993"/>
      <c r="CJ86" s="993"/>
      <c r="CK86" s="993"/>
      <c r="CL86" s="994"/>
      <c r="CM86" s="992"/>
      <c r="CN86" s="993"/>
      <c r="CO86" s="993"/>
      <c r="CP86" s="993"/>
      <c r="CQ86" s="994"/>
      <c r="CR86" s="992"/>
      <c r="CS86" s="993"/>
      <c r="CT86" s="993"/>
      <c r="CU86" s="993"/>
      <c r="CV86" s="994"/>
      <c r="CW86" s="992"/>
      <c r="CX86" s="993"/>
      <c r="CY86" s="993"/>
      <c r="CZ86" s="993"/>
      <c r="DA86" s="994"/>
      <c r="DB86" s="992"/>
      <c r="DC86" s="993"/>
      <c r="DD86" s="993"/>
      <c r="DE86" s="993"/>
      <c r="DF86" s="994"/>
      <c r="DG86" s="992"/>
      <c r="DH86" s="993"/>
      <c r="DI86" s="993"/>
      <c r="DJ86" s="993"/>
      <c r="DK86" s="994"/>
      <c r="DL86" s="992"/>
      <c r="DM86" s="993"/>
      <c r="DN86" s="993"/>
      <c r="DO86" s="993"/>
      <c r="DP86" s="994"/>
      <c r="DQ86" s="992"/>
      <c r="DR86" s="993"/>
      <c r="DS86" s="993"/>
      <c r="DT86" s="993"/>
      <c r="DU86" s="994"/>
      <c r="DV86" s="981"/>
      <c r="DW86" s="982"/>
      <c r="DX86" s="982"/>
      <c r="DY86" s="982"/>
      <c r="DZ86" s="983"/>
      <c r="EA86" s="230"/>
    </row>
    <row r="87" spans="1:131" ht="26.25" customHeight="1" x14ac:dyDescent="0.15">
      <c r="A87" s="244">
        <v>20</v>
      </c>
      <c r="B87" s="1000"/>
      <c r="C87" s="1001"/>
      <c r="D87" s="1001"/>
      <c r="E87" s="1001"/>
      <c r="F87" s="1001"/>
      <c r="G87" s="1001"/>
      <c r="H87" s="1001"/>
      <c r="I87" s="1001"/>
      <c r="J87" s="1001"/>
      <c r="K87" s="1001"/>
      <c r="L87" s="1001"/>
      <c r="M87" s="1001"/>
      <c r="N87" s="1001"/>
      <c r="O87" s="1001"/>
      <c r="P87" s="1002"/>
      <c r="Q87" s="1003"/>
      <c r="R87" s="1004"/>
      <c r="S87" s="1004"/>
      <c r="T87" s="1004"/>
      <c r="U87" s="1004"/>
      <c r="V87" s="1004"/>
      <c r="W87" s="1004"/>
      <c r="X87" s="1004"/>
      <c r="Y87" s="1004"/>
      <c r="Z87" s="1004"/>
      <c r="AA87" s="1004"/>
      <c r="AB87" s="1004"/>
      <c r="AC87" s="1004"/>
      <c r="AD87" s="1004"/>
      <c r="AE87" s="1004"/>
      <c r="AF87" s="1004"/>
      <c r="AG87" s="1004"/>
      <c r="AH87" s="1004"/>
      <c r="AI87" s="1004"/>
      <c r="AJ87" s="1004"/>
      <c r="AK87" s="1004"/>
      <c r="AL87" s="1004"/>
      <c r="AM87" s="1004"/>
      <c r="AN87" s="1004"/>
      <c r="AO87" s="1004"/>
      <c r="AP87" s="1004"/>
      <c r="AQ87" s="1004"/>
      <c r="AR87" s="1004"/>
      <c r="AS87" s="1004"/>
      <c r="AT87" s="1004"/>
      <c r="AU87" s="1004"/>
      <c r="AV87" s="1004"/>
      <c r="AW87" s="1004"/>
      <c r="AX87" s="1004"/>
      <c r="AY87" s="1004"/>
      <c r="AZ87" s="1005"/>
      <c r="BA87" s="1005"/>
      <c r="BB87" s="1005"/>
      <c r="BC87" s="1005"/>
      <c r="BD87" s="1006"/>
      <c r="BE87" s="241"/>
      <c r="BF87" s="241"/>
      <c r="BG87" s="241"/>
      <c r="BH87" s="241"/>
      <c r="BI87" s="241"/>
      <c r="BJ87" s="241"/>
      <c r="BK87" s="241"/>
      <c r="BL87" s="241"/>
      <c r="BM87" s="241"/>
      <c r="BN87" s="241"/>
      <c r="BO87" s="241"/>
      <c r="BP87" s="241"/>
      <c r="BQ87" s="238">
        <v>81</v>
      </c>
      <c r="BR87" s="243"/>
      <c r="BS87" s="981"/>
      <c r="BT87" s="982"/>
      <c r="BU87" s="982"/>
      <c r="BV87" s="982"/>
      <c r="BW87" s="982"/>
      <c r="BX87" s="982"/>
      <c r="BY87" s="982"/>
      <c r="BZ87" s="982"/>
      <c r="CA87" s="982"/>
      <c r="CB87" s="982"/>
      <c r="CC87" s="982"/>
      <c r="CD87" s="982"/>
      <c r="CE87" s="982"/>
      <c r="CF87" s="982"/>
      <c r="CG87" s="991"/>
      <c r="CH87" s="992"/>
      <c r="CI87" s="993"/>
      <c r="CJ87" s="993"/>
      <c r="CK87" s="993"/>
      <c r="CL87" s="994"/>
      <c r="CM87" s="992"/>
      <c r="CN87" s="993"/>
      <c r="CO87" s="993"/>
      <c r="CP87" s="993"/>
      <c r="CQ87" s="994"/>
      <c r="CR87" s="992"/>
      <c r="CS87" s="993"/>
      <c r="CT87" s="993"/>
      <c r="CU87" s="993"/>
      <c r="CV87" s="994"/>
      <c r="CW87" s="992"/>
      <c r="CX87" s="993"/>
      <c r="CY87" s="993"/>
      <c r="CZ87" s="993"/>
      <c r="DA87" s="994"/>
      <c r="DB87" s="992"/>
      <c r="DC87" s="993"/>
      <c r="DD87" s="993"/>
      <c r="DE87" s="993"/>
      <c r="DF87" s="994"/>
      <c r="DG87" s="992"/>
      <c r="DH87" s="993"/>
      <c r="DI87" s="993"/>
      <c r="DJ87" s="993"/>
      <c r="DK87" s="994"/>
      <c r="DL87" s="992"/>
      <c r="DM87" s="993"/>
      <c r="DN87" s="993"/>
      <c r="DO87" s="993"/>
      <c r="DP87" s="994"/>
      <c r="DQ87" s="992"/>
      <c r="DR87" s="993"/>
      <c r="DS87" s="993"/>
      <c r="DT87" s="993"/>
      <c r="DU87" s="994"/>
      <c r="DV87" s="981"/>
      <c r="DW87" s="982"/>
      <c r="DX87" s="982"/>
      <c r="DY87" s="982"/>
      <c r="DZ87" s="983"/>
      <c r="EA87" s="230"/>
    </row>
    <row r="88" spans="1:131" ht="26.25" customHeight="1" thickBot="1" x14ac:dyDescent="0.2">
      <c r="A88" s="240" t="s">
        <v>378</v>
      </c>
      <c r="B88" s="973" t="s">
        <v>401</v>
      </c>
      <c r="C88" s="974"/>
      <c r="D88" s="974"/>
      <c r="E88" s="974"/>
      <c r="F88" s="974"/>
      <c r="G88" s="974"/>
      <c r="H88" s="974"/>
      <c r="I88" s="974"/>
      <c r="J88" s="974"/>
      <c r="K88" s="974"/>
      <c r="L88" s="974"/>
      <c r="M88" s="974"/>
      <c r="N88" s="974"/>
      <c r="O88" s="974"/>
      <c r="P88" s="984"/>
      <c r="Q88" s="998"/>
      <c r="R88" s="999"/>
      <c r="S88" s="999"/>
      <c r="T88" s="999"/>
      <c r="U88" s="999"/>
      <c r="V88" s="999"/>
      <c r="W88" s="999"/>
      <c r="X88" s="999"/>
      <c r="Y88" s="999"/>
      <c r="Z88" s="999"/>
      <c r="AA88" s="999"/>
      <c r="AB88" s="999"/>
      <c r="AC88" s="999"/>
      <c r="AD88" s="999"/>
      <c r="AE88" s="999"/>
      <c r="AF88" s="995">
        <v>19651</v>
      </c>
      <c r="AG88" s="995"/>
      <c r="AH88" s="995"/>
      <c r="AI88" s="995"/>
      <c r="AJ88" s="995"/>
      <c r="AK88" s="999"/>
      <c r="AL88" s="999"/>
      <c r="AM88" s="999"/>
      <c r="AN88" s="999"/>
      <c r="AO88" s="999"/>
      <c r="AP88" s="995">
        <v>6356</v>
      </c>
      <c r="AQ88" s="995"/>
      <c r="AR88" s="995"/>
      <c r="AS88" s="995"/>
      <c r="AT88" s="995"/>
      <c r="AU88" s="995">
        <v>2118</v>
      </c>
      <c r="AV88" s="995"/>
      <c r="AW88" s="995"/>
      <c r="AX88" s="995"/>
      <c r="AY88" s="995"/>
      <c r="AZ88" s="996"/>
      <c r="BA88" s="996"/>
      <c r="BB88" s="996"/>
      <c r="BC88" s="996"/>
      <c r="BD88" s="997"/>
      <c r="BE88" s="241"/>
      <c r="BF88" s="241"/>
      <c r="BG88" s="241"/>
      <c r="BH88" s="241"/>
      <c r="BI88" s="241"/>
      <c r="BJ88" s="241"/>
      <c r="BK88" s="241"/>
      <c r="BL88" s="241"/>
      <c r="BM88" s="241"/>
      <c r="BN88" s="241"/>
      <c r="BO88" s="241"/>
      <c r="BP88" s="241"/>
      <c r="BQ88" s="238">
        <v>82</v>
      </c>
      <c r="BR88" s="243"/>
      <c r="BS88" s="981"/>
      <c r="BT88" s="982"/>
      <c r="BU88" s="982"/>
      <c r="BV88" s="982"/>
      <c r="BW88" s="982"/>
      <c r="BX88" s="982"/>
      <c r="BY88" s="982"/>
      <c r="BZ88" s="982"/>
      <c r="CA88" s="982"/>
      <c r="CB88" s="982"/>
      <c r="CC88" s="982"/>
      <c r="CD88" s="982"/>
      <c r="CE88" s="982"/>
      <c r="CF88" s="982"/>
      <c r="CG88" s="991"/>
      <c r="CH88" s="992"/>
      <c r="CI88" s="993"/>
      <c r="CJ88" s="993"/>
      <c r="CK88" s="993"/>
      <c r="CL88" s="994"/>
      <c r="CM88" s="992"/>
      <c r="CN88" s="993"/>
      <c r="CO88" s="993"/>
      <c r="CP88" s="993"/>
      <c r="CQ88" s="994"/>
      <c r="CR88" s="992"/>
      <c r="CS88" s="993"/>
      <c r="CT88" s="993"/>
      <c r="CU88" s="993"/>
      <c r="CV88" s="994"/>
      <c r="CW88" s="992"/>
      <c r="CX88" s="993"/>
      <c r="CY88" s="993"/>
      <c r="CZ88" s="993"/>
      <c r="DA88" s="994"/>
      <c r="DB88" s="992"/>
      <c r="DC88" s="993"/>
      <c r="DD88" s="993"/>
      <c r="DE88" s="993"/>
      <c r="DF88" s="994"/>
      <c r="DG88" s="992"/>
      <c r="DH88" s="993"/>
      <c r="DI88" s="993"/>
      <c r="DJ88" s="993"/>
      <c r="DK88" s="994"/>
      <c r="DL88" s="992"/>
      <c r="DM88" s="993"/>
      <c r="DN88" s="993"/>
      <c r="DO88" s="993"/>
      <c r="DP88" s="994"/>
      <c r="DQ88" s="992"/>
      <c r="DR88" s="993"/>
      <c r="DS88" s="993"/>
      <c r="DT88" s="993"/>
      <c r="DU88" s="994"/>
      <c r="DV88" s="981"/>
      <c r="DW88" s="982"/>
      <c r="DX88" s="982"/>
      <c r="DY88" s="982"/>
      <c r="DZ88" s="983"/>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81"/>
      <c r="BT89" s="982"/>
      <c r="BU89" s="982"/>
      <c r="BV89" s="982"/>
      <c r="BW89" s="982"/>
      <c r="BX89" s="982"/>
      <c r="BY89" s="982"/>
      <c r="BZ89" s="982"/>
      <c r="CA89" s="982"/>
      <c r="CB89" s="982"/>
      <c r="CC89" s="982"/>
      <c r="CD89" s="982"/>
      <c r="CE89" s="982"/>
      <c r="CF89" s="982"/>
      <c r="CG89" s="991"/>
      <c r="CH89" s="992"/>
      <c r="CI89" s="993"/>
      <c r="CJ89" s="993"/>
      <c r="CK89" s="993"/>
      <c r="CL89" s="994"/>
      <c r="CM89" s="992"/>
      <c r="CN89" s="993"/>
      <c r="CO89" s="993"/>
      <c r="CP89" s="993"/>
      <c r="CQ89" s="994"/>
      <c r="CR89" s="992"/>
      <c r="CS89" s="993"/>
      <c r="CT89" s="993"/>
      <c r="CU89" s="993"/>
      <c r="CV89" s="994"/>
      <c r="CW89" s="992"/>
      <c r="CX89" s="993"/>
      <c r="CY89" s="993"/>
      <c r="CZ89" s="993"/>
      <c r="DA89" s="994"/>
      <c r="DB89" s="992"/>
      <c r="DC89" s="993"/>
      <c r="DD89" s="993"/>
      <c r="DE89" s="993"/>
      <c r="DF89" s="994"/>
      <c r="DG89" s="992"/>
      <c r="DH89" s="993"/>
      <c r="DI89" s="993"/>
      <c r="DJ89" s="993"/>
      <c r="DK89" s="994"/>
      <c r="DL89" s="992"/>
      <c r="DM89" s="993"/>
      <c r="DN89" s="993"/>
      <c r="DO89" s="993"/>
      <c r="DP89" s="994"/>
      <c r="DQ89" s="992"/>
      <c r="DR89" s="993"/>
      <c r="DS89" s="993"/>
      <c r="DT89" s="993"/>
      <c r="DU89" s="994"/>
      <c r="DV89" s="981"/>
      <c r="DW89" s="982"/>
      <c r="DX89" s="982"/>
      <c r="DY89" s="982"/>
      <c r="DZ89" s="983"/>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81"/>
      <c r="BT90" s="982"/>
      <c r="BU90" s="982"/>
      <c r="BV90" s="982"/>
      <c r="BW90" s="982"/>
      <c r="BX90" s="982"/>
      <c r="BY90" s="982"/>
      <c r="BZ90" s="982"/>
      <c r="CA90" s="982"/>
      <c r="CB90" s="982"/>
      <c r="CC90" s="982"/>
      <c r="CD90" s="982"/>
      <c r="CE90" s="982"/>
      <c r="CF90" s="982"/>
      <c r="CG90" s="991"/>
      <c r="CH90" s="992"/>
      <c r="CI90" s="993"/>
      <c r="CJ90" s="993"/>
      <c r="CK90" s="993"/>
      <c r="CL90" s="994"/>
      <c r="CM90" s="992"/>
      <c r="CN90" s="993"/>
      <c r="CO90" s="993"/>
      <c r="CP90" s="993"/>
      <c r="CQ90" s="994"/>
      <c r="CR90" s="992"/>
      <c r="CS90" s="993"/>
      <c r="CT90" s="993"/>
      <c r="CU90" s="993"/>
      <c r="CV90" s="994"/>
      <c r="CW90" s="992"/>
      <c r="CX90" s="993"/>
      <c r="CY90" s="993"/>
      <c r="CZ90" s="993"/>
      <c r="DA90" s="994"/>
      <c r="DB90" s="992"/>
      <c r="DC90" s="993"/>
      <c r="DD90" s="993"/>
      <c r="DE90" s="993"/>
      <c r="DF90" s="994"/>
      <c r="DG90" s="992"/>
      <c r="DH90" s="993"/>
      <c r="DI90" s="993"/>
      <c r="DJ90" s="993"/>
      <c r="DK90" s="994"/>
      <c r="DL90" s="992"/>
      <c r="DM90" s="993"/>
      <c r="DN90" s="993"/>
      <c r="DO90" s="993"/>
      <c r="DP90" s="994"/>
      <c r="DQ90" s="992"/>
      <c r="DR90" s="993"/>
      <c r="DS90" s="993"/>
      <c r="DT90" s="993"/>
      <c r="DU90" s="994"/>
      <c r="DV90" s="981"/>
      <c r="DW90" s="982"/>
      <c r="DX90" s="982"/>
      <c r="DY90" s="982"/>
      <c r="DZ90" s="983"/>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81"/>
      <c r="BT91" s="982"/>
      <c r="BU91" s="982"/>
      <c r="BV91" s="982"/>
      <c r="BW91" s="982"/>
      <c r="BX91" s="982"/>
      <c r="BY91" s="982"/>
      <c r="BZ91" s="982"/>
      <c r="CA91" s="982"/>
      <c r="CB91" s="982"/>
      <c r="CC91" s="982"/>
      <c r="CD91" s="982"/>
      <c r="CE91" s="982"/>
      <c r="CF91" s="982"/>
      <c r="CG91" s="991"/>
      <c r="CH91" s="992"/>
      <c r="CI91" s="993"/>
      <c r="CJ91" s="993"/>
      <c r="CK91" s="993"/>
      <c r="CL91" s="994"/>
      <c r="CM91" s="992"/>
      <c r="CN91" s="993"/>
      <c r="CO91" s="993"/>
      <c r="CP91" s="993"/>
      <c r="CQ91" s="994"/>
      <c r="CR91" s="992"/>
      <c r="CS91" s="993"/>
      <c r="CT91" s="993"/>
      <c r="CU91" s="993"/>
      <c r="CV91" s="994"/>
      <c r="CW91" s="992"/>
      <c r="CX91" s="993"/>
      <c r="CY91" s="993"/>
      <c r="CZ91" s="993"/>
      <c r="DA91" s="994"/>
      <c r="DB91" s="992"/>
      <c r="DC91" s="993"/>
      <c r="DD91" s="993"/>
      <c r="DE91" s="993"/>
      <c r="DF91" s="994"/>
      <c r="DG91" s="992"/>
      <c r="DH91" s="993"/>
      <c r="DI91" s="993"/>
      <c r="DJ91" s="993"/>
      <c r="DK91" s="994"/>
      <c r="DL91" s="992"/>
      <c r="DM91" s="993"/>
      <c r="DN91" s="993"/>
      <c r="DO91" s="993"/>
      <c r="DP91" s="994"/>
      <c r="DQ91" s="992"/>
      <c r="DR91" s="993"/>
      <c r="DS91" s="993"/>
      <c r="DT91" s="993"/>
      <c r="DU91" s="994"/>
      <c r="DV91" s="981"/>
      <c r="DW91" s="982"/>
      <c r="DX91" s="982"/>
      <c r="DY91" s="982"/>
      <c r="DZ91" s="983"/>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81"/>
      <c r="BT92" s="982"/>
      <c r="BU92" s="982"/>
      <c r="BV92" s="982"/>
      <c r="BW92" s="982"/>
      <c r="BX92" s="982"/>
      <c r="BY92" s="982"/>
      <c r="BZ92" s="982"/>
      <c r="CA92" s="982"/>
      <c r="CB92" s="982"/>
      <c r="CC92" s="982"/>
      <c r="CD92" s="982"/>
      <c r="CE92" s="982"/>
      <c r="CF92" s="982"/>
      <c r="CG92" s="991"/>
      <c r="CH92" s="992"/>
      <c r="CI92" s="993"/>
      <c r="CJ92" s="993"/>
      <c r="CK92" s="993"/>
      <c r="CL92" s="994"/>
      <c r="CM92" s="992"/>
      <c r="CN92" s="993"/>
      <c r="CO92" s="993"/>
      <c r="CP92" s="993"/>
      <c r="CQ92" s="994"/>
      <c r="CR92" s="992"/>
      <c r="CS92" s="993"/>
      <c r="CT92" s="993"/>
      <c r="CU92" s="993"/>
      <c r="CV92" s="994"/>
      <c r="CW92" s="992"/>
      <c r="CX92" s="993"/>
      <c r="CY92" s="993"/>
      <c r="CZ92" s="993"/>
      <c r="DA92" s="994"/>
      <c r="DB92" s="992"/>
      <c r="DC92" s="993"/>
      <c r="DD92" s="993"/>
      <c r="DE92" s="993"/>
      <c r="DF92" s="994"/>
      <c r="DG92" s="992"/>
      <c r="DH92" s="993"/>
      <c r="DI92" s="993"/>
      <c r="DJ92" s="993"/>
      <c r="DK92" s="994"/>
      <c r="DL92" s="992"/>
      <c r="DM92" s="993"/>
      <c r="DN92" s="993"/>
      <c r="DO92" s="993"/>
      <c r="DP92" s="994"/>
      <c r="DQ92" s="992"/>
      <c r="DR92" s="993"/>
      <c r="DS92" s="993"/>
      <c r="DT92" s="993"/>
      <c r="DU92" s="994"/>
      <c r="DV92" s="981"/>
      <c r="DW92" s="982"/>
      <c r="DX92" s="982"/>
      <c r="DY92" s="982"/>
      <c r="DZ92" s="983"/>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81"/>
      <c r="BT93" s="982"/>
      <c r="BU93" s="982"/>
      <c r="BV93" s="982"/>
      <c r="BW93" s="982"/>
      <c r="BX93" s="982"/>
      <c r="BY93" s="982"/>
      <c r="BZ93" s="982"/>
      <c r="CA93" s="982"/>
      <c r="CB93" s="982"/>
      <c r="CC93" s="982"/>
      <c r="CD93" s="982"/>
      <c r="CE93" s="982"/>
      <c r="CF93" s="982"/>
      <c r="CG93" s="991"/>
      <c r="CH93" s="992"/>
      <c r="CI93" s="993"/>
      <c r="CJ93" s="993"/>
      <c r="CK93" s="993"/>
      <c r="CL93" s="994"/>
      <c r="CM93" s="992"/>
      <c r="CN93" s="993"/>
      <c r="CO93" s="993"/>
      <c r="CP93" s="993"/>
      <c r="CQ93" s="994"/>
      <c r="CR93" s="992"/>
      <c r="CS93" s="993"/>
      <c r="CT93" s="993"/>
      <c r="CU93" s="993"/>
      <c r="CV93" s="994"/>
      <c r="CW93" s="992"/>
      <c r="CX93" s="993"/>
      <c r="CY93" s="993"/>
      <c r="CZ93" s="993"/>
      <c r="DA93" s="994"/>
      <c r="DB93" s="992"/>
      <c r="DC93" s="993"/>
      <c r="DD93" s="993"/>
      <c r="DE93" s="993"/>
      <c r="DF93" s="994"/>
      <c r="DG93" s="992"/>
      <c r="DH93" s="993"/>
      <c r="DI93" s="993"/>
      <c r="DJ93" s="993"/>
      <c r="DK93" s="994"/>
      <c r="DL93" s="992"/>
      <c r="DM93" s="993"/>
      <c r="DN93" s="993"/>
      <c r="DO93" s="993"/>
      <c r="DP93" s="994"/>
      <c r="DQ93" s="992"/>
      <c r="DR93" s="993"/>
      <c r="DS93" s="993"/>
      <c r="DT93" s="993"/>
      <c r="DU93" s="994"/>
      <c r="DV93" s="981"/>
      <c r="DW93" s="982"/>
      <c r="DX93" s="982"/>
      <c r="DY93" s="982"/>
      <c r="DZ93" s="983"/>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81"/>
      <c r="BT94" s="982"/>
      <c r="BU94" s="982"/>
      <c r="BV94" s="982"/>
      <c r="BW94" s="982"/>
      <c r="BX94" s="982"/>
      <c r="BY94" s="982"/>
      <c r="BZ94" s="982"/>
      <c r="CA94" s="982"/>
      <c r="CB94" s="982"/>
      <c r="CC94" s="982"/>
      <c r="CD94" s="982"/>
      <c r="CE94" s="982"/>
      <c r="CF94" s="982"/>
      <c r="CG94" s="991"/>
      <c r="CH94" s="992"/>
      <c r="CI94" s="993"/>
      <c r="CJ94" s="993"/>
      <c r="CK94" s="993"/>
      <c r="CL94" s="994"/>
      <c r="CM94" s="992"/>
      <c r="CN94" s="993"/>
      <c r="CO94" s="993"/>
      <c r="CP94" s="993"/>
      <c r="CQ94" s="994"/>
      <c r="CR94" s="992"/>
      <c r="CS94" s="993"/>
      <c r="CT94" s="993"/>
      <c r="CU94" s="993"/>
      <c r="CV94" s="994"/>
      <c r="CW94" s="992"/>
      <c r="CX94" s="993"/>
      <c r="CY94" s="993"/>
      <c r="CZ94" s="993"/>
      <c r="DA94" s="994"/>
      <c r="DB94" s="992"/>
      <c r="DC94" s="993"/>
      <c r="DD94" s="993"/>
      <c r="DE94" s="993"/>
      <c r="DF94" s="994"/>
      <c r="DG94" s="992"/>
      <c r="DH94" s="993"/>
      <c r="DI94" s="993"/>
      <c r="DJ94" s="993"/>
      <c r="DK94" s="994"/>
      <c r="DL94" s="992"/>
      <c r="DM94" s="993"/>
      <c r="DN94" s="993"/>
      <c r="DO94" s="993"/>
      <c r="DP94" s="994"/>
      <c r="DQ94" s="992"/>
      <c r="DR94" s="993"/>
      <c r="DS94" s="993"/>
      <c r="DT94" s="993"/>
      <c r="DU94" s="994"/>
      <c r="DV94" s="981"/>
      <c r="DW94" s="982"/>
      <c r="DX94" s="982"/>
      <c r="DY94" s="982"/>
      <c r="DZ94" s="983"/>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81"/>
      <c r="BT95" s="982"/>
      <c r="BU95" s="982"/>
      <c r="BV95" s="982"/>
      <c r="BW95" s="982"/>
      <c r="BX95" s="982"/>
      <c r="BY95" s="982"/>
      <c r="BZ95" s="982"/>
      <c r="CA95" s="982"/>
      <c r="CB95" s="982"/>
      <c r="CC95" s="982"/>
      <c r="CD95" s="982"/>
      <c r="CE95" s="982"/>
      <c r="CF95" s="982"/>
      <c r="CG95" s="991"/>
      <c r="CH95" s="992"/>
      <c r="CI95" s="993"/>
      <c r="CJ95" s="993"/>
      <c r="CK95" s="993"/>
      <c r="CL95" s="994"/>
      <c r="CM95" s="992"/>
      <c r="CN95" s="993"/>
      <c r="CO95" s="993"/>
      <c r="CP95" s="993"/>
      <c r="CQ95" s="994"/>
      <c r="CR95" s="992"/>
      <c r="CS95" s="993"/>
      <c r="CT95" s="993"/>
      <c r="CU95" s="993"/>
      <c r="CV95" s="994"/>
      <c r="CW95" s="992"/>
      <c r="CX95" s="993"/>
      <c r="CY95" s="993"/>
      <c r="CZ95" s="993"/>
      <c r="DA95" s="994"/>
      <c r="DB95" s="992"/>
      <c r="DC95" s="993"/>
      <c r="DD95" s="993"/>
      <c r="DE95" s="993"/>
      <c r="DF95" s="994"/>
      <c r="DG95" s="992"/>
      <c r="DH95" s="993"/>
      <c r="DI95" s="993"/>
      <c r="DJ95" s="993"/>
      <c r="DK95" s="994"/>
      <c r="DL95" s="992"/>
      <c r="DM95" s="993"/>
      <c r="DN95" s="993"/>
      <c r="DO95" s="993"/>
      <c r="DP95" s="994"/>
      <c r="DQ95" s="992"/>
      <c r="DR95" s="993"/>
      <c r="DS95" s="993"/>
      <c r="DT95" s="993"/>
      <c r="DU95" s="994"/>
      <c r="DV95" s="981"/>
      <c r="DW95" s="982"/>
      <c r="DX95" s="982"/>
      <c r="DY95" s="982"/>
      <c r="DZ95" s="983"/>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81"/>
      <c r="BT96" s="982"/>
      <c r="BU96" s="982"/>
      <c r="BV96" s="982"/>
      <c r="BW96" s="982"/>
      <c r="BX96" s="982"/>
      <c r="BY96" s="982"/>
      <c r="BZ96" s="982"/>
      <c r="CA96" s="982"/>
      <c r="CB96" s="982"/>
      <c r="CC96" s="982"/>
      <c r="CD96" s="982"/>
      <c r="CE96" s="982"/>
      <c r="CF96" s="982"/>
      <c r="CG96" s="991"/>
      <c r="CH96" s="992"/>
      <c r="CI96" s="993"/>
      <c r="CJ96" s="993"/>
      <c r="CK96" s="993"/>
      <c r="CL96" s="994"/>
      <c r="CM96" s="992"/>
      <c r="CN96" s="993"/>
      <c r="CO96" s="993"/>
      <c r="CP96" s="993"/>
      <c r="CQ96" s="994"/>
      <c r="CR96" s="992"/>
      <c r="CS96" s="993"/>
      <c r="CT96" s="993"/>
      <c r="CU96" s="993"/>
      <c r="CV96" s="994"/>
      <c r="CW96" s="992"/>
      <c r="CX96" s="993"/>
      <c r="CY96" s="993"/>
      <c r="CZ96" s="993"/>
      <c r="DA96" s="994"/>
      <c r="DB96" s="992"/>
      <c r="DC96" s="993"/>
      <c r="DD96" s="993"/>
      <c r="DE96" s="993"/>
      <c r="DF96" s="994"/>
      <c r="DG96" s="992"/>
      <c r="DH96" s="993"/>
      <c r="DI96" s="993"/>
      <c r="DJ96" s="993"/>
      <c r="DK96" s="994"/>
      <c r="DL96" s="992"/>
      <c r="DM96" s="993"/>
      <c r="DN96" s="993"/>
      <c r="DO96" s="993"/>
      <c r="DP96" s="994"/>
      <c r="DQ96" s="992"/>
      <c r="DR96" s="993"/>
      <c r="DS96" s="993"/>
      <c r="DT96" s="993"/>
      <c r="DU96" s="994"/>
      <c r="DV96" s="981"/>
      <c r="DW96" s="982"/>
      <c r="DX96" s="982"/>
      <c r="DY96" s="982"/>
      <c r="DZ96" s="983"/>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81"/>
      <c r="BT97" s="982"/>
      <c r="BU97" s="982"/>
      <c r="BV97" s="982"/>
      <c r="BW97" s="982"/>
      <c r="BX97" s="982"/>
      <c r="BY97" s="982"/>
      <c r="BZ97" s="982"/>
      <c r="CA97" s="982"/>
      <c r="CB97" s="982"/>
      <c r="CC97" s="982"/>
      <c r="CD97" s="982"/>
      <c r="CE97" s="982"/>
      <c r="CF97" s="982"/>
      <c r="CG97" s="991"/>
      <c r="CH97" s="992"/>
      <c r="CI97" s="993"/>
      <c r="CJ97" s="993"/>
      <c r="CK97" s="993"/>
      <c r="CL97" s="994"/>
      <c r="CM97" s="992"/>
      <c r="CN97" s="993"/>
      <c r="CO97" s="993"/>
      <c r="CP97" s="993"/>
      <c r="CQ97" s="994"/>
      <c r="CR97" s="992"/>
      <c r="CS97" s="993"/>
      <c r="CT97" s="993"/>
      <c r="CU97" s="993"/>
      <c r="CV97" s="994"/>
      <c r="CW97" s="992"/>
      <c r="CX97" s="993"/>
      <c r="CY97" s="993"/>
      <c r="CZ97" s="993"/>
      <c r="DA97" s="994"/>
      <c r="DB97" s="992"/>
      <c r="DC97" s="993"/>
      <c r="DD97" s="993"/>
      <c r="DE97" s="993"/>
      <c r="DF97" s="994"/>
      <c r="DG97" s="992"/>
      <c r="DH97" s="993"/>
      <c r="DI97" s="993"/>
      <c r="DJ97" s="993"/>
      <c r="DK97" s="994"/>
      <c r="DL97" s="992"/>
      <c r="DM97" s="993"/>
      <c r="DN97" s="993"/>
      <c r="DO97" s="993"/>
      <c r="DP97" s="994"/>
      <c r="DQ97" s="992"/>
      <c r="DR97" s="993"/>
      <c r="DS97" s="993"/>
      <c r="DT97" s="993"/>
      <c r="DU97" s="994"/>
      <c r="DV97" s="981"/>
      <c r="DW97" s="982"/>
      <c r="DX97" s="982"/>
      <c r="DY97" s="982"/>
      <c r="DZ97" s="983"/>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81"/>
      <c r="BT98" s="982"/>
      <c r="BU98" s="982"/>
      <c r="BV98" s="982"/>
      <c r="BW98" s="982"/>
      <c r="BX98" s="982"/>
      <c r="BY98" s="982"/>
      <c r="BZ98" s="982"/>
      <c r="CA98" s="982"/>
      <c r="CB98" s="982"/>
      <c r="CC98" s="982"/>
      <c r="CD98" s="982"/>
      <c r="CE98" s="982"/>
      <c r="CF98" s="982"/>
      <c r="CG98" s="991"/>
      <c r="CH98" s="992"/>
      <c r="CI98" s="993"/>
      <c r="CJ98" s="993"/>
      <c r="CK98" s="993"/>
      <c r="CL98" s="994"/>
      <c r="CM98" s="992"/>
      <c r="CN98" s="993"/>
      <c r="CO98" s="993"/>
      <c r="CP98" s="993"/>
      <c r="CQ98" s="994"/>
      <c r="CR98" s="992"/>
      <c r="CS98" s="993"/>
      <c r="CT98" s="993"/>
      <c r="CU98" s="993"/>
      <c r="CV98" s="994"/>
      <c r="CW98" s="992"/>
      <c r="CX98" s="993"/>
      <c r="CY98" s="993"/>
      <c r="CZ98" s="993"/>
      <c r="DA98" s="994"/>
      <c r="DB98" s="992"/>
      <c r="DC98" s="993"/>
      <c r="DD98" s="993"/>
      <c r="DE98" s="993"/>
      <c r="DF98" s="994"/>
      <c r="DG98" s="992"/>
      <c r="DH98" s="993"/>
      <c r="DI98" s="993"/>
      <c r="DJ98" s="993"/>
      <c r="DK98" s="994"/>
      <c r="DL98" s="992"/>
      <c r="DM98" s="993"/>
      <c r="DN98" s="993"/>
      <c r="DO98" s="993"/>
      <c r="DP98" s="994"/>
      <c r="DQ98" s="992"/>
      <c r="DR98" s="993"/>
      <c r="DS98" s="993"/>
      <c r="DT98" s="993"/>
      <c r="DU98" s="994"/>
      <c r="DV98" s="981"/>
      <c r="DW98" s="982"/>
      <c r="DX98" s="982"/>
      <c r="DY98" s="982"/>
      <c r="DZ98" s="983"/>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81"/>
      <c r="BT99" s="982"/>
      <c r="BU99" s="982"/>
      <c r="BV99" s="982"/>
      <c r="BW99" s="982"/>
      <c r="BX99" s="982"/>
      <c r="BY99" s="982"/>
      <c r="BZ99" s="982"/>
      <c r="CA99" s="982"/>
      <c r="CB99" s="982"/>
      <c r="CC99" s="982"/>
      <c r="CD99" s="982"/>
      <c r="CE99" s="982"/>
      <c r="CF99" s="982"/>
      <c r="CG99" s="991"/>
      <c r="CH99" s="992"/>
      <c r="CI99" s="993"/>
      <c r="CJ99" s="993"/>
      <c r="CK99" s="993"/>
      <c r="CL99" s="994"/>
      <c r="CM99" s="992"/>
      <c r="CN99" s="993"/>
      <c r="CO99" s="993"/>
      <c r="CP99" s="993"/>
      <c r="CQ99" s="994"/>
      <c r="CR99" s="992"/>
      <c r="CS99" s="993"/>
      <c r="CT99" s="993"/>
      <c r="CU99" s="993"/>
      <c r="CV99" s="994"/>
      <c r="CW99" s="992"/>
      <c r="CX99" s="993"/>
      <c r="CY99" s="993"/>
      <c r="CZ99" s="993"/>
      <c r="DA99" s="994"/>
      <c r="DB99" s="992"/>
      <c r="DC99" s="993"/>
      <c r="DD99" s="993"/>
      <c r="DE99" s="993"/>
      <c r="DF99" s="994"/>
      <c r="DG99" s="992"/>
      <c r="DH99" s="993"/>
      <c r="DI99" s="993"/>
      <c r="DJ99" s="993"/>
      <c r="DK99" s="994"/>
      <c r="DL99" s="992"/>
      <c r="DM99" s="993"/>
      <c r="DN99" s="993"/>
      <c r="DO99" s="993"/>
      <c r="DP99" s="994"/>
      <c r="DQ99" s="992"/>
      <c r="DR99" s="993"/>
      <c r="DS99" s="993"/>
      <c r="DT99" s="993"/>
      <c r="DU99" s="994"/>
      <c r="DV99" s="981"/>
      <c r="DW99" s="982"/>
      <c r="DX99" s="982"/>
      <c r="DY99" s="982"/>
      <c r="DZ99" s="983"/>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81"/>
      <c r="BT100" s="982"/>
      <c r="BU100" s="982"/>
      <c r="BV100" s="982"/>
      <c r="BW100" s="982"/>
      <c r="BX100" s="982"/>
      <c r="BY100" s="982"/>
      <c r="BZ100" s="982"/>
      <c r="CA100" s="982"/>
      <c r="CB100" s="982"/>
      <c r="CC100" s="982"/>
      <c r="CD100" s="982"/>
      <c r="CE100" s="982"/>
      <c r="CF100" s="982"/>
      <c r="CG100" s="991"/>
      <c r="CH100" s="992"/>
      <c r="CI100" s="993"/>
      <c r="CJ100" s="993"/>
      <c r="CK100" s="993"/>
      <c r="CL100" s="994"/>
      <c r="CM100" s="992"/>
      <c r="CN100" s="993"/>
      <c r="CO100" s="993"/>
      <c r="CP100" s="993"/>
      <c r="CQ100" s="994"/>
      <c r="CR100" s="992"/>
      <c r="CS100" s="993"/>
      <c r="CT100" s="993"/>
      <c r="CU100" s="993"/>
      <c r="CV100" s="994"/>
      <c r="CW100" s="992"/>
      <c r="CX100" s="993"/>
      <c r="CY100" s="993"/>
      <c r="CZ100" s="993"/>
      <c r="DA100" s="994"/>
      <c r="DB100" s="992"/>
      <c r="DC100" s="993"/>
      <c r="DD100" s="993"/>
      <c r="DE100" s="993"/>
      <c r="DF100" s="994"/>
      <c r="DG100" s="992"/>
      <c r="DH100" s="993"/>
      <c r="DI100" s="993"/>
      <c r="DJ100" s="993"/>
      <c r="DK100" s="994"/>
      <c r="DL100" s="992"/>
      <c r="DM100" s="993"/>
      <c r="DN100" s="993"/>
      <c r="DO100" s="993"/>
      <c r="DP100" s="994"/>
      <c r="DQ100" s="992"/>
      <c r="DR100" s="993"/>
      <c r="DS100" s="993"/>
      <c r="DT100" s="993"/>
      <c r="DU100" s="994"/>
      <c r="DV100" s="981"/>
      <c r="DW100" s="982"/>
      <c r="DX100" s="982"/>
      <c r="DY100" s="982"/>
      <c r="DZ100" s="983"/>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81"/>
      <c r="BT101" s="982"/>
      <c r="BU101" s="982"/>
      <c r="BV101" s="982"/>
      <c r="BW101" s="982"/>
      <c r="BX101" s="982"/>
      <c r="BY101" s="982"/>
      <c r="BZ101" s="982"/>
      <c r="CA101" s="982"/>
      <c r="CB101" s="982"/>
      <c r="CC101" s="982"/>
      <c r="CD101" s="982"/>
      <c r="CE101" s="982"/>
      <c r="CF101" s="982"/>
      <c r="CG101" s="991"/>
      <c r="CH101" s="992"/>
      <c r="CI101" s="993"/>
      <c r="CJ101" s="993"/>
      <c r="CK101" s="993"/>
      <c r="CL101" s="994"/>
      <c r="CM101" s="992"/>
      <c r="CN101" s="993"/>
      <c r="CO101" s="993"/>
      <c r="CP101" s="993"/>
      <c r="CQ101" s="994"/>
      <c r="CR101" s="992"/>
      <c r="CS101" s="993"/>
      <c r="CT101" s="993"/>
      <c r="CU101" s="993"/>
      <c r="CV101" s="994"/>
      <c r="CW101" s="992"/>
      <c r="CX101" s="993"/>
      <c r="CY101" s="993"/>
      <c r="CZ101" s="993"/>
      <c r="DA101" s="994"/>
      <c r="DB101" s="992"/>
      <c r="DC101" s="993"/>
      <c r="DD101" s="993"/>
      <c r="DE101" s="993"/>
      <c r="DF101" s="994"/>
      <c r="DG101" s="992"/>
      <c r="DH101" s="993"/>
      <c r="DI101" s="993"/>
      <c r="DJ101" s="993"/>
      <c r="DK101" s="994"/>
      <c r="DL101" s="992"/>
      <c r="DM101" s="993"/>
      <c r="DN101" s="993"/>
      <c r="DO101" s="993"/>
      <c r="DP101" s="994"/>
      <c r="DQ101" s="992"/>
      <c r="DR101" s="993"/>
      <c r="DS101" s="993"/>
      <c r="DT101" s="993"/>
      <c r="DU101" s="994"/>
      <c r="DV101" s="981"/>
      <c r="DW101" s="982"/>
      <c r="DX101" s="982"/>
      <c r="DY101" s="982"/>
      <c r="DZ101" s="983"/>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378</v>
      </c>
      <c r="BR102" s="973" t="s">
        <v>402</v>
      </c>
      <c r="BS102" s="974"/>
      <c r="BT102" s="974"/>
      <c r="BU102" s="974"/>
      <c r="BV102" s="974"/>
      <c r="BW102" s="974"/>
      <c r="BX102" s="974"/>
      <c r="BY102" s="974"/>
      <c r="BZ102" s="974"/>
      <c r="CA102" s="974"/>
      <c r="CB102" s="974"/>
      <c r="CC102" s="974"/>
      <c r="CD102" s="974"/>
      <c r="CE102" s="974"/>
      <c r="CF102" s="974"/>
      <c r="CG102" s="984"/>
      <c r="CH102" s="985"/>
      <c r="CI102" s="986"/>
      <c r="CJ102" s="986"/>
      <c r="CK102" s="986"/>
      <c r="CL102" s="987"/>
      <c r="CM102" s="985"/>
      <c r="CN102" s="986"/>
      <c r="CO102" s="986"/>
      <c r="CP102" s="986"/>
      <c r="CQ102" s="987"/>
      <c r="CR102" s="988">
        <v>10</v>
      </c>
      <c r="CS102" s="989"/>
      <c r="CT102" s="989"/>
      <c r="CU102" s="989"/>
      <c r="CV102" s="990"/>
      <c r="CW102" s="988" t="s">
        <v>554</v>
      </c>
      <c r="CX102" s="989"/>
      <c r="CY102" s="989"/>
      <c r="CZ102" s="989"/>
      <c r="DA102" s="990"/>
      <c r="DB102" s="988" t="s">
        <v>554</v>
      </c>
      <c r="DC102" s="989"/>
      <c r="DD102" s="989"/>
      <c r="DE102" s="989"/>
      <c r="DF102" s="990"/>
      <c r="DG102" s="988" t="s">
        <v>554</v>
      </c>
      <c r="DH102" s="989"/>
      <c r="DI102" s="989"/>
      <c r="DJ102" s="989"/>
      <c r="DK102" s="990"/>
      <c r="DL102" s="988" t="s">
        <v>554</v>
      </c>
      <c r="DM102" s="989"/>
      <c r="DN102" s="989"/>
      <c r="DO102" s="989"/>
      <c r="DP102" s="990"/>
      <c r="DQ102" s="988" t="s">
        <v>554</v>
      </c>
      <c r="DR102" s="989"/>
      <c r="DS102" s="989"/>
      <c r="DT102" s="989"/>
      <c r="DU102" s="990"/>
      <c r="DV102" s="973"/>
      <c r="DW102" s="974"/>
      <c r="DX102" s="974"/>
      <c r="DY102" s="974"/>
      <c r="DZ102" s="975"/>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76" t="s">
        <v>403</v>
      </c>
      <c r="BR103" s="976"/>
      <c r="BS103" s="976"/>
      <c r="BT103" s="976"/>
      <c r="BU103" s="976"/>
      <c r="BV103" s="976"/>
      <c r="BW103" s="976"/>
      <c r="BX103" s="976"/>
      <c r="BY103" s="976"/>
      <c r="BZ103" s="976"/>
      <c r="CA103" s="976"/>
      <c r="CB103" s="976"/>
      <c r="CC103" s="976"/>
      <c r="CD103" s="976"/>
      <c r="CE103" s="976"/>
      <c r="CF103" s="976"/>
      <c r="CG103" s="976"/>
      <c r="CH103" s="976"/>
      <c r="CI103" s="976"/>
      <c r="CJ103" s="976"/>
      <c r="CK103" s="976"/>
      <c r="CL103" s="976"/>
      <c r="CM103" s="976"/>
      <c r="CN103" s="976"/>
      <c r="CO103" s="976"/>
      <c r="CP103" s="976"/>
      <c r="CQ103" s="976"/>
      <c r="CR103" s="976"/>
      <c r="CS103" s="976"/>
      <c r="CT103" s="976"/>
      <c r="CU103" s="976"/>
      <c r="CV103" s="976"/>
      <c r="CW103" s="976"/>
      <c r="CX103" s="976"/>
      <c r="CY103" s="976"/>
      <c r="CZ103" s="976"/>
      <c r="DA103" s="976"/>
      <c r="DB103" s="976"/>
      <c r="DC103" s="976"/>
      <c r="DD103" s="976"/>
      <c r="DE103" s="976"/>
      <c r="DF103" s="976"/>
      <c r="DG103" s="976"/>
      <c r="DH103" s="976"/>
      <c r="DI103" s="976"/>
      <c r="DJ103" s="976"/>
      <c r="DK103" s="976"/>
      <c r="DL103" s="976"/>
      <c r="DM103" s="976"/>
      <c r="DN103" s="976"/>
      <c r="DO103" s="976"/>
      <c r="DP103" s="976"/>
      <c r="DQ103" s="976"/>
      <c r="DR103" s="976"/>
      <c r="DS103" s="976"/>
      <c r="DT103" s="976"/>
      <c r="DU103" s="976"/>
      <c r="DV103" s="976"/>
      <c r="DW103" s="976"/>
      <c r="DX103" s="976"/>
      <c r="DY103" s="976"/>
      <c r="DZ103" s="976"/>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77" t="s">
        <v>404</v>
      </c>
      <c r="BR104" s="977"/>
      <c r="BS104" s="977"/>
      <c r="BT104" s="977"/>
      <c r="BU104" s="977"/>
      <c r="BV104" s="977"/>
      <c r="BW104" s="977"/>
      <c r="BX104" s="977"/>
      <c r="BY104" s="977"/>
      <c r="BZ104" s="977"/>
      <c r="CA104" s="977"/>
      <c r="CB104" s="977"/>
      <c r="CC104" s="977"/>
      <c r="CD104" s="977"/>
      <c r="CE104" s="977"/>
      <c r="CF104" s="977"/>
      <c r="CG104" s="977"/>
      <c r="CH104" s="977"/>
      <c r="CI104" s="977"/>
      <c r="CJ104" s="977"/>
      <c r="CK104" s="977"/>
      <c r="CL104" s="977"/>
      <c r="CM104" s="977"/>
      <c r="CN104" s="977"/>
      <c r="CO104" s="977"/>
      <c r="CP104" s="977"/>
      <c r="CQ104" s="977"/>
      <c r="CR104" s="977"/>
      <c r="CS104" s="977"/>
      <c r="CT104" s="977"/>
      <c r="CU104" s="977"/>
      <c r="CV104" s="977"/>
      <c r="CW104" s="977"/>
      <c r="CX104" s="977"/>
      <c r="CY104" s="977"/>
      <c r="CZ104" s="977"/>
      <c r="DA104" s="977"/>
      <c r="DB104" s="977"/>
      <c r="DC104" s="977"/>
      <c r="DD104" s="977"/>
      <c r="DE104" s="977"/>
      <c r="DF104" s="977"/>
      <c r="DG104" s="977"/>
      <c r="DH104" s="977"/>
      <c r="DI104" s="977"/>
      <c r="DJ104" s="977"/>
      <c r="DK104" s="977"/>
      <c r="DL104" s="977"/>
      <c r="DM104" s="977"/>
      <c r="DN104" s="977"/>
      <c r="DO104" s="977"/>
      <c r="DP104" s="977"/>
      <c r="DQ104" s="977"/>
      <c r="DR104" s="977"/>
      <c r="DS104" s="977"/>
      <c r="DT104" s="977"/>
      <c r="DU104" s="977"/>
      <c r="DV104" s="977"/>
      <c r="DW104" s="977"/>
      <c r="DX104" s="977"/>
      <c r="DY104" s="977"/>
      <c r="DZ104" s="977"/>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405</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406</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78" t="s">
        <v>407</v>
      </c>
      <c r="B108" s="979"/>
      <c r="C108" s="979"/>
      <c r="D108" s="979"/>
      <c r="E108" s="979"/>
      <c r="F108" s="979"/>
      <c r="G108" s="979"/>
      <c r="H108" s="979"/>
      <c r="I108" s="979"/>
      <c r="J108" s="979"/>
      <c r="K108" s="979"/>
      <c r="L108" s="979"/>
      <c r="M108" s="979"/>
      <c r="N108" s="979"/>
      <c r="O108" s="979"/>
      <c r="P108" s="979"/>
      <c r="Q108" s="979"/>
      <c r="R108" s="979"/>
      <c r="S108" s="979"/>
      <c r="T108" s="979"/>
      <c r="U108" s="979"/>
      <c r="V108" s="979"/>
      <c r="W108" s="979"/>
      <c r="X108" s="979"/>
      <c r="Y108" s="979"/>
      <c r="Z108" s="979"/>
      <c r="AA108" s="979"/>
      <c r="AB108" s="979"/>
      <c r="AC108" s="979"/>
      <c r="AD108" s="979"/>
      <c r="AE108" s="979"/>
      <c r="AF108" s="979"/>
      <c r="AG108" s="979"/>
      <c r="AH108" s="979"/>
      <c r="AI108" s="979"/>
      <c r="AJ108" s="979"/>
      <c r="AK108" s="979"/>
      <c r="AL108" s="979"/>
      <c r="AM108" s="979"/>
      <c r="AN108" s="979"/>
      <c r="AO108" s="979"/>
      <c r="AP108" s="979"/>
      <c r="AQ108" s="979"/>
      <c r="AR108" s="979"/>
      <c r="AS108" s="979"/>
      <c r="AT108" s="980"/>
      <c r="AU108" s="978" t="s">
        <v>408</v>
      </c>
      <c r="AV108" s="979"/>
      <c r="AW108" s="979"/>
      <c r="AX108" s="979"/>
      <c r="AY108" s="979"/>
      <c r="AZ108" s="979"/>
      <c r="BA108" s="979"/>
      <c r="BB108" s="979"/>
      <c r="BC108" s="979"/>
      <c r="BD108" s="979"/>
      <c r="BE108" s="979"/>
      <c r="BF108" s="979"/>
      <c r="BG108" s="979"/>
      <c r="BH108" s="979"/>
      <c r="BI108" s="979"/>
      <c r="BJ108" s="979"/>
      <c r="BK108" s="979"/>
      <c r="BL108" s="979"/>
      <c r="BM108" s="979"/>
      <c r="BN108" s="979"/>
      <c r="BO108" s="979"/>
      <c r="BP108" s="979"/>
      <c r="BQ108" s="979"/>
      <c r="BR108" s="979"/>
      <c r="BS108" s="979"/>
      <c r="BT108" s="979"/>
      <c r="BU108" s="979"/>
      <c r="BV108" s="979"/>
      <c r="BW108" s="979"/>
      <c r="BX108" s="979"/>
      <c r="BY108" s="979"/>
      <c r="BZ108" s="979"/>
      <c r="CA108" s="979"/>
      <c r="CB108" s="979"/>
      <c r="CC108" s="979"/>
      <c r="CD108" s="979"/>
      <c r="CE108" s="979"/>
      <c r="CF108" s="979"/>
      <c r="CG108" s="979"/>
      <c r="CH108" s="979"/>
      <c r="CI108" s="979"/>
      <c r="CJ108" s="979"/>
      <c r="CK108" s="979"/>
      <c r="CL108" s="979"/>
      <c r="CM108" s="979"/>
      <c r="CN108" s="979"/>
      <c r="CO108" s="979"/>
      <c r="CP108" s="979"/>
      <c r="CQ108" s="979"/>
      <c r="CR108" s="979"/>
      <c r="CS108" s="979"/>
      <c r="CT108" s="979"/>
      <c r="CU108" s="979"/>
      <c r="CV108" s="979"/>
      <c r="CW108" s="979"/>
      <c r="CX108" s="979"/>
      <c r="CY108" s="979"/>
      <c r="CZ108" s="979"/>
      <c r="DA108" s="979"/>
      <c r="DB108" s="979"/>
      <c r="DC108" s="979"/>
      <c r="DD108" s="979"/>
      <c r="DE108" s="979"/>
      <c r="DF108" s="979"/>
      <c r="DG108" s="979"/>
      <c r="DH108" s="979"/>
      <c r="DI108" s="979"/>
      <c r="DJ108" s="979"/>
      <c r="DK108" s="979"/>
      <c r="DL108" s="979"/>
      <c r="DM108" s="979"/>
      <c r="DN108" s="979"/>
      <c r="DO108" s="979"/>
      <c r="DP108" s="979"/>
      <c r="DQ108" s="979"/>
      <c r="DR108" s="979"/>
      <c r="DS108" s="979"/>
      <c r="DT108" s="979"/>
      <c r="DU108" s="979"/>
      <c r="DV108" s="979"/>
      <c r="DW108" s="979"/>
      <c r="DX108" s="979"/>
      <c r="DY108" s="979"/>
      <c r="DZ108" s="980"/>
    </row>
    <row r="109" spans="1:131" s="230" customFormat="1" ht="26.25" customHeight="1" x14ac:dyDescent="0.15">
      <c r="A109" s="931" t="s">
        <v>409</v>
      </c>
      <c r="B109" s="932"/>
      <c r="C109" s="932"/>
      <c r="D109" s="932"/>
      <c r="E109" s="932"/>
      <c r="F109" s="932"/>
      <c r="G109" s="932"/>
      <c r="H109" s="932"/>
      <c r="I109" s="932"/>
      <c r="J109" s="932"/>
      <c r="K109" s="932"/>
      <c r="L109" s="932"/>
      <c r="M109" s="932"/>
      <c r="N109" s="932"/>
      <c r="O109" s="932"/>
      <c r="P109" s="932"/>
      <c r="Q109" s="932"/>
      <c r="R109" s="932"/>
      <c r="S109" s="932"/>
      <c r="T109" s="932"/>
      <c r="U109" s="932"/>
      <c r="V109" s="932"/>
      <c r="W109" s="932"/>
      <c r="X109" s="932"/>
      <c r="Y109" s="932"/>
      <c r="Z109" s="933"/>
      <c r="AA109" s="934" t="s">
        <v>410</v>
      </c>
      <c r="AB109" s="932"/>
      <c r="AC109" s="932"/>
      <c r="AD109" s="932"/>
      <c r="AE109" s="933"/>
      <c r="AF109" s="934" t="s">
        <v>411</v>
      </c>
      <c r="AG109" s="932"/>
      <c r="AH109" s="932"/>
      <c r="AI109" s="932"/>
      <c r="AJ109" s="933"/>
      <c r="AK109" s="934" t="s">
        <v>294</v>
      </c>
      <c r="AL109" s="932"/>
      <c r="AM109" s="932"/>
      <c r="AN109" s="932"/>
      <c r="AO109" s="933"/>
      <c r="AP109" s="934" t="s">
        <v>412</v>
      </c>
      <c r="AQ109" s="932"/>
      <c r="AR109" s="932"/>
      <c r="AS109" s="932"/>
      <c r="AT109" s="965"/>
      <c r="AU109" s="931" t="s">
        <v>409</v>
      </c>
      <c r="AV109" s="932"/>
      <c r="AW109" s="932"/>
      <c r="AX109" s="932"/>
      <c r="AY109" s="932"/>
      <c r="AZ109" s="932"/>
      <c r="BA109" s="932"/>
      <c r="BB109" s="932"/>
      <c r="BC109" s="932"/>
      <c r="BD109" s="932"/>
      <c r="BE109" s="932"/>
      <c r="BF109" s="932"/>
      <c r="BG109" s="932"/>
      <c r="BH109" s="932"/>
      <c r="BI109" s="932"/>
      <c r="BJ109" s="932"/>
      <c r="BK109" s="932"/>
      <c r="BL109" s="932"/>
      <c r="BM109" s="932"/>
      <c r="BN109" s="932"/>
      <c r="BO109" s="932"/>
      <c r="BP109" s="933"/>
      <c r="BQ109" s="934" t="s">
        <v>410</v>
      </c>
      <c r="BR109" s="932"/>
      <c r="BS109" s="932"/>
      <c r="BT109" s="932"/>
      <c r="BU109" s="933"/>
      <c r="BV109" s="934" t="s">
        <v>411</v>
      </c>
      <c r="BW109" s="932"/>
      <c r="BX109" s="932"/>
      <c r="BY109" s="932"/>
      <c r="BZ109" s="933"/>
      <c r="CA109" s="934" t="s">
        <v>294</v>
      </c>
      <c r="CB109" s="932"/>
      <c r="CC109" s="932"/>
      <c r="CD109" s="932"/>
      <c r="CE109" s="933"/>
      <c r="CF109" s="972" t="s">
        <v>412</v>
      </c>
      <c r="CG109" s="972"/>
      <c r="CH109" s="972"/>
      <c r="CI109" s="972"/>
      <c r="CJ109" s="972"/>
      <c r="CK109" s="934" t="s">
        <v>413</v>
      </c>
      <c r="CL109" s="932"/>
      <c r="CM109" s="932"/>
      <c r="CN109" s="932"/>
      <c r="CO109" s="932"/>
      <c r="CP109" s="932"/>
      <c r="CQ109" s="932"/>
      <c r="CR109" s="932"/>
      <c r="CS109" s="932"/>
      <c r="CT109" s="932"/>
      <c r="CU109" s="932"/>
      <c r="CV109" s="932"/>
      <c r="CW109" s="932"/>
      <c r="CX109" s="932"/>
      <c r="CY109" s="932"/>
      <c r="CZ109" s="932"/>
      <c r="DA109" s="932"/>
      <c r="DB109" s="932"/>
      <c r="DC109" s="932"/>
      <c r="DD109" s="932"/>
      <c r="DE109" s="932"/>
      <c r="DF109" s="933"/>
      <c r="DG109" s="934" t="s">
        <v>410</v>
      </c>
      <c r="DH109" s="932"/>
      <c r="DI109" s="932"/>
      <c r="DJ109" s="932"/>
      <c r="DK109" s="933"/>
      <c r="DL109" s="934" t="s">
        <v>411</v>
      </c>
      <c r="DM109" s="932"/>
      <c r="DN109" s="932"/>
      <c r="DO109" s="932"/>
      <c r="DP109" s="933"/>
      <c r="DQ109" s="934" t="s">
        <v>294</v>
      </c>
      <c r="DR109" s="932"/>
      <c r="DS109" s="932"/>
      <c r="DT109" s="932"/>
      <c r="DU109" s="933"/>
      <c r="DV109" s="934" t="s">
        <v>412</v>
      </c>
      <c r="DW109" s="932"/>
      <c r="DX109" s="932"/>
      <c r="DY109" s="932"/>
      <c r="DZ109" s="965"/>
    </row>
    <row r="110" spans="1:131" s="230" customFormat="1" ht="26.25" customHeight="1" x14ac:dyDescent="0.15">
      <c r="A110" s="843" t="s">
        <v>414</v>
      </c>
      <c r="B110" s="844"/>
      <c r="C110" s="844"/>
      <c r="D110" s="844"/>
      <c r="E110" s="844"/>
      <c r="F110" s="844"/>
      <c r="G110" s="844"/>
      <c r="H110" s="844"/>
      <c r="I110" s="844"/>
      <c r="J110" s="844"/>
      <c r="K110" s="844"/>
      <c r="L110" s="844"/>
      <c r="M110" s="844"/>
      <c r="N110" s="844"/>
      <c r="O110" s="844"/>
      <c r="P110" s="844"/>
      <c r="Q110" s="844"/>
      <c r="R110" s="844"/>
      <c r="S110" s="844"/>
      <c r="T110" s="844"/>
      <c r="U110" s="844"/>
      <c r="V110" s="844"/>
      <c r="W110" s="844"/>
      <c r="X110" s="844"/>
      <c r="Y110" s="844"/>
      <c r="Z110" s="845"/>
      <c r="AA110" s="924">
        <v>2802661</v>
      </c>
      <c r="AB110" s="925"/>
      <c r="AC110" s="925"/>
      <c r="AD110" s="925"/>
      <c r="AE110" s="926"/>
      <c r="AF110" s="927">
        <v>2771793</v>
      </c>
      <c r="AG110" s="925"/>
      <c r="AH110" s="925"/>
      <c r="AI110" s="925"/>
      <c r="AJ110" s="926"/>
      <c r="AK110" s="927">
        <v>2774940</v>
      </c>
      <c r="AL110" s="925"/>
      <c r="AM110" s="925"/>
      <c r="AN110" s="925"/>
      <c r="AO110" s="926"/>
      <c r="AP110" s="928">
        <v>13.6</v>
      </c>
      <c r="AQ110" s="929"/>
      <c r="AR110" s="929"/>
      <c r="AS110" s="929"/>
      <c r="AT110" s="930"/>
      <c r="AU110" s="966" t="s">
        <v>69</v>
      </c>
      <c r="AV110" s="967"/>
      <c r="AW110" s="967"/>
      <c r="AX110" s="967"/>
      <c r="AY110" s="967"/>
      <c r="AZ110" s="896" t="s">
        <v>415</v>
      </c>
      <c r="BA110" s="844"/>
      <c r="BB110" s="844"/>
      <c r="BC110" s="844"/>
      <c r="BD110" s="844"/>
      <c r="BE110" s="844"/>
      <c r="BF110" s="844"/>
      <c r="BG110" s="844"/>
      <c r="BH110" s="844"/>
      <c r="BI110" s="844"/>
      <c r="BJ110" s="844"/>
      <c r="BK110" s="844"/>
      <c r="BL110" s="844"/>
      <c r="BM110" s="844"/>
      <c r="BN110" s="844"/>
      <c r="BO110" s="844"/>
      <c r="BP110" s="845"/>
      <c r="BQ110" s="897">
        <v>24319949</v>
      </c>
      <c r="BR110" s="878"/>
      <c r="BS110" s="878"/>
      <c r="BT110" s="878"/>
      <c r="BU110" s="878"/>
      <c r="BV110" s="878">
        <v>24766479</v>
      </c>
      <c r="BW110" s="878"/>
      <c r="BX110" s="878"/>
      <c r="BY110" s="878"/>
      <c r="BZ110" s="878"/>
      <c r="CA110" s="878">
        <v>24045676</v>
      </c>
      <c r="CB110" s="878"/>
      <c r="CC110" s="878"/>
      <c r="CD110" s="878"/>
      <c r="CE110" s="878"/>
      <c r="CF110" s="902">
        <v>118.1</v>
      </c>
      <c r="CG110" s="903"/>
      <c r="CH110" s="903"/>
      <c r="CI110" s="903"/>
      <c r="CJ110" s="903"/>
      <c r="CK110" s="962" t="s">
        <v>416</v>
      </c>
      <c r="CL110" s="855"/>
      <c r="CM110" s="896" t="s">
        <v>417</v>
      </c>
      <c r="CN110" s="844"/>
      <c r="CO110" s="844"/>
      <c r="CP110" s="844"/>
      <c r="CQ110" s="844"/>
      <c r="CR110" s="844"/>
      <c r="CS110" s="844"/>
      <c r="CT110" s="844"/>
      <c r="CU110" s="844"/>
      <c r="CV110" s="844"/>
      <c r="CW110" s="844"/>
      <c r="CX110" s="844"/>
      <c r="CY110" s="844"/>
      <c r="CZ110" s="844"/>
      <c r="DA110" s="844"/>
      <c r="DB110" s="844"/>
      <c r="DC110" s="844"/>
      <c r="DD110" s="844"/>
      <c r="DE110" s="844"/>
      <c r="DF110" s="845"/>
      <c r="DG110" s="897">
        <v>29432</v>
      </c>
      <c r="DH110" s="878"/>
      <c r="DI110" s="878"/>
      <c r="DJ110" s="878"/>
      <c r="DK110" s="878"/>
      <c r="DL110" s="878" t="s">
        <v>122</v>
      </c>
      <c r="DM110" s="878"/>
      <c r="DN110" s="878"/>
      <c r="DO110" s="878"/>
      <c r="DP110" s="878"/>
      <c r="DQ110" s="878" t="s">
        <v>122</v>
      </c>
      <c r="DR110" s="878"/>
      <c r="DS110" s="878"/>
      <c r="DT110" s="878"/>
      <c r="DU110" s="878"/>
      <c r="DV110" s="879" t="s">
        <v>122</v>
      </c>
      <c r="DW110" s="879"/>
      <c r="DX110" s="879"/>
      <c r="DY110" s="879"/>
      <c r="DZ110" s="880"/>
    </row>
    <row r="111" spans="1:131" s="230" customFormat="1" ht="26.25" customHeight="1" x14ac:dyDescent="0.15">
      <c r="A111" s="810" t="s">
        <v>418</v>
      </c>
      <c r="B111" s="811"/>
      <c r="C111" s="811"/>
      <c r="D111" s="811"/>
      <c r="E111" s="811"/>
      <c r="F111" s="811"/>
      <c r="G111" s="811"/>
      <c r="H111" s="811"/>
      <c r="I111" s="811"/>
      <c r="J111" s="811"/>
      <c r="K111" s="811"/>
      <c r="L111" s="811"/>
      <c r="M111" s="811"/>
      <c r="N111" s="811"/>
      <c r="O111" s="811"/>
      <c r="P111" s="811"/>
      <c r="Q111" s="811"/>
      <c r="R111" s="811"/>
      <c r="S111" s="811"/>
      <c r="T111" s="811"/>
      <c r="U111" s="811"/>
      <c r="V111" s="811"/>
      <c r="W111" s="811"/>
      <c r="X111" s="811"/>
      <c r="Y111" s="811"/>
      <c r="Z111" s="961"/>
      <c r="AA111" s="954" t="s">
        <v>122</v>
      </c>
      <c r="AB111" s="955"/>
      <c r="AC111" s="955"/>
      <c r="AD111" s="955"/>
      <c r="AE111" s="956"/>
      <c r="AF111" s="957" t="s">
        <v>122</v>
      </c>
      <c r="AG111" s="955"/>
      <c r="AH111" s="955"/>
      <c r="AI111" s="955"/>
      <c r="AJ111" s="956"/>
      <c r="AK111" s="957" t="s">
        <v>122</v>
      </c>
      <c r="AL111" s="955"/>
      <c r="AM111" s="955"/>
      <c r="AN111" s="955"/>
      <c r="AO111" s="956"/>
      <c r="AP111" s="958" t="s">
        <v>122</v>
      </c>
      <c r="AQ111" s="959"/>
      <c r="AR111" s="959"/>
      <c r="AS111" s="959"/>
      <c r="AT111" s="960"/>
      <c r="AU111" s="968"/>
      <c r="AV111" s="969"/>
      <c r="AW111" s="969"/>
      <c r="AX111" s="969"/>
      <c r="AY111" s="969"/>
      <c r="AZ111" s="851" t="s">
        <v>419</v>
      </c>
      <c r="BA111" s="788"/>
      <c r="BB111" s="788"/>
      <c r="BC111" s="788"/>
      <c r="BD111" s="788"/>
      <c r="BE111" s="788"/>
      <c r="BF111" s="788"/>
      <c r="BG111" s="788"/>
      <c r="BH111" s="788"/>
      <c r="BI111" s="788"/>
      <c r="BJ111" s="788"/>
      <c r="BK111" s="788"/>
      <c r="BL111" s="788"/>
      <c r="BM111" s="788"/>
      <c r="BN111" s="788"/>
      <c r="BO111" s="788"/>
      <c r="BP111" s="789"/>
      <c r="BQ111" s="852">
        <v>29432</v>
      </c>
      <c r="BR111" s="853"/>
      <c r="BS111" s="853"/>
      <c r="BT111" s="853"/>
      <c r="BU111" s="853"/>
      <c r="BV111" s="853" t="s">
        <v>122</v>
      </c>
      <c r="BW111" s="853"/>
      <c r="BX111" s="853"/>
      <c r="BY111" s="853"/>
      <c r="BZ111" s="853"/>
      <c r="CA111" s="853" t="s">
        <v>122</v>
      </c>
      <c r="CB111" s="853"/>
      <c r="CC111" s="853"/>
      <c r="CD111" s="853"/>
      <c r="CE111" s="853"/>
      <c r="CF111" s="911" t="s">
        <v>122</v>
      </c>
      <c r="CG111" s="912"/>
      <c r="CH111" s="912"/>
      <c r="CI111" s="912"/>
      <c r="CJ111" s="912"/>
      <c r="CK111" s="963"/>
      <c r="CL111" s="857"/>
      <c r="CM111" s="851" t="s">
        <v>420</v>
      </c>
      <c r="CN111" s="788"/>
      <c r="CO111" s="788"/>
      <c r="CP111" s="788"/>
      <c r="CQ111" s="788"/>
      <c r="CR111" s="788"/>
      <c r="CS111" s="788"/>
      <c r="CT111" s="788"/>
      <c r="CU111" s="788"/>
      <c r="CV111" s="788"/>
      <c r="CW111" s="788"/>
      <c r="CX111" s="788"/>
      <c r="CY111" s="788"/>
      <c r="CZ111" s="788"/>
      <c r="DA111" s="788"/>
      <c r="DB111" s="788"/>
      <c r="DC111" s="788"/>
      <c r="DD111" s="788"/>
      <c r="DE111" s="788"/>
      <c r="DF111" s="789"/>
      <c r="DG111" s="852" t="s">
        <v>122</v>
      </c>
      <c r="DH111" s="853"/>
      <c r="DI111" s="853"/>
      <c r="DJ111" s="853"/>
      <c r="DK111" s="853"/>
      <c r="DL111" s="853" t="s">
        <v>122</v>
      </c>
      <c r="DM111" s="853"/>
      <c r="DN111" s="853"/>
      <c r="DO111" s="853"/>
      <c r="DP111" s="853"/>
      <c r="DQ111" s="853" t="s">
        <v>122</v>
      </c>
      <c r="DR111" s="853"/>
      <c r="DS111" s="853"/>
      <c r="DT111" s="853"/>
      <c r="DU111" s="853"/>
      <c r="DV111" s="830" t="s">
        <v>122</v>
      </c>
      <c r="DW111" s="830"/>
      <c r="DX111" s="830"/>
      <c r="DY111" s="830"/>
      <c r="DZ111" s="831"/>
    </row>
    <row r="112" spans="1:131" s="230" customFormat="1" ht="26.25" customHeight="1" x14ac:dyDescent="0.15">
      <c r="A112" s="948" t="s">
        <v>421</v>
      </c>
      <c r="B112" s="949"/>
      <c r="C112" s="788" t="s">
        <v>422</v>
      </c>
      <c r="D112" s="788"/>
      <c r="E112" s="788"/>
      <c r="F112" s="788"/>
      <c r="G112" s="788"/>
      <c r="H112" s="788"/>
      <c r="I112" s="788"/>
      <c r="J112" s="788"/>
      <c r="K112" s="788"/>
      <c r="L112" s="788"/>
      <c r="M112" s="788"/>
      <c r="N112" s="788"/>
      <c r="O112" s="788"/>
      <c r="P112" s="788"/>
      <c r="Q112" s="788"/>
      <c r="R112" s="788"/>
      <c r="S112" s="788"/>
      <c r="T112" s="788"/>
      <c r="U112" s="788"/>
      <c r="V112" s="788"/>
      <c r="W112" s="788"/>
      <c r="X112" s="788"/>
      <c r="Y112" s="788"/>
      <c r="Z112" s="789"/>
      <c r="AA112" s="815" t="s">
        <v>122</v>
      </c>
      <c r="AB112" s="816"/>
      <c r="AC112" s="816"/>
      <c r="AD112" s="816"/>
      <c r="AE112" s="817"/>
      <c r="AF112" s="818" t="s">
        <v>122</v>
      </c>
      <c r="AG112" s="816"/>
      <c r="AH112" s="816"/>
      <c r="AI112" s="816"/>
      <c r="AJ112" s="817"/>
      <c r="AK112" s="818" t="s">
        <v>122</v>
      </c>
      <c r="AL112" s="816"/>
      <c r="AM112" s="816"/>
      <c r="AN112" s="816"/>
      <c r="AO112" s="817"/>
      <c r="AP112" s="860" t="s">
        <v>122</v>
      </c>
      <c r="AQ112" s="861"/>
      <c r="AR112" s="861"/>
      <c r="AS112" s="861"/>
      <c r="AT112" s="862"/>
      <c r="AU112" s="968"/>
      <c r="AV112" s="969"/>
      <c r="AW112" s="969"/>
      <c r="AX112" s="969"/>
      <c r="AY112" s="969"/>
      <c r="AZ112" s="851" t="s">
        <v>423</v>
      </c>
      <c r="BA112" s="788"/>
      <c r="BB112" s="788"/>
      <c r="BC112" s="788"/>
      <c r="BD112" s="788"/>
      <c r="BE112" s="788"/>
      <c r="BF112" s="788"/>
      <c r="BG112" s="788"/>
      <c r="BH112" s="788"/>
      <c r="BI112" s="788"/>
      <c r="BJ112" s="788"/>
      <c r="BK112" s="788"/>
      <c r="BL112" s="788"/>
      <c r="BM112" s="788"/>
      <c r="BN112" s="788"/>
      <c r="BO112" s="788"/>
      <c r="BP112" s="789"/>
      <c r="BQ112" s="852">
        <v>2851464</v>
      </c>
      <c r="BR112" s="853"/>
      <c r="BS112" s="853"/>
      <c r="BT112" s="853"/>
      <c r="BU112" s="853"/>
      <c r="BV112" s="853">
        <v>2809424</v>
      </c>
      <c r="BW112" s="853"/>
      <c r="BX112" s="853"/>
      <c r="BY112" s="853"/>
      <c r="BZ112" s="853"/>
      <c r="CA112" s="853">
        <v>2797883</v>
      </c>
      <c r="CB112" s="853"/>
      <c r="CC112" s="853"/>
      <c r="CD112" s="853"/>
      <c r="CE112" s="853"/>
      <c r="CF112" s="911">
        <v>13.7</v>
      </c>
      <c r="CG112" s="912"/>
      <c r="CH112" s="912"/>
      <c r="CI112" s="912"/>
      <c r="CJ112" s="912"/>
      <c r="CK112" s="963"/>
      <c r="CL112" s="857"/>
      <c r="CM112" s="851" t="s">
        <v>424</v>
      </c>
      <c r="CN112" s="788"/>
      <c r="CO112" s="788"/>
      <c r="CP112" s="788"/>
      <c r="CQ112" s="788"/>
      <c r="CR112" s="788"/>
      <c r="CS112" s="788"/>
      <c r="CT112" s="788"/>
      <c r="CU112" s="788"/>
      <c r="CV112" s="788"/>
      <c r="CW112" s="788"/>
      <c r="CX112" s="788"/>
      <c r="CY112" s="788"/>
      <c r="CZ112" s="788"/>
      <c r="DA112" s="788"/>
      <c r="DB112" s="788"/>
      <c r="DC112" s="788"/>
      <c r="DD112" s="788"/>
      <c r="DE112" s="788"/>
      <c r="DF112" s="789"/>
      <c r="DG112" s="852" t="s">
        <v>122</v>
      </c>
      <c r="DH112" s="853"/>
      <c r="DI112" s="853"/>
      <c r="DJ112" s="853"/>
      <c r="DK112" s="853"/>
      <c r="DL112" s="853" t="s">
        <v>122</v>
      </c>
      <c r="DM112" s="853"/>
      <c r="DN112" s="853"/>
      <c r="DO112" s="853"/>
      <c r="DP112" s="853"/>
      <c r="DQ112" s="853" t="s">
        <v>122</v>
      </c>
      <c r="DR112" s="853"/>
      <c r="DS112" s="853"/>
      <c r="DT112" s="853"/>
      <c r="DU112" s="853"/>
      <c r="DV112" s="830" t="s">
        <v>122</v>
      </c>
      <c r="DW112" s="830"/>
      <c r="DX112" s="830"/>
      <c r="DY112" s="830"/>
      <c r="DZ112" s="831"/>
    </row>
    <row r="113" spans="1:130" s="230" customFormat="1" ht="26.25" customHeight="1" x14ac:dyDescent="0.15">
      <c r="A113" s="950"/>
      <c r="B113" s="951"/>
      <c r="C113" s="788" t="s">
        <v>425</v>
      </c>
      <c r="D113" s="788"/>
      <c r="E113" s="788"/>
      <c r="F113" s="788"/>
      <c r="G113" s="788"/>
      <c r="H113" s="788"/>
      <c r="I113" s="788"/>
      <c r="J113" s="788"/>
      <c r="K113" s="788"/>
      <c r="L113" s="788"/>
      <c r="M113" s="788"/>
      <c r="N113" s="788"/>
      <c r="O113" s="788"/>
      <c r="P113" s="788"/>
      <c r="Q113" s="788"/>
      <c r="R113" s="788"/>
      <c r="S113" s="788"/>
      <c r="T113" s="788"/>
      <c r="U113" s="788"/>
      <c r="V113" s="788"/>
      <c r="W113" s="788"/>
      <c r="X113" s="788"/>
      <c r="Y113" s="788"/>
      <c r="Z113" s="789"/>
      <c r="AA113" s="954">
        <v>287920</v>
      </c>
      <c r="AB113" s="955"/>
      <c r="AC113" s="955"/>
      <c r="AD113" s="955"/>
      <c r="AE113" s="956"/>
      <c r="AF113" s="957">
        <v>284544</v>
      </c>
      <c r="AG113" s="955"/>
      <c r="AH113" s="955"/>
      <c r="AI113" s="955"/>
      <c r="AJ113" s="956"/>
      <c r="AK113" s="957">
        <v>285909</v>
      </c>
      <c r="AL113" s="955"/>
      <c r="AM113" s="955"/>
      <c r="AN113" s="955"/>
      <c r="AO113" s="956"/>
      <c r="AP113" s="958">
        <v>1.4</v>
      </c>
      <c r="AQ113" s="959"/>
      <c r="AR113" s="959"/>
      <c r="AS113" s="959"/>
      <c r="AT113" s="960"/>
      <c r="AU113" s="968"/>
      <c r="AV113" s="969"/>
      <c r="AW113" s="969"/>
      <c r="AX113" s="969"/>
      <c r="AY113" s="969"/>
      <c r="AZ113" s="851" t="s">
        <v>426</v>
      </c>
      <c r="BA113" s="788"/>
      <c r="BB113" s="788"/>
      <c r="BC113" s="788"/>
      <c r="BD113" s="788"/>
      <c r="BE113" s="788"/>
      <c r="BF113" s="788"/>
      <c r="BG113" s="788"/>
      <c r="BH113" s="788"/>
      <c r="BI113" s="788"/>
      <c r="BJ113" s="788"/>
      <c r="BK113" s="788"/>
      <c r="BL113" s="788"/>
      <c r="BM113" s="788"/>
      <c r="BN113" s="788"/>
      <c r="BO113" s="788"/>
      <c r="BP113" s="789"/>
      <c r="BQ113" s="852">
        <v>1849460</v>
      </c>
      <c r="BR113" s="853"/>
      <c r="BS113" s="853"/>
      <c r="BT113" s="853"/>
      <c r="BU113" s="853"/>
      <c r="BV113" s="853">
        <v>2296191</v>
      </c>
      <c r="BW113" s="853"/>
      <c r="BX113" s="853"/>
      <c r="BY113" s="853"/>
      <c r="BZ113" s="853"/>
      <c r="CA113" s="853">
        <v>2117918</v>
      </c>
      <c r="CB113" s="853"/>
      <c r="CC113" s="853"/>
      <c r="CD113" s="853"/>
      <c r="CE113" s="853"/>
      <c r="CF113" s="911">
        <v>10.4</v>
      </c>
      <c r="CG113" s="912"/>
      <c r="CH113" s="912"/>
      <c r="CI113" s="912"/>
      <c r="CJ113" s="912"/>
      <c r="CK113" s="963"/>
      <c r="CL113" s="857"/>
      <c r="CM113" s="851" t="s">
        <v>427</v>
      </c>
      <c r="CN113" s="788"/>
      <c r="CO113" s="788"/>
      <c r="CP113" s="788"/>
      <c r="CQ113" s="788"/>
      <c r="CR113" s="788"/>
      <c r="CS113" s="788"/>
      <c r="CT113" s="788"/>
      <c r="CU113" s="788"/>
      <c r="CV113" s="788"/>
      <c r="CW113" s="788"/>
      <c r="CX113" s="788"/>
      <c r="CY113" s="788"/>
      <c r="CZ113" s="788"/>
      <c r="DA113" s="788"/>
      <c r="DB113" s="788"/>
      <c r="DC113" s="788"/>
      <c r="DD113" s="788"/>
      <c r="DE113" s="788"/>
      <c r="DF113" s="789"/>
      <c r="DG113" s="815" t="s">
        <v>122</v>
      </c>
      <c r="DH113" s="816"/>
      <c r="DI113" s="816"/>
      <c r="DJ113" s="816"/>
      <c r="DK113" s="817"/>
      <c r="DL113" s="818" t="s">
        <v>122</v>
      </c>
      <c r="DM113" s="816"/>
      <c r="DN113" s="816"/>
      <c r="DO113" s="816"/>
      <c r="DP113" s="817"/>
      <c r="DQ113" s="818" t="s">
        <v>122</v>
      </c>
      <c r="DR113" s="816"/>
      <c r="DS113" s="816"/>
      <c r="DT113" s="816"/>
      <c r="DU113" s="817"/>
      <c r="DV113" s="860" t="s">
        <v>122</v>
      </c>
      <c r="DW113" s="861"/>
      <c r="DX113" s="861"/>
      <c r="DY113" s="861"/>
      <c r="DZ113" s="862"/>
    </row>
    <row r="114" spans="1:130" s="230" customFormat="1" ht="26.25" customHeight="1" x14ac:dyDescent="0.15">
      <c r="A114" s="950"/>
      <c r="B114" s="951"/>
      <c r="C114" s="788" t="s">
        <v>428</v>
      </c>
      <c r="D114" s="788"/>
      <c r="E114" s="788"/>
      <c r="F114" s="788"/>
      <c r="G114" s="788"/>
      <c r="H114" s="788"/>
      <c r="I114" s="788"/>
      <c r="J114" s="788"/>
      <c r="K114" s="788"/>
      <c r="L114" s="788"/>
      <c r="M114" s="788"/>
      <c r="N114" s="788"/>
      <c r="O114" s="788"/>
      <c r="P114" s="788"/>
      <c r="Q114" s="788"/>
      <c r="R114" s="788"/>
      <c r="S114" s="788"/>
      <c r="T114" s="788"/>
      <c r="U114" s="788"/>
      <c r="V114" s="788"/>
      <c r="W114" s="788"/>
      <c r="X114" s="788"/>
      <c r="Y114" s="788"/>
      <c r="Z114" s="789"/>
      <c r="AA114" s="815">
        <v>239370</v>
      </c>
      <c r="AB114" s="816"/>
      <c r="AC114" s="816"/>
      <c r="AD114" s="816"/>
      <c r="AE114" s="817"/>
      <c r="AF114" s="818">
        <v>189521</v>
      </c>
      <c r="AG114" s="816"/>
      <c r="AH114" s="816"/>
      <c r="AI114" s="816"/>
      <c r="AJ114" s="817"/>
      <c r="AK114" s="818">
        <v>224608</v>
      </c>
      <c r="AL114" s="816"/>
      <c r="AM114" s="816"/>
      <c r="AN114" s="816"/>
      <c r="AO114" s="817"/>
      <c r="AP114" s="860">
        <v>1.1000000000000001</v>
      </c>
      <c r="AQ114" s="861"/>
      <c r="AR114" s="861"/>
      <c r="AS114" s="861"/>
      <c r="AT114" s="862"/>
      <c r="AU114" s="968"/>
      <c r="AV114" s="969"/>
      <c r="AW114" s="969"/>
      <c r="AX114" s="969"/>
      <c r="AY114" s="969"/>
      <c r="AZ114" s="851" t="s">
        <v>429</v>
      </c>
      <c r="BA114" s="788"/>
      <c r="BB114" s="788"/>
      <c r="BC114" s="788"/>
      <c r="BD114" s="788"/>
      <c r="BE114" s="788"/>
      <c r="BF114" s="788"/>
      <c r="BG114" s="788"/>
      <c r="BH114" s="788"/>
      <c r="BI114" s="788"/>
      <c r="BJ114" s="788"/>
      <c r="BK114" s="788"/>
      <c r="BL114" s="788"/>
      <c r="BM114" s="788"/>
      <c r="BN114" s="788"/>
      <c r="BO114" s="788"/>
      <c r="BP114" s="789"/>
      <c r="BQ114" s="852">
        <v>3078581</v>
      </c>
      <c r="BR114" s="853"/>
      <c r="BS114" s="853"/>
      <c r="BT114" s="853"/>
      <c r="BU114" s="853"/>
      <c r="BV114" s="853">
        <v>3098237</v>
      </c>
      <c r="BW114" s="853"/>
      <c r="BX114" s="853"/>
      <c r="BY114" s="853"/>
      <c r="BZ114" s="853"/>
      <c r="CA114" s="853">
        <v>3113435</v>
      </c>
      <c r="CB114" s="853"/>
      <c r="CC114" s="853"/>
      <c r="CD114" s="853"/>
      <c r="CE114" s="853"/>
      <c r="CF114" s="911">
        <v>15.3</v>
      </c>
      <c r="CG114" s="912"/>
      <c r="CH114" s="912"/>
      <c r="CI114" s="912"/>
      <c r="CJ114" s="912"/>
      <c r="CK114" s="963"/>
      <c r="CL114" s="857"/>
      <c r="CM114" s="851" t="s">
        <v>430</v>
      </c>
      <c r="CN114" s="788"/>
      <c r="CO114" s="788"/>
      <c r="CP114" s="788"/>
      <c r="CQ114" s="788"/>
      <c r="CR114" s="788"/>
      <c r="CS114" s="788"/>
      <c r="CT114" s="788"/>
      <c r="CU114" s="788"/>
      <c r="CV114" s="788"/>
      <c r="CW114" s="788"/>
      <c r="CX114" s="788"/>
      <c r="CY114" s="788"/>
      <c r="CZ114" s="788"/>
      <c r="DA114" s="788"/>
      <c r="DB114" s="788"/>
      <c r="DC114" s="788"/>
      <c r="DD114" s="788"/>
      <c r="DE114" s="788"/>
      <c r="DF114" s="789"/>
      <c r="DG114" s="815" t="s">
        <v>122</v>
      </c>
      <c r="DH114" s="816"/>
      <c r="DI114" s="816"/>
      <c r="DJ114" s="816"/>
      <c r="DK114" s="817"/>
      <c r="DL114" s="818" t="s">
        <v>122</v>
      </c>
      <c r="DM114" s="816"/>
      <c r="DN114" s="816"/>
      <c r="DO114" s="816"/>
      <c r="DP114" s="817"/>
      <c r="DQ114" s="818" t="s">
        <v>122</v>
      </c>
      <c r="DR114" s="816"/>
      <c r="DS114" s="816"/>
      <c r="DT114" s="816"/>
      <c r="DU114" s="817"/>
      <c r="DV114" s="860" t="s">
        <v>122</v>
      </c>
      <c r="DW114" s="861"/>
      <c r="DX114" s="861"/>
      <c r="DY114" s="861"/>
      <c r="DZ114" s="862"/>
    </row>
    <row r="115" spans="1:130" s="230" customFormat="1" ht="26.25" customHeight="1" x14ac:dyDescent="0.15">
      <c r="A115" s="950"/>
      <c r="B115" s="951"/>
      <c r="C115" s="788" t="s">
        <v>431</v>
      </c>
      <c r="D115" s="788"/>
      <c r="E115" s="788"/>
      <c r="F115" s="788"/>
      <c r="G115" s="788"/>
      <c r="H115" s="788"/>
      <c r="I115" s="788"/>
      <c r="J115" s="788"/>
      <c r="K115" s="788"/>
      <c r="L115" s="788"/>
      <c r="M115" s="788"/>
      <c r="N115" s="788"/>
      <c r="O115" s="788"/>
      <c r="P115" s="788"/>
      <c r="Q115" s="788"/>
      <c r="R115" s="788"/>
      <c r="S115" s="788"/>
      <c r="T115" s="788"/>
      <c r="U115" s="788"/>
      <c r="V115" s="788"/>
      <c r="W115" s="788"/>
      <c r="X115" s="788"/>
      <c r="Y115" s="788"/>
      <c r="Z115" s="789"/>
      <c r="AA115" s="954">
        <v>48878</v>
      </c>
      <c r="AB115" s="955"/>
      <c r="AC115" s="955"/>
      <c r="AD115" s="955"/>
      <c r="AE115" s="956"/>
      <c r="AF115" s="957">
        <v>36202</v>
      </c>
      <c r="AG115" s="955"/>
      <c r="AH115" s="955"/>
      <c r="AI115" s="955"/>
      <c r="AJ115" s="956"/>
      <c r="AK115" s="957" t="s">
        <v>122</v>
      </c>
      <c r="AL115" s="955"/>
      <c r="AM115" s="955"/>
      <c r="AN115" s="955"/>
      <c r="AO115" s="956"/>
      <c r="AP115" s="958" t="s">
        <v>122</v>
      </c>
      <c r="AQ115" s="959"/>
      <c r="AR115" s="959"/>
      <c r="AS115" s="959"/>
      <c r="AT115" s="960"/>
      <c r="AU115" s="968"/>
      <c r="AV115" s="969"/>
      <c r="AW115" s="969"/>
      <c r="AX115" s="969"/>
      <c r="AY115" s="969"/>
      <c r="AZ115" s="851" t="s">
        <v>432</v>
      </c>
      <c r="BA115" s="788"/>
      <c r="BB115" s="788"/>
      <c r="BC115" s="788"/>
      <c r="BD115" s="788"/>
      <c r="BE115" s="788"/>
      <c r="BF115" s="788"/>
      <c r="BG115" s="788"/>
      <c r="BH115" s="788"/>
      <c r="BI115" s="788"/>
      <c r="BJ115" s="788"/>
      <c r="BK115" s="788"/>
      <c r="BL115" s="788"/>
      <c r="BM115" s="788"/>
      <c r="BN115" s="788"/>
      <c r="BO115" s="788"/>
      <c r="BP115" s="789"/>
      <c r="BQ115" s="852" t="s">
        <v>122</v>
      </c>
      <c r="BR115" s="853"/>
      <c r="BS115" s="853"/>
      <c r="BT115" s="853"/>
      <c r="BU115" s="853"/>
      <c r="BV115" s="853" t="s">
        <v>122</v>
      </c>
      <c r="BW115" s="853"/>
      <c r="BX115" s="853"/>
      <c r="BY115" s="853"/>
      <c r="BZ115" s="853"/>
      <c r="CA115" s="853" t="s">
        <v>122</v>
      </c>
      <c r="CB115" s="853"/>
      <c r="CC115" s="853"/>
      <c r="CD115" s="853"/>
      <c r="CE115" s="853"/>
      <c r="CF115" s="911" t="s">
        <v>122</v>
      </c>
      <c r="CG115" s="912"/>
      <c r="CH115" s="912"/>
      <c r="CI115" s="912"/>
      <c r="CJ115" s="912"/>
      <c r="CK115" s="963"/>
      <c r="CL115" s="857"/>
      <c r="CM115" s="851" t="s">
        <v>433</v>
      </c>
      <c r="CN115" s="788"/>
      <c r="CO115" s="788"/>
      <c r="CP115" s="788"/>
      <c r="CQ115" s="788"/>
      <c r="CR115" s="788"/>
      <c r="CS115" s="788"/>
      <c r="CT115" s="788"/>
      <c r="CU115" s="788"/>
      <c r="CV115" s="788"/>
      <c r="CW115" s="788"/>
      <c r="CX115" s="788"/>
      <c r="CY115" s="788"/>
      <c r="CZ115" s="788"/>
      <c r="DA115" s="788"/>
      <c r="DB115" s="788"/>
      <c r="DC115" s="788"/>
      <c r="DD115" s="788"/>
      <c r="DE115" s="788"/>
      <c r="DF115" s="789"/>
      <c r="DG115" s="815" t="s">
        <v>122</v>
      </c>
      <c r="DH115" s="816"/>
      <c r="DI115" s="816"/>
      <c r="DJ115" s="816"/>
      <c r="DK115" s="817"/>
      <c r="DL115" s="818" t="s">
        <v>122</v>
      </c>
      <c r="DM115" s="816"/>
      <c r="DN115" s="816"/>
      <c r="DO115" s="816"/>
      <c r="DP115" s="817"/>
      <c r="DQ115" s="818" t="s">
        <v>122</v>
      </c>
      <c r="DR115" s="816"/>
      <c r="DS115" s="816"/>
      <c r="DT115" s="816"/>
      <c r="DU115" s="817"/>
      <c r="DV115" s="860" t="s">
        <v>122</v>
      </c>
      <c r="DW115" s="861"/>
      <c r="DX115" s="861"/>
      <c r="DY115" s="861"/>
      <c r="DZ115" s="862"/>
    </row>
    <row r="116" spans="1:130" s="230" customFormat="1" ht="26.25" customHeight="1" x14ac:dyDescent="0.15">
      <c r="A116" s="952"/>
      <c r="B116" s="953"/>
      <c r="C116" s="875" t="s">
        <v>434</v>
      </c>
      <c r="D116" s="875"/>
      <c r="E116" s="875"/>
      <c r="F116" s="875"/>
      <c r="G116" s="875"/>
      <c r="H116" s="875"/>
      <c r="I116" s="875"/>
      <c r="J116" s="875"/>
      <c r="K116" s="875"/>
      <c r="L116" s="875"/>
      <c r="M116" s="875"/>
      <c r="N116" s="875"/>
      <c r="O116" s="875"/>
      <c r="P116" s="875"/>
      <c r="Q116" s="875"/>
      <c r="R116" s="875"/>
      <c r="S116" s="875"/>
      <c r="T116" s="875"/>
      <c r="U116" s="875"/>
      <c r="V116" s="875"/>
      <c r="W116" s="875"/>
      <c r="X116" s="875"/>
      <c r="Y116" s="875"/>
      <c r="Z116" s="876"/>
      <c r="AA116" s="815" t="s">
        <v>122</v>
      </c>
      <c r="AB116" s="816"/>
      <c r="AC116" s="816"/>
      <c r="AD116" s="816"/>
      <c r="AE116" s="817"/>
      <c r="AF116" s="818" t="s">
        <v>122</v>
      </c>
      <c r="AG116" s="816"/>
      <c r="AH116" s="816"/>
      <c r="AI116" s="816"/>
      <c r="AJ116" s="817"/>
      <c r="AK116" s="818" t="s">
        <v>122</v>
      </c>
      <c r="AL116" s="816"/>
      <c r="AM116" s="816"/>
      <c r="AN116" s="816"/>
      <c r="AO116" s="817"/>
      <c r="AP116" s="860" t="s">
        <v>122</v>
      </c>
      <c r="AQ116" s="861"/>
      <c r="AR116" s="861"/>
      <c r="AS116" s="861"/>
      <c r="AT116" s="862"/>
      <c r="AU116" s="968"/>
      <c r="AV116" s="969"/>
      <c r="AW116" s="969"/>
      <c r="AX116" s="969"/>
      <c r="AY116" s="969"/>
      <c r="AZ116" s="945" t="s">
        <v>435</v>
      </c>
      <c r="BA116" s="946"/>
      <c r="BB116" s="946"/>
      <c r="BC116" s="946"/>
      <c r="BD116" s="946"/>
      <c r="BE116" s="946"/>
      <c r="BF116" s="946"/>
      <c r="BG116" s="946"/>
      <c r="BH116" s="946"/>
      <c r="BI116" s="946"/>
      <c r="BJ116" s="946"/>
      <c r="BK116" s="946"/>
      <c r="BL116" s="946"/>
      <c r="BM116" s="946"/>
      <c r="BN116" s="946"/>
      <c r="BO116" s="946"/>
      <c r="BP116" s="947"/>
      <c r="BQ116" s="852" t="s">
        <v>122</v>
      </c>
      <c r="BR116" s="853"/>
      <c r="BS116" s="853"/>
      <c r="BT116" s="853"/>
      <c r="BU116" s="853"/>
      <c r="BV116" s="853" t="s">
        <v>122</v>
      </c>
      <c r="BW116" s="853"/>
      <c r="BX116" s="853"/>
      <c r="BY116" s="853"/>
      <c r="BZ116" s="853"/>
      <c r="CA116" s="853" t="s">
        <v>122</v>
      </c>
      <c r="CB116" s="853"/>
      <c r="CC116" s="853"/>
      <c r="CD116" s="853"/>
      <c r="CE116" s="853"/>
      <c r="CF116" s="911" t="s">
        <v>122</v>
      </c>
      <c r="CG116" s="912"/>
      <c r="CH116" s="912"/>
      <c r="CI116" s="912"/>
      <c r="CJ116" s="912"/>
      <c r="CK116" s="963"/>
      <c r="CL116" s="857"/>
      <c r="CM116" s="851" t="s">
        <v>436</v>
      </c>
      <c r="CN116" s="788"/>
      <c r="CO116" s="788"/>
      <c r="CP116" s="788"/>
      <c r="CQ116" s="788"/>
      <c r="CR116" s="788"/>
      <c r="CS116" s="788"/>
      <c r="CT116" s="788"/>
      <c r="CU116" s="788"/>
      <c r="CV116" s="788"/>
      <c r="CW116" s="788"/>
      <c r="CX116" s="788"/>
      <c r="CY116" s="788"/>
      <c r="CZ116" s="788"/>
      <c r="DA116" s="788"/>
      <c r="DB116" s="788"/>
      <c r="DC116" s="788"/>
      <c r="DD116" s="788"/>
      <c r="DE116" s="788"/>
      <c r="DF116" s="789"/>
      <c r="DG116" s="815" t="s">
        <v>122</v>
      </c>
      <c r="DH116" s="816"/>
      <c r="DI116" s="816"/>
      <c r="DJ116" s="816"/>
      <c r="DK116" s="817"/>
      <c r="DL116" s="818" t="s">
        <v>122</v>
      </c>
      <c r="DM116" s="816"/>
      <c r="DN116" s="816"/>
      <c r="DO116" s="816"/>
      <c r="DP116" s="817"/>
      <c r="DQ116" s="818" t="s">
        <v>122</v>
      </c>
      <c r="DR116" s="816"/>
      <c r="DS116" s="816"/>
      <c r="DT116" s="816"/>
      <c r="DU116" s="817"/>
      <c r="DV116" s="860" t="s">
        <v>122</v>
      </c>
      <c r="DW116" s="861"/>
      <c r="DX116" s="861"/>
      <c r="DY116" s="861"/>
      <c r="DZ116" s="862"/>
    </row>
    <row r="117" spans="1:130" s="230" customFormat="1" ht="26.25" customHeight="1" x14ac:dyDescent="0.15">
      <c r="A117" s="931" t="s">
        <v>177</v>
      </c>
      <c r="B117" s="932"/>
      <c r="C117" s="932"/>
      <c r="D117" s="932"/>
      <c r="E117" s="932"/>
      <c r="F117" s="932"/>
      <c r="G117" s="932"/>
      <c r="H117" s="932"/>
      <c r="I117" s="932"/>
      <c r="J117" s="932"/>
      <c r="K117" s="932"/>
      <c r="L117" s="932"/>
      <c r="M117" s="932"/>
      <c r="N117" s="932"/>
      <c r="O117" s="932"/>
      <c r="P117" s="932"/>
      <c r="Q117" s="932"/>
      <c r="R117" s="932"/>
      <c r="S117" s="932"/>
      <c r="T117" s="932"/>
      <c r="U117" s="932"/>
      <c r="V117" s="932"/>
      <c r="W117" s="932"/>
      <c r="X117" s="932"/>
      <c r="Y117" s="913" t="s">
        <v>437</v>
      </c>
      <c r="Z117" s="933"/>
      <c r="AA117" s="938">
        <v>3378829</v>
      </c>
      <c r="AB117" s="939"/>
      <c r="AC117" s="939"/>
      <c r="AD117" s="939"/>
      <c r="AE117" s="940"/>
      <c r="AF117" s="941">
        <v>3282060</v>
      </c>
      <c r="AG117" s="939"/>
      <c r="AH117" s="939"/>
      <c r="AI117" s="939"/>
      <c r="AJ117" s="940"/>
      <c r="AK117" s="941">
        <v>3285457</v>
      </c>
      <c r="AL117" s="939"/>
      <c r="AM117" s="939"/>
      <c r="AN117" s="939"/>
      <c r="AO117" s="940"/>
      <c r="AP117" s="942"/>
      <c r="AQ117" s="943"/>
      <c r="AR117" s="943"/>
      <c r="AS117" s="943"/>
      <c r="AT117" s="944"/>
      <c r="AU117" s="968"/>
      <c r="AV117" s="969"/>
      <c r="AW117" s="969"/>
      <c r="AX117" s="969"/>
      <c r="AY117" s="969"/>
      <c r="AZ117" s="899" t="s">
        <v>438</v>
      </c>
      <c r="BA117" s="900"/>
      <c r="BB117" s="900"/>
      <c r="BC117" s="900"/>
      <c r="BD117" s="900"/>
      <c r="BE117" s="900"/>
      <c r="BF117" s="900"/>
      <c r="BG117" s="900"/>
      <c r="BH117" s="900"/>
      <c r="BI117" s="900"/>
      <c r="BJ117" s="900"/>
      <c r="BK117" s="900"/>
      <c r="BL117" s="900"/>
      <c r="BM117" s="900"/>
      <c r="BN117" s="900"/>
      <c r="BO117" s="900"/>
      <c r="BP117" s="901"/>
      <c r="BQ117" s="852" t="s">
        <v>122</v>
      </c>
      <c r="BR117" s="853"/>
      <c r="BS117" s="853"/>
      <c r="BT117" s="853"/>
      <c r="BU117" s="853"/>
      <c r="BV117" s="853" t="s">
        <v>122</v>
      </c>
      <c r="BW117" s="853"/>
      <c r="BX117" s="853"/>
      <c r="BY117" s="853"/>
      <c r="BZ117" s="853"/>
      <c r="CA117" s="853" t="s">
        <v>122</v>
      </c>
      <c r="CB117" s="853"/>
      <c r="CC117" s="853"/>
      <c r="CD117" s="853"/>
      <c r="CE117" s="853"/>
      <c r="CF117" s="911" t="s">
        <v>122</v>
      </c>
      <c r="CG117" s="912"/>
      <c r="CH117" s="912"/>
      <c r="CI117" s="912"/>
      <c r="CJ117" s="912"/>
      <c r="CK117" s="963"/>
      <c r="CL117" s="857"/>
      <c r="CM117" s="851" t="s">
        <v>439</v>
      </c>
      <c r="CN117" s="788"/>
      <c r="CO117" s="788"/>
      <c r="CP117" s="788"/>
      <c r="CQ117" s="788"/>
      <c r="CR117" s="788"/>
      <c r="CS117" s="788"/>
      <c r="CT117" s="788"/>
      <c r="CU117" s="788"/>
      <c r="CV117" s="788"/>
      <c r="CW117" s="788"/>
      <c r="CX117" s="788"/>
      <c r="CY117" s="788"/>
      <c r="CZ117" s="788"/>
      <c r="DA117" s="788"/>
      <c r="DB117" s="788"/>
      <c r="DC117" s="788"/>
      <c r="DD117" s="788"/>
      <c r="DE117" s="788"/>
      <c r="DF117" s="789"/>
      <c r="DG117" s="815" t="s">
        <v>122</v>
      </c>
      <c r="DH117" s="816"/>
      <c r="DI117" s="816"/>
      <c r="DJ117" s="816"/>
      <c r="DK117" s="817"/>
      <c r="DL117" s="818" t="s">
        <v>122</v>
      </c>
      <c r="DM117" s="816"/>
      <c r="DN117" s="816"/>
      <c r="DO117" s="816"/>
      <c r="DP117" s="817"/>
      <c r="DQ117" s="818" t="s">
        <v>122</v>
      </c>
      <c r="DR117" s="816"/>
      <c r="DS117" s="816"/>
      <c r="DT117" s="816"/>
      <c r="DU117" s="817"/>
      <c r="DV117" s="860" t="s">
        <v>122</v>
      </c>
      <c r="DW117" s="861"/>
      <c r="DX117" s="861"/>
      <c r="DY117" s="861"/>
      <c r="DZ117" s="862"/>
    </row>
    <row r="118" spans="1:130" s="230" customFormat="1" ht="26.25" customHeight="1" x14ac:dyDescent="0.15">
      <c r="A118" s="931" t="s">
        <v>413</v>
      </c>
      <c r="B118" s="932"/>
      <c r="C118" s="932"/>
      <c r="D118" s="932"/>
      <c r="E118" s="932"/>
      <c r="F118" s="932"/>
      <c r="G118" s="932"/>
      <c r="H118" s="932"/>
      <c r="I118" s="932"/>
      <c r="J118" s="932"/>
      <c r="K118" s="932"/>
      <c r="L118" s="932"/>
      <c r="M118" s="932"/>
      <c r="N118" s="932"/>
      <c r="O118" s="932"/>
      <c r="P118" s="932"/>
      <c r="Q118" s="932"/>
      <c r="R118" s="932"/>
      <c r="S118" s="932"/>
      <c r="T118" s="932"/>
      <c r="U118" s="932"/>
      <c r="V118" s="932"/>
      <c r="W118" s="932"/>
      <c r="X118" s="932"/>
      <c r="Y118" s="932"/>
      <c r="Z118" s="933"/>
      <c r="AA118" s="934" t="s">
        <v>410</v>
      </c>
      <c r="AB118" s="932"/>
      <c r="AC118" s="932"/>
      <c r="AD118" s="932"/>
      <c r="AE118" s="933"/>
      <c r="AF118" s="934" t="s">
        <v>411</v>
      </c>
      <c r="AG118" s="932"/>
      <c r="AH118" s="932"/>
      <c r="AI118" s="932"/>
      <c r="AJ118" s="933"/>
      <c r="AK118" s="934" t="s">
        <v>294</v>
      </c>
      <c r="AL118" s="932"/>
      <c r="AM118" s="932"/>
      <c r="AN118" s="932"/>
      <c r="AO118" s="933"/>
      <c r="AP118" s="935" t="s">
        <v>412</v>
      </c>
      <c r="AQ118" s="936"/>
      <c r="AR118" s="936"/>
      <c r="AS118" s="936"/>
      <c r="AT118" s="937"/>
      <c r="AU118" s="968"/>
      <c r="AV118" s="969"/>
      <c r="AW118" s="969"/>
      <c r="AX118" s="969"/>
      <c r="AY118" s="969"/>
      <c r="AZ118" s="874" t="s">
        <v>440</v>
      </c>
      <c r="BA118" s="875"/>
      <c r="BB118" s="875"/>
      <c r="BC118" s="875"/>
      <c r="BD118" s="875"/>
      <c r="BE118" s="875"/>
      <c r="BF118" s="875"/>
      <c r="BG118" s="875"/>
      <c r="BH118" s="875"/>
      <c r="BI118" s="875"/>
      <c r="BJ118" s="875"/>
      <c r="BK118" s="875"/>
      <c r="BL118" s="875"/>
      <c r="BM118" s="875"/>
      <c r="BN118" s="875"/>
      <c r="BO118" s="875"/>
      <c r="BP118" s="876"/>
      <c r="BQ118" s="915" t="s">
        <v>122</v>
      </c>
      <c r="BR118" s="881"/>
      <c r="BS118" s="881"/>
      <c r="BT118" s="881"/>
      <c r="BU118" s="881"/>
      <c r="BV118" s="881" t="s">
        <v>122</v>
      </c>
      <c r="BW118" s="881"/>
      <c r="BX118" s="881"/>
      <c r="BY118" s="881"/>
      <c r="BZ118" s="881"/>
      <c r="CA118" s="881" t="s">
        <v>122</v>
      </c>
      <c r="CB118" s="881"/>
      <c r="CC118" s="881"/>
      <c r="CD118" s="881"/>
      <c r="CE118" s="881"/>
      <c r="CF118" s="911" t="s">
        <v>122</v>
      </c>
      <c r="CG118" s="912"/>
      <c r="CH118" s="912"/>
      <c r="CI118" s="912"/>
      <c r="CJ118" s="912"/>
      <c r="CK118" s="963"/>
      <c r="CL118" s="857"/>
      <c r="CM118" s="851" t="s">
        <v>441</v>
      </c>
      <c r="CN118" s="788"/>
      <c r="CO118" s="788"/>
      <c r="CP118" s="788"/>
      <c r="CQ118" s="788"/>
      <c r="CR118" s="788"/>
      <c r="CS118" s="788"/>
      <c r="CT118" s="788"/>
      <c r="CU118" s="788"/>
      <c r="CV118" s="788"/>
      <c r="CW118" s="788"/>
      <c r="CX118" s="788"/>
      <c r="CY118" s="788"/>
      <c r="CZ118" s="788"/>
      <c r="DA118" s="788"/>
      <c r="DB118" s="788"/>
      <c r="DC118" s="788"/>
      <c r="DD118" s="788"/>
      <c r="DE118" s="788"/>
      <c r="DF118" s="789"/>
      <c r="DG118" s="815" t="s">
        <v>122</v>
      </c>
      <c r="DH118" s="816"/>
      <c r="DI118" s="816"/>
      <c r="DJ118" s="816"/>
      <c r="DK118" s="817"/>
      <c r="DL118" s="818" t="s">
        <v>122</v>
      </c>
      <c r="DM118" s="816"/>
      <c r="DN118" s="816"/>
      <c r="DO118" s="816"/>
      <c r="DP118" s="817"/>
      <c r="DQ118" s="818" t="s">
        <v>122</v>
      </c>
      <c r="DR118" s="816"/>
      <c r="DS118" s="816"/>
      <c r="DT118" s="816"/>
      <c r="DU118" s="817"/>
      <c r="DV118" s="860" t="s">
        <v>122</v>
      </c>
      <c r="DW118" s="861"/>
      <c r="DX118" s="861"/>
      <c r="DY118" s="861"/>
      <c r="DZ118" s="862"/>
    </row>
    <row r="119" spans="1:130" s="230" customFormat="1" ht="26.25" customHeight="1" x14ac:dyDescent="0.15">
      <c r="A119" s="854" t="s">
        <v>416</v>
      </c>
      <c r="B119" s="855"/>
      <c r="C119" s="896" t="s">
        <v>417</v>
      </c>
      <c r="D119" s="844"/>
      <c r="E119" s="844"/>
      <c r="F119" s="844"/>
      <c r="G119" s="844"/>
      <c r="H119" s="844"/>
      <c r="I119" s="844"/>
      <c r="J119" s="844"/>
      <c r="K119" s="844"/>
      <c r="L119" s="844"/>
      <c r="M119" s="844"/>
      <c r="N119" s="844"/>
      <c r="O119" s="844"/>
      <c r="P119" s="844"/>
      <c r="Q119" s="844"/>
      <c r="R119" s="844"/>
      <c r="S119" s="844"/>
      <c r="T119" s="844"/>
      <c r="U119" s="844"/>
      <c r="V119" s="844"/>
      <c r="W119" s="844"/>
      <c r="X119" s="844"/>
      <c r="Y119" s="844"/>
      <c r="Z119" s="845"/>
      <c r="AA119" s="924">
        <v>48878</v>
      </c>
      <c r="AB119" s="925"/>
      <c r="AC119" s="925"/>
      <c r="AD119" s="925"/>
      <c r="AE119" s="926"/>
      <c r="AF119" s="927">
        <v>36202</v>
      </c>
      <c r="AG119" s="925"/>
      <c r="AH119" s="925"/>
      <c r="AI119" s="925"/>
      <c r="AJ119" s="926"/>
      <c r="AK119" s="927" t="s">
        <v>122</v>
      </c>
      <c r="AL119" s="925"/>
      <c r="AM119" s="925"/>
      <c r="AN119" s="925"/>
      <c r="AO119" s="926"/>
      <c r="AP119" s="928" t="s">
        <v>122</v>
      </c>
      <c r="AQ119" s="929"/>
      <c r="AR119" s="929"/>
      <c r="AS119" s="929"/>
      <c r="AT119" s="930"/>
      <c r="AU119" s="970"/>
      <c r="AV119" s="971"/>
      <c r="AW119" s="971"/>
      <c r="AX119" s="971"/>
      <c r="AY119" s="971"/>
      <c r="AZ119" s="251" t="s">
        <v>177</v>
      </c>
      <c r="BA119" s="251"/>
      <c r="BB119" s="251"/>
      <c r="BC119" s="251"/>
      <c r="BD119" s="251"/>
      <c r="BE119" s="251"/>
      <c r="BF119" s="251"/>
      <c r="BG119" s="251"/>
      <c r="BH119" s="251"/>
      <c r="BI119" s="251"/>
      <c r="BJ119" s="251"/>
      <c r="BK119" s="251"/>
      <c r="BL119" s="251"/>
      <c r="BM119" s="251"/>
      <c r="BN119" s="251"/>
      <c r="BO119" s="913" t="s">
        <v>442</v>
      </c>
      <c r="BP119" s="914"/>
      <c r="BQ119" s="915">
        <v>32128886</v>
      </c>
      <c r="BR119" s="881"/>
      <c r="BS119" s="881"/>
      <c r="BT119" s="881"/>
      <c r="BU119" s="881"/>
      <c r="BV119" s="881">
        <v>32970331</v>
      </c>
      <c r="BW119" s="881"/>
      <c r="BX119" s="881"/>
      <c r="BY119" s="881"/>
      <c r="BZ119" s="881"/>
      <c r="CA119" s="881">
        <v>32074912</v>
      </c>
      <c r="CB119" s="881"/>
      <c r="CC119" s="881"/>
      <c r="CD119" s="881"/>
      <c r="CE119" s="881"/>
      <c r="CF119" s="784"/>
      <c r="CG119" s="785"/>
      <c r="CH119" s="785"/>
      <c r="CI119" s="785"/>
      <c r="CJ119" s="870"/>
      <c r="CK119" s="964"/>
      <c r="CL119" s="859"/>
      <c r="CM119" s="874" t="s">
        <v>443</v>
      </c>
      <c r="CN119" s="875"/>
      <c r="CO119" s="875"/>
      <c r="CP119" s="875"/>
      <c r="CQ119" s="875"/>
      <c r="CR119" s="875"/>
      <c r="CS119" s="875"/>
      <c r="CT119" s="875"/>
      <c r="CU119" s="875"/>
      <c r="CV119" s="875"/>
      <c r="CW119" s="875"/>
      <c r="CX119" s="875"/>
      <c r="CY119" s="875"/>
      <c r="CZ119" s="875"/>
      <c r="DA119" s="875"/>
      <c r="DB119" s="875"/>
      <c r="DC119" s="875"/>
      <c r="DD119" s="875"/>
      <c r="DE119" s="875"/>
      <c r="DF119" s="876"/>
      <c r="DG119" s="799" t="s">
        <v>122</v>
      </c>
      <c r="DH119" s="800"/>
      <c r="DI119" s="800"/>
      <c r="DJ119" s="800"/>
      <c r="DK119" s="801"/>
      <c r="DL119" s="802" t="s">
        <v>122</v>
      </c>
      <c r="DM119" s="800"/>
      <c r="DN119" s="800"/>
      <c r="DO119" s="800"/>
      <c r="DP119" s="801"/>
      <c r="DQ119" s="802" t="s">
        <v>122</v>
      </c>
      <c r="DR119" s="800"/>
      <c r="DS119" s="800"/>
      <c r="DT119" s="800"/>
      <c r="DU119" s="801"/>
      <c r="DV119" s="884" t="s">
        <v>122</v>
      </c>
      <c r="DW119" s="885"/>
      <c r="DX119" s="885"/>
      <c r="DY119" s="885"/>
      <c r="DZ119" s="886"/>
    </row>
    <row r="120" spans="1:130" s="230" customFormat="1" ht="26.25" customHeight="1" x14ac:dyDescent="0.15">
      <c r="A120" s="856"/>
      <c r="B120" s="857"/>
      <c r="C120" s="851" t="s">
        <v>420</v>
      </c>
      <c r="D120" s="788"/>
      <c r="E120" s="788"/>
      <c r="F120" s="788"/>
      <c r="G120" s="788"/>
      <c r="H120" s="788"/>
      <c r="I120" s="788"/>
      <c r="J120" s="788"/>
      <c r="K120" s="788"/>
      <c r="L120" s="788"/>
      <c r="M120" s="788"/>
      <c r="N120" s="788"/>
      <c r="O120" s="788"/>
      <c r="P120" s="788"/>
      <c r="Q120" s="788"/>
      <c r="R120" s="788"/>
      <c r="S120" s="788"/>
      <c r="T120" s="788"/>
      <c r="U120" s="788"/>
      <c r="V120" s="788"/>
      <c r="W120" s="788"/>
      <c r="X120" s="788"/>
      <c r="Y120" s="788"/>
      <c r="Z120" s="789"/>
      <c r="AA120" s="815" t="s">
        <v>122</v>
      </c>
      <c r="AB120" s="816"/>
      <c r="AC120" s="816"/>
      <c r="AD120" s="816"/>
      <c r="AE120" s="817"/>
      <c r="AF120" s="818" t="s">
        <v>122</v>
      </c>
      <c r="AG120" s="816"/>
      <c r="AH120" s="816"/>
      <c r="AI120" s="816"/>
      <c r="AJ120" s="817"/>
      <c r="AK120" s="818" t="s">
        <v>122</v>
      </c>
      <c r="AL120" s="816"/>
      <c r="AM120" s="816"/>
      <c r="AN120" s="816"/>
      <c r="AO120" s="817"/>
      <c r="AP120" s="860" t="s">
        <v>122</v>
      </c>
      <c r="AQ120" s="861"/>
      <c r="AR120" s="861"/>
      <c r="AS120" s="861"/>
      <c r="AT120" s="862"/>
      <c r="AU120" s="916" t="s">
        <v>444</v>
      </c>
      <c r="AV120" s="917"/>
      <c r="AW120" s="917"/>
      <c r="AX120" s="917"/>
      <c r="AY120" s="918"/>
      <c r="AZ120" s="896" t="s">
        <v>445</v>
      </c>
      <c r="BA120" s="844"/>
      <c r="BB120" s="844"/>
      <c r="BC120" s="844"/>
      <c r="BD120" s="844"/>
      <c r="BE120" s="844"/>
      <c r="BF120" s="844"/>
      <c r="BG120" s="844"/>
      <c r="BH120" s="844"/>
      <c r="BI120" s="844"/>
      <c r="BJ120" s="844"/>
      <c r="BK120" s="844"/>
      <c r="BL120" s="844"/>
      <c r="BM120" s="844"/>
      <c r="BN120" s="844"/>
      <c r="BO120" s="844"/>
      <c r="BP120" s="845"/>
      <c r="BQ120" s="897">
        <v>8306536</v>
      </c>
      <c r="BR120" s="878"/>
      <c r="BS120" s="878"/>
      <c r="BT120" s="878"/>
      <c r="BU120" s="878"/>
      <c r="BV120" s="878">
        <v>10181671</v>
      </c>
      <c r="BW120" s="878"/>
      <c r="BX120" s="878"/>
      <c r="BY120" s="878"/>
      <c r="BZ120" s="878"/>
      <c r="CA120" s="878">
        <v>10320991</v>
      </c>
      <c r="CB120" s="878"/>
      <c r="CC120" s="878"/>
      <c r="CD120" s="878"/>
      <c r="CE120" s="878"/>
      <c r="CF120" s="902">
        <v>50.7</v>
      </c>
      <c r="CG120" s="903"/>
      <c r="CH120" s="903"/>
      <c r="CI120" s="903"/>
      <c r="CJ120" s="903"/>
      <c r="CK120" s="904" t="s">
        <v>446</v>
      </c>
      <c r="CL120" s="888"/>
      <c r="CM120" s="888"/>
      <c r="CN120" s="888"/>
      <c r="CO120" s="889"/>
      <c r="CP120" s="908" t="s">
        <v>395</v>
      </c>
      <c r="CQ120" s="909"/>
      <c r="CR120" s="909"/>
      <c r="CS120" s="909"/>
      <c r="CT120" s="909"/>
      <c r="CU120" s="909"/>
      <c r="CV120" s="909"/>
      <c r="CW120" s="909"/>
      <c r="CX120" s="909"/>
      <c r="CY120" s="909"/>
      <c r="CZ120" s="909"/>
      <c r="DA120" s="909"/>
      <c r="DB120" s="909"/>
      <c r="DC120" s="909"/>
      <c r="DD120" s="909"/>
      <c r="DE120" s="909"/>
      <c r="DF120" s="910"/>
      <c r="DG120" s="897">
        <v>2851464</v>
      </c>
      <c r="DH120" s="878"/>
      <c r="DI120" s="878"/>
      <c r="DJ120" s="878"/>
      <c r="DK120" s="878"/>
      <c r="DL120" s="878">
        <v>2805514</v>
      </c>
      <c r="DM120" s="878"/>
      <c r="DN120" s="878"/>
      <c r="DO120" s="878"/>
      <c r="DP120" s="878"/>
      <c r="DQ120" s="878">
        <v>2794978</v>
      </c>
      <c r="DR120" s="878"/>
      <c r="DS120" s="878"/>
      <c r="DT120" s="878"/>
      <c r="DU120" s="878"/>
      <c r="DV120" s="879">
        <v>13.7</v>
      </c>
      <c r="DW120" s="879"/>
      <c r="DX120" s="879"/>
      <c r="DY120" s="879"/>
      <c r="DZ120" s="880"/>
    </row>
    <row r="121" spans="1:130" s="230" customFormat="1" ht="26.25" customHeight="1" x14ac:dyDescent="0.15">
      <c r="A121" s="856"/>
      <c r="B121" s="857"/>
      <c r="C121" s="899" t="s">
        <v>447</v>
      </c>
      <c r="D121" s="900"/>
      <c r="E121" s="900"/>
      <c r="F121" s="900"/>
      <c r="G121" s="900"/>
      <c r="H121" s="900"/>
      <c r="I121" s="900"/>
      <c r="J121" s="900"/>
      <c r="K121" s="900"/>
      <c r="L121" s="900"/>
      <c r="M121" s="900"/>
      <c r="N121" s="900"/>
      <c r="O121" s="900"/>
      <c r="P121" s="900"/>
      <c r="Q121" s="900"/>
      <c r="R121" s="900"/>
      <c r="S121" s="900"/>
      <c r="T121" s="900"/>
      <c r="U121" s="900"/>
      <c r="V121" s="900"/>
      <c r="W121" s="900"/>
      <c r="X121" s="900"/>
      <c r="Y121" s="900"/>
      <c r="Z121" s="901"/>
      <c r="AA121" s="815" t="s">
        <v>122</v>
      </c>
      <c r="AB121" s="816"/>
      <c r="AC121" s="816"/>
      <c r="AD121" s="816"/>
      <c r="AE121" s="817"/>
      <c r="AF121" s="818" t="s">
        <v>122</v>
      </c>
      <c r="AG121" s="816"/>
      <c r="AH121" s="816"/>
      <c r="AI121" s="816"/>
      <c r="AJ121" s="817"/>
      <c r="AK121" s="818" t="s">
        <v>122</v>
      </c>
      <c r="AL121" s="816"/>
      <c r="AM121" s="816"/>
      <c r="AN121" s="816"/>
      <c r="AO121" s="817"/>
      <c r="AP121" s="860" t="s">
        <v>122</v>
      </c>
      <c r="AQ121" s="861"/>
      <c r="AR121" s="861"/>
      <c r="AS121" s="861"/>
      <c r="AT121" s="862"/>
      <c r="AU121" s="919"/>
      <c r="AV121" s="920"/>
      <c r="AW121" s="920"/>
      <c r="AX121" s="920"/>
      <c r="AY121" s="921"/>
      <c r="AZ121" s="851" t="s">
        <v>448</v>
      </c>
      <c r="BA121" s="788"/>
      <c r="BB121" s="788"/>
      <c r="BC121" s="788"/>
      <c r="BD121" s="788"/>
      <c r="BE121" s="788"/>
      <c r="BF121" s="788"/>
      <c r="BG121" s="788"/>
      <c r="BH121" s="788"/>
      <c r="BI121" s="788"/>
      <c r="BJ121" s="788"/>
      <c r="BK121" s="788"/>
      <c r="BL121" s="788"/>
      <c r="BM121" s="788"/>
      <c r="BN121" s="788"/>
      <c r="BO121" s="788"/>
      <c r="BP121" s="789"/>
      <c r="BQ121" s="852">
        <v>5711389</v>
      </c>
      <c r="BR121" s="853"/>
      <c r="BS121" s="853"/>
      <c r="BT121" s="853"/>
      <c r="BU121" s="853"/>
      <c r="BV121" s="853">
        <v>7226882</v>
      </c>
      <c r="BW121" s="853"/>
      <c r="BX121" s="853"/>
      <c r="BY121" s="853"/>
      <c r="BZ121" s="853"/>
      <c r="CA121" s="853">
        <v>6227089</v>
      </c>
      <c r="CB121" s="853"/>
      <c r="CC121" s="853"/>
      <c r="CD121" s="853"/>
      <c r="CE121" s="853"/>
      <c r="CF121" s="911">
        <v>30.6</v>
      </c>
      <c r="CG121" s="912"/>
      <c r="CH121" s="912"/>
      <c r="CI121" s="912"/>
      <c r="CJ121" s="912"/>
      <c r="CK121" s="905"/>
      <c r="CL121" s="891"/>
      <c r="CM121" s="891"/>
      <c r="CN121" s="891"/>
      <c r="CO121" s="892"/>
      <c r="CP121" s="871" t="s">
        <v>393</v>
      </c>
      <c r="CQ121" s="872"/>
      <c r="CR121" s="872"/>
      <c r="CS121" s="872"/>
      <c r="CT121" s="872"/>
      <c r="CU121" s="872"/>
      <c r="CV121" s="872"/>
      <c r="CW121" s="872"/>
      <c r="CX121" s="872"/>
      <c r="CY121" s="872"/>
      <c r="CZ121" s="872"/>
      <c r="DA121" s="872"/>
      <c r="DB121" s="872"/>
      <c r="DC121" s="872"/>
      <c r="DD121" s="872"/>
      <c r="DE121" s="872"/>
      <c r="DF121" s="873"/>
      <c r="DG121" s="852" t="s">
        <v>122</v>
      </c>
      <c r="DH121" s="853"/>
      <c r="DI121" s="853"/>
      <c r="DJ121" s="853"/>
      <c r="DK121" s="853"/>
      <c r="DL121" s="853">
        <v>3910</v>
      </c>
      <c r="DM121" s="853"/>
      <c r="DN121" s="853"/>
      <c r="DO121" s="853"/>
      <c r="DP121" s="853"/>
      <c r="DQ121" s="853">
        <v>2905</v>
      </c>
      <c r="DR121" s="853"/>
      <c r="DS121" s="853"/>
      <c r="DT121" s="853"/>
      <c r="DU121" s="853"/>
      <c r="DV121" s="830">
        <v>0</v>
      </c>
      <c r="DW121" s="830"/>
      <c r="DX121" s="830"/>
      <c r="DY121" s="830"/>
      <c r="DZ121" s="831"/>
    </row>
    <row r="122" spans="1:130" s="230" customFormat="1" ht="26.25" customHeight="1" x14ac:dyDescent="0.15">
      <c r="A122" s="856"/>
      <c r="B122" s="857"/>
      <c r="C122" s="851" t="s">
        <v>430</v>
      </c>
      <c r="D122" s="788"/>
      <c r="E122" s="788"/>
      <c r="F122" s="788"/>
      <c r="G122" s="788"/>
      <c r="H122" s="788"/>
      <c r="I122" s="788"/>
      <c r="J122" s="788"/>
      <c r="K122" s="788"/>
      <c r="L122" s="788"/>
      <c r="M122" s="788"/>
      <c r="N122" s="788"/>
      <c r="O122" s="788"/>
      <c r="P122" s="788"/>
      <c r="Q122" s="788"/>
      <c r="R122" s="788"/>
      <c r="S122" s="788"/>
      <c r="T122" s="788"/>
      <c r="U122" s="788"/>
      <c r="V122" s="788"/>
      <c r="W122" s="788"/>
      <c r="X122" s="788"/>
      <c r="Y122" s="788"/>
      <c r="Z122" s="789"/>
      <c r="AA122" s="815" t="s">
        <v>122</v>
      </c>
      <c r="AB122" s="816"/>
      <c r="AC122" s="816"/>
      <c r="AD122" s="816"/>
      <c r="AE122" s="817"/>
      <c r="AF122" s="818" t="s">
        <v>122</v>
      </c>
      <c r="AG122" s="816"/>
      <c r="AH122" s="816"/>
      <c r="AI122" s="816"/>
      <c r="AJ122" s="817"/>
      <c r="AK122" s="818" t="s">
        <v>122</v>
      </c>
      <c r="AL122" s="816"/>
      <c r="AM122" s="816"/>
      <c r="AN122" s="816"/>
      <c r="AO122" s="817"/>
      <c r="AP122" s="860" t="s">
        <v>122</v>
      </c>
      <c r="AQ122" s="861"/>
      <c r="AR122" s="861"/>
      <c r="AS122" s="861"/>
      <c r="AT122" s="862"/>
      <c r="AU122" s="919"/>
      <c r="AV122" s="920"/>
      <c r="AW122" s="920"/>
      <c r="AX122" s="920"/>
      <c r="AY122" s="921"/>
      <c r="AZ122" s="874" t="s">
        <v>449</v>
      </c>
      <c r="BA122" s="875"/>
      <c r="BB122" s="875"/>
      <c r="BC122" s="875"/>
      <c r="BD122" s="875"/>
      <c r="BE122" s="875"/>
      <c r="BF122" s="875"/>
      <c r="BG122" s="875"/>
      <c r="BH122" s="875"/>
      <c r="BI122" s="875"/>
      <c r="BJ122" s="875"/>
      <c r="BK122" s="875"/>
      <c r="BL122" s="875"/>
      <c r="BM122" s="875"/>
      <c r="BN122" s="875"/>
      <c r="BO122" s="875"/>
      <c r="BP122" s="876"/>
      <c r="BQ122" s="915">
        <v>24271111</v>
      </c>
      <c r="BR122" s="881"/>
      <c r="BS122" s="881"/>
      <c r="BT122" s="881"/>
      <c r="BU122" s="881"/>
      <c r="BV122" s="881">
        <v>23671569</v>
      </c>
      <c r="BW122" s="881"/>
      <c r="BX122" s="881"/>
      <c r="BY122" s="881"/>
      <c r="BZ122" s="881"/>
      <c r="CA122" s="881">
        <v>22772458</v>
      </c>
      <c r="CB122" s="881"/>
      <c r="CC122" s="881"/>
      <c r="CD122" s="881"/>
      <c r="CE122" s="881"/>
      <c r="CF122" s="882">
        <v>111.8</v>
      </c>
      <c r="CG122" s="883"/>
      <c r="CH122" s="883"/>
      <c r="CI122" s="883"/>
      <c r="CJ122" s="883"/>
      <c r="CK122" s="905"/>
      <c r="CL122" s="891"/>
      <c r="CM122" s="891"/>
      <c r="CN122" s="891"/>
      <c r="CO122" s="892"/>
      <c r="CP122" s="871"/>
      <c r="CQ122" s="872"/>
      <c r="CR122" s="872"/>
      <c r="CS122" s="872"/>
      <c r="CT122" s="872"/>
      <c r="CU122" s="872"/>
      <c r="CV122" s="872"/>
      <c r="CW122" s="872"/>
      <c r="CX122" s="872"/>
      <c r="CY122" s="872"/>
      <c r="CZ122" s="872"/>
      <c r="DA122" s="872"/>
      <c r="DB122" s="872"/>
      <c r="DC122" s="872"/>
      <c r="DD122" s="872"/>
      <c r="DE122" s="872"/>
      <c r="DF122" s="873"/>
      <c r="DG122" s="852"/>
      <c r="DH122" s="853"/>
      <c r="DI122" s="853"/>
      <c r="DJ122" s="853"/>
      <c r="DK122" s="853"/>
      <c r="DL122" s="853"/>
      <c r="DM122" s="853"/>
      <c r="DN122" s="853"/>
      <c r="DO122" s="853"/>
      <c r="DP122" s="853"/>
      <c r="DQ122" s="853"/>
      <c r="DR122" s="853"/>
      <c r="DS122" s="853"/>
      <c r="DT122" s="853"/>
      <c r="DU122" s="853"/>
      <c r="DV122" s="830"/>
      <c r="DW122" s="830"/>
      <c r="DX122" s="830"/>
      <c r="DY122" s="830"/>
      <c r="DZ122" s="831"/>
    </row>
    <row r="123" spans="1:130" s="230" customFormat="1" ht="26.25" customHeight="1" x14ac:dyDescent="0.15">
      <c r="A123" s="856"/>
      <c r="B123" s="857"/>
      <c r="C123" s="851" t="s">
        <v>436</v>
      </c>
      <c r="D123" s="788"/>
      <c r="E123" s="788"/>
      <c r="F123" s="788"/>
      <c r="G123" s="788"/>
      <c r="H123" s="788"/>
      <c r="I123" s="788"/>
      <c r="J123" s="788"/>
      <c r="K123" s="788"/>
      <c r="L123" s="788"/>
      <c r="M123" s="788"/>
      <c r="N123" s="788"/>
      <c r="O123" s="788"/>
      <c r="P123" s="788"/>
      <c r="Q123" s="788"/>
      <c r="R123" s="788"/>
      <c r="S123" s="788"/>
      <c r="T123" s="788"/>
      <c r="U123" s="788"/>
      <c r="V123" s="788"/>
      <c r="W123" s="788"/>
      <c r="X123" s="788"/>
      <c r="Y123" s="788"/>
      <c r="Z123" s="789"/>
      <c r="AA123" s="815" t="s">
        <v>122</v>
      </c>
      <c r="AB123" s="816"/>
      <c r="AC123" s="816"/>
      <c r="AD123" s="816"/>
      <c r="AE123" s="817"/>
      <c r="AF123" s="818" t="s">
        <v>122</v>
      </c>
      <c r="AG123" s="816"/>
      <c r="AH123" s="816"/>
      <c r="AI123" s="816"/>
      <c r="AJ123" s="817"/>
      <c r="AK123" s="818" t="s">
        <v>122</v>
      </c>
      <c r="AL123" s="816"/>
      <c r="AM123" s="816"/>
      <c r="AN123" s="816"/>
      <c r="AO123" s="817"/>
      <c r="AP123" s="860" t="s">
        <v>122</v>
      </c>
      <c r="AQ123" s="861"/>
      <c r="AR123" s="861"/>
      <c r="AS123" s="861"/>
      <c r="AT123" s="862"/>
      <c r="AU123" s="922"/>
      <c r="AV123" s="923"/>
      <c r="AW123" s="923"/>
      <c r="AX123" s="923"/>
      <c r="AY123" s="923"/>
      <c r="AZ123" s="251" t="s">
        <v>177</v>
      </c>
      <c r="BA123" s="251"/>
      <c r="BB123" s="251"/>
      <c r="BC123" s="251"/>
      <c r="BD123" s="251"/>
      <c r="BE123" s="251"/>
      <c r="BF123" s="251"/>
      <c r="BG123" s="251"/>
      <c r="BH123" s="251"/>
      <c r="BI123" s="251"/>
      <c r="BJ123" s="251"/>
      <c r="BK123" s="251"/>
      <c r="BL123" s="251"/>
      <c r="BM123" s="251"/>
      <c r="BN123" s="251"/>
      <c r="BO123" s="913" t="s">
        <v>450</v>
      </c>
      <c r="BP123" s="914"/>
      <c r="BQ123" s="868">
        <v>38289036</v>
      </c>
      <c r="BR123" s="869"/>
      <c r="BS123" s="869"/>
      <c r="BT123" s="869"/>
      <c r="BU123" s="869"/>
      <c r="BV123" s="869">
        <v>41080122</v>
      </c>
      <c r="BW123" s="869"/>
      <c r="BX123" s="869"/>
      <c r="BY123" s="869"/>
      <c r="BZ123" s="869"/>
      <c r="CA123" s="869">
        <v>39320538</v>
      </c>
      <c r="CB123" s="869"/>
      <c r="CC123" s="869"/>
      <c r="CD123" s="869"/>
      <c r="CE123" s="869"/>
      <c r="CF123" s="784"/>
      <c r="CG123" s="785"/>
      <c r="CH123" s="785"/>
      <c r="CI123" s="785"/>
      <c r="CJ123" s="870"/>
      <c r="CK123" s="905"/>
      <c r="CL123" s="891"/>
      <c r="CM123" s="891"/>
      <c r="CN123" s="891"/>
      <c r="CO123" s="892"/>
      <c r="CP123" s="871"/>
      <c r="CQ123" s="872"/>
      <c r="CR123" s="872"/>
      <c r="CS123" s="872"/>
      <c r="CT123" s="872"/>
      <c r="CU123" s="872"/>
      <c r="CV123" s="872"/>
      <c r="CW123" s="872"/>
      <c r="CX123" s="872"/>
      <c r="CY123" s="872"/>
      <c r="CZ123" s="872"/>
      <c r="DA123" s="872"/>
      <c r="DB123" s="872"/>
      <c r="DC123" s="872"/>
      <c r="DD123" s="872"/>
      <c r="DE123" s="872"/>
      <c r="DF123" s="873"/>
      <c r="DG123" s="815"/>
      <c r="DH123" s="816"/>
      <c r="DI123" s="816"/>
      <c r="DJ123" s="816"/>
      <c r="DK123" s="817"/>
      <c r="DL123" s="818"/>
      <c r="DM123" s="816"/>
      <c r="DN123" s="816"/>
      <c r="DO123" s="816"/>
      <c r="DP123" s="817"/>
      <c r="DQ123" s="818"/>
      <c r="DR123" s="816"/>
      <c r="DS123" s="816"/>
      <c r="DT123" s="816"/>
      <c r="DU123" s="817"/>
      <c r="DV123" s="860"/>
      <c r="DW123" s="861"/>
      <c r="DX123" s="861"/>
      <c r="DY123" s="861"/>
      <c r="DZ123" s="862"/>
    </row>
    <row r="124" spans="1:130" s="230" customFormat="1" ht="26.25" customHeight="1" thickBot="1" x14ac:dyDescent="0.2">
      <c r="A124" s="856"/>
      <c r="B124" s="857"/>
      <c r="C124" s="851" t="s">
        <v>439</v>
      </c>
      <c r="D124" s="788"/>
      <c r="E124" s="788"/>
      <c r="F124" s="788"/>
      <c r="G124" s="788"/>
      <c r="H124" s="788"/>
      <c r="I124" s="788"/>
      <c r="J124" s="788"/>
      <c r="K124" s="788"/>
      <c r="L124" s="788"/>
      <c r="M124" s="788"/>
      <c r="N124" s="788"/>
      <c r="O124" s="788"/>
      <c r="P124" s="788"/>
      <c r="Q124" s="788"/>
      <c r="R124" s="788"/>
      <c r="S124" s="788"/>
      <c r="T124" s="788"/>
      <c r="U124" s="788"/>
      <c r="V124" s="788"/>
      <c r="W124" s="788"/>
      <c r="X124" s="788"/>
      <c r="Y124" s="788"/>
      <c r="Z124" s="789"/>
      <c r="AA124" s="815" t="s">
        <v>122</v>
      </c>
      <c r="AB124" s="816"/>
      <c r="AC124" s="816"/>
      <c r="AD124" s="816"/>
      <c r="AE124" s="817"/>
      <c r="AF124" s="818" t="s">
        <v>122</v>
      </c>
      <c r="AG124" s="816"/>
      <c r="AH124" s="816"/>
      <c r="AI124" s="816"/>
      <c r="AJ124" s="817"/>
      <c r="AK124" s="818" t="s">
        <v>122</v>
      </c>
      <c r="AL124" s="816"/>
      <c r="AM124" s="816"/>
      <c r="AN124" s="816"/>
      <c r="AO124" s="817"/>
      <c r="AP124" s="860" t="s">
        <v>122</v>
      </c>
      <c r="AQ124" s="861"/>
      <c r="AR124" s="861"/>
      <c r="AS124" s="861"/>
      <c r="AT124" s="862"/>
      <c r="AU124" s="863" t="s">
        <v>451</v>
      </c>
      <c r="AV124" s="864"/>
      <c r="AW124" s="864"/>
      <c r="AX124" s="864"/>
      <c r="AY124" s="864"/>
      <c r="AZ124" s="864"/>
      <c r="BA124" s="864"/>
      <c r="BB124" s="864"/>
      <c r="BC124" s="864"/>
      <c r="BD124" s="864"/>
      <c r="BE124" s="864"/>
      <c r="BF124" s="864"/>
      <c r="BG124" s="864"/>
      <c r="BH124" s="864"/>
      <c r="BI124" s="864"/>
      <c r="BJ124" s="864"/>
      <c r="BK124" s="864"/>
      <c r="BL124" s="864"/>
      <c r="BM124" s="864"/>
      <c r="BN124" s="864"/>
      <c r="BO124" s="864"/>
      <c r="BP124" s="865"/>
      <c r="BQ124" s="866" t="s">
        <v>122</v>
      </c>
      <c r="BR124" s="867"/>
      <c r="BS124" s="867"/>
      <c r="BT124" s="867"/>
      <c r="BU124" s="867"/>
      <c r="BV124" s="867" t="s">
        <v>122</v>
      </c>
      <c r="BW124" s="867"/>
      <c r="BX124" s="867"/>
      <c r="BY124" s="867"/>
      <c r="BZ124" s="867"/>
      <c r="CA124" s="867" t="s">
        <v>122</v>
      </c>
      <c r="CB124" s="867"/>
      <c r="CC124" s="867"/>
      <c r="CD124" s="867"/>
      <c r="CE124" s="867"/>
      <c r="CF124" s="762"/>
      <c r="CG124" s="763"/>
      <c r="CH124" s="763"/>
      <c r="CI124" s="763"/>
      <c r="CJ124" s="898"/>
      <c r="CK124" s="906"/>
      <c r="CL124" s="906"/>
      <c r="CM124" s="906"/>
      <c r="CN124" s="906"/>
      <c r="CO124" s="907"/>
      <c r="CP124" s="871" t="s">
        <v>452</v>
      </c>
      <c r="CQ124" s="872"/>
      <c r="CR124" s="872"/>
      <c r="CS124" s="872"/>
      <c r="CT124" s="872"/>
      <c r="CU124" s="872"/>
      <c r="CV124" s="872"/>
      <c r="CW124" s="872"/>
      <c r="CX124" s="872"/>
      <c r="CY124" s="872"/>
      <c r="CZ124" s="872"/>
      <c r="DA124" s="872"/>
      <c r="DB124" s="872"/>
      <c r="DC124" s="872"/>
      <c r="DD124" s="872"/>
      <c r="DE124" s="872"/>
      <c r="DF124" s="873"/>
      <c r="DG124" s="799" t="s">
        <v>122</v>
      </c>
      <c r="DH124" s="800"/>
      <c r="DI124" s="800"/>
      <c r="DJ124" s="800"/>
      <c r="DK124" s="801"/>
      <c r="DL124" s="802" t="s">
        <v>122</v>
      </c>
      <c r="DM124" s="800"/>
      <c r="DN124" s="800"/>
      <c r="DO124" s="800"/>
      <c r="DP124" s="801"/>
      <c r="DQ124" s="802" t="s">
        <v>122</v>
      </c>
      <c r="DR124" s="800"/>
      <c r="DS124" s="800"/>
      <c r="DT124" s="800"/>
      <c r="DU124" s="801"/>
      <c r="DV124" s="884" t="s">
        <v>122</v>
      </c>
      <c r="DW124" s="885"/>
      <c r="DX124" s="885"/>
      <c r="DY124" s="885"/>
      <c r="DZ124" s="886"/>
    </row>
    <row r="125" spans="1:130" s="230" customFormat="1" ht="26.25" customHeight="1" x14ac:dyDescent="0.15">
      <c r="A125" s="856"/>
      <c r="B125" s="857"/>
      <c r="C125" s="851" t="s">
        <v>441</v>
      </c>
      <c r="D125" s="788"/>
      <c r="E125" s="788"/>
      <c r="F125" s="788"/>
      <c r="G125" s="788"/>
      <c r="H125" s="788"/>
      <c r="I125" s="788"/>
      <c r="J125" s="788"/>
      <c r="K125" s="788"/>
      <c r="L125" s="788"/>
      <c r="M125" s="788"/>
      <c r="N125" s="788"/>
      <c r="O125" s="788"/>
      <c r="P125" s="788"/>
      <c r="Q125" s="788"/>
      <c r="R125" s="788"/>
      <c r="S125" s="788"/>
      <c r="T125" s="788"/>
      <c r="U125" s="788"/>
      <c r="V125" s="788"/>
      <c r="W125" s="788"/>
      <c r="X125" s="788"/>
      <c r="Y125" s="788"/>
      <c r="Z125" s="789"/>
      <c r="AA125" s="815" t="s">
        <v>122</v>
      </c>
      <c r="AB125" s="816"/>
      <c r="AC125" s="816"/>
      <c r="AD125" s="816"/>
      <c r="AE125" s="817"/>
      <c r="AF125" s="818" t="s">
        <v>122</v>
      </c>
      <c r="AG125" s="816"/>
      <c r="AH125" s="816"/>
      <c r="AI125" s="816"/>
      <c r="AJ125" s="817"/>
      <c r="AK125" s="818" t="s">
        <v>122</v>
      </c>
      <c r="AL125" s="816"/>
      <c r="AM125" s="816"/>
      <c r="AN125" s="816"/>
      <c r="AO125" s="817"/>
      <c r="AP125" s="860" t="s">
        <v>122</v>
      </c>
      <c r="AQ125" s="861"/>
      <c r="AR125" s="861"/>
      <c r="AS125" s="861"/>
      <c r="AT125" s="862"/>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87" t="s">
        <v>453</v>
      </c>
      <c r="CL125" s="888"/>
      <c r="CM125" s="888"/>
      <c r="CN125" s="888"/>
      <c r="CO125" s="889"/>
      <c r="CP125" s="896" t="s">
        <v>454</v>
      </c>
      <c r="CQ125" s="844"/>
      <c r="CR125" s="844"/>
      <c r="CS125" s="844"/>
      <c r="CT125" s="844"/>
      <c r="CU125" s="844"/>
      <c r="CV125" s="844"/>
      <c r="CW125" s="844"/>
      <c r="CX125" s="844"/>
      <c r="CY125" s="844"/>
      <c r="CZ125" s="844"/>
      <c r="DA125" s="844"/>
      <c r="DB125" s="844"/>
      <c r="DC125" s="844"/>
      <c r="DD125" s="844"/>
      <c r="DE125" s="844"/>
      <c r="DF125" s="845"/>
      <c r="DG125" s="897" t="s">
        <v>122</v>
      </c>
      <c r="DH125" s="878"/>
      <c r="DI125" s="878"/>
      <c r="DJ125" s="878"/>
      <c r="DK125" s="878"/>
      <c r="DL125" s="878" t="s">
        <v>122</v>
      </c>
      <c r="DM125" s="878"/>
      <c r="DN125" s="878"/>
      <c r="DO125" s="878"/>
      <c r="DP125" s="878"/>
      <c r="DQ125" s="878" t="s">
        <v>122</v>
      </c>
      <c r="DR125" s="878"/>
      <c r="DS125" s="878"/>
      <c r="DT125" s="878"/>
      <c r="DU125" s="878"/>
      <c r="DV125" s="879" t="s">
        <v>122</v>
      </c>
      <c r="DW125" s="879"/>
      <c r="DX125" s="879"/>
      <c r="DY125" s="879"/>
      <c r="DZ125" s="880"/>
    </row>
    <row r="126" spans="1:130" s="230" customFormat="1" ht="26.25" customHeight="1" thickBot="1" x14ac:dyDescent="0.2">
      <c r="A126" s="856"/>
      <c r="B126" s="857"/>
      <c r="C126" s="851" t="s">
        <v>443</v>
      </c>
      <c r="D126" s="788"/>
      <c r="E126" s="788"/>
      <c r="F126" s="788"/>
      <c r="G126" s="788"/>
      <c r="H126" s="788"/>
      <c r="I126" s="788"/>
      <c r="J126" s="788"/>
      <c r="K126" s="788"/>
      <c r="L126" s="788"/>
      <c r="M126" s="788"/>
      <c r="N126" s="788"/>
      <c r="O126" s="788"/>
      <c r="P126" s="788"/>
      <c r="Q126" s="788"/>
      <c r="R126" s="788"/>
      <c r="S126" s="788"/>
      <c r="T126" s="788"/>
      <c r="U126" s="788"/>
      <c r="V126" s="788"/>
      <c r="W126" s="788"/>
      <c r="X126" s="788"/>
      <c r="Y126" s="788"/>
      <c r="Z126" s="789"/>
      <c r="AA126" s="815" t="s">
        <v>122</v>
      </c>
      <c r="AB126" s="816"/>
      <c r="AC126" s="816"/>
      <c r="AD126" s="816"/>
      <c r="AE126" s="817"/>
      <c r="AF126" s="818" t="s">
        <v>122</v>
      </c>
      <c r="AG126" s="816"/>
      <c r="AH126" s="816"/>
      <c r="AI126" s="816"/>
      <c r="AJ126" s="817"/>
      <c r="AK126" s="818" t="s">
        <v>122</v>
      </c>
      <c r="AL126" s="816"/>
      <c r="AM126" s="816"/>
      <c r="AN126" s="816"/>
      <c r="AO126" s="817"/>
      <c r="AP126" s="860" t="s">
        <v>122</v>
      </c>
      <c r="AQ126" s="861"/>
      <c r="AR126" s="861"/>
      <c r="AS126" s="861"/>
      <c r="AT126" s="862"/>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90"/>
      <c r="CL126" s="891"/>
      <c r="CM126" s="891"/>
      <c r="CN126" s="891"/>
      <c r="CO126" s="892"/>
      <c r="CP126" s="851" t="s">
        <v>455</v>
      </c>
      <c r="CQ126" s="788"/>
      <c r="CR126" s="788"/>
      <c r="CS126" s="788"/>
      <c r="CT126" s="788"/>
      <c r="CU126" s="788"/>
      <c r="CV126" s="788"/>
      <c r="CW126" s="788"/>
      <c r="CX126" s="788"/>
      <c r="CY126" s="788"/>
      <c r="CZ126" s="788"/>
      <c r="DA126" s="788"/>
      <c r="DB126" s="788"/>
      <c r="DC126" s="788"/>
      <c r="DD126" s="788"/>
      <c r="DE126" s="788"/>
      <c r="DF126" s="789"/>
      <c r="DG126" s="852" t="s">
        <v>122</v>
      </c>
      <c r="DH126" s="853"/>
      <c r="DI126" s="853"/>
      <c r="DJ126" s="853"/>
      <c r="DK126" s="853"/>
      <c r="DL126" s="853" t="s">
        <v>122</v>
      </c>
      <c r="DM126" s="853"/>
      <c r="DN126" s="853"/>
      <c r="DO126" s="853"/>
      <c r="DP126" s="853"/>
      <c r="DQ126" s="853" t="s">
        <v>122</v>
      </c>
      <c r="DR126" s="853"/>
      <c r="DS126" s="853"/>
      <c r="DT126" s="853"/>
      <c r="DU126" s="853"/>
      <c r="DV126" s="830" t="s">
        <v>122</v>
      </c>
      <c r="DW126" s="830"/>
      <c r="DX126" s="830"/>
      <c r="DY126" s="830"/>
      <c r="DZ126" s="831"/>
    </row>
    <row r="127" spans="1:130" s="230" customFormat="1" ht="26.25" customHeight="1" x14ac:dyDescent="0.15">
      <c r="A127" s="858"/>
      <c r="B127" s="859"/>
      <c r="C127" s="874" t="s">
        <v>456</v>
      </c>
      <c r="D127" s="875"/>
      <c r="E127" s="875"/>
      <c r="F127" s="875"/>
      <c r="G127" s="875"/>
      <c r="H127" s="875"/>
      <c r="I127" s="875"/>
      <c r="J127" s="875"/>
      <c r="K127" s="875"/>
      <c r="L127" s="875"/>
      <c r="M127" s="875"/>
      <c r="N127" s="875"/>
      <c r="O127" s="875"/>
      <c r="P127" s="875"/>
      <c r="Q127" s="875"/>
      <c r="R127" s="875"/>
      <c r="S127" s="875"/>
      <c r="T127" s="875"/>
      <c r="U127" s="875"/>
      <c r="V127" s="875"/>
      <c r="W127" s="875"/>
      <c r="X127" s="875"/>
      <c r="Y127" s="875"/>
      <c r="Z127" s="876"/>
      <c r="AA127" s="815" t="s">
        <v>122</v>
      </c>
      <c r="AB127" s="816"/>
      <c r="AC127" s="816"/>
      <c r="AD127" s="816"/>
      <c r="AE127" s="817"/>
      <c r="AF127" s="818" t="s">
        <v>122</v>
      </c>
      <c r="AG127" s="816"/>
      <c r="AH127" s="816"/>
      <c r="AI127" s="816"/>
      <c r="AJ127" s="817"/>
      <c r="AK127" s="818" t="s">
        <v>122</v>
      </c>
      <c r="AL127" s="816"/>
      <c r="AM127" s="816"/>
      <c r="AN127" s="816"/>
      <c r="AO127" s="817"/>
      <c r="AP127" s="860" t="s">
        <v>122</v>
      </c>
      <c r="AQ127" s="861"/>
      <c r="AR127" s="861"/>
      <c r="AS127" s="861"/>
      <c r="AT127" s="862"/>
      <c r="AU127" s="232"/>
      <c r="AV127" s="232"/>
      <c r="AW127" s="232"/>
      <c r="AX127" s="877" t="s">
        <v>457</v>
      </c>
      <c r="AY127" s="848"/>
      <c r="AZ127" s="848"/>
      <c r="BA127" s="848"/>
      <c r="BB127" s="848"/>
      <c r="BC127" s="848"/>
      <c r="BD127" s="848"/>
      <c r="BE127" s="849"/>
      <c r="BF127" s="847" t="s">
        <v>458</v>
      </c>
      <c r="BG127" s="848"/>
      <c r="BH127" s="848"/>
      <c r="BI127" s="848"/>
      <c r="BJ127" s="848"/>
      <c r="BK127" s="848"/>
      <c r="BL127" s="849"/>
      <c r="BM127" s="847" t="s">
        <v>459</v>
      </c>
      <c r="BN127" s="848"/>
      <c r="BO127" s="848"/>
      <c r="BP127" s="848"/>
      <c r="BQ127" s="848"/>
      <c r="BR127" s="848"/>
      <c r="BS127" s="849"/>
      <c r="BT127" s="847" t="s">
        <v>460</v>
      </c>
      <c r="BU127" s="848"/>
      <c r="BV127" s="848"/>
      <c r="BW127" s="848"/>
      <c r="BX127" s="848"/>
      <c r="BY127" s="848"/>
      <c r="BZ127" s="850"/>
      <c r="CA127" s="232"/>
      <c r="CB127" s="232"/>
      <c r="CC127" s="232"/>
      <c r="CD127" s="255"/>
      <c r="CE127" s="255"/>
      <c r="CF127" s="255"/>
      <c r="CG127" s="232"/>
      <c r="CH127" s="232"/>
      <c r="CI127" s="232"/>
      <c r="CJ127" s="254"/>
      <c r="CK127" s="890"/>
      <c r="CL127" s="891"/>
      <c r="CM127" s="891"/>
      <c r="CN127" s="891"/>
      <c r="CO127" s="892"/>
      <c r="CP127" s="851" t="s">
        <v>461</v>
      </c>
      <c r="CQ127" s="788"/>
      <c r="CR127" s="788"/>
      <c r="CS127" s="788"/>
      <c r="CT127" s="788"/>
      <c r="CU127" s="788"/>
      <c r="CV127" s="788"/>
      <c r="CW127" s="788"/>
      <c r="CX127" s="788"/>
      <c r="CY127" s="788"/>
      <c r="CZ127" s="788"/>
      <c r="DA127" s="788"/>
      <c r="DB127" s="788"/>
      <c r="DC127" s="788"/>
      <c r="DD127" s="788"/>
      <c r="DE127" s="788"/>
      <c r="DF127" s="789"/>
      <c r="DG127" s="852" t="s">
        <v>122</v>
      </c>
      <c r="DH127" s="853"/>
      <c r="DI127" s="853"/>
      <c r="DJ127" s="853"/>
      <c r="DK127" s="853"/>
      <c r="DL127" s="853" t="s">
        <v>122</v>
      </c>
      <c r="DM127" s="853"/>
      <c r="DN127" s="853"/>
      <c r="DO127" s="853"/>
      <c r="DP127" s="853"/>
      <c r="DQ127" s="853" t="s">
        <v>122</v>
      </c>
      <c r="DR127" s="853"/>
      <c r="DS127" s="853"/>
      <c r="DT127" s="853"/>
      <c r="DU127" s="853"/>
      <c r="DV127" s="830" t="s">
        <v>122</v>
      </c>
      <c r="DW127" s="830"/>
      <c r="DX127" s="830"/>
      <c r="DY127" s="830"/>
      <c r="DZ127" s="831"/>
    </row>
    <row r="128" spans="1:130" s="230" customFormat="1" ht="26.25" customHeight="1" thickBot="1" x14ac:dyDescent="0.2">
      <c r="A128" s="832" t="s">
        <v>462</v>
      </c>
      <c r="B128" s="833"/>
      <c r="C128" s="833"/>
      <c r="D128" s="833"/>
      <c r="E128" s="833"/>
      <c r="F128" s="833"/>
      <c r="G128" s="833"/>
      <c r="H128" s="833"/>
      <c r="I128" s="833"/>
      <c r="J128" s="833"/>
      <c r="K128" s="833"/>
      <c r="L128" s="833"/>
      <c r="M128" s="833"/>
      <c r="N128" s="833"/>
      <c r="O128" s="833"/>
      <c r="P128" s="833"/>
      <c r="Q128" s="833"/>
      <c r="R128" s="833"/>
      <c r="S128" s="833"/>
      <c r="T128" s="833"/>
      <c r="U128" s="833"/>
      <c r="V128" s="833"/>
      <c r="W128" s="834" t="s">
        <v>463</v>
      </c>
      <c r="X128" s="834"/>
      <c r="Y128" s="834"/>
      <c r="Z128" s="835"/>
      <c r="AA128" s="836">
        <v>692991</v>
      </c>
      <c r="AB128" s="837"/>
      <c r="AC128" s="837"/>
      <c r="AD128" s="837"/>
      <c r="AE128" s="838"/>
      <c r="AF128" s="839">
        <v>709937</v>
      </c>
      <c r="AG128" s="837"/>
      <c r="AH128" s="837"/>
      <c r="AI128" s="837"/>
      <c r="AJ128" s="838"/>
      <c r="AK128" s="839">
        <v>486230</v>
      </c>
      <c r="AL128" s="837"/>
      <c r="AM128" s="837"/>
      <c r="AN128" s="837"/>
      <c r="AO128" s="838"/>
      <c r="AP128" s="840"/>
      <c r="AQ128" s="841"/>
      <c r="AR128" s="841"/>
      <c r="AS128" s="841"/>
      <c r="AT128" s="842"/>
      <c r="AU128" s="232"/>
      <c r="AV128" s="232"/>
      <c r="AW128" s="232"/>
      <c r="AX128" s="843" t="s">
        <v>464</v>
      </c>
      <c r="AY128" s="844"/>
      <c r="AZ128" s="844"/>
      <c r="BA128" s="844"/>
      <c r="BB128" s="844"/>
      <c r="BC128" s="844"/>
      <c r="BD128" s="844"/>
      <c r="BE128" s="845"/>
      <c r="BF128" s="822" t="s">
        <v>122</v>
      </c>
      <c r="BG128" s="823"/>
      <c r="BH128" s="823"/>
      <c r="BI128" s="823"/>
      <c r="BJ128" s="823"/>
      <c r="BK128" s="823"/>
      <c r="BL128" s="846"/>
      <c r="BM128" s="822">
        <v>12.28</v>
      </c>
      <c r="BN128" s="823"/>
      <c r="BO128" s="823"/>
      <c r="BP128" s="823"/>
      <c r="BQ128" s="823"/>
      <c r="BR128" s="823"/>
      <c r="BS128" s="846"/>
      <c r="BT128" s="822">
        <v>20</v>
      </c>
      <c r="BU128" s="823"/>
      <c r="BV128" s="823"/>
      <c r="BW128" s="823"/>
      <c r="BX128" s="823"/>
      <c r="BY128" s="823"/>
      <c r="BZ128" s="824"/>
      <c r="CA128" s="255"/>
      <c r="CB128" s="255"/>
      <c r="CC128" s="255"/>
      <c r="CD128" s="255"/>
      <c r="CE128" s="255"/>
      <c r="CF128" s="255"/>
      <c r="CG128" s="232"/>
      <c r="CH128" s="232"/>
      <c r="CI128" s="232"/>
      <c r="CJ128" s="254"/>
      <c r="CK128" s="893"/>
      <c r="CL128" s="894"/>
      <c r="CM128" s="894"/>
      <c r="CN128" s="894"/>
      <c r="CO128" s="895"/>
      <c r="CP128" s="825" t="s">
        <v>465</v>
      </c>
      <c r="CQ128" s="766"/>
      <c r="CR128" s="766"/>
      <c r="CS128" s="766"/>
      <c r="CT128" s="766"/>
      <c r="CU128" s="766"/>
      <c r="CV128" s="766"/>
      <c r="CW128" s="766"/>
      <c r="CX128" s="766"/>
      <c r="CY128" s="766"/>
      <c r="CZ128" s="766"/>
      <c r="DA128" s="766"/>
      <c r="DB128" s="766"/>
      <c r="DC128" s="766"/>
      <c r="DD128" s="766"/>
      <c r="DE128" s="766"/>
      <c r="DF128" s="767"/>
      <c r="DG128" s="826" t="s">
        <v>122</v>
      </c>
      <c r="DH128" s="827"/>
      <c r="DI128" s="827"/>
      <c r="DJ128" s="827"/>
      <c r="DK128" s="827"/>
      <c r="DL128" s="827" t="s">
        <v>122</v>
      </c>
      <c r="DM128" s="827"/>
      <c r="DN128" s="827"/>
      <c r="DO128" s="827"/>
      <c r="DP128" s="827"/>
      <c r="DQ128" s="827" t="s">
        <v>122</v>
      </c>
      <c r="DR128" s="827"/>
      <c r="DS128" s="827"/>
      <c r="DT128" s="827"/>
      <c r="DU128" s="827"/>
      <c r="DV128" s="828" t="s">
        <v>122</v>
      </c>
      <c r="DW128" s="828"/>
      <c r="DX128" s="828"/>
      <c r="DY128" s="828"/>
      <c r="DZ128" s="829"/>
    </row>
    <row r="129" spans="1:131" s="230" customFormat="1" ht="26.25" customHeight="1" x14ac:dyDescent="0.15">
      <c r="A129" s="810" t="s">
        <v>103</v>
      </c>
      <c r="B129" s="811"/>
      <c r="C129" s="811"/>
      <c r="D129" s="811"/>
      <c r="E129" s="811"/>
      <c r="F129" s="811"/>
      <c r="G129" s="811"/>
      <c r="H129" s="811"/>
      <c r="I129" s="811"/>
      <c r="J129" s="811"/>
      <c r="K129" s="811"/>
      <c r="L129" s="811"/>
      <c r="M129" s="811"/>
      <c r="N129" s="811"/>
      <c r="O129" s="811"/>
      <c r="P129" s="811"/>
      <c r="Q129" s="811"/>
      <c r="R129" s="811"/>
      <c r="S129" s="811"/>
      <c r="T129" s="811"/>
      <c r="U129" s="811"/>
      <c r="V129" s="811"/>
      <c r="W129" s="812" t="s">
        <v>466</v>
      </c>
      <c r="X129" s="813"/>
      <c r="Y129" s="813"/>
      <c r="Z129" s="814"/>
      <c r="AA129" s="815">
        <v>22322737</v>
      </c>
      <c r="AB129" s="816"/>
      <c r="AC129" s="816"/>
      <c r="AD129" s="816"/>
      <c r="AE129" s="817"/>
      <c r="AF129" s="818">
        <v>21863712</v>
      </c>
      <c r="AG129" s="816"/>
      <c r="AH129" s="816"/>
      <c r="AI129" s="816"/>
      <c r="AJ129" s="817"/>
      <c r="AK129" s="818">
        <v>22405999</v>
      </c>
      <c r="AL129" s="816"/>
      <c r="AM129" s="816"/>
      <c r="AN129" s="816"/>
      <c r="AO129" s="817"/>
      <c r="AP129" s="819"/>
      <c r="AQ129" s="820"/>
      <c r="AR129" s="820"/>
      <c r="AS129" s="820"/>
      <c r="AT129" s="821"/>
      <c r="AU129" s="233"/>
      <c r="AV129" s="233"/>
      <c r="AW129" s="233"/>
      <c r="AX129" s="787" t="s">
        <v>467</v>
      </c>
      <c r="AY129" s="788"/>
      <c r="AZ129" s="788"/>
      <c r="BA129" s="788"/>
      <c r="BB129" s="788"/>
      <c r="BC129" s="788"/>
      <c r="BD129" s="788"/>
      <c r="BE129" s="789"/>
      <c r="BF129" s="806" t="s">
        <v>122</v>
      </c>
      <c r="BG129" s="807"/>
      <c r="BH129" s="807"/>
      <c r="BI129" s="807"/>
      <c r="BJ129" s="807"/>
      <c r="BK129" s="807"/>
      <c r="BL129" s="808"/>
      <c r="BM129" s="806">
        <v>17.28</v>
      </c>
      <c r="BN129" s="807"/>
      <c r="BO129" s="807"/>
      <c r="BP129" s="807"/>
      <c r="BQ129" s="807"/>
      <c r="BR129" s="807"/>
      <c r="BS129" s="808"/>
      <c r="BT129" s="806">
        <v>30</v>
      </c>
      <c r="BU129" s="807"/>
      <c r="BV129" s="807"/>
      <c r="BW129" s="807"/>
      <c r="BX129" s="807"/>
      <c r="BY129" s="807"/>
      <c r="BZ129" s="80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810" t="s">
        <v>468</v>
      </c>
      <c r="B130" s="811"/>
      <c r="C130" s="811"/>
      <c r="D130" s="811"/>
      <c r="E130" s="811"/>
      <c r="F130" s="811"/>
      <c r="G130" s="811"/>
      <c r="H130" s="811"/>
      <c r="I130" s="811"/>
      <c r="J130" s="811"/>
      <c r="K130" s="811"/>
      <c r="L130" s="811"/>
      <c r="M130" s="811"/>
      <c r="N130" s="811"/>
      <c r="O130" s="811"/>
      <c r="P130" s="811"/>
      <c r="Q130" s="811"/>
      <c r="R130" s="811"/>
      <c r="S130" s="811"/>
      <c r="T130" s="811"/>
      <c r="U130" s="811"/>
      <c r="V130" s="811"/>
      <c r="W130" s="812" t="s">
        <v>469</v>
      </c>
      <c r="X130" s="813"/>
      <c r="Y130" s="813"/>
      <c r="Z130" s="814"/>
      <c r="AA130" s="815">
        <v>2097146</v>
      </c>
      <c r="AB130" s="816"/>
      <c r="AC130" s="816"/>
      <c r="AD130" s="816"/>
      <c r="AE130" s="817"/>
      <c r="AF130" s="818">
        <v>2075227</v>
      </c>
      <c r="AG130" s="816"/>
      <c r="AH130" s="816"/>
      <c r="AI130" s="816"/>
      <c r="AJ130" s="817"/>
      <c r="AK130" s="818">
        <v>2040718</v>
      </c>
      <c r="AL130" s="816"/>
      <c r="AM130" s="816"/>
      <c r="AN130" s="816"/>
      <c r="AO130" s="817"/>
      <c r="AP130" s="819"/>
      <c r="AQ130" s="820"/>
      <c r="AR130" s="820"/>
      <c r="AS130" s="820"/>
      <c r="AT130" s="821"/>
      <c r="AU130" s="233"/>
      <c r="AV130" s="233"/>
      <c r="AW130" s="233"/>
      <c r="AX130" s="787" t="s">
        <v>470</v>
      </c>
      <c r="AY130" s="788"/>
      <c r="AZ130" s="788"/>
      <c r="BA130" s="788"/>
      <c r="BB130" s="788"/>
      <c r="BC130" s="788"/>
      <c r="BD130" s="788"/>
      <c r="BE130" s="789"/>
      <c r="BF130" s="790">
        <v>3</v>
      </c>
      <c r="BG130" s="791"/>
      <c r="BH130" s="791"/>
      <c r="BI130" s="791"/>
      <c r="BJ130" s="791"/>
      <c r="BK130" s="791"/>
      <c r="BL130" s="792"/>
      <c r="BM130" s="790">
        <v>25</v>
      </c>
      <c r="BN130" s="791"/>
      <c r="BO130" s="791"/>
      <c r="BP130" s="791"/>
      <c r="BQ130" s="791"/>
      <c r="BR130" s="791"/>
      <c r="BS130" s="792"/>
      <c r="BT130" s="790">
        <v>35</v>
      </c>
      <c r="BU130" s="791"/>
      <c r="BV130" s="791"/>
      <c r="BW130" s="791"/>
      <c r="BX130" s="791"/>
      <c r="BY130" s="791"/>
      <c r="BZ130" s="793"/>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794"/>
      <c r="B131" s="795"/>
      <c r="C131" s="795"/>
      <c r="D131" s="795"/>
      <c r="E131" s="795"/>
      <c r="F131" s="795"/>
      <c r="G131" s="795"/>
      <c r="H131" s="795"/>
      <c r="I131" s="795"/>
      <c r="J131" s="795"/>
      <c r="K131" s="795"/>
      <c r="L131" s="795"/>
      <c r="M131" s="795"/>
      <c r="N131" s="795"/>
      <c r="O131" s="795"/>
      <c r="P131" s="795"/>
      <c r="Q131" s="795"/>
      <c r="R131" s="795"/>
      <c r="S131" s="795"/>
      <c r="T131" s="795"/>
      <c r="U131" s="795"/>
      <c r="V131" s="795"/>
      <c r="W131" s="796" t="s">
        <v>471</v>
      </c>
      <c r="X131" s="797"/>
      <c r="Y131" s="797"/>
      <c r="Z131" s="798"/>
      <c r="AA131" s="799">
        <v>20225591</v>
      </c>
      <c r="AB131" s="800"/>
      <c r="AC131" s="800"/>
      <c r="AD131" s="800"/>
      <c r="AE131" s="801"/>
      <c r="AF131" s="802">
        <v>19788485</v>
      </c>
      <c r="AG131" s="800"/>
      <c r="AH131" s="800"/>
      <c r="AI131" s="800"/>
      <c r="AJ131" s="801"/>
      <c r="AK131" s="802">
        <v>20365281</v>
      </c>
      <c r="AL131" s="800"/>
      <c r="AM131" s="800"/>
      <c r="AN131" s="800"/>
      <c r="AO131" s="801"/>
      <c r="AP131" s="803"/>
      <c r="AQ131" s="804"/>
      <c r="AR131" s="804"/>
      <c r="AS131" s="804"/>
      <c r="AT131" s="805"/>
      <c r="AU131" s="233"/>
      <c r="AV131" s="233"/>
      <c r="AW131" s="233"/>
      <c r="AX131" s="765" t="s">
        <v>472</v>
      </c>
      <c r="AY131" s="766"/>
      <c r="AZ131" s="766"/>
      <c r="BA131" s="766"/>
      <c r="BB131" s="766"/>
      <c r="BC131" s="766"/>
      <c r="BD131" s="766"/>
      <c r="BE131" s="767"/>
      <c r="BF131" s="768" t="s">
        <v>122</v>
      </c>
      <c r="BG131" s="769"/>
      <c r="BH131" s="769"/>
      <c r="BI131" s="769"/>
      <c r="BJ131" s="769"/>
      <c r="BK131" s="769"/>
      <c r="BL131" s="770"/>
      <c r="BM131" s="768">
        <v>350</v>
      </c>
      <c r="BN131" s="769"/>
      <c r="BO131" s="769"/>
      <c r="BP131" s="769"/>
      <c r="BQ131" s="769"/>
      <c r="BR131" s="769"/>
      <c r="BS131" s="770"/>
      <c r="BT131" s="771"/>
      <c r="BU131" s="772"/>
      <c r="BV131" s="772"/>
      <c r="BW131" s="772"/>
      <c r="BX131" s="772"/>
      <c r="BY131" s="772"/>
      <c r="BZ131" s="773"/>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774" t="s">
        <v>473</v>
      </c>
      <c r="B132" s="775"/>
      <c r="C132" s="775"/>
      <c r="D132" s="775"/>
      <c r="E132" s="775"/>
      <c r="F132" s="775"/>
      <c r="G132" s="775"/>
      <c r="H132" s="775"/>
      <c r="I132" s="775"/>
      <c r="J132" s="775"/>
      <c r="K132" s="775"/>
      <c r="L132" s="775"/>
      <c r="M132" s="775"/>
      <c r="N132" s="775"/>
      <c r="O132" s="775"/>
      <c r="P132" s="775"/>
      <c r="Q132" s="775"/>
      <c r="R132" s="775"/>
      <c r="S132" s="775"/>
      <c r="T132" s="775"/>
      <c r="U132" s="775"/>
      <c r="V132" s="778" t="s">
        <v>474</v>
      </c>
      <c r="W132" s="778"/>
      <c r="X132" s="778"/>
      <c r="Y132" s="778"/>
      <c r="Z132" s="779"/>
      <c r="AA132" s="780">
        <v>2.9106294099999999</v>
      </c>
      <c r="AB132" s="781"/>
      <c r="AC132" s="781"/>
      <c r="AD132" s="781"/>
      <c r="AE132" s="782"/>
      <c r="AF132" s="783">
        <v>2.5110360900000002</v>
      </c>
      <c r="AG132" s="781"/>
      <c r="AH132" s="781"/>
      <c r="AI132" s="781"/>
      <c r="AJ132" s="782"/>
      <c r="AK132" s="783">
        <v>3.724520177</v>
      </c>
      <c r="AL132" s="781"/>
      <c r="AM132" s="781"/>
      <c r="AN132" s="781"/>
      <c r="AO132" s="782"/>
      <c r="AP132" s="784"/>
      <c r="AQ132" s="785"/>
      <c r="AR132" s="785"/>
      <c r="AS132" s="785"/>
      <c r="AT132" s="78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776"/>
      <c r="B133" s="777"/>
      <c r="C133" s="777"/>
      <c r="D133" s="777"/>
      <c r="E133" s="777"/>
      <c r="F133" s="777"/>
      <c r="G133" s="777"/>
      <c r="H133" s="777"/>
      <c r="I133" s="777"/>
      <c r="J133" s="777"/>
      <c r="K133" s="777"/>
      <c r="L133" s="777"/>
      <c r="M133" s="777"/>
      <c r="N133" s="777"/>
      <c r="O133" s="777"/>
      <c r="P133" s="777"/>
      <c r="Q133" s="777"/>
      <c r="R133" s="777"/>
      <c r="S133" s="777"/>
      <c r="T133" s="777"/>
      <c r="U133" s="777"/>
      <c r="V133" s="757" t="s">
        <v>475</v>
      </c>
      <c r="W133" s="757"/>
      <c r="X133" s="757"/>
      <c r="Y133" s="757"/>
      <c r="Z133" s="758"/>
      <c r="AA133" s="759">
        <v>2.5</v>
      </c>
      <c r="AB133" s="760"/>
      <c r="AC133" s="760"/>
      <c r="AD133" s="760"/>
      <c r="AE133" s="761"/>
      <c r="AF133" s="759">
        <v>2.5</v>
      </c>
      <c r="AG133" s="760"/>
      <c r="AH133" s="760"/>
      <c r="AI133" s="760"/>
      <c r="AJ133" s="761"/>
      <c r="AK133" s="759">
        <v>3</v>
      </c>
      <c r="AL133" s="760"/>
      <c r="AM133" s="760"/>
      <c r="AN133" s="760"/>
      <c r="AO133" s="761"/>
      <c r="AP133" s="762"/>
      <c r="AQ133" s="763"/>
      <c r="AR133" s="763"/>
      <c r="AS133" s="763"/>
      <c r="AT133" s="764"/>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CwuSDtAAjwZ4ZRliKqYCEFW0+re5IFn+0dnUZPwzronAg0b8qWjYVtAnGSUkAG4dVAaFHwlsJWJqGbaehAO9WQ==" saltValue="TlrEfR+WhNWSit58HXhQ9g=="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A34" zoomScale="40" zoomScaleNormal="85" zoomScaleSheetLayoutView="40" workbookViewId="0"/>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476</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DF3l0Q/V/qOsZEPl1hGvJMAThrWAmbrNrGbk5axT/ZvuY06Snwx/hN2UzLQSK+ZpfGOq5Eyz6vUpiZovyf+qqg==" saltValue="sLuptqFcj3ltALuFCaTU3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40" zoomScaleNormal="40"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3JsFgR/XyavgrK1uaTz12W6QVnXIjhs/6qEUDTsBFIzPyFPaKxstVi79pd3pnuMc9hPNCiHSIsMIWUA7c5zfHQ==" saltValue="lb1nquv+D3il+R47XB4tLg=="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40" zoomScaleSheetLayoutView="40"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477</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478</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7" t="s">
        <v>479</v>
      </c>
      <c r="AP7" s="272"/>
      <c r="AQ7" s="273" t="s">
        <v>480</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8"/>
      <c r="AP8" s="278" t="s">
        <v>481</v>
      </c>
      <c r="AQ8" s="279" t="s">
        <v>482</v>
      </c>
      <c r="AR8" s="280" t="s">
        <v>483</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69" t="s">
        <v>484</v>
      </c>
      <c r="AL9" s="1170"/>
      <c r="AM9" s="1170"/>
      <c r="AN9" s="1171"/>
      <c r="AO9" s="281">
        <v>5645280</v>
      </c>
      <c r="AP9" s="281">
        <v>49894</v>
      </c>
      <c r="AQ9" s="282">
        <v>63160</v>
      </c>
      <c r="AR9" s="283">
        <v>-21</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69" t="s">
        <v>485</v>
      </c>
      <c r="AL10" s="1170"/>
      <c r="AM10" s="1170"/>
      <c r="AN10" s="1171"/>
      <c r="AO10" s="284">
        <v>1023799</v>
      </c>
      <c r="AP10" s="284">
        <v>9049</v>
      </c>
      <c r="AQ10" s="285">
        <v>4257</v>
      </c>
      <c r="AR10" s="286">
        <v>112.6</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69" t="s">
        <v>486</v>
      </c>
      <c r="AL11" s="1170"/>
      <c r="AM11" s="1170"/>
      <c r="AN11" s="1171"/>
      <c r="AO11" s="284" t="s">
        <v>487</v>
      </c>
      <c r="AP11" s="284" t="s">
        <v>487</v>
      </c>
      <c r="AQ11" s="285">
        <v>595</v>
      </c>
      <c r="AR11" s="286" t="s">
        <v>487</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69" t="s">
        <v>488</v>
      </c>
      <c r="AL12" s="1170"/>
      <c r="AM12" s="1170"/>
      <c r="AN12" s="1171"/>
      <c r="AO12" s="284" t="s">
        <v>487</v>
      </c>
      <c r="AP12" s="284" t="s">
        <v>487</v>
      </c>
      <c r="AQ12" s="285">
        <v>9</v>
      </c>
      <c r="AR12" s="286" t="s">
        <v>487</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69" t="s">
        <v>489</v>
      </c>
      <c r="AL13" s="1170"/>
      <c r="AM13" s="1170"/>
      <c r="AN13" s="1171"/>
      <c r="AO13" s="284" t="s">
        <v>487</v>
      </c>
      <c r="AP13" s="284" t="s">
        <v>487</v>
      </c>
      <c r="AQ13" s="285">
        <v>2608</v>
      </c>
      <c r="AR13" s="286" t="s">
        <v>487</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69" t="s">
        <v>490</v>
      </c>
      <c r="AL14" s="1170"/>
      <c r="AM14" s="1170"/>
      <c r="AN14" s="1171"/>
      <c r="AO14" s="284">
        <v>88121</v>
      </c>
      <c r="AP14" s="284">
        <v>779</v>
      </c>
      <c r="AQ14" s="285">
        <v>1202</v>
      </c>
      <c r="AR14" s="286">
        <v>-35.200000000000003</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72" t="s">
        <v>491</v>
      </c>
      <c r="AL15" s="1173"/>
      <c r="AM15" s="1173"/>
      <c r="AN15" s="1174"/>
      <c r="AO15" s="284">
        <v>-339371</v>
      </c>
      <c r="AP15" s="284">
        <v>-2999</v>
      </c>
      <c r="AQ15" s="285">
        <v>-3084</v>
      </c>
      <c r="AR15" s="286">
        <v>-2.8</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72" t="s">
        <v>177</v>
      </c>
      <c r="AL16" s="1173"/>
      <c r="AM16" s="1173"/>
      <c r="AN16" s="1174"/>
      <c r="AO16" s="284">
        <v>6417829</v>
      </c>
      <c r="AP16" s="284">
        <v>56722</v>
      </c>
      <c r="AQ16" s="285">
        <v>68747</v>
      </c>
      <c r="AR16" s="286">
        <v>-17.5</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492</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493</v>
      </c>
      <c r="AP20" s="293" t="s">
        <v>494</v>
      </c>
      <c r="AQ20" s="294" t="s">
        <v>495</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75" t="s">
        <v>496</v>
      </c>
      <c r="AL21" s="1176"/>
      <c r="AM21" s="1176"/>
      <c r="AN21" s="1177"/>
      <c r="AO21" s="297">
        <v>4.93</v>
      </c>
      <c r="AP21" s="298">
        <v>6.22</v>
      </c>
      <c r="AQ21" s="299">
        <v>-1.29</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75" t="s">
        <v>497</v>
      </c>
      <c r="AL22" s="1176"/>
      <c r="AM22" s="1176"/>
      <c r="AN22" s="1177"/>
      <c r="AO22" s="302">
        <v>98.5</v>
      </c>
      <c r="AP22" s="303">
        <v>98.7</v>
      </c>
      <c r="AQ22" s="304">
        <v>-0.2</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68" t="s">
        <v>498</v>
      </c>
      <c r="B26" s="1168"/>
      <c r="C26" s="1168"/>
      <c r="D26" s="1168"/>
      <c r="E26" s="1168"/>
      <c r="F26" s="1168"/>
      <c r="G26" s="1168"/>
      <c r="H26" s="1168"/>
      <c r="I26" s="1168"/>
      <c r="J26" s="1168"/>
      <c r="K26" s="1168"/>
      <c r="L26" s="1168"/>
      <c r="M26" s="1168"/>
      <c r="N26" s="1168"/>
      <c r="O26" s="1168"/>
      <c r="P26" s="1168"/>
      <c r="Q26" s="1168"/>
      <c r="R26" s="1168"/>
      <c r="S26" s="1168"/>
      <c r="T26" s="1168"/>
      <c r="U26" s="1168"/>
      <c r="V26" s="1168"/>
      <c r="W26" s="1168"/>
      <c r="X26" s="1168"/>
      <c r="Y26" s="1168"/>
      <c r="Z26" s="1168"/>
      <c r="AA26" s="1168"/>
      <c r="AB26" s="1168"/>
      <c r="AC26" s="1168"/>
      <c r="AD26" s="1168"/>
      <c r="AE26" s="1168"/>
      <c r="AF26" s="1168"/>
      <c r="AG26" s="1168"/>
      <c r="AH26" s="1168"/>
      <c r="AI26" s="1168"/>
      <c r="AJ26" s="1168"/>
      <c r="AK26" s="1168"/>
      <c r="AL26" s="1168"/>
      <c r="AM26" s="1168"/>
      <c r="AN26" s="1168"/>
      <c r="AO26" s="1168"/>
      <c r="AP26" s="1168"/>
      <c r="AQ26" s="1168"/>
      <c r="AR26" s="1168"/>
      <c r="AS26" s="1168"/>
      <c r="AT26" s="267"/>
    </row>
    <row r="27" spans="1:46" x14ac:dyDescent="0.15">
      <c r="A27" s="309"/>
      <c r="AO27" s="262"/>
      <c r="AP27" s="262"/>
      <c r="AQ27" s="262"/>
      <c r="AR27" s="262"/>
      <c r="AS27" s="262"/>
      <c r="AT27" s="262"/>
    </row>
    <row r="28" spans="1:46" ht="17.25" x14ac:dyDescent="0.15">
      <c r="A28" s="263" t="s">
        <v>499</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500</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7" t="s">
        <v>479</v>
      </c>
      <c r="AP30" s="272"/>
      <c r="AQ30" s="273" t="s">
        <v>480</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8"/>
      <c r="AP31" s="278" t="s">
        <v>481</v>
      </c>
      <c r="AQ31" s="279" t="s">
        <v>482</v>
      </c>
      <c r="AR31" s="280" t="s">
        <v>483</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59" t="s">
        <v>501</v>
      </c>
      <c r="AL32" s="1160"/>
      <c r="AM32" s="1160"/>
      <c r="AN32" s="1161"/>
      <c r="AO32" s="312">
        <v>2774940</v>
      </c>
      <c r="AP32" s="312">
        <v>24526</v>
      </c>
      <c r="AQ32" s="313">
        <v>33476</v>
      </c>
      <c r="AR32" s="314">
        <v>-26.7</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59" t="s">
        <v>502</v>
      </c>
      <c r="AL33" s="1160"/>
      <c r="AM33" s="1160"/>
      <c r="AN33" s="1161"/>
      <c r="AO33" s="312" t="s">
        <v>487</v>
      </c>
      <c r="AP33" s="312" t="s">
        <v>487</v>
      </c>
      <c r="AQ33" s="313" t="s">
        <v>487</v>
      </c>
      <c r="AR33" s="314" t="s">
        <v>487</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59" t="s">
        <v>503</v>
      </c>
      <c r="AL34" s="1160"/>
      <c r="AM34" s="1160"/>
      <c r="AN34" s="1161"/>
      <c r="AO34" s="312" t="s">
        <v>487</v>
      </c>
      <c r="AP34" s="312" t="s">
        <v>487</v>
      </c>
      <c r="AQ34" s="313">
        <v>23</v>
      </c>
      <c r="AR34" s="314" t="s">
        <v>487</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59" t="s">
        <v>504</v>
      </c>
      <c r="AL35" s="1160"/>
      <c r="AM35" s="1160"/>
      <c r="AN35" s="1161"/>
      <c r="AO35" s="312">
        <v>285909</v>
      </c>
      <c r="AP35" s="312">
        <v>2527</v>
      </c>
      <c r="AQ35" s="313">
        <v>5696</v>
      </c>
      <c r="AR35" s="314">
        <v>-55.6</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59" t="s">
        <v>505</v>
      </c>
      <c r="AL36" s="1160"/>
      <c r="AM36" s="1160"/>
      <c r="AN36" s="1161"/>
      <c r="AO36" s="312">
        <v>224608</v>
      </c>
      <c r="AP36" s="312">
        <v>1985</v>
      </c>
      <c r="AQ36" s="313">
        <v>1273</v>
      </c>
      <c r="AR36" s="314">
        <v>55.9</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59" t="s">
        <v>506</v>
      </c>
      <c r="AL37" s="1160"/>
      <c r="AM37" s="1160"/>
      <c r="AN37" s="1161"/>
      <c r="AO37" s="312" t="s">
        <v>487</v>
      </c>
      <c r="AP37" s="312" t="s">
        <v>487</v>
      </c>
      <c r="AQ37" s="313">
        <v>486</v>
      </c>
      <c r="AR37" s="314" t="s">
        <v>487</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62" t="s">
        <v>507</v>
      </c>
      <c r="AL38" s="1163"/>
      <c r="AM38" s="1163"/>
      <c r="AN38" s="1164"/>
      <c r="AO38" s="315" t="s">
        <v>487</v>
      </c>
      <c r="AP38" s="315" t="s">
        <v>487</v>
      </c>
      <c r="AQ38" s="316">
        <v>0</v>
      </c>
      <c r="AR38" s="304" t="s">
        <v>487</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62" t="s">
        <v>508</v>
      </c>
      <c r="AL39" s="1163"/>
      <c r="AM39" s="1163"/>
      <c r="AN39" s="1164"/>
      <c r="AO39" s="312">
        <v>-486230</v>
      </c>
      <c r="AP39" s="312">
        <v>-4297</v>
      </c>
      <c r="AQ39" s="313">
        <v>-6136</v>
      </c>
      <c r="AR39" s="314">
        <v>-30</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59" t="s">
        <v>509</v>
      </c>
      <c r="AL40" s="1160"/>
      <c r="AM40" s="1160"/>
      <c r="AN40" s="1161"/>
      <c r="AO40" s="312">
        <v>-2040718</v>
      </c>
      <c r="AP40" s="312">
        <v>-18036</v>
      </c>
      <c r="AQ40" s="313">
        <v>-25079</v>
      </c>
      <c r="AR40" s="314">
        <v>-28.1</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65" t="s">
        <v>287</v>
      </c>
      <c r="AL41" s="1166"/>
      <c r="AM41" s="1166"/>
      <c r="AN41" s="1167"/>
      <c r="AO41" s="312">
        <v>758509</v>
      </c>
      <c r="AP41" s="312">
        <v>6704</v>
      </c>
      <c r="AQ41" s="313">
        <v>9740</v>
      </c>
      <c r="AR41" s="314">
        <v>-31.2</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510</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511</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52" t="s">
        <v>479</v>
      </c>
      <c r="AN49" s="1154" t="s">
        <v>512</v>
      </c>
      <c r="AO49" s="1155"/>
      <c r="AP49" s="1155"/>
      <c r="AQ49" s="1155"/>
      <c r="AR49" s="1156"/>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53"/>
      <c r="AN50" s="328" t="s">
        <v>513</v>
      </c>
      <c r="AO50" s="329" t="s">
        <v>514</v>
      </c>
      <c r="AP50" s="330" t="s">
        <v>515</v>
      </c>
      <c r="AQ50" s="331" t="s">
        <v>516</v>
      </c>
      <c r="AR50" s="332" t="s">
        <v>517</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518</v>
      </c>
      <c r="AL51" s="325"/>
      <c r="AM51" s="333">
        <v>3619968</v>
      </c>
      <c r="AN51" s="334">
        <v>32431</v>
      </c>
      <c r="AO51" s="335">
        <v>-1.7</v>
      </c>
      <c r="AP51" s="336">
        <v>72051</v>
      </c>
      <c r="AQ51" s="337">
        <v>7.8</v>
      </c>
      <c r="AR51" s="338">
        <v>-9.5</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519</v>
      </c>
      <c r="AM52" s="341">
        <v>2759833</v>
      </c>
      <c r="AN52" s="342">
        <v>24725</v>
      </c>
      <c r="AO52" s="343">
        <v>7.2</v>
      </c>
      <c r="AP52" s="344">
        <v>34140</v>
      </c>
      <c r="AQ52" s="345">
        <v>4.2</v>
      </c>
      <c r="AR52" s="346">
        <v>3</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520</v>
      </c>
      <c r="AL53" s="325"/>
      <c r="AM53" s="333">
        <v>4085925</v>
      </c>
      <c r="AN53" s="334">
        <v>36413</v>
      </c>
      <c r="AO53" s="335">
        <v>12.3</v>
      </c>
      <c r="AP53" s="336">
        <v>72756</v>
      </c>
      <c r="AQ53" s="337">
        <v>1</v>
      </c>
      <c r="AR53" s="338">
        <v>11.3</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519</v>
      </c>
      <c r="AM54" s="341">
        <v>3482104</v>
      </c>
      <c r="AN54" s="342">
        <v>31032</v>
      </c>
      <c r="AO54" s="343">
        <v>25.5</v>
      </c>
      <c r="AP54" s="344">
        <v>32117</v>
      </c>
      <c r="AQ54" s="345">
        <v>-5.9</v>
      </c>
      <c r="AR54" s="346">
        <v>31.4</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521</v>
      </c>
      <c r="AL55" s="325"/>
      <c r="AM55" s="333">
        <v>3079511</v>
      </c>
      <c r="AN55" s="334">
        <v>27393</v>
      </c>
      <c r="AO55" s="335">
        <v>-24.8</v>
      </c>
      <c r="AP55" s="336">
        <v>43955</v>
      </c>
      <c r="AQ55" s="337">
        <v>-39.6</v>
      </c>
      <c r="AR55" s="338">
        <v>14.8</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519</v>
      </c>
      <c r="AM56" s="341">
        <v>2432262</v>
      </c>
      <c r="AN56" s="342">
        <v>21635</v>
      </c>
      <c r="AO56" s="343">
        <v>-30.3</v>
      </c>
      <c r="AP56" s="344">
        <v>21318</v>
      </c>
      <c r="AQ56" s="345">
        <v>-33.6</v>
      </c>
      <c r="AR56" s="346">
        <v>3.3</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522</v>
      </c>
      <c r="AL57" s="325"/>
      <c r="AM57" s="333">
        <v>4911062</v>
      </c>
      <c r="AN57" s="334">
        <v>43523</v>
      </c>
      <c r="AO57" s="335">
        <v>58.9</v>
      </c>
      <c r="AP57" s="336">
        <v>41921</v>
      </c>
      <c r="AQ57" s="337">
        <v>-4.5999999999999996</v>
      </c>
      <c r="AR57" s="338">
        <v>63.5</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519</v>
      </c>
      <c r="AM58" s="341">
        <v>3942933</v>
      </c>
      <c r="AN58" s="342">
        <v>34943</v>
      </c>
      <c r="AO58" s="343">
        <v>61.5</v>
      </c>
      <c r="AP58" s="344">
        <v>21655</v>
      </c>
      <c r="AQ58" s="345">
        <v>1.6</v>
      </c>
      <c r="AR58" s="346">
        <v>59.9</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523</v>
      </c>
      <c r="AL59" s="325"/>
      <c r="AM59" s="333">
        <v>3464814</v>
      </c>
      <c r="AN59" s="334">
        <v>30623</v>
      </c>
      <c r="AO59" s="335">
        <v>-29.6</v>
      </c>
      <c r="AP59" s="336">
        <v>44585</v>
      </c>
      <c r="AQ59" s="337">
        <v>6.4</v>
      </c>
      <c r="AR59" s="338">
        <v>-36</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519</v>
      </c>
      <c r="AM60" s="341">
        <v>2523016</v>
      </c>
      <c r="AN60" s="342">
        <v>22299</v>
      </c>
      <c r="AO60" s="343">
        <v>-36.200000000000003</v>
      </c>
      <c r="AP60" s="344">
        <v>23077</v>
      </c>
      <c r="AQ60" s="345">
        <v>6.6</v>
      </c>
      <c r="AR60" s="346">
        <v>-42.8</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524</v>
      </c>
      <c r="AL61" s="347"/>
      <c r="AM61" s="348">
        <v>3832256</v>
      </c>
      <c r="AN61" s="349">
        <v>34077</v>
      </c>
      <c r="AO61" s="350">
        <v>3</v>
      </c>
      <c r="AP61" s="351">
        <v>55054</v>
      </c>
      <c r="AQ61" s="352">
        <v>-5.8</v>
      </c>
      <c r="AR61" s="338">
        <v>8.8000000000000007</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519</v>
      </c>
      <c r="AM62" s="341">
        <v>3028030</v>
      </c>
      <c r="AN62" s="342">
        <v>26927</v>
      </c>
      <c r="AO62" s="343">
        <v>5.5</v>
      </c>
      <c r="AP62" s="344">
        <v>26461</v>
      </c>
      <c r="AQ62" s="345">
        <v>-5.4</v>
      </c>
      <c r="AR62" s="346">
        <v>10.9</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qi5O++9ZILtbr7QaLc0/cWUj8mwiU5Cm4XxvWdaZfHkYSU6dFhBmu496c0QAMoIrCedDBG7e15HPjz65VXMjhA==" saltValue="wIe8l2+Sh4jA6CADbTdq7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40" zoomScaleNormal="40"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476</v>
      </c>
    </row>
    <row r="121" spans="125:125" ht="13.5" hidden="1" customHeight="1" x14ac:dyDescent="0.15">
      <c r="DU121" s="259"/>
    </row>
  </sheetData>
  <sheetProtection algorithmName="SHA-512" hashValue="ahIWVNinIbbJ2vRpiAT8WyJWYPiL7aCiQ9XNwt0s5aRpIKZTciZldFIdtA4EySjWY83OuiVDx0bhSykaDcN0lA==" saltValue="Zlar8aQFjJq26r1qR7p+u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40" zoomScaleNormal="40"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476</v>
      </c>
    </row>
  </sheetData>
  <sheetProtection algorithmName="SHA-512" hashValue="RouiZjY/WUaXt37A24yW9EOx47mUzuyUZ2dgrb4SyIE816/H2yurYhGQXv16fKcutbZ0ATmIc+1ub5wYWk1BLg==" saltValue="4Db6VB60721372uyV2Q9L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B1:J50"/>
  <sheetViews>
    <sheetView showGridLines="0" zoomScale="40" zoomScaleNormal="4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526</v>
      </c>
      <c r="G46" s="8" t="s">
        <v>527</v>
      </c>
      <c r="H46" s="8" t="s">
        <v>528</v>
      </c>
      <c r="I46" s="8" t="s">
        <v>529</v>
      </c>
      <c r="J46" s="9" t="s">
        <v>530</v>
      </c>
    </row>
    <row r="47" spans="2:10" ht="57.75" customHeight="1" x14ac:dyDescent="0.15">
      <c r="B47" s="10"/>
      <c r="C47" s="1178" t="s">
        <v>3</v>
      </c>
      <c r="D47" s="1178"/>
      <c r="E47" s="1179"/>
      <c r="F47" s="11">
        <v>18.59</v>
      </c>
      <c r="G47" s="12">
        <v>19.82</v>
      </c>
      <c r="H47" s="12">
        <v>20.03</v>
      </c>
      <c r="I47" s="12">
        <v>23.87</v>
      </c>
      <c r="J47" s="13">
        <v>21.71</v>
      </c>
    </row>
    <row r="48" spans="2:10" ht="57.75" customHeight="1" x14ac:dyDescent="0.15">
      <c r="B48" s="14"/>
      <c r="C48" s="1180" t="s">
        <v>4</v>
      </c>
      <c r="D48" s="1180"/>
      <c r="E48" s="1181"/>
      <c r="F48" s="15">
        <v>3.32</v>
      </c>
      <c r="G48" s="16">
        <v>3.82</v>
      </c>
      <c r="H48" s="16">
        <v>6.76</v>
      </c>
      <c r="I48" s="16">
        <v>4.08</v>
      </c>
      <c r="J48" s="17">
        <v>3.51</v>
      </c>
    </row>
    <row r="49" spans="2:10" ht="57.75" customHeight="1" thickBot="1" x14ac:dyDescent="0.2">
      <c r="B49" s="18"/>
      <c r="C49" s="1182" t="s">
        <v>5</v>
      </c>
      <c r="D49" s="1182"/>
      <c r="E49" s="1183"/>
      <c r="F49" s="19" t="s">
        <v>531</v>
      </c>
      <c r="G49" s="20">
        <v>0.56999999999999995</v>
      </c>
      <c r="H49" s="20">
        <v>3.2</v>
      </c>
      <c r="I49" s="20" t="s">
        <v>532</v>
      </c>
      <c r="J49" s="21" t="s">
        <v>533</v>
      </c>
    </row>
    <row r="50" spans="2:10" x14ac:dyDescent="0.15"/>
  </sheetData>
  <sheetProtection algorithmName="SHA-512" hashValue="2EWLsEr+H14W/KLEm2HryOEM/8xnL4PZ0BvtQJdVDOQD91GpltrIimBoBcNphqoGRAsFDuSSr504uq70PvrqUw==" saltValue="f0ArfnmotheI+l7FAw3gZ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2025-03-05T05:14:59Z</cp:lastPrinted>
  <dcterms:created xsi:type="dcterms:W3CDTF">2025-02-19T01:29:52Z</dcterms:created>
  <dcterms:modified xsi:type="dcterms:W3CDTF">2025-09-17T02:43:39Z</dcterms:modified>
  <cp:category/>
</cp:coreProperties>
</file>