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LYVG2304\fs$\01財政課\2.財政担当\財政担当　共通\05 財政共通\(06)_調査・照会\02_５_県_毎年定例調査\05_財政状況資料集\R07 （令和５年度財政状況調）\20250828【918〆・埼玉県市町村課】令和５年度財政状況資料集の作成について（2回目・地方公会計関係）（依頼）\01回答\回答\"/>
    </mc:Choice>
  </mc:AlternateContent>
  <xr:revisionPtr revIDLastSave="0" documentId="13_ncr:1_{F64A9D66-2D4E-4026-B4AB-3649E48ADD0A}" xr6:coauthVersionLast="47" xr6:coauthVersionMax="47" xr10:uidLastSave="{00000000-0000-0000-0000-000000000000}"/>
  <bookViews>
    <workbookView xWindow="-120" yWindow="-120" windowWidth="29040" windowHeight="15720" tabRatio="956" firstSheet="7"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8" i="10" l="1"/>
  <c r="BG37" i="10"/>
  <c r="BG36" i="10"/>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AM38" i="10"/>
  <c r="U38" i="10"/>
  <c r="C38" i="10"/>
  <c r="CO37" i="10"/>
  <c r="BW37" i="10"/>
  <c r="AM37" i="10"/>
  <c r="U37" i="10"/>
  <c r="C37" i="10"/>
  <c r="CO36" i="10"/>
  <c r="BW36" i="10"/>
  <c r="AM36" i="10"/>
  <c r="C36" i="10"/>
  <c r="CO35" i="10"/>
  <c r="BW35" i="10"/>
  <c r="C35" i="10"/>
  <c r="BW34" i="10"/>
  <c r="C34" i="10"/>
  <c r="CO34"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s="1"/>
  <c r="BE36" i="10" s="1"/>
  <c r="BE37" i="10" s="1"/>
  <c r="BE38" i="10" s="1"/>
</calcChain>
</file>

<file path=xl/sharedStrings.xml><?xml version="1.0" encoding="utf-8"?>
<sst xmlns="http://schemas.openxmlformats.org/spreadsheetml/2006/main" count="1057" uniqueCount="577">
  <si>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</si>
  <si>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</si>
  <si>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</si>
  <si>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</si>
  <si>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</si>
  <si>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</si>
  <si>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</si>
  <si>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</si>
  <si>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</si>
  <si>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</si>
  <si>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</si>
  <si>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</si>
  <si>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</si>
  <si>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</si>
  <si>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</si>
  <si>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</si>
  <si>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</si>
  <si>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</si>
  <si>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</si>
  <si>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</si>
  <si>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</si>
  <si>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</si>
  <si>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</si>
  <si>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</si>
  <si>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</si>
  <si>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</si>
  <si>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</si>
  <si>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</si>
  <si>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</si>
  <si>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</si>
  <si>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</si>
  <si>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</si>
  <si>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</si>
  <si>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</si>
  <si>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</si>
  <si>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</si>
  <si>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</si>
  <si>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</si>
  <si>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</si>
  <si>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</si>
  <si>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</si>
  <si>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</si>
  <si>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</si>
  <si>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</si>
  <si>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</si>
  <si>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</si>
  <si>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</si>
  <si>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</si>
  <si>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</si>
  <si>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</si>
  <si>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</si>
  <si>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</si>
  <si>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</si>
  <si>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</si>
  <si>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</si>
  <si>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</si>
  <si>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</si>
  <si>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</si>
  <si>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</si>
  <si>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</si>
  <si>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</si>
  <si>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</si>
  <si>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</si>
  <si>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</si>
  <si>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</si>
  <si>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</si>
  <si>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</si>
  <si>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</si>
  <si>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</si>
  <si>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</si>
  <si>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</si>
  <si>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</si>
  <si>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</si>
  <si>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</si>
  <si>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</si>
  <si>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</si>
  <si>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</si>
  <si>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</si>
  <si>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</si>
  <si>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</si>
  <si>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</si>
  <si>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</si>
  <si>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</si>
  <si>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</si>
  <si>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</si>
  <si>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</si>
  <si>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</si>
  <si>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</si>
  <si>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</si>
  <si>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</si>
  <si>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</si>
  <si>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</si>
  <si>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</si>
  <si>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</si>
  <si>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八潮市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</si>
  <si>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</si>
  <si>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</si>
  <si>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</si>
  <si>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</si>
  <si>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</si>
  <si>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</si>
  <si>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</si>
  <si>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</si>
  <si>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</si>
  <si>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</si>
  <si>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</si>
  <si>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</si>
  <si>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</si>
  <si>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</si>
  <si>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</si>
  <si>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</si>
  <si>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</si>
  <si>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</si>
  <si>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</si>
  <si>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</si>
  <si>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</si>
  <si>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</si>
  <si>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</si>
  <si>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</si>
  <si>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</si>
  <si>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</si>
  <si>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</si>
  <si>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</si>
  <si>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</si>
  <si>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</si>
  <si>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</si>
  <si>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</si>
  <si>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</si>
  <si>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</si>
  <si>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</si>
  <si>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</si>
  <si>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</si>
  <si>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</si>
  <si>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</si>
  <si>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</si>
  <si>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</si>
  <si>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</si>
  <si>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</si>
  <si>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</si>
  <si>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</si>
  <si>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</si>
  <si>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</si>
  <si>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</si>
  <si>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</si>
  <si>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</si>
  <si>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</si>
  <si>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</si>
  <si>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</si>
  <si>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</si>
  <si>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</si>
  <si>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</si>
  <si>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</si>
  <si>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</si>
  <si>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</si>
  <si>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</si>
  <si>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</si>
  <si>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</si>
  <si>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</si>
  <si>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</si>
  <si>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</si>
  <si>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</si>
  <si>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</si>
  <si>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</si>
  <si>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</si>
  <si>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</si>
  <si>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</si>
  <si>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</si>
  <si>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</si>
  <si>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</si>
  <si>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</si>
  <si>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</si>
  <si>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</si>
  <si>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</si>
  <si>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</si>
  <si>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</si>
  <si>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</si>
  <si>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</si>
  <si>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</si>
  <si>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</si>
  <si>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</si>
  <si>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</si>
  <si>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</si>
  <si>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</si>
  <si>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</si>
  <si>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</si>
  <si>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</si>
  <si>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</si>
  <si>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</si>
  <si>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</si>
  <si>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</si>
  <si>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</si>
  <si>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</si>
  <si>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</si>
  <si>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</si>
  <si>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</si>
  <si>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</si>
  <si>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</si>
  <si>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</si>
  <si>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</si>
  <si>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</si>
  <si>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</si>
  <si>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</si>
  <si>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</si>
  <si>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埼玉県八潮市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</si>
  <si>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</si>
  <si>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</si>
  <si>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</si>
  <si>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</si>
  <si>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</si>
  <si>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</si>
  <si>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</si>
  <si>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</si>
  <si>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</si>
  <si>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</si>
  <si>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</si>
  <si>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</si>
  <si>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</si>
  <si>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</si>
  <si>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</si>
  <si>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</si>
  <si>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</si>
  <si>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</si>
  <si>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</si>
  <si>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</si>
  <si>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</si>
  <si>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</si>
  <si>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</si>
  <si>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</si>
  <si>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</si>
  <si>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</si>
  <si>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</si>
  <si>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</si>
  <si>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</si>
  <si>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</si>
  <si>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</si>
  <si>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</si>
  <si>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</si>
  <si>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</si>
  <si>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</si>
  <si>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</si>
  <si>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</si>
  <si>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</si>
  <si>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</si>
  <si>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</si>
  <si>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</si>
  <si>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</si>
  <si>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</si>
  <si>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</si>
  <si>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</si>
  <si>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</si>
  <si>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</si>
  <si>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</si>
  <si>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</si>
  <si>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</si>
  <si>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</si>
  <si>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</si>
  <si>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</si>
  <si>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</si>
  <si>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</si>
  <si>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</si>
  <si>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</si>
  <si>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</si>
  <si>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</si>
  <si>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</si>
  <si>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</si>
  <si>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</si>
  <si>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</si>
  <si>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</si>
  <si>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</si>
  <si>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</si>
  <si>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</si>
  <si>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</si>
  <si>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</si>
  <si>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</si>
  <si>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</si>
  <si>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</si>
  <si>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</si>
  <si>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</si>
  <si>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</si>
  <si>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</si>
  <si>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</si>
  <si>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</si>
  <si>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</si>
  <si>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</si>
  <si>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</si>
  <si>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</si>
  <si>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</si>
  <si>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</si>
  <si>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</si>
  <si>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</si>
  <si>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</si>
  <si>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</si>
  <si>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</si>
  <si>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</si>
  <si>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</si>
  <si>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</si>
  <si>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</si>
  <si>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</si>
  <si>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</si>
  <si>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</si>
  <si>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</si>
  <si>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</si>
  <si>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</si>
  <si>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</si>
  <si>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</si>
  <si>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</si>
  <si>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</si>
  <si>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</si>
  <si>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</si>
  <si>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</si>
  <si>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</si>
  <si>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</si>
  <si>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</si>
  <si>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</si>
  <si>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</si>
  <si>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</si>
  <si>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</si>
  <si>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</si>
  <si>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</si>
  <si>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</si>
  <si>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</si>
  <si>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</si>
  <si>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</si>
  <si>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</si>
  <si>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</si>
  <si>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</si>
  <si>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</si>
  <si>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</si>
  <si>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</si>
  <si>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</si>
  <si>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</si>
  <si>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</si>
  <si>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</si>
  <si>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</si>
  <si>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</si>
  <si>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</si>
  <si>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</si>
  <si>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</si>
  <si>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</si>
  <si>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</si>
  <si>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</si>
  <si>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</si>
  <si>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</si>
  <si>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</si>
  <si>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</si>
  <si>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</si>
  <si>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</si>
  <si>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</si>
  <si>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</si>
  <si>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</si>
  <si>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</si>
  <si>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</si>
  <si>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</si>
  <si>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</si>
  <si>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埼玉県八潮市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</si>
  <si>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</si>
  <si>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</si>
  <si>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</si>
  <si>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</si>
  <si>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</si>
  <si>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</si>
  <si>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</si>
  <si>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</si>
  <si>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</si>
  <si>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</si>
  <si>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</si>
  <si>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</si>
  <si>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</si>
  <si>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</si>
  <si>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</si>
  <si>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</si>
  <si>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</si>
  <si>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</si>
  <si>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</si>
  <si>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</si>
  <si>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</si>
  <si>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</si>
  <si>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</si>
  <si>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</si>
  <si>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</si>
  <si>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</si>
  <si>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</si>
  <si>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</si>
  <si>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</si>
  <si>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</si>
  <si>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</si>
  <si>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</si>
  <si>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</si>
  <si>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八潮市国民健康保険特別会計</t>
    <phoneticPr fontId="5"/>
  </si>
  <si>
    <t>八潮市介護保険特別会計</t>
    <phoneticPr fontId="5"/>
  </si>
  <si>
    <t>八潮市後期高齢者医療特別会計</t>
    <phoneticPr fontId="5"/>
  </si>
  <si>
    <t>八潮市上水道事業会計</t>
    <phoneticPr fontId="5"/>
  </si>
  <si>
    <t>法適用企業</t>
    <phoneticPr fontId="5"/>
  </si>
  <si>
    <t>八潮市公共下水道事業会計</t>
    <phoneticPr fontId="5"/>
  </si>
  <si>
    <t>稲荷伊草第二土地区画整理事業特別会計</t>
    <phoneticPr fontId="5"/>
  </si>
  <si>
    <t>法非適用企業</t>
    <phoneticPr fontId="5"/>
  </si>
  <si>
    <t>鶴ケ曽根・二丁目土地区画整理事業特別会計</t>
    <phoneticPr fontId="5"/>
  </si>
  <si>
    <t>大瀬古新田土地区画整理事業特別会計</t>
    <phoneticPr fontId="5"/>
  </si>
  <si>
    <t>西袋上馬場土地区画整理事業特別会計</t>
    <phoneticPr fontId="5"/>
  </si>
  <si>
    <t>八潮南部東一体型特定土地区画整理事業特別会計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</si>
  <si>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</si>
  <si>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</si>
  <si>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</si>
  <si>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</si>
  <si>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</si>
  <si>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</si>
  <si>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</si>
  <si>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</si>
  <si>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</si>
  <si>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</si>
  <si>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</si>
  <si>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</si>
  <si>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</si>
  <si>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</si>
  <si>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</si>
  <si>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</si>
  <si>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</si>
  <si>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</si>
  <si>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</si>
  <si>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</si>
  <si>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</si>
  <si>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</si>
  <si>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</si>
  <si>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</si>
  <si>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</si>
  <si>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</si>
  <si>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</si>
  <si>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</si>
  <si>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</si>
  <si>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</si>
  <si>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</si>
  <si>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</si>
  <si>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</si>
  <si>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</si>
  <si>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</si>
  <si>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</si>
  <si>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</si>
  <si>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</si>
  <si>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</si>
  <si>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</si>
  <si>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</si>
  <si>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</si>
  <si>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</si>
  <si>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</si>
  <si>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</si>
  <si>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</si>
  <si>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</si>
  <si>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</si>
  <si>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</si>
  <si>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</si>
  <si>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</si>
  <si>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</si>
  <si>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</si>
  <si>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</si>
  <si>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</si>
  <si>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</si>
  <si>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</si>
  <si>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</si>
  <si>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</si>
  <si>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</si>
  <si>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</si>
  <si>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</si>
  <si>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</si>
  <si>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</si>
  <si>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</si>
  <si>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</si>
  <si>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</si>
  <si>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</si>
  <si>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</si>
  <si>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</si>
  <si>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</si>
  <si>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</si>
  <si>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</si>
  <si>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</si>
  <si>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</si>
  <si>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</si>
  <si>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</si>
  <si>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</si>
  <si>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</si>
  <si>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</si>
  <si>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</si>
  <si>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</si>
  <si>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</si>
  <si>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</si>
  <si>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</si>
  <si>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</si>
  <si>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</si>
  <si>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</si>
  <si>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</si>
  <si>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</si>
  <si>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</si>
  <si>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</si>
  <si>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</si>
  <si>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</si>
  <si>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</si>
  <si>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</si>
  <si>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</si>
  <si>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</si>
  <si>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</si>
  <si>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</si>
  <si>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</si>
  <si>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</si>
  <si>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</si>
  <si>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</si>
  <si>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</si>
  <si>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</si>
  <si>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</si>
  <si>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</si>
  <si>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</si>
  <si>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</si>
  <si>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</si>
  <si>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</si>
  <si>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</si>
  <si>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</si>
  <si>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</si>
  <si>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</si>
  <si>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</si>
  <si>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</si>
  <si>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</si>
  <si>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</si>
  <si>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</si>
  <si>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</si>
  <si>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</si>
  <si>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</si>
  <si>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</si>
  <si>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</si>
  <si>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</si>
  <si>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</si>
  <si>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</si>
  <si>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</si>
  <si>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</si>
  <si>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</si>
  <si>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</si>
  <si>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</si>
  <si>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</si>
  <si>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4.54</t>
  </si>
  <si>
    <t>一般会計</t>
  </si>
  <si>
    <t>八潮市上水道事業会計</t>
  </si>
  <si>
    <t>八潮市公共下水道事業会計</t>
  </si>
  <si>
    <t>八潮市国民健康保険特別会計</t>
  </si>
  <si>
    <t>鶴ケ曽根・二丁目土地区画整理事業特別会計</t>
  </si>
  <si>
    <t>八潮市介護保険特別会計</t>
  </si>
  <si>
    <t>八潮市後期高齢者医療特別会計</t>
  </si>
  <si>
    <t>稲荷伊草第二土地区画整理事業特別会計</t>
  </si>
  <si>
    <t>その他会計（赤字）</t>
  </si>
  <si>
    <t>その他会計（黒字）</t>
  </si>
  <si>
    <t>R01</t>
    <phoneticPr fontId="5"/>
  </si>
  <si>
    <t>R02</t>
    <phoneticPr fontId="5"/>
  </si>
  <si>
    <t>R03</t>
    <phoneticPr fontId="5"/>
  </si>
  <si>
    <t>R04</t>
    <phoneticPr fontId="5"/>
  </si>
  <si>
    <t>R05</t>
    <phoneticPr fontId="5"/>
  </si>
  <si>
    <t>八潮市土地開発公社</t>
    <rPh sb="0" eb="3">
      <t>ヤシオシ</t>
    </rPh>
    <rPh sb="3" eb="9">
      <t>トチカイハツコウシャ</t>
    </rPh>
    <phoneticPr fontId="2"/>
  </si>
  <si>
    <t>東埼玉資源環境組合</t>
    <rPh sb="0" eb="1">
      <t>ヒガシ</t>
    </rPh>
    <rPh sb="1" eb="3">
      <t>サイタマ</t>
    </rPh>
    <rPh sb="3" eb="7">
      <t>シゲンカンキョウ</t>
    </rPh>
    <rPh sb="7" eb="9">
      <t>クミアイ</t>
    </rPh>
    <phoneticPr fontId="2"/>
  </si>
  <si>
    <t>埼玉県後期高齢者医療広域連合</t>
    <rPh sb="0" eb="3">
      <t>サイタマケン</t>
    </rPh>
    <rPh sb="3" eb="8">
      <t>コウキコウレイシャ</t>
    </rPh>
    <rPh sb="8" eb="14">
      <t>イリョウコウイキレンゴウ</t>
    </rPh>
    <phoneticPr fontId="2"/>
  </si>
  <si>
    <t>埼玉県市町村総合事務組合</t>
    <rPh sb="0" eb="2">
      <t>サイタマ</t>
    </rPh>
    <rPh sb="2" eb="3">
      <t>ケン</t>
    </rPh>
    <rPh sb="3" eb="6">
      <t>シチョウソン</t>
    </rPh>
    <rPh sb="6" eb="8">
      <t>ソウゴウ</t>
    </rPh>
    <rPh sb="8" eb="10">
      <t>ジム</t>
    </rPh>
    <rPh sb="10" eb="12">
      <t>クミアイ</t>
    </rPh>
    <phoneticPr fontId="2"/>
  </si>
  <si>
    <t>彩の国さいたま人づくり広域連合</t>
    <rPh sb="0" eb="1">
      <t>サイ</t>
    </rPh>
    <rPh sb="2" eb="3">
      <t>クニ</t>
    </rPh>
    <rPh sb="7" eb="8">
      <t>ヒト</t>
    </rPh>
    <rPh sb="11" eb="15">
      <t>コウイキレンゴウ</t>
    </rPh>
    <phoneticPr fontId="2"/>
  </si>
  <si>
    <t>草加八潮消防組合</t>
    <rPh sb="0" eb="4">
      <t>ソウカヤシオ</t>
    </rPh>
    <rPh sb="4" eb="6">
      <t>ショウボウ</t>
    </rPh>
    <rPh sb="6" eb="8">
      <t>クミアイ</t>
    </rPh>
    <phoneticPr fontId="2"/>
  </si>
  <si>
    <t>(公共施設整備基金(R05年度末現在))</t>
    <rPh sb="1" eb="9">
      <t>コウキョウシセツセイビキキン</t>
    </rPh>
    <phoneticPr fontId="5"/>
  </si>
  <si>
    <t>(学校建設基金(R05年度末現在))</t>
    <rPh sb="1" eb="7">
      <t>ガッコウケンセツキキン</t>
    </rPh>
    <phoneticPr fontId="2"/>
  </si>
  <si>
    <t>(長田義弘教育基金(R05年度末現在))</t>
    <rPh sb="1" eb="5">
      <t>オサダヨシヒロ</t>
    </rPh>
    <rPh sb="5" eb="9">
      <t>キョウイクキキン</t>
    </rPh>
    <phoneticPr fontId="2"/>
  </si>
  <si>
    <t>(長田義弘国際教育基金(R05年度末現在))</t>
    <rPh sb="1" eb="5">
      <t>オサダヨシヒロ</t>
    </rPh>
    <rPh sb="5" eb="7">
      <t>コクサイ</t>
    </rPh>
    <rPh sb="7" eb="11">
      <t>キョウイクキキン</t>
    </rPh>
    <phoneticPr fontId="2"/>
  </si>
  <si>
    <t>(庁舎整備基金(R05年度末現在))</t>
    <rPh sb="1" eb="7">
      <t>チョウシャセイビキキン</t>
    </rPh>
    <phoneticPr fontId="2"/>
  </si>
  <si>
    <t>一般会計</t>
    <rPh sb="0" eb="2">
      <t>イッパン</t>
    </rPh>
    <rPh sb="2" eb="4">
      <t>カイケイ</t>
    </rPh>
    <phoneticPr fontId="38"/>
  </si>
  <si>
    <t>交通災害特別会計</t>
    <rPh sb="0" eb="2">
      <t>コウツウ</t>
    </rPh>
    <rPh sb="2" eb="4">
      <t>サイガイ</t>
    </rPh>
    <rPh sb="4" eb="6">
      <t>トクベツ</t>
    </rPh>
    <rPh sb="6" eb="8">
      <t>カイケイ</t>
    </rPh>
    <phoneticPr fontId="8"/>
  </si>
  <si>
    <t>一般会計</t>
    <rPh sb="0" eb="2">
      <t>イッパン</t>
    </rPh>
    <rPh sb="2" eb="4">
      <t>カイケイ</t>
    </rPh>
    <phoneticPr fontId="8"/>
  </si>
  <si>
    <t>特別会計</t>
    <rPh sb="0" eb="4">
      <t>トクベツカイケイ</t>
    </rPh>
    <phoneticPr fontId="8"/>
  </si>
  <si>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</si>
  <si>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</si>
  <si>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５年度の将来負担比率と有形固定資産減価償却率はそれぞれ53.5％、78.0％で、令和４年度と比較すると、将来負担比率は8.2P上昇し、有形固定資産減価償却率は5.5P減少している。令和５年度の類似団体内平均値と比較すると、将来負担比率と有形固定資産減価償却率はそれぞれ49.3％、13.4％高くなっている。
他市と比べ、原価償却率が高くなっているが、今後「八潮市公共施設マネジメントアクションプラン」に基づき、公共施設の長寿命化及び建替えが予定されており、現状と比べ償却率が上昇する見込みである。</t>
    <rPh sb="65" eb="67">
      <t>ジョウショウ</t>
    </rPh>
    <rPh sb="85" eb="87">
      <t>ゲンショウ</t>
    </rPh>
    <rPh sb="162" eb="164">
      <t>ゲンカ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</si>
  <si>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</si>
  <si>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</si>
  <si>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</si>
  <si>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</si>
  <si>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</si>
  <si>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</si>
  <si>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５年度の将来負担比率と実質公債費比率はそれぞれ53.5％、7.4％で、令和４年度と比較すると、将来負担比率8.2P上昇、実質公債費比率は0.4P上昇している。類似団体内平均値と比較すると、令和５年度の将来負担比率と実質公債費比率はそれぞれ49.3％、1.6％高くなっている。
どちらの比率も類似団体よりも高くなっているが、令和３度年から５年度にかけて新庁舎の建設工事を行っていたことが大きな要因となっている。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</si>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</sst>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AD39710-C1A0-45D1-9619-B2A29E54A19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45945</c:v>
                </c:pt>
                <c:pt idx="3">
                  <c:v>44475</c:v>
                </c:pt>
                <c:pt idx="4">
                  <c:v>45982</c:v>
                </c:pt>
              </c:numCache>
            </c:numRef>
          </c:val>
          <c:smooth val="0"/>
          <c:extLst>
            <c:ext xmlns:c16="http://schemas.microsoft.com/office/drawing/2014/chart" uri="{C3380CC4-5D6E-409C-BE32-E72D297353CC}">
              <c16:uniqueId val="{00000000-E50F-4534-8554-139E564F49E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21412</c:v>
                </c:pt>
                <c:pt idx="1">
                  <c:v>22765</c:v>
                </c:pt>
                <c:pt idx="2">
                  <c:v>41528</c:v>
                </c:pt>
                <c:pt idx="3">
                  <c:v>74129</c:v>
                </c:pt>
                <c:pt idx="4">
                  <c:v>87298</c:v>
                </c:pt>
              </c:numCache>
            </c:numRef>
          </c:val>
          <c:smooth val="0"/>
          <c:extLst>
            <c:ext xmlns:c16="http://schemas.microsoft.com/office/drawing/2014/chart" uri="{C3380CC4-5D6E-409C-BE32-E72D297353CC}">
              <c16:uniqueId val="{00000001-E50F-4534-8554-139E564F49E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7.33</c:v>
                </c:pt>
                <c:pt idx="1">
                  <c:v>9.8800000000000008</c:v>
                </c:pt>
                <c:pt idx="2">
                  <c:v>14.15</c:v>
                </c:pt>
                <c:pt idx="3">
                  <c:v>16.420000000000002</c:v>
                </c:pt>
                <c:pt idx="4">
                  <c:v>12.59</c:v>
                </c:pt>
              </c:numCache>
            </c:numRef>
          </c:val>
          <c:extLst>
            <c:ext xmlns:c16="http://schemas.microsoft.com/office/drawing/2014/chart" uri="{C3380CC4-5D6E-409C-BE32-E72D297353CC}">
              <c16:uniqueId val="{00000000-003C-413C-83CE-B4E84BD380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13.75</c:v>
                </c:pt>
                <c:pt idx="1">
                  <c:v>15.15</c:v>
                </c:pt>
                <c:pt idx="2">
                  <c:v>17.3</c:v>
                </c:pt>
                <c:pt idx="3">
                  <c:v>20.37</c:v>
                </c:pt>
                <c:pt idx="4">
                  <c:v>18.329999999999998</c:v>
                </c:pt>
              </c:numCache>
            </c:numRef>
          </c:val>
          <c:extLst>
            <c:ext xmlns:c16="http://schemas.microsoft.com/office/drawing/2014/chart" uri="{C3380CC4-5D6E-409C-BE32-E72D297353CC}">
              <c16:uniqueId val="{00000001-003C-413C-83CE-B4E84BD380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1.43</c:v>
                </c:pt>
                <c:pt idx="1">
                  <c:v>4.58</c:v>
                </c:pt>
                <c:pt idx="2">
                  <c:v>7.01</c:v>
                </c:pt>
                <c:pt idx="3">
                  <c:v>5.6</c:v>
                </c:pt>
                <c:pt idx="4">
                  <c:v>-4.54</c:v>
                </c:pt>
              </c:numCache>
            </c:numRef>
          </c:val>
          <c:smooth val="0"/>
          <c:extLst>
            <c:ext xmlns:c16="http://schemas.microsoft.com/office/drawing/2014/chart" uri="{C3380CC4-5D6E-409C-BE32-E72D297353CC}">
              <c16:uniqueId val="{00000002-003C-413C-83CE-B4E84BD380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325-48AA-B589-A1B68C2DFDE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325-48AA-B589-A1B68C2DFDE0}"/>
            </c:ext>
          </c:extLst>
        </c:ser>
        <c:ser>
          <c:idx val="2"/>
          <c:order val="2"/>
          <c:tx>
            <c:strRef>
              <c:f>データシート!$A$29</c:f>
              <c:strCache>
                <c:ptCount val="1"/>
                <c:pt idx="0">
                  <c:v>稲荷伊草第二土地区画整理事業特別会計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0.33</c:v>
                </c:pt>
                <c:pt idx="2">
                  <c:v>#N/A</c:v>
                </c:pt>
                <c:pt idx="3">
                  <c:v>0.53</c:v>
                </c:pt>
                <c:pt idx="4">
                  <c:v>#N/A</c:v>
                </c:pt>
                <c:pt idx="5">
                  <c:v>0.84</c:v>
                </c:pt>
                <c:pt idx="6">
                  <c:v>#N/A</c:v>
                </c:pt>
                <c:pt idx="7">
                  <c:v>0.08</c:v>
                </c:pt>
                <c:pt idx="8">
                  <c:v>#N/A</c:v>
                </c:pt>
                <c:pt idx="9">
                  <c:v>7.0000000000000007E-2</c:v>
                </c:pt>
              </c:numCache>
            </c:numRef>
          </c:val>
          <c:extLst>
            <c:ext xmlns:c16="http://schemas.microsoft.com/office/drawing/2014/chart" uri="{C3380CC4-5D6E-409C-BE32-E72D297353CC}">
              <c16:uniqueId val="{00000002-C325-48AA-B589-A1B68C2DFDE0}"/>
            </c:ext>
          </c:extLst>
        </c:ser>
        <c:ser>
          <c:idx val="3"/>
          <c:order val="3"/>
          <c:tx>
            <c:strRef>
              <c:f>データシート!$A$30</c:f>
              <c:strCache>
                <c:ptCount val="1"/>
                <c:pt idx="0">
                  <c:v>八潮市後期高齢者医療特別会計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0.16</c:v>
                </c:pt>
                <c:pt idx="2">
                  <c:v>#N/A</c:v>
                </c:pt>
                <c:pt idx="3">
                  <c:v>0.2</c:v>
                </c:pt>
                <c:pt idx="4">
                  <c:v>#N/A</c:v>
                </c:pt>
                <c:pt idx="5">
                  <c:v>0.13</c:v>
                </c:pt>
                <c:pt idx="6">
                  <c:v>#N/A</c:v>
                </c:pt>
                <c:pt idx="7">
                  <c:v>0.14000000000000001</c:v>
                </c:pt>
                <c:pt idx="8">
                  <c:v>#N/A</c:v>
                </c:pt>
                <c:pt idx="9">
                  <c:v>0.12</c:v>
                </c:pt>
              </c:numCache>
            </c:numRef>
          </c:val>
          <c:extLst>
            <c:ext xmlns:c16="http://schemas.microsoft.com/office/drawing/2014/chart" uri="{C3380CC4-5D6E-409C-BE32-E72D297353CC}">
              <c16:uniqueId val="{00000003-C325-48AA-B589-A1B68C2DFDE0}"/>
            </c:ext>
          </c:extLst>
        </c:ser>
        <c:ser>
          <c:idx val="4"/>
          <c:order val="4"/>
          <c:tx>
            <c:strRef>
              <c:f>データシート!$A$31</c:f>
              <c:strCache>
                <c:ptCount val="1"/>
                <c:pt idx="0">
                  <c:v>八潮市介護保険特別会計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2.17</c:v>
                </c:pt>
                <c:pt idx="2">
                  <c:v>#N/A</c:v>
                </c:pt>
                <c:pt idx="3">
                  <c:v>2.96</c:v>
                </c:pt>
                <c:pt idx="4">
                  <c:v>#N/A</c:v>
                </c:pt>
                <c:pt idx="5">
                  <c:v>1.3</c:v>
                </c:pt>
                <c:pt idx="6">
                  <c:v>#N/A</c:v>
                </c:pt>
                <c:pt idx="7">
                  <c:v>1.38</c:v>
                </c:pt>
                <c:pt idx="8">
                  <c:v>#N/A</c:v>
                </c:pt>
                <c:pt idx="9">
                  <c:v>0.76</c:v>
                </c:pt>
              </c:numCache>
            </c:numRef>
          </c:val>
          <c:extLst>
            <c:ext xmlns:c16="http://schemas.microsoft.com/office/drawing/2014/chart" uri="{C3380CC4-5D6E-409C-BE32-E72D297353CC}">
              <c16:uniqueId val="{00000004-C325-48AA-B589-A1B68C2DFDE0}"/>
            </c:ext>
          </c:extLst>
        </c:ser>
        <c:ser>
          <c:idx val="5"/>
          <c:order val="5"/>
          <c:tx>
            <c:strRef>
              <c:f>データシート!$A$32</c:f>
              <c:strCache>
                <c:ptCount val="1"/>
                <c:pt idx="0">
                  <c:v>鶴ケ曽根・二丁目土地区画整理事業特別会計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1.25</c:v>
                </c:pt>
                <c:pt idx="2">
                  <c:v>#N/A</c:v>
                </c:pt>
                <c:pt idx="3">
                  <c:v>1.1599999999999999</c:v>
                </c:pt>
                <c:pt idx="4">
                  <c:v>#N/A</c:v>
                </c:pt>
                <c:pt idx="5">
                  <c:v>0.97</c:v>
                </c:pt>
                <c:pt idx="6">
                  <c:v>#N/A</c:v>
                </c:pt>
                <c:pt idx="7">
                  <c:v>0.9</c:v>
                </c:pt>
                <c:pt idx="8">
                  <c:v>#N/A</c:v>
                </c:pt>
                <c:pt idx="9">
                  <c:v>0.87</c:v>
                </c:pt>
              </c:numCache>
            </c:numRef>
          </c:val>
          <c:extLst>
            <c:ext xmlns:c16="http://schemas.microsoft.com/office/drawing/2014/chart" uri="{C3380CC4-5D6E-409C-BE32-E72D297353CC}">
              <c16:uniqueId val="{00000005-C325-48AA-B589-A1B68C2DFDE0}"/>
            </c:ext>
          </c:extLst>
        </c:ser>
        <c:ser>
          <c:idx val="6"/>
          <c:order val="6"/>
          <c:tx>
            <c:strRef>
              <c:f>データシート!$A$33</c:f>
              <c:strCache>
                <c:ptCount val="1"/>
                <c:pt idx="0">
                  <c:v>八潮市国民健康保険特別会計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1.42</c:v>
                </c:pt>
                <c:pt idx="2">
                  <c:v>#N/A</c:v>
                </c:pt>
                <c:pt idx="3">
                  <c:v>1.84</c:v>
                </c:pt>
                <c:pt idx="4">
                  <c:v>#N/A</c:v>
                </c:pt>
                <c:pt idx="5">
                  <c:v>1.62</c:v>
                </c:pt>
                <c:pt idx="6">
                  <c:v>#N/A</c:v>
                </c:pt>
                <c:pt idx="7">
                  <c:v>1.43</c:v>
                </c:pt>
                <c:pt idx="8">
                  <c:v>#N/A</c:v>
                </c:pt>
                <c:pt idx="9">
                  <c:v>0.93</c:v>
                </c:pt>
              </c:numCache>
            </c:numRef>
          </c:val>
          <c:extLst>
            <c:ext xmlns:c16="http://schemas.microsoft.com/office/drawing/2014/chart" uri="{C3380CC4-5D6E-409C-BE32-E72D297353CC}">
              <c16:uniqueId val="{00000006-C325-48AA-B589-A1B68C2DFDE0}"/>
            </c:ext>
          </c:extLst>
        </c:ser>
        <c:ser>
          <c:idx val="7"/>
          <c:order val="7"/>
          <c:tx>
            <c:strRef>
              <c:f>データシート!$A$34</c:f>
              <c:strCache>
                <c:ptCount val="1"/>
                <c:pt idx="0">
                  <c:v>八潮市公共下水道事業会計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1.58</c:v>
                </c:pt>
                <c:pt idx="4">
                  <c:v>#N/A</c:v>
                </c:pt>
                <c:pt idx="5">
                  <c:v>2.29</c:v>
                </c:pt>
                <c:pt idx="6">
                  <c:v>#N/A</c:v>
                </c:pt>
                <c:pt idx="7">
                  <c:v>3.47</c:v>
                </c:pt>
                <c:pt idx="8">
                  <c:v>#N/A</c:v>
                </c:pt>
                <c:pt idx="9">
                  <c:v>5.07</c:v>
                </c:pt>
              </c:numCache>
            </c:numRef>
          </c:val>
          <c:extLst>
            <c:ext xmlns:c16="http://schemas.microsoft.com/office/drawing/2014/chart" uri="{C3380CC4-5D6E-409C-BE32-E72D297353CC}">
              <c16:uniqueId val="{00000007-C325-48AA-B589-A1B68C2DFDE0}"/>
            </c:ext>
          </c:extLst>
        </c:ser>
        <c:ser>
          <c:idx val="8"/>
          <c:order val="8"/>
          <c:tx>
            <c:strRef>
              <c:f>データシート!$A$35</c:f>
              <c:strCache>
                <c:ptCount val="1"/>
                <c:pt idx="0">
                  <c:v>八潮市上水道事業会計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11.22</c:v>
                </c:pt>
                <c:pt idx="2">
                  <c:v>#N/A</c:v>
                </c:pt>
                <c:pt idx="3">
                  <c:v>11.09</c:v>
                </c:pt>
                <c:pt idx="4">
                  <c:v>#N/A</c:v>
                </c:pt>
                <c:pt idx="5">
                  <c:v>11.41</c:v>
                </c:pt>
                <c:pt idx="6">
                  <c:v>#N/A</c:v>
                </c:pt>
                <c:pt idx="7">
                  <c:v>12.13</c:v>
                </c:pt>
                <c:pt idx="8">
                  <c:v>#N/A</c:v>
                </c:pt>
                <c:pt idx="9">
                  <c:v>11.56</c:v>
                </c:pt>
              </c:numCache>
            </c:numRef>
          </c:val>
          <c:extLst>
            <c:ext xmlns:c16="http://schemas.microsoft.com/office/drawing/2014/chart" uri="{C3380CC4-5D6E-409C-BE32-E72D297353CC}">
              <c16:uniqueId val="{00000008-C325-48AA-B589-A1B68C2DFDE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7.33</c:v>
                </c:pt>
                <c:pt idx="2">
                  <c:v>#N/A</c:v>
                </c:pt>
                <c:pt idx="3">
                  <c:v>9.8800000000000008</c:v>
                </c:pt>
                <c:pt idx="4">
                  <c:v>#N/A</c:v>
                </c:pt>
                <c:pt idx="5">
                  <c:v>14.15</c:v>
                </c:pt>
                <c:pt idx="6">
                  <c:v>#N/A</c:v>
                </c:pt>
                <c:pt idx="7">
                  <c:v>16.420000000000002</c:v>
                </c:pt>
                <c:pt idx="8">
                  <c:v>#N/A</c:v>
                </c:pt>
                <c:pt idx="9">
                  <c:v>12.58</c:v>
                </c:pt>
              </c:numCache>
            </c:numRef>
          </c:val>
          <c:extLst>
            <c:ext xmlns:c16="http://schemas.microsoft.com/office/drawing/2014/chart" uri="{C3380CC4-5D6E-409C-BE32-E72D297353CC}">
              <c16:uniqueId val="{00000009-C325-48AA-B589-A1B68C2DFDE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3517</c:v>
                </c:pt>
                <c:pt idx="5">
                  <c:v>3407</c:v>
                </c:pt>
                <c:pt idx="8">
                  <c:v>3382</c:v>
                </c:pt>
                <c:pt idx="11">
                  <c:v>3198</c:v>
                </c:pt>
                <c:pt idx="14">
                  <c:v>3086</c:v>
                </c:pt>
              </c:numCache>
            </c:numRef>
          </c:val>
          <c:extLst>
            <c:ext xmlns:c16="http://schemas.microsoft.com/office/drawing/2014/chart" uri="{C3380CC4-5D6E-409C-BE32-E72D297353CC}">
              <c16:uniqueId val="{00000000-0E25-4595-8058-C589627FAC0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E25-4595-8058-C589627FAC0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225</c:v>
                </c:pt>
                <c:pt idx="3">
                  <c:v>277</c:v>
                </c:pt>
                <c:pt idx="6">
                  <c:v>276</c:v>
                </c:pt>
                <c:pt idx="9">
                  <c:v>279</c:v>
                </c:pt>
                <c:pt idx="12">
                  <c:v>229</c:v>
                </c:pt>
              </c:numCache>
            </c:numRef>
          </c:val>
          <c:extLst>
            <c:ext xmlns:c16="http://schemas.microsoft.com/office/drawing/2014/chart" uri="{C3380CC4-5D6E-409C-BE32-E72D297353CC}">
              <c16:uniqueId val="{00000002-0E25-4595-8058-C589627FAC0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97</c:v>
                </c:pt>
                <c:pt idx="3">
                  <c:v>124</c:v>
                </c:pt>
                <c:pt idx="6">
                  <c:v>144</c:v>
                </c:pt>
                <c:pt idx="9">
                  <c:v>151</c:v>
                </c:pt>
                <c:pt idx="12">
                  <c:v>188</c:v>
                </c:pt>
              </c:numCache>
            </c:numRef>
          </c:val>
          <c:extLst>
            <c:ext xmlns:c16="http://schemas.microsoft.com/office/drawing/2014/chart" uri="{C3380CC4-5D6E-409C-BE32-E72D297353CC}">
              <c16:uniqueId val="{00000003-0E25-4595-8058-C589627FAC0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1336</c:v>
                </c:pt>
                <c:pt idx="3">
                  <c:v>1412</c:v>
                </c:pt>
                <c:pt idx="6">
                  <c:v>1490</c:v>
                </c:pt>
                <c:pt idx="9">
                  <c:v>1518</c:v>
                </c:pt>
                <c:pt idx="12">
                  <c:v>1462</c:v>
                </c:pt>
              </c:numCache>
            </c:numRef>
          </c:val>
          <c:extLst>
            <c:ext xmlns:c16="http://schemas.microsoft.com/office/drawing/2014/chart" uri="{C3380CC4-5D6E-409C-BE32-E72D297353CC}">
              <c16:uniqueId val="{00000004-0E25-4595-8058-C589627FAC0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25-4595-8058-C589627FAC0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E25-4595-8058-C589627FAC0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2658</c:v>
                </c:pt>
                <c:pt idx="3">
                  <c:v>2633</c:v>
                </c:pt>
                <c:pt idx="6">
                  <c:v>2626</c:v>
                </c:pt>
                <c:pt idx="9">
                  <c:v>2649</c:v>
                </c:pt>
                <c:pt idx="12">
                  <c:v>2572</c:v>
                </c:pt>
              </c:numCache>
            </c:numRef>
          </c:val>
          <c:extLst>
            <c:ext xmlns:c16="http://schemas.microsoft.com/office/drawing/2014/chart" uri="{C3380CC4-5D6E-409C-BE32-E72D297353CC}">
              <c16:uniqueId val="{00000007-0E25-4595-8058-C589627FAC0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799</c:v>
                </c:pt>
                <c:pt idx="2">
                  <c:v>#N/A</c:v>
                </c:pt>
                <c:pt idx="3">
                  <c:v>#N/A</c:v>
                </c:pt>
                <c:pt idx="4">
                  <c:v>1039</c:v>
                </c:pt>
                <c:pt idx="5">
                  <c:v>#N/A</c:v>
                </c:pt>
                <c:pt idx="6">
                  <c:v>#N/A</c:v>
                </c:pt>
                <c:pt idx="7">
                  <c:v>1154</c:v>
                </c:pt>
                <c:pt idx="8">
                  <c:v>#N/A</c:v>
                </c:pt>
                <c:pt idx="9">
                  <c:v>#N/A</c:v>
                </c:pt>
                <c:pt idx="10">
                  <c:v>1399</c:v>
                </c:pt>
                <c:pt idx="11">
                  <c:v>#N/A</c:v>
                </c:pt>
                <c:pt idx="12">
                  <c:v>#N/A</c:v>
                </c:pt>
                <c:pt idx="13">
                  <c:v>1365</c:v>
                </c:pt>
                <c:pt idx="14">
                  <c:v>#N/A</c:v>
                </c:pt>
              </c:numCache>
            </c:numRef>
          </c:val>
          <c:smooth val="0"/>
          <c:extLst>
            <c:ext xmlns:c16="http://schemas.microsoft.com/office/drawing/2014/chart" uri="{C3380CC4-5D6E-409C-BE32-E72D297353CC}">
              <c16:uniqueId val="{00000008-0E25-4595-8058-C589627FAC0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20679</c:v>
                </c:pt>
                <c:pt idx="5">
                  <c:v>20056</c:v>
                </c:pt>
                <c:pt idx="8">
                  <c:v>20357</c:v>
                </c:pt>
                <c:pt idx="11">
                  <c:v>20247</c:v>
                </c:pt>
                <c:pt idx="14">
                  <c:v>20837</c:v>
                </c:pt>
              </c:numCache>
            </c:numRef>
          </c:val>
          <c:extLst>
            <c:ext xmlns:c16="http://schemas.microsoft.com/office/drawing/2014/chart" uri="{C3380CC4-5D6E-409C-BE32-E72D297353CC}">
              <c16:uniqueId val="{00000000-6DF9-400E-B2E4-1A2D8199290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9686</c:v>
                </c:pt>
                <c:pt idx="5">
                  <c:v>9328</c:v>
                </c:pt>
                <c:pt idx="8">
                  <c:v>9023</c:v>
                </c:pt>
                <c:pt idx="11">
                  <c:v>8856</c:v>
                </c:pt>
                <c:pt idx="14">
                  <c:v>9487</c:v>
                </c:pt>
              </c:numCache>
            </c:numRef>
          </c:val>
          <c:extLst>
            <c:ext xmlns:c16="http://schemas.microsoft.com/office/drawing/2014/chart" uri="{C3380CC4-5D6E-409C-BE32-E72D297353CC}">
              <c16:uniqueId val="{00000001-6DF9-400E-B2E4-1A2D8199290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7140</c:v>
                </c:pt>
                <c:pt idx="5">
                  <c:v>7732</c:v>
                </c:pt>
                <c:pt idx="8">
                  <c:v>9003</c:v>
                </c:pt>
                <c:pt idx="11">
                  <c:v>8463</c:v>
                </c:pt>
                <c:pt idx="14">
                  <c:v>7299</c:v>
                </c:pt>
              </c:numCache>
            </c:numRef>
          </c:val>
          <c:extLst>
            <c:ext xmlns:c16="http://schemas.microsoft.com/office/drawing/2014/chart" uri="{C3380CC4-5D6E-409C-BE32-E72D297353CC}">
              <c16:uniqueId val="{00000002-6DF9-400E-B2E4-1A2D8199290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DF9-400E-B2E4-1A2D8199290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DF9-400E-B2E4-1A2D8199290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5-6DF9-400E-B2E4-1A2D8199290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1715</c:v>
                </c:pt>
                <c:pt idx="3">
                  <c:v>1665</c:v>
                </c:pt>
                <c:pt idx="6">
                  <c:v>1601</c:v>
                </c:pt>
                <c:pt idx="9">
                  <c:v>1576</c:v>
                </c:pt>
                <c:pt idx="12">
                  <c:v>1641</c:v>
                </c:pt>
              </c:numCache>
            </c:numRef>
          </c:val>
          <c:extLst>
            <c:ext xmlns:c16="http://schemas.microsoft.com/office/drawing/2014/chart" uri="{C3380CC4-5D6E-409C-BE32-E72D297353CC}">
              <c16:uniqueId val="{00000006-6DF9-400E-B2E4-1A2D8199290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977</c:v>
                </c:pt>
                <c:pt idx="3">
                  <c:v>1073</c:v>
                </c:pt>
                <c:pt idx="6">
                  <c:v>1109</c:v>
                </c:pt>
                <c:pt idx="9">
                  <c:v>1017</c:v>
                </c:pt>
                <c:pt idx="12">
                  <c:v>942</c:v>
                </c:pt>
              </c:numCache>
            </c:numRef>
          </c:val>
          <c:extLst>
            <c:ext xmlns:c16="http://schemas.microsoft.com/office/drawing/2014/chart" uri="{C3380CC4-5D6E-409C-BE32-E72D297353CC}">
              <c16:uniqueId val="{00000007-6DF9-400E-B2E4-1A2D8199290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15785</c:v>
                </c:pt>
                <c:pt idx="3">
                  <c:v>16217</c:v>
                </c:pt>
                <c:pt idx="6">
                  <c:v>16832</c:v>
                </c:pt>
                <c:pt idx="9">
                  <c:v>18378</c:v>
                </c:pt>
                <c:pt idx="12">
                  <c:v>18411</c:v>
                </c:pt>
              </c:numCache>
            </c:numRef>
          </c:val>
          <c:extLst>
            <c:ext xmlns:c16="http://schemas.microsoft.com/office/drawing/2014/chart" uri="{C3380CC4-5D6E-409C-BE32-E72D297353CC}">
              <c16:uniqueId val="{00000008-6DF9-400E-B2E4-1A2D8199290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3439</c:v>
                </c:pt>
                <c:pt idx="3">
                  <c:v>3176</c:v>
                </c:pt>
                <c:pt idx="6">
                  <c:v>3063</c:v>
                </c:pt>
                <c:pt idx="9">
                  <c:v>2794</c:v>
                </c:pt>
                <c:pt idx="12">
                  <c:v>1927</c:v>
                </c:pt>
              </c:numCache>
            </c:numRef>
          </c:val>
          <c:extLst>
            <c:ext xmlns:c16="http://schemas.microsoft.com/office/drawing/2014/chart" uri="{C3380CC4-5D6E-409C-BE32-E72D297353CC}">
              <c16:uniqueId val="{00000009-6DF9-400E-B2E4-1A2D8199290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20472</c:v>
                </c:pt>
                <c:pt idx="3">
                  <c:v>19414</c:v>
                </c:pt>
                <c:pt idx="6">
                  <c:v>19737</c:v>
                </c:pt>
                <c:pt idx="9">
                  <c:v>21620</c:v>
                </c:pt>
                <c:pt idx="12">
                  <c:v>24359</c:v>
                </c:pt>
              </c:numCache>
            </c:numRef>
          </c:val>
          <c:extLst>
            <c:ext xmlns:c16="http://schemas.microsoft.com/office/drawing/2014/chart" uri="{C3380CC4-5D6E-409C-BE32-E72D297353CC}">
              <c16:uniqueId val="{0000000A-6DF9-400E-B2E4-1A2D8199290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4882</c:v>
                </c:pt>
                <c:pt idx="2">
                  <c:v>#N/A</c:v>
                </c:pt>
                <c:pt idx="3">
                  <c:v>#N/A</c:v>
                </c:pt>
                <c:pt idx="4">
                  <c:v>4428</c:v>
                </c:pt>
                <c:pt idx="5">
                  <c:v>#N/A</c:v>
                </c:pt>
                <c:pt idx="6">
                  <c:v>#N/A</c:v>
                </c:pt>
                <c:pt idx="7">
                  <c:v>3959</c:v>
                </c:pt>
                <c:pt idx="8">
                  <c:v>#N/A</c:v>
                </c:pt>
                <c:pt idx="9">
                  <c:v>#N/A</c:v>
                </c:pt>
                <c:pt idx="10">
                  <c:v>7818</c:v>
                </c:pt>
                <c:pt idx="11">
                  <c:v>#N/A</c:v>
                </c:pt>
                <c:pt idx="12">
                  <c:v>#N/A</c:v>
                </c:pt>
                <c:pt idx="13">
                  <c:v>9657</c:v>
                </c:pt>
                <c:pt idx="14">
                  <c:v>#N/A</c:v>
                </c:pt>
              </c:numCache>
            </c:numRef>
          </c:val>
          <c:smooth val="0"/>
          <c:extLst>
            <c:ext xmlns:c16="http://schemas.microsoft.com/office/drawing/2014/chart" uri="{C3380CC4-5D6E-409C-BE32-E72D297353CC}">
              <c16:uniqueId val="{0000000B-6DF9-400E-B2E4-1A2D8199290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3256</c:v>
                </c:pt>
                <c:pt idx="1">
                  <c:v>3864</c:v>
                </c:pt>
                <c:pt idx="2">
                  <c:v>3608</c:v>
                </c:pt>
              </c:numCache>
            </c:numRef>
          </c:val>
          <c:extLst>
            <c:ext xmlns:c16="http://schemas.microsoft.com/office/drawing/2014/chart" uri="{C3380CC4-5D6E-409C-BE32-E72D297353CC}">
              <c16:uniqueId val="{00000000-8A2C-4F2D-BD13-A37B1A76D94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270</c:v>
                </c:pt>
                <c:pt idx="1">
                  <c:v>270</c:v>
                </c:pt>
                <c:pt idx="2">
                  <c:v>470</c:v>
                </c:pt>
              </c:numCache>
            </c:numRef>
          </c:val>
          <c:extLst>
            <c:ext xmlns:c16="http://schemas.microsoft.com/office/drawing/2014/chart" uri="{C3380CC4-5D6E-409C-BE32-E72D297353CC}">
              <c16:uniqueId val="{00000001-8A2C-4F2D-BD13-A37B1A76D94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4513</c:v>
                </c:pt>
                <c:pt idx="1">
                  <c:v>3487</c:v>
                </c:pt>
                <c:pt idx="2">
                  <c:v>2484</c:v>
                </c:pt>
              </c:numCache>
            </c:numRef>
          </c:val>
          <c:extLst>
            <c:ext xmlns:c16="http://schemas.microsoft.com/office/drawing/2014/chart" uri="{C3380CC4-5D6E-409C-BE32-E72D297353CC}">
              <c16:uniqueId val="{00000002-8A2C-4F2D-BD13-A37B1A76D94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{A0B144C2-8CBA-48D5-B9C6-A6DCDCD801DD}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680-4626-A2B2-CE023D29F0E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{096C702D-1643-4818-BDE5-517221642AFD}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680-4626-A2B2-CE023D29F0E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{5CBFFBB6-975C-494E-AF11-3F9EEA6F95AF}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680-4626-A2B2-CE023D29F0E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{61525C9D-DDDA-4036-B562-82443E20C519}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680-4626-A2B2-CE023D29F0E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{E7E82B19-4EF0-4E7A-A674-D92F22138A9E}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680-4626-A2B2-CE023D29F0E7}"/>
                </c:ext>
              </c:extLst>
            </c:dLbl>
            <c:dLbl>
              <c:idx val="8"/>
              <c:layout>
                <c:manualLayout>
                  <c:x val="0"/>
                  <c:y val="1.3534294516905613E-4"/>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{78692455-F572-4598-B763-E56F46B3B236}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680-4626-A2B2-CE023D29F0E7}"/>
                </c:ext>
              </c:extLst>
            </c:dLbl>
            <c:dLbl>
              <c:idx val="16"/>
              <c:layout>
                <c:manualLayout>
                  <c:x val="0"/>
                  <c:y val="-1.3534294516913883E-4"/>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{388F6952-B4B6-4872-8B4E-F78F94C8DBC6}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680-4626-A2B2-CE023D29F0E7}"/>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{D921E3CE-AC52-4630-A3A9-EB0F82A859FD}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680-4626-A2B2-CE023D29F0E7}"/>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{2D591194-BB52-4A84-8C7E-3F15CDB73C9A}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680-4626-A2B2-CE023D29F0E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83.5</c:v>
                </c:pt>
                <c:pt idx="8">
                  <c:v>83.1</c:v>
                </c:pt>
                <c:pt idx="16">
                  <c:v>83.3</c:v>
                </c:pt>
                <c:pt idx="24">
                  <c:v>83.5</c:v>
                </c:pt>
                <c:pt idx="32">
                  <c:v>78</c:v>
                </c:pt>
              </c:numCache>
            </c:numRef>
          </c:xVal>
          <c:yVal>
            <c:numRef>
              <c:f>公会計指標分析・財政指標組合せ分析表!$BP$51:$DC$51</c:f>
              <c:numCache>
                <c:formatCode>#,##0.0;"▲ "#,##0.0</c:formatCode>
                <c:ptCount val="40"/>
                <c:pt idx="0">
                  <c:v>30.6</c:v>
                </c:pt>
                <c:pt idx="8">
                  <c:v>26.8</c:v>
                </c:pt>
                <c:pt idx="16">
                  <c:v>23.3</c:v>
                </c:pt>
                <c:pt idx="24">
                  <c:v>45.3</c:v>
                </c:pt>
                <c:pt idx="32">
                  <c:v>53.5</c:v>
                </c:pt>
              </c:numCache>
            </c:numRef>
          </c:yVal>
          <c:smooth val="0"/>
          <c:extLst>
            <c:ext xmlns:c16="http://schemas.microsoft.com/office/drawing/2014/chart" uri="{C3380CC4-5D6E-409C-BE32-E72D297353CC}">
              <c16:uniqueId val="{00000009-8680-4626-A2B2-CE023D29F0E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{D1A553F4-E894-40AE-8BED-A4835E9118E0}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680-4626-A2B2-CE023D29F0E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{0D303927-94D3-49BC-9EBE-5F1ED962FC0B}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680-4626-A2B2-CE023D29F0E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{05CC8CF5-5E76-465A-8FDF-96BCA4DA61BA}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680-4626-A2B2-CE023D29F0E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{BE23266D-C4F4-4A52-BC52-3986BEFA6D72}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680-4626-A2B2-CE023D29F0E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{650623E9-55D1-404B-926E-3E8706849111}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680-4626-A2B2-CE023D29F0E7}"/>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{35E80FF7-A6A6-429B-8B7E-E3611C05D24A}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680-4626-A2B2-CE023D29F0E7}"/>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{466C4354-DA6B-413F-9C81-AD456F8D1632}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680-4626-A2B2-CE023D29F0E7}"/>
                </c:ext>
              </c:extLst>
            </c:dLbl>
            <c:dLbl>
              <c:idx val="24"/>
              <c:layout>
                <c:manualLayout>
                  <c:x val="0"/>
                  <c:y val="1.7397252147459158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{676FEDB1-6DF2-4AB0-8FE6-01A23FEE56ED}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680-4626-A2B2-CE023D29F0E7}"/>
                </c:ext>
              </c:extLst>
            </c:dLbl>
            <c:dLbl>
              <c:idx val="32"/>
              <c:layout>
                <c:manualLayout>
                  <c:x val="0"/>
                  <c:y val="-1.7397252147459179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{6267C722-EE89-490C-B80F-3F06E47508AB}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680-4626-A2B2-CE023D29F0E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63.7</c:v>
                </c:pt>
                <c:pt idx="24">
                  <c:v>64.099999999999994</c:v>
                </c:pt>
                <c:pt idx="32">
                  <c:v>64.599999999999994</c:v>
                </c:pt>
              </c:numCache>
            </c:numRef>
          </c:xVal>
          <c:yVal>
            <c:numRef>
              <c:f>公会計指標分析・財政指標組合せ分析表!$BP$55:$DC$55</c:f>
              <c:numCache>
                <c:formatCode>#,##0.0;"▲ "#,##0.0</c:formatCode>
                <c:ptCount val="40"/>
                <c:pt idx="0">
                  <c:v>22.7</c:v>
                </c:pt>
                <c:pt idx="8">
                  <c:v>27.8</c:v>
                </c:pt>
                <c:pt idx="16">
                  <c:v>11.2</c:v>
                </c:pt>
                <c:pt idx="24">
                  <c:v>4.5999999999999996</c:v>
                </c:pt>
                <c:pt idx="32">
                  <c:v>4.2</c:v>
                </c:pt>
              </c:numCache>
            </c:numRef>
          </c:yVal>
          <c:smooth val="0"/>
          <c:extLst>
            <c:ext xmlns:c16="http://schemas.microsoft.com/office/drawing/2014/chart" uri="{C3380CC4-5D6E-409C-BE32-E72D297353CC}">
              <c16:uniqueId val="{00000013-8680-4626-A2B2-CE023D29F0E7}"/>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{42AB6B79-D962-41FD-AC48-7F53836FF977}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A55-45AB-AB98-17718FA8F0C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{A1A633ED-C828-4306-B4E0-E52F31F98F71}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A55-45AB-AB98-17718FA8F0C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{DEE0292B-14F7-40E6-9DBD-F9F523C3FB1A}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A55-45AB-AB98-17718FA8F0C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{56516436-D31A-41BA-89BB-808454C286F9}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A55-45AB-AB98-17718FA8F0C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{5B2101D2-D221-4BC2-B8E1-A37AA5B0B8EA}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A55-45AB-AB98-17718FA8F0C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{BF818039-C541-4767-B834-0EF9561CF9FC}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A55-45AB-AB98-17718FA8F0C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{BCCC1E44-279B-445A-8DCF-AB1158005902}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A55-45AB-AB98-17718FA8F0C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{B5E3C573-B314-4922-840E-2A0DE2E578FC}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A55-45AB-AB98-17718FA8F0C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{1BDE421D-37B4-4837-83B9-8E5506310BD7}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A55-45AB-AB98-17718FA8F0C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5.4</c:v>
                </c:pt>
                <c:pt idx="8">
                  <c:v>5</c:v>
                </c:pt>
                <c:pt idx="16">
                  <c:v>6</c:v>
                </c:pt>
                <c:pt idx="24">
                  <c:v>7</c:v>
                </c:pt>
                <c:pt idx="32">
                  <c:v>7.4</c:v>
                </c:pt>
              </c:numCache>
            </c:numRef>
          </c:xVal>
          <c:yVal>
            <c:numRef>
              <c:f>公会計指標分析・財政指標組合せ分析表!$BP$73:$DC$73</c:f>
              <c:numCache>
                <c:formatCode>#,##0.0;"▲ "#,##0.0</c:formatCode>
                <c:ptCount val="40"/>
                <c:pt idx="0">
                  <c:v>30.6</c:v>
                </c:pt>
                <c:pt idx="8">
                  <c:v>26.8</c:v>
                </c:pt>
                <c:pt idx="16">
                  <c:v>23.3</c:v>
                </c:pt>
                <c:pt idx="24">
                  <c:v>45.3</c:v>
                </c:pt>
                <c:pt idx="32">
                  <c:v>53.5</c:v>
                </c:pt>
              </c:numCache>
            </c:numRef>
          </c:yVal>
          <c:smooth val="0"/>
          <c:extLst>
            <c:ext xmlns:c16="http://schemas.microsoft.com/office/drawing/2014/chart" uri="{C3380CC4-5D6E-409C-BE32-E72D297353CC}">
              <c16:uniqueId val="{00000009-AA55-45AB-AB98-17718FA8F0C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{BDBA359E-923F-4C0E-8E33-D8568DACF92D}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A55-45AB-AB98-17718FA8F0C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{BE5E43B5-F93F-449A-B17C-C359DCC0551D}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A55-45AB-AB98-17718FA8F0C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{717AB277-AE71-4BC4-9EC4-CE95E17D583E}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A55-45AB-AB98-17718FA8F0C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{6CD573E0-CE2C-401A-A38D-605E1830DCE9}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A55-45AB-AB98-17718FA8F0C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{89FF90A3-A5B0-4417-8A9A-B6682FBEE0D3}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A55-45AB-AB98-17718FA8F0C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{95AC8325-1128-43DE-89F2-E3EB28DE2EFD}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A55-45AB-AB98-17718FA8F0C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{DA891382-809E-40FC-85F0-611D18693229}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A55-45AB-AB98-17718FA8F0CB}"/>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{AFC5D18E-DB67-42B9-90BB-71230BBDA96A}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A55-45AB-AB98-17718FA8F0CB}"/>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{B27E795B-B7C3-4A05-B9A4-63082DB5FE76}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A55-45AB-AB98-17718FA8F0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5.7</c:v>
                </c:pt>
                <c:pt idx="24">
                  <c:v>5.8</c:v>
                </c:pt>
                <c:pt idx="32">
                  <c:v>5.8</c:v>
                </c:pt>
              </c:numCache>
            </c:numRef>
          </c:xVal>
          <c:yVal>
            <c:numRef>
              <c:f>公会計指標分析・財政指標組合せ分析表!$BP$77:$DC$77</c:f>
              <c:numCache>
                <c:formatCode>#,##0.0;"▲ "#,##0.0</c:formatCode>
                <c:ptCount val="40"/>
                <c:pt idx="0">
                  <c:v>22.7</c:v>
                </c:pt>
                <c:pt idx="8">
                  <c:v>27.8</c:v>
                </c:pt>
                <c:pt idx="16">
                  <c:v>11.2</c:v>
                </c:pt>
                <c:pt idx="24">
                  <c:v>4.5999999999999996</c:v>
                </c:pt>
                <c:pt idx="32">
                  <c:v>4.2</c:v>
                </c:pt>
              </c:numCache>
            </c:numRef>
          </c:yVal>
          <c:smooth val="0"/>
          <c:extLst>
            <c:ext xmlns:c16="http://schemas.microsoft.com/office/drawing/2014/chart" uri="{C3380CC4-5D6E-409C-BE32-E72D297353CC}">
              <c16:uniqueId val="{00000013-AA55-45AB-AB98-17718FA8F0CB}"/>
            </c:ext>
          </c:extLst>
        </c:ser>
        <c:dLbls>
          <c:showLegendKey val="0"/>
          <c:showVal val="1"/>
          <c:showCatName val="0"/>
          <c:showSerName val="0"/>
          <c:showPercent val="0"/>
          <c:showBubbleSize val="0"/>
        </c:dLbls>
        <c:axId val="84219776"/>
        <c:axId val="84234240"/>
      </c:scatterChart>
      <c:valAx>
        <c:axId val="84219776"/>
        <c:scaling>
          <c:orientation val="maxMin"/>
          <c:max val="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埼玉県八潮市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前年度と比較して７７百万円減少し、公営企業債の元利償還金に対する繰入金も５６百万円減少した。一方で、組合等が起こした地方債の元利償還金に対する負担金等においては、３７百万円増加したため、分子全体では１，３６５百万円となり、昨年度１，３９９百万円と比較して３４百万円の減額となった。</a:t>
          </a:r>
        </a:p>
        <a:p>
          <a:r>
            <a:rPr kumimoji="1" lang="ja-JP" altLang="en-US" sz="1400">
              <a:latin typeface="ＭＳ ゴシック" pitchFamily="49" charset="-128"/>
              <a:ea typeface="ＭＳ ゴシック" pitchFamily="49" charset="-128"/>
            </a:rPr>
            <a:t>　主な要因としては、</a:t>
          </a:r>
          <a:r>
            <a:rPr kumimoji="1" lang="ja-JP" altLang="en-US" sz="1400">
              <a:solidFill>
                <a:schemeClr val="tx1"/>
              </a:solidFill>
              <a:latin typeface="ＭＳ ゴシック" pitchFamily="49" charset="-128"/>
              <a:ea typeface="ＭＳ ゴシック" pitchFamily="49" charset="-128"/>
            </a:rPr>
            <a:t>公共下水道事業会計</a:t>
          </a:r>
          <a:r>
            <a:rPr kumimoji="1" lang="ja-JP" altLang="en-US" sz="1400">
              <a:latin typeface="ＭＳ ゴシック" pitchFamily="49" charset="-128"/>
              <a:ea typeface="ＭＳ ゴシック" pitchFamily="49" charset="-128"/>
            </a:rPr>
            <a:t>に対する繰出金が減少したことなどによる。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埼玉県八潮市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将来負担額については、前年度と比較し、地方債残高が２，７３９百万円の増額、退職手当負担見込額が６５百万円の増額となったことなどから、全体で１，８９６百万円の増額となった。</a:t>
          </a:r>
        </a:p>
        <a:p>
          <a:r>
            <a:rPr kumimoji="1" lang="ja-JP" altLang="en-US" sz="1400">
              <a:latin typeface="ＭＳ ゴシック" pitchFamily="49" charset="-128"/>
              <a:ea typeface="ＭＳ ゴシック" pitchFamily="49" charset="-128"/>
            </a:rPr>
            <a:t>　地方債現在高が増となった主な要因としては、</a:t>
          </a:r>
          <a:r>
            <a:rPr kumimoji="1" lang="ja-JP" altLang="en-US" sz="1400">
              <a:solidFill>
                <a:sysClr val="windowText" lastClr="000000"/>
              </a:solidFill>
              <a:latin typeface="ＭＳ ゴシック" pitchFamily="49" charset="-128"/>
              <a:ea typeface="ＭＳ ゴシック" pitchFamily="49" charset="-128"/>
            </a:rPr>
            <a:t>新庁舎整備事業に係る地方債４，０４１百万円</a:t>
          </a:r>
          <a:r>
            <a:rPr kumimoji="1" lang="ja-JP" altLang="en-US" sz="1400">
              <a:latin typeface="ＭＳ ゴシック" pitchFamily="49" charset="-128"/>
              <a:ea typeface="ＭＳ ゴシック" pitchFamily="49" charset="-128"/>
            </a:rPr>
            <a:t>の増額となったことが挙げられる。</a:t>
          </a:r>
        </a:p>
        <a:p>
          <a:r>
            <a:rPr kumimoji="1" lang="ja-JP" altLang="en-US" sz="1400">
              <a:latin typeface="ＭＳ ゴシック" pitchFamily="49" charset="-128"/>
              <a:ea typeface="ＭＳ ゴシック" pitchFamily="49" charset="-128"/>
            </a:rPr>
            <a:t>　また、退職手当負担見込額が増となった主な要因としては、定年延長に係る制度改正に伴い、一般職員数が「６００人」から「６２８人」に増加したことなどが挙げられる。</a:t>
          </a:r>
        </a:p>
        <a:p>
          <a:r>
            <a:rPr kumimoji="1" lang="ja-JP" altLang="en-US" sz="1400">
              <a:latin typeface="ＭＳ ゴシック" pitchFamily="49" charset="-128"/>
              <a:ea typeface="ＭＳ ゴシック" pitchFamily="49" charset="-128"/>
            </a:rPr>
            <a:t>　なお、充当可能財源等については、充当可能財源等全体として５７百万円の減額となった。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埼玉県八潮市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決算剰余金を基に２，５１７百万円を積み立てた一方、庁舎整備基金などで３，５７６百万円の取り崩しを行ったため、基金全体で、１，０５９百万円の減額となった。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今後の事業に備えて、十分な基金残高を確保したい。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公共施設整備基金は、市庁舎を除く公共施設の整備に要する経費の財源に充てるため設置している。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学校建設基金は、市立小中学校の学校建設に要する経費の財源に充てるため平成２４年度から設置している。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庁舎整備基金は、市庁舎の建替えに要する経費の財源に充てるため平成２７年度から設置している。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公共施設整備基金については、今後の公共施設の整備に備えるため、令和５年度は４１０百万円の積み立てを行った。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学校建設基金については、令和６年度から令和８年度の新設小学校建設工事費の財源とするため、令和５年度は４００百万円の積み立てを行った。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庁舎整備基金については、新庁舎建設工事費のため、令和５年度は１，８０９百万円の取り崩しを行った。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については、新設小学校建設工事費の財源として取り崩しを行う。公共施設整備基金については、今後ひかえているアセットマネジメントの取組みに対応できるよう、積み立てや取り崩しを考え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決算剰余金を基に積立てを行っており、令和５年度は積立て額１，４７２百万円に対し、取崩し額１，７２８百万円となり２５６百万円の減額となった。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財政調整基金については、標準財政規模の１割程度を積立て、今後起こりうる非常時の備え等としていきたい。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新庁舎建設工事費のために借り入れした地方債の償還に備え、令和５年度は、決算剰余金を基に積み立てを行い、２００百万円の増額となった。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減債基金については、増加するか今後の検討としたい。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67CEC91-82A9-484A-9D4E-8F00576455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5C9E66F-6E6B-40B0-A2FC-8AB7650183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E3779FE-831E-4432-B534-16158E12322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3131B33-13C1-4D1F-93F2-3D3EB0EC3C3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1BDB970-40A4-40AA-B194-6D8021B6AA1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45C23EC-9926-40E7-8533-538EEB537F7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埼玉県八潮市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AE2A632-7AC6-4042-B6E6-93D8799BB11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EEACB92-B09A-4FA2-90D6-6FC3F394997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5FE187E-85F4-4D01-8401-7989787911E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8D52719-F582-419F-A2A7-F0C2E33990A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B7F11A6-5357-4193-BE3B-2900FA82914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214F211-5B7B-4B9A-A85E-D154250D8BC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93,065
88,626
18.02
45,982,265
43,283,129
2,478,014
19,683,140
24,286,987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E30AADB-4532-4E18-B882-9C375D362AF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382E827-8C5C-48DF-A21B-397EAA496C2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39732C5-ED50-43A9-9A38-E24F7DEE11A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0265940-5079-442D-972B-DED9A46A719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C5E3E7A-85E4-494D-B2F2-57257E5B607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E5E2552-BEE5-44EE-9F23-37B0BD5428B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4BE0D84-98A1-4FFA-AD5B-DE14E151EB4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93F6E85-52C9-4EF8-85A1-5F642B9FCC1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C0BDB09-0F3B-4DBA-9088-97A443043C4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6E09429-69AB-42CB-88B3-76AEA00849A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49BC90F-92C5-4B48-AD85-1BFA3AFC376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8631CAC-A10E-4669-9B1E-E2786BA1BD0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2ECFFBBC-D437-4C85-ADDC-F93BBF84DFA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3020000-26F5-42D8-9288-0A41C7C38F6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4A5021F-2998-4244-8259-1FB1570A207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4AB9E97-9C91-4D84-815F-51A1D9B4B4D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3AF2D8C-6EEA-4D4D-9BBB-37F65A27C75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81568DA-6F2C-4756-B8AC-DB3105A980C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956E978-11CC-406E-AB60-128B1E656C9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0D9536D-20FE-47AA-B496-6A9105734EE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A957997F-F052-43C0-A245-7D9139EBC3B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5749CCF5-3C19-4CBF-80FB-235B66C93225}"/>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EAF0DFE-896F-42E0-81EC-F56AEDFE098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357CC75-C062-46FE-B0D3-7D98EE931CD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F34A572-A593-41D1-BD97-96337A61BD0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3472FCB-1984-4737-9812-728119E0EB0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3E57C86-9ADA-49F7-938E-FF3F0928090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A9736AA-CA9E-40DD-A0D8-6910602B92E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9405ADA-235B-405C-BC17-34B027B9ECB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73D4E05-061A-4719-9922-3095D9CDD28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6ECD1AA-5D86-48D8-8C3D-3DCDEE71879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2F4ECBF-8818-4669-99FF-DC2CEBAC539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1F16310-2883-461E-957F-2FAE8F1689B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B909BBC-7CE5-4135-8707-ACE3360E7C8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1728ADB-C444-4A4C-8CEB-D19E0642388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令和５年度の有形固定資産減価償却率は</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78.0</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％で、令和４年度の</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83.5</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％から</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5.5P</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減少しており、全国平均の</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64.8</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％、埼玉県平均の</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66.2</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％、類似団体内平均の</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64.6</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％を大幅に上回っている。</a:t>
          </a:r>
          <a:endPar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今後、「八潮市公共施設マネジメントアクションプラン」に基づき、公共施設の長寿命化や建て替え等が予定されており、現状と比べ資産が増加することが予想される。</a:t>
          </a:r>
          <a:endPar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F936FF6-674B-4514-BA3E-F68E04C3531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FC193CC-E432-464A-A9FC-F2D5DB6A675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1AB5A31-59A0-401A-9DE2-7DD1A116E73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6DD631FA-60DB-4E8A-A74B-E7D45B73997F}"/>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4CED829F-997A-4FCF-89EE-EBFAD51ABAA7}"/>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3157F6FB-C106-4B18-BA48-4F0BCEC66FF7}"/>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B1623E1B-2912-4500-8105-F547CDBE72B5}"/>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6A3D991-418F-4195-A8E4-72A13B1F4B8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DFC453F0-9740-42C5-8484-F39FCDC1D8BB}"/>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B4FDCE45-4332-4B07-A626-CCB30FAD35A5}"/>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DB66753A-7972-44C6-9042-E037F7137EEB}"/>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397F4ADA-4F57-4EA4-A697-50EB32625B93}"/>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25EDB4B4-5E71-40BA-9BFA-93C290190ECF}"/>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8A3C3FB-FA82-4403-A057-33C2A13B4582}"/>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9100FFEE-1B59-4F02-BF7A-F04BF4901247}"/>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5A7EA28C-12A7-45A9-9520-96509170D33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F84EB0D3-1886-48F1-B956-5E6D6BEA44B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AE6AD308-BEA9-4A68-B807-E1ED09BA70A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117294</xdr:rowOff>
    </xdr:from>
    <xdr:to>
      <xdr:col>23</xdr:col>
      <xdr:colOff>85090</xdr:colOff>
      <xdr:row>33</xdr:row>
      <xdr:rowOff>44178</xdr:rowOff>
    </xdr:to>
    <xdr:cxnSp macro="">
      <xdr:nvCxnSpPr>
        <xdr:cNvPr id="67" name="直線コネクタ 66">
          <a:extLst>
            <a:ext uri="{FF2B5EF4-FFF2-40B4-BE49-F238E27FC236}">
              <a16:creationId xmlns:a16="http://schemas.microsoft.com/office/drawing/2014/main" id="{D1B4D687-0FEC-412D-BB31-FA83ECAFD3A2}"/>
            </a:ext>
          </a:extLst>
        </xdr:cNvPr>
        <xdr:cNvCxnSpPr/>
      </xdr:nvCxnSpPr>
      <xdr:spPr>
        <a:xfrm flipV="1">
          <a:off x="4760595" y="5175069"/>
          <a:ext cx="1270" cy="1298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48005</xdr:rowOff>
    </xdr:from>
    <xdr:ext cx="405111" cy="259045"/>
    <xdr:sp macro="" textlink="">
      <xdr:nvSpPr>
        <xdr:cNvPr id="68" name="有形固定資産減価償却率最小値テキスト">
          <a:extLst>
            <a:ext uri="{FF2B5EF4-FFF2-40B4-BE49-F238E27FC236}">
              <a16:creationId xmlns:a16="http://schemas.microsoft.com/office/drawing/2014/main" id="{96B16ADA-2B6B-40B7-9CB1-2A1A3BABB850}"/>
            </a:ext>
          </a:extLst>
        </xdr:cNvPr>
        <xdr:cNvSpPr txBox="1"/>
      </xdr:nvSpPr>
      <xdr:spPr>
        <a:xfrm>
          <a:off x="4813300" y="647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44178</xdr:rowOff>
    </xdr:from>
    <xdr:to>
      <xdr:col>23</xdr:col>
      <xdr:colOff>174625</xdr:colOff>
      <xdr:row>33</xdr:row>
      <xdr:rowOff>44178</xdr:rowOff>
    </xdr:to>
    <xdr:cxnSp macro="">
      <xdr:nvCxnSpPr>
        <xdr:cNvPr id="69" name="直線コネクタ 68">
          <a:extLst>
            <a:ext uri="{FF2B5EF4-FFF2-40B4-BE49-F238E27FC236}">
              <a16:creationId xmlns:a16="http://schemas.microsoft.com/office/drawing/2014/main" id="{44F9CDB8-D99A-4CEB-8950-6CB7103969DD}"/>
            </a:ext>
          </a:extLst>
        </xdr:cNvPr>
        <xdr:cNvCxnSpPr/>
      </xdr:nvCxnSpPr>
      <xdr:spPr>
        <a:xfrm>
          <a:off x="4673600" y="6473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63971</xdr:rowOff>
    </xdr:from>
    <xdr:ext cx="405111" cy="259045"/>
    <xdr:sp macro="" textlink="">
      <xdr:nvSpPr>
        <xdr:cNvPr id="70" name="有形固定資産減価償却率最大値テキスト">
          <a:extLst>
            <a:ext uri="{FF2B5EF4-FFF2-40B4-BE49-F238E27FC236}">
              <a16:creationId xmlns:a16="http://schemas.microsoft.com/office/drawing/2014/main" id="{87F49EBC-CC4B-4CDF-91FF-DA8CBACFB03D}"/>
            </a:ext>
          </a:extLst>
        </xdr:cNvPr>
        <xdr:cNvSpPr txBox="1"/>
      </xdr:nvSpPr>
      <xdr:spPr>
        <a:xfrm>
          <a:off x="4813300" y="4950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117294</xdr:rowOff>
    </xdr:from>
    <xdr:to>
      <xdr:col>23</xdr:col>
      <xdr:colOff>174625</xdr:colOff>
      <xdr:row>25</xdr:row>
      <xdr:rowOff>117294</xdr:rowOff>
    </xdr:to>
    <xdr:cxnSp macro="">
      <xdr:nvCxnSpPr>
        <xdr:cNvPr id="71" name="直線コネクタ 70">
          <a:extLst>
            <a:ext uri="{FF2B5EF4-FFF2-40B4-BE49-F238E27FC236}">
              <a16:creationId xmlns:a16="http://schemas.microsoft.com/office/drawing/2014/main" id="{FC6A399E-0EAB-4DEC-80EB-C158175796D6}"/>
            </a:ext>
          </a:extLst>
        </xdr:cNvPr>
        <xdr:cNvCxnSpPr/>
      </xdr:nvCxnSpPr>
      <xdr:spPr>
        <a:xfrm>
          <a:off x="4673600" y="517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77215</xdr:rowOff>
    </xdr:from>
    <xdr:ext cx="405111" cy="259045"/>
    <xdr:sp macro="" textlink="">
      <xdr:nvSpPr>
        <xdr:cNvPr id="72" name="有形固定資産減価償却率平均値テキスト">
          <a:extLst>
            <a:ext uri="{FF2B5EF4-FFF2-40B4-BE49-F238E27FC236}">
              <a16:creationId xmlns:a16="http://schemas.microsoft.com/office/drawing/2014/main" id="{C651A91A-4FFE-4F20-8EE7-2DFF294A61F7}"/>
            </a:ext>
          </a:extLst>
        </xdr:cNvPr>
        <xdr:cNvSpPr txBox="1"/>
      </xdr:nvSpPr>
      <xdr:spPr>
        <a:xfrm>
          <a:off x="4813300" y="58207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54338</xdr:rowOff>
    </xdr:from>
    <xdr:to>
      <xdr:col>23</xdr:col>
      <xdr:colOff>136525</xdr:colOff>
      <xdr:row>30</xdr:row>
      <xdr:rowOff>155938</xdr:rowOff>
    </xdr:to>
    <xdr:sp macro="" textlink="">
      <xdr:nvSpPr>
        <xdr:cNvPr id="73" name="フローチャート: 判断 72">
          <a:extLst>
            <a:ext uri="{FF2B5EF4-FFF2-40B4-BE49-F238E27FC236}">
              <a16:creationId xmlns:a16="http://schemas.microsoft.com/office/drawing/2014/main" id="{DC73CF57-F3A4-403B-921D-22C46A2CA75D}"/>
            </a:ext>
          </a:extLst>
        </xdr:cNvPr>
        <xdr:cNvSpPr/>
      </xdr:nvSpPr>
      <xdr:spPr>
        <a:xfrm>
          <a:off x="4711700" y="596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38917</xdr:rowOff>
    </xdr:from>
    <xdr:to>
      <xdr:col>19</xdr:col>
      <xdr:colOff>187325</xdr:colOff>
      <xdr:row>30</xdr:row>
      <xdr:rowOff>140517</xdr:rowOff>
    </xdr:to>
    <xdr:sp macro="" textlink="">
      <xdr:nvSpPr>
        <xdr:cNvPr id="74" name="フローチャート: 判断 73">
          <a:extLst>
            <a:ext uri="{FF2B5EF4-FFF2-40B4-BE49-F238E27FC236}">
              <a16:creationId xmlns:a16="http://schemas.microsoft.com/office/drawing/2014/main" id="{C8395EA9-7B94-4CD5-A1A2-3C4C6832F0A4}"/>
            </a:ext>
          </a:extLst>
        </xdr:cNvPr>
        <xdr:cNvSpPr/>
      </xdr:nvSpPr>
      <xdr:spPr>
        <a:xfrm>
          <a:off x="4000500" y="595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26579</xdr:rowOff>
    </xdr:from>
    <xdr:to>
      <xdr:col>15</xdr:col>
      <xdr:colOff>187325</xdr:colOff>
      <xdr:row>30</xdr:row>
      <xdr:rowOff>128179</xdr:rowOff>
    </xdr:to>
    <xdr:sp macro="" textlink="">
      <xdr:nvSpPr>
        <xdr:cNvPr id="75" name="フローチャート: 判断 74">
          <a:extLst>
            <a:ext uri="{FF2B5EF4-FFF2-40B4-BE49-F238E27FC236}">
              <a16:creationId xmlns:a16="http://schemas.microsoft.com/office/drawing/2014/main" id="{B984A56C-67F9-43E6-9AB4-215AF56E52E6}"/>
            </a:ext>
          </a:extLst>
        </xdr:cNvPr>
        <xdr:cNvSpPr/>
      </xdr:nvSpPr>
      <xdr:spPr>
        <a:xfrm>
          <a:off x="3238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76" name="フローチャート: 判断 75">
          <a:extLst>
            <a:ext uri="{FF2B5EF4-FFF2-40B4-BE49-F238E27FC236}">
              <a16:creationId xmlns:a16="http://schemas.microsoft.com/office/drawing/2014/main" id="{F741B5AC-4F8B-4915-B565-70D9FD6D4E0A}"/>
            </a:ext>
          </a:extLst>
        </xdr:cNvPr>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102417</xdr:rowOff>
    </xdr:from>
    <xdr:to>
      <xdr:col>7</xdr:col>
      <xdr:colOff>187325</xdr:colOff>
      <xdr:row>30</xdr:row>
      <xdr:rowOff>32567</xdr:rowOff>
    </xdr:to>
    <xdr:sp macro="" textlink="">
      <xdr:nvSpPr>
        <xdr:cNvPr id="77" name="フローチャート: 判断 76">
          <a:extLst>
            <a:ext uri="{FF2B5EF4-FFF2-40B4-BE49-F238E27FC236}">
              <a16:creationId xmlns:a16="http://schemas.microsoft.com/office/drawing/2014/main" id="{5747CEC6-45ED-4281-9718-56C1A38FC855}"/>
            </a:ext>
          </a:extLst>
        </xdr:cNvPr>
        <xdr:cNvSpPr/>
      </xdr:nvSpPr>
      <xdr:spPr>
        <a:xfrm>
          <a:off x="1714500" y="58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6D6D793-55D0-4546-B664-BCB5636B4AF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2556864-8463-4809-9D4D-000CA7E1292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B441194-0178-45E3-94FF-B3A21CA2EC8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ADAC31A8-19EE-463D-9F97-7782ECB9493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82F038F4-7AE2-4217-8169-813A3E862EB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124732</xdr:rowOff>
    </xdr:from>
    <xdr:to>
      <xdr:col>23</xdr:col>
      <xdr:colOff>136525</xdr:colOff>
      <xdr:row>33</xdr:row>
      <xdr:rowOff>54882</xdr:rowOff>
    </xdr:to>
    <xdr:sp macro="" textlink="">
      <xdr:nvSpPr>
        <xdr:cNvPr id="83" name="楕円 82">
          <a:extLst>
            <a:ext uri="{FF2B5EF4-FFF2-40B4-BE49-F238E27FC236}">
              <a16:creationId xmlns:a16="http://schemas.microsoft.com/office/drawing/2014/main" id="{58563B64-3E5E-4F4C-8CAB-C55F7983E56C}"/>
            </a:ext>
          </a:extLst>
        </xdr:cNvPr>
        <xdr:cNvSpPr/>
      </xdr:nvSpPr>
      <xdr:spPr>
        <a:xfrm>
          <a:off x="47117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39659</xdr:rowOff>
    </xdr:from>
    <xdr:ext cx="405111" cy="259045"/>
    <xdr:sp macro="" textlink="">
      <xdr:nvSpPr>
        <xdr:cNvPr id="84" name="有形固定資産減価償却率該当値テキスト">
          <a:extLst>
            <a:ext uri="{FF2B5EF4-FFF2-40B4-BE49-F238E27FC236}">
              <a16:creationId xmlns:a16="http://schemas.microsoft.com/office/drawing/2014/main" id="{91C39925-DB6F-47DC-BB41-B36DB15A181C}"/>
            </a:ext>
          </a:extLst>
        </xdr:cNvPr>
        <xdr:cNvSpPr txBox="1"/>
      </xdr:nvSpPr>
      <xdr:spPr>
        <a:xfrm>
          <a:off x="4813300" y="6297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122918</xdr:rowOff>
    </xdr:from>
    <xdr:to>
      <xdr:col>19</xdr:col>
      <xdr:colOff>187325</xdr:colOff>
      <xdr:row>34</xdr:row>
      <xdr:rowOff>53068</xdr:rowOff>
    </xdr:to>
    <xdr:sp macro="" textlink="">
      <xdr:nvSpPr>
        <xdr:cNvPr id="85" name="楕円 84">
          <a:extLst>
            <a:ext uri="{FF2B5EF4-FFF2-40B4-BE49-F238E27FC236}">
              <a16:creationId xmlns:a16="http://schemas.microsoft.com/office/drawing/2014/main" id="{00C09DE2-E442-4251-818F-E50DC6626BC8}"/>
            </a:ext>
          </a:extLst>
        </xdr:cNvPr>
        <xdr:cNvSpPr/>
      </xdr:nvSpPr>
      <xdr:spPr>
        <a:xfrm>
          <a:off x="4000500" y="655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4082</xdr:rowOff>
    </xdr:from>
    <xdr:to>
      <xdr:col>23</xdr:col>
      <xdr:colOff>85725</xdr:colOff>
      <xdr:row>34</xdr:row>
      <xdr:rowOff>2268</xdr:rowOff>
    </xdr:to>
    <xdr:cxnSp macro="">
      <xdr:nvCxnSpPr>
        <xdr:cNvPr id="86" name="直線コネクタ 85">
          <a:extLst>
            <a:ext uri="{FF2B5EF4-FFF2-40B4-BE49-F238E27FC236}">
              <a16:creationId xmlns:a16="http://schemas.microsoft.com/office/drawing/2014/main" id="{33E82D20-B58C-41C5-A3DF-119BC9CAEED6}"/>
            </a:ext>
          </a:extLst>
        </xdr:cNvPr>
        <xdr:cNvCxnSpPr/>
      </xdr:nvCxnSpPr>
      <xdr:spPr>
        <a:xfrm flipV="1">
          <a:off x="4051300" y="6433457"/>
          <a:ext cx="711200" cy="16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116749</xdr:rowOff>
    </xdr:from>
    <xdr:to>
      <xdr:col>15</xdr:col>
      <xdr:colOff>187325</xdr:colOff>
      <xdr:row>34</xdr:row>
      <xdr:rowOff>46899</xdr:rowOff>
    </xdr:to>
    <xdr:sp macro="" textlink="">
      <xdr:nvSpPr>
        <xdr:cNvPr id="87" name="楕円 86">
          <a:extLst>
            <a:ext uri="{FF2B5EF4-FFF2-40B4-BE49-F238E27FC236}">
              <a16:creationId xmlns:a16="http://schemas.microsoft.com/office/drawing/2014/main" id="{46B37F2F-4680-4497-9B9F-04B766D3A9AD}"/>
            </a:ext>
          </a:extLst>
        </xdr:cNvPr>
        <xdr:cNvSpPr/>
      </xdr:nvSpPr>
      <xdr:spPr>
        <a:xfrm>
          <a:off x="3238500" y="654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167549</xdr:rowOff>
    </xdr:from>
    <xdr:to>
      <xdr:col>19</xdr:col>
      <xdr:colOff>136525</xdr:colOff>
      <xdr:row>34</xdr:row>
      <xdr:rowOff>2268</xdr:rowOff>
    </xdr:to>
    <xdr:cxnSp macro="">
      <xdr:nvCxnSpPr>
        <xdr:cNvPr id="88" name="直線コネクタ 87">
          <a:extLst>
            <a:ext uri="{FF2B5EF4-FFF2-40B4-BE49-F238E27FC236}">
              <a16:creationId xmlns:a16="http://schemas.microsoft.com/office/drawing/2014/main" id="{AA2F9515-F8DE-45B4-9F9A-FA6F8521F07A}"/>
            </a:ext>
          </a:extLst>
        </xdr:cNvPr>
        <xdr:cNvCxnSpPr/>
      </xdr:nvCxnSpPr>
      <xdr:spPr>
        <a:xfrm>
          <a:off x="3289300" y="6596924"/>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110581</xdr:rowOff>
    </xdr:from>
    <xdr:to>
      <xdr:col>11</xdr:col>
      <xdr:colOff>187325</xdr:colOff>
      <xdr:row>34</xdr:row>
      <xdr:rowOff>40731</xdr:rowOff>
    </xdr:to>
    <xdr:sp macro="" textlink="">
      <xdr:nvSpPr>
        <xdr:cNvPr id="89" name="楕円 88">
          <a:extLst>
            <a:ext uri="{FF2B5EF4-FFF2-40B4-BE49-F238E27FC236}">
              <a16:creationId xmlns:a16="http://schemas.microsoft.com/office/drawing/2014/main" id="{41EE69A5-7900-4BEA-9ABA-BF09E016F6A8}"/>
            </a:ext>
          </a:extLst>
        </xdr:cNvPr>
        <xdr:cNvSpPr/>
      </xdr:nvSpPr>
      <xdr:spPr>
        <a:xfrm>
          <a:off x="2476500" y="653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161381</xdr:rowOff>
    </xdr:from>
    <xdr:to>
      <xdr:col>15</xdr:col>
      <xdr:colOff>136525</xdr:colOff>
      <xdr:row>33</xdr:row>
      <xdr:rowOff>167549</xdr:rowOff>
    </xdr:to>
    <xdr:cxnSp macro="">
      <xdr:nvCxnSpPr>
        <xdr:cNvPr id="90" name="直線コネクタ 89">
          <a:extLst>
            <a:ext uri="{FF2B5EF4-FFF2-40B4-BE49-F238E27FC236}">
              <a16:creationId xmlns:a16="http://schemas.microsoft.com/office/drawing/2014/main" id="{7B434DCE-04CC-4FB8-8E12-16B612E203C1}"/>
            </a:ext>
          </a:extLst>
        </xdr:cNvPr>
        <xdr:cNvCxnSpPr/>
      </xdr:nvCxnSpPr>
      <xdr:spPr>
        <a:xfrm>
          <a:off x="2527300" y="6590756"/>
          <a:ext cx="7620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122918</xdr:rowOff>
    </xdr:from>
    <xdr:to>
      <xdr:col>7</xdr:col>
      <xdr:colOff>187325</xdr:colOff>
      <xdr:row>34</xdr:row>
      <xdr:rowOff>53068</xdr:rowOff>
    </xdr:to>
    <xdr:sp macro="" textlink="">
      <xdr:nvSpPr>
        <xdr:cNvPr id="91" name="楕円 90">
          <a:extLst>
            <a:ext uri="{FF2B5EF4-FFF2-40B4-BE49-F238E27FC236}">
              <a16:creationId xmlns:a16="http://schemas.microsoft.com/office/drawing/2014/main" id="{9E73FAE7-F860-4E75-A2D4-7CF2E63BDBC6}"/>
            </a:ext>
          </a:extLst>
        </xdr:cNvPr>
        <xdr:cNvSpPr/>
      </xdr:nvSpPr>
      <xdr:spPr>
        <a:xfrm>
          <a:off x="1714500" y="655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161381</xdr:rowOff>
    </xdr:from>
    <xdr:to>
      <xdr:col>11</xdr:col>
      <xdr:colOff>136525</xdr:colOff>
      <xdr:row>34</xdr:row>
      <xdr:rowOff>2268</xdr:rowOff>
    </xdr:to>
    <xdr:cxnSp macro="">
      <xdr:nvCxnSpPr>
        <xdr:cNvPr id="92" name="直線コネクタ 91">
          <a:extLst>
            <a:ext uri="{FF2B5EF4-FFF2-40B4-BE49-F238E27FC236}">
              <a16:creationId xmlns:a16="http://schemas.microsoft.com/office/drawing/2014/main" id="{CC11FA51-1D17-4B10-BDC6-BD829486AB6F}"/>
            </a:ext>
          </a:extLst>
        </xdr:cNvPr>
        <xdr:cNvCxnSpPr/>
      </xdr:nvCxnSpPr>
      <xdr:spPr>
        <a:xfrm flipV="1">
          <a:off x="1765300" y="6590756"/>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157044</xdr:rowOff>
    </xdr:from>
    <xdr:ext cx="405111" cy="259045"/>
    <xdr:sp macro="" textlink="">
      <xdr:nvSpPr>
        <xdr:cNvPr id="93" name="n_1aveValue有形固定資産減価償却率">
          <a:extLst>
            <a:ext uri="{FF2B5EF4-FFF2-40B4-BE49-F238E27FC236}">
              <a16:creationId xmlns:a16="http://schemas.microsoft.com/office/drawing/2014/main" id="{FFC90DE4-2E97-4459-97C0-F11016914DE4}"/>
            </a:ext>
          </a:extLst>
        </xdr:cNvPr>
        <xdr:cNvSpPr txBox="1"/>
      </xdr:nvSpPr>
      <xdr:spPr>
        <a:xfrm>
          <a:off x="3836044" y="572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144706</xdr:rowOff>
    </xdr:from>
    <xdr:ext cx="405111" cy="259045"/>
    <xdr:sp macro="" textlink="">
      <xdr:nvSpPr>
        <xdr:cNvPr id="94" name="n_2aveValue有形固定資産減価償却率">
          <a:extLst>
            <a:ext uri="{FF2B5EF4-FFF2-40B4-BE49-F238E27FC236}">
              <a16:creationId xmlns:a16="http://schemas.microsoft.com/office/drawing/2014/main" id="{3D038685-252E-43FB-A67A-0711B1B81949}"/>
            </a:ext>
          </a:extLst>
        </xdr:cNvPr>
        <xdr:cNvSpPr txBox="1"/>
      </xdr:nvSpPr>
      <xdr:spPr>
        <a:xfrm>
          <a:off x="3086744" y="571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95" name="n_3aveValue有形固定資産減価償却率">
          <a:extLst>
            <a:ext uri="{FF2B5EF4-FFF2-40B4-BE49-F238E27FC236}">
              <a16:creationId xmlns:a16="http://schemas.microsoft.com/office/drawing/2014/main" id="{88D34E81-F75C-4335-BFF3-A743CF40BCE1}"/>
            </a:ext>
          </a:extLst>
        </xdr:cNvPr>
        <xdr:cNvSpPr txBox="1"/>
      </xdr:nvSpPr>
      <xdr:spPr>
        <a:xfrm>
          <a:off x="2324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49094</xdr:rowOff>
    </xdr:from>
    <xdr:ext cx="405111" cy="259045"/>
    <xdr:sp macro="" textlink="">
      <xdr:nvSpPr>
        <xdr:cNvPr id="96" name="n_4aveValue有形固定資産減価償却率">
          <a:extLst>
            <a:ext uri="{FF2B5EF4-FFF2-40B4-BE49-F238E27FC236}">
              <a16:creationId xmlns:a16="http://schemas.microsoft.com/office/drawing/2014/main" id="{F4F2A95C-5067-46FE-A2AE-4B2C38A972C0}"/>
            </a:ext>
          </a:extLst>
        </xdr:cNvPr>
        <xdr:cNvSpPr txBox="1"/>
      </xdr:nvSpPr>
      <xdr:spPr>
        <a:xfrm>
          <a:off x="1562744" y="56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44195</xdr:rowOff>
    </xdr:from>
    <xdr:ext cx="405111" cy="259045"/>
    <xdr:sp macro="" textlink="">
      <xdr:nvSpPr>
        <xdr:cNvPr id="97" name="n_1mainValue有形固定資産減価償却率">
          <a:extLst>
            <a:ext uri="{FF2B5EF4-FFF2-40B4-BE49-F238E27FC236}">
              <a16:creationId xmlns:a16="http://schemas.microsoft.com/office/drawing/2014/main" id="{7C2A54E1-2C71-4DA4-B180-842041022010}"/>
            </a:ext>
          </a:extLst>
        </xdr:cNvPr>
        <xdr:cNvSpPr txBox="1"/>
      </xdr:nvSpPr>
      <xdr:spPr>
        <a:xfrm>
          <a:off x="3836044" y="6645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38026</xdr:rowOff>
    </xdr:from>
    <xdr:ext cx="405111" cy="259045"/>
    <xdr:sp macro="" textlink="">
      <xdr:nvSpPr>
        <xdr:cNvPr id="98" name="n_2mainValue有形固定資産減価償却率">
          <a:extLst>
            <a:ext uri="{FF2B5EF4-FFF2-40B4-BE49-F238E27FC236}">
              <a16:creationId xmlns:a16="http://schemas.microsoft.com/office/drawing/2014/main" id="{78B24B04-6782-46CF-8D24-B4B3161A5237}"/>
            </a:ext>
          </a:extLst>
        </xdr:cNvPr>
        <xdr:cNvSpPr txBox="1"/>
      </xdr:nvSpPr>
      <xdr:spPr>
        <a:xfrm>
          <a:off x="3086744" y="6638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31858</xdr:rowOff>
    </xdr:from>
    <xdr:ext cx="405111" cy="259045"/>
    <xdr:sp macro="" textlink="">
      <xdr:nvSpPr>
        <xdr:cNvPr id="99" name="n_3mainValue有形固定資産減価償却率">
          <a:extLst>
            <a:ext uri="{FF2B5EF4-FFF2-40B4-BE49-F238E27FC236}">
              <a16:creationId xmlns:a16="http://schemas.microsoft.com/office/drawing/2014/main" id="{959F0BCA-0218-4009-96DF-21EA6C8C9A00}"/>
            </a:ext>
          </a:extLst>
        </xdr:cNvPr>
        <xdr:cNvSpPr txBox="1"/>
      </xdr:nvSpPr>
      <xdr:spPr>
        <a:xfrm>
          <a:off x="2324744" y="663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44195</xdr:rowOff>
    </xdr:from>
    <xdr:ext cx="405111" cy="259045"/>
    <xdr:sp macro="" textlink="">
      <xdr:nvSpPr>
        <xdr:cNvPr id="100" name="n_4mainValue有形固定資産減価償却率">
          <a:extLst>
            <a:ext uri="{FF2B5EF4-FFF2-40B4-BE49-F238E27FC236}">
              <a16:creationId xmlns:a16="http://schemas.microsoft.com/office/drawing/2014/main" id="{97CFF4FC-AC06-4FF8-A891-A569F2B75311}"/>
            </a:ext>
          </a:extLst>
        </xdr:cNvPr>
        <xdr:cNvSpPr txBox="1"/>
      </xdr:nvSpPr>
      <xdr:spPr>
        <a:xfrm>
          <a:off x="1562744" y="6645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BE09903F-17E0-45F6-8D4E-A6956BE0ACA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AE76BA2C-7816-48AE-A5F1-6FFD390A4E9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71D7BA57-6005-412D-A0A2-E16AD23A9BB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E87AC1C4-DF8C-4FD6-B4C5-745893A9249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814704D3-83AF-4BF2-BFE5-BB3D3AABCAC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F49BD372-5A55-4287-B4D9-D0BC4A6EFD4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53E2A53D-5F9A-471E-8B7F-672EBC609F8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F0C78C49-D4A5-4FA0-899A-5A4DE0737A6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FE56200B-5DAF-43AD-9B34-12F9B1E62B1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15257AF8-9E63-4F50-A99D-0334098BB37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F2FE69AC-4866-45C5-A6C1-D62DB51DC90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645434F1-90A4-4F1B-BF14-EC7B379B673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7D497800-A978-4137-B210-633C6EDB232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令和５年度の債務償還比率は</a:t>
          </a:r>
          <a:r>
            <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481.4%</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で、全国平均の</a:t>
          </a:r>
          <a:r>
            <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509.7%</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、埼玉県平均の</a:t>
          </a:r>
          <a:r>
            <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501.8%</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、類似団体内平均の</a:t>
          </a:r>
          <a:r>
            <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517.0%</a:t>
          </a:r>
          <a:r>
            <a:rPr kumimoji="0"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を下回っている。</a:t>
          </a:r>
          <a:endParaRPr kumimoji="0"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93C19D23-EFA9-4FC0-926D-0F0204793B5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BD6D4DCD-F588-4AD4-A238-54A7ADC13F5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A761A35F-74BC-4056-A7E0-AB316D13D4F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E26B5CB9-9BE6-4473-87B0-D78A8764E71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3F56376B-FBE9-4D7E-8282-45A6EB2C9AF2}"/>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F00D8881-F162-4402-9741-15626F5BE5D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E85CA2AD-F60E-4F2E-8F05-9CD01F0A3616}"/>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24BF88A8-6EE5-43AB-B002-34B345ED028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88606D70-43D6-4C8E-8A80-629E536033D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E7BF1411-3643-4EA2-92FF-57B057078C1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D169FD8A-7F69-499F-9DB5-B5CF22ED9E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B6FA86B0-BFBD-4815-9E66-142319E92B7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C8CFA2B3-06EE-44A4-812B-878DCA0715AE}"/>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6A0FB25C-3495-4C90-BF1A-75C9FC24AFE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F70796A9-CAC5-4D05-BDB6-7D084F1BD32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9" name="直線コネクタ 128">
          <a:extLst>
            <a:ext uri="{FF2B5EF4-FFF2-40B4-BE49-F238E27FC236}">
              <a16:creationId xmlns:a16="http://schemas.microsoft.com/office/drawing/2014/main" id="{9339E385-C74C-48CD-A99D-55E8947C3CC6}"/>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0" name="債務償還比率最小値テキスト">
          <a:extLst>
            <a:ext uri="{FF2B5EF4-FFF2-40B4-BE49-F238E27FC236}">
              <a16:creationId xmlns:a16="http://schemas.microsoft.com/office/drawing/2014/main" id="{C25D20F1-12D9-4694-9539-BF4A12476282}"/>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1" name="直線コネクタ 130">
          <a:extLst>
            <a:ext uri="{FF2B5EF4-FFF2-40B4-BE49-F238E27FC236}">
              <a16:creationId xmlns:a16="http://schemas.microsoft.com/office/drawing/2014/main" id="{62C1744C-D5D8-4FFA-B11E-B33ED4972CC5}"/>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BA78924A-7A6C-40DB-B2FE-CE61ADEFB3C2}"/>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97086733-DD61-40B8-B4A9-FA0C5201F49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34" name="債務償還比率平均値テキスト">
          <a:extLst>
            <a:ext uri="{FF2B5EF4-FFF2-40B4-BE49-F238E27FC236}">
              <a16:creationId xmlns:a16="http://schemas.microsoft.com/office/drawing/2014/main" id="{F58DD127-6A0F-4C7D-85B7-4EB669DA1915}"/>
            </a:ext>
          </a:extLst>
        </xdr:cNvPr>
        <xdr:cNvSpPr txBox="1"/>
      </xdr:nvSpPr>
      <xdr:spPr>
        <a:xfrm>
          <a:off x="14846300"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5" name="フローチャート: 判断 134">
          <a:extLst>
            <a:ext uri="{FF2B5EF4-FFF2-40B4-BE49-F238E27FC236}">
              <a16:creationId xmlns:a16="http://schemas.microsoft.com/office/drawing/2014/main" id="{329466AC-7EB1-40D7-B816-74C0F38E84C1}"/>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6" name="フローチャート: 判断 135">
          <a:extLst>
            <a:ext uri="{FF2B5EF4-FFF2-40B4-BE49-F238E27FC236}">
              <a16:creationId xmlns:a16="http://schemas.microsoft.com/office/drawing/2014/main" id="{9A1A8C71-144C-4C1B-B3ED-13DA32BB8F2C}"/>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7" name="フローチャート: 判断 136">
          <a:extLst>
            <a:ext uri="{FF2B5EF4-FFF2-40B4-BE49-F238E27FC236}">
              <a16:creationId xmlns:a16="http://schemas.microsoft.com/office/drawing/2014/main" id="{6DDDB0FA-2948-4371-B6CA-695FFEA6DAAE}"/>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38" name="フローチャート: 判断 137">
          <a:extLst>
            <a:ext uri="{FF2B5EF4-FFF2-40B4-BE49-F238E27FC236}">
              <a16:creationId xmlns:a16="http://schemas.microsoft.com/office/drawing/2014/main" id="{8B85B53A-03B9-46C3-BAC4-090DC588F8B8}"/>
            </a:ext>
          </a:extLst>
        </xdr:cNvPr>
        <xdr:cNvSpPr/>
      </xdr:nvSpPr>
      <xdr:spPr>
        <a:xfrm>
          <a:off x="12509500" y="603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39" name="フローチャート: 判断 138">
          <a:extLst>
            <a:ext uri="{FF2B5EF4-FFF2-40B4-BE49-F238E27FC236}">
              <a16:creationId xmlns:a16="http://schemas.microsoft.com/office/drawing/2014/main" id="{D86F1D7A-119F-4BAC-A797-E4C869F23D9A}"/>
            </a:ext>
          </a:extLst>
        </xdr:cNvPr>
        <xdr:cNvSpPr/>
      </xdr:nvSpPr>
      <xdr:spPr>
        <a:xfrm>
          <a:off x="11747500" y="60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B6BD87A-8569-4662-8764-6A0F86F7FDE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A2200DF-E879-4368-BBEF-7831543FC9D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731108F-546F-4938-A516-B3D4E1C1A26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C2D13229-04CD-4710-B997-84BF4437895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EF5DB26-2140-410E-AFEF-3F667A0C799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95871</xdr:rowOff>
    </xdr:from>
    <xdr:to>
      <xdr:col>76</xdr:col>
      <xdr:colOff>73025</xdr:colOff>
      <xdr:row>30</xdr:row>
      <xdr:rowOff>26021</xdr:rowOff>
    </xdr:to>
    <xdr:sp macro="" textlink="">
      <xdr:nvSpPr>
        <xdr:cNvPr id="145" name="楕円 144">
          <a:extLst>
            <a:ext uri="{FF2B5EF4-FFF2-40B4-BE49-F238E27FC236}">
              <a16:creationId xmlns:a16="http://schemas.microsoft.com/office/drawing/2014/main" id="{AA6EB233-A595-4F9A-874C-039CBF789D11}"/>
            </a:ext>
          </a:extLst>
        </xdr:cNvPr>
        <xdr:cNvSpPr/>
      </xdr:nvSpPr>
      <xdr:spPr>
        <a:xfrm>
          <a:off x="14744700" y="583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118748</xdr:rowOff>
    </xdr:from>
    <xdr:ext cx="469744" cy="259045"/>
    <xdr:sp macro="" textlink="">
      <xdr:nvSpPr>
        <xdr:cNvPr id="146" name="債務償還比率該当値テキスト">
          <a:extLst>
            <a:ext uri="{FF2B5EF4-FFF2-40B4-BE49-F238E27FC236}">
              <a16:creationId xmlns:a16="http://schemas.microsoft.com/office/drawing/2014/main" id="{3BDC1B11-6F9F-4F41-8FA6-39439852D92C}"/>
            </a:ext>
          </a:extLst>
        </xdr:cNvPr>
        <xdr:cNvSpPr txBox="1"/>
      </xdr:nvSpPr>
      <xdr:spPr>
        <a:xfrm>
          <a:off x="14846300" y="569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163209</xdr:rowOff>
    </xdr:from>
    <xdr:to>
      <xdr:col>72</xdr:col>
      <xdr:colOff>123825</xdr:colOff>
      <xdr:row>29</xdr:row>
      <xdr:rowOff>93359</xdr:rowOff>
    </xdr:to>
    <xdr:sp macro="" textlink="">
      <xdr:nvSpPr>
        <xdr:cNvPr id="147" name="楕円 146">
          <a:extLst>
            <a:ext uri="{FF2B5EF4-FFF2-40B4-BE49-F238E27FC236}">
              <a16:creationId xmlns:a16="http://schemas.microsoft.com/office/drawing/2014/main" id="{11AB1EFF-D6C3-4E9B-BFA5-EA9BE8963D8B}"/>
            </a:ext>
          </a:extLst>
        </xdr:cNvPr>
        <xdr:cNvSpPr/>
      </xdr:nvSpPr>
      <xdr:spPr>
        <a:xfrm>
          <a:off x="14033500" y="573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42559</xdr:rowOff>
    </xdr:from>
    <xdr:to>
      <xdr:col>76</xdr:col>
      <xdr:colOff>22225</xdr:colOff>
      <xdr:row>29</xdr:row>
      <xdr:rowOff>146671</xdr:rowOff>
    </xdr:to>
    <xdr:cxnSp macro="">
      <xdr:nvCxnSpPr>
        <xdr:cNvPr id="148" name="直線コネクタ 147">
          <a:extLst>
            <a:ext uri="{FF2B5EF4-FFF2-40B4-BE49-F238E27FC236}">
              <a16:creationId xmlns:a16="http://schemas.microsoft.com/office/drawing/2014/main" id="{F77C1655-26E4-4EDE-BDFC-DE769680694A}"/>
            </a:ext>
          </a:extLst>
        </xdr:cNvPr>
        <xdr:cNvCxnSpPr/>
      </xdr:nvCxnSpPr>
      <xdr:spPr>
        <a:xfrm>
          <a:off x="14084300" y="5786134"/>
          <a:ext cx="711200" cy="10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108634</xdr:rowOff>
    </xdr:from>
    <xdr:to>
      <xdr:col>68</xdr:col>
      <xdr:colOff>123825</xdr:colOff>
      <xdr:row>29</xdr:row>
      <xdr:rowOff>38784</xdr:rowOff>
    </xdr:to>
    <xdr:sp macro="" textlink="">
      <xdr:nvSpPr>
        <xdr:cNvPr id="149" name="楕円 148">
          <a:extLst>
            <a:ext uri="{FF2B5EF4-FFF2-40B4-BE49-F238E27FC236}">
              <a16:creationId xmlns:a16="http://schemas.microsoft.com/office/drawing/2014/main" id="{4A9E4F35-0727-4E05-9993-F8E1BE7E7D8D}"/>
            </a:ext>
          </a:extLst>
        </xdr:cNvPr>
        <xdr:cNvSpPr/>
      </xdr:nvSpPr>
      <xdr:spPr>
        <a:xfrm>
          <a:off x="13271500" y="568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159434</xdr:rowOff>
    </xdr:from>
    <xdr:to>
      <xdr:col>72</xdr:col>
      <xdr:colOff>73025</xdr:colOff>
      <xdr:row>29</xdr:row>
      <xdr:rowOff>42559</xdr:rowOff>
    </xdr:to>
    <xdr:cxnSp macro="">
      <xdr:nvCxnSpPr>
        <xdr:cNvPr id="150" name="直線コネクタ 149">
          <a:extLst>
            <a:ext uri="{FF2B5EF4-FFF2-40B4-BE49-F238E27FC236}">
              <a16:creationId xmlns:a16="http://schemas.microsoft.com/office/drawing/2014/main" id="{8397E7E1-3157-4DF2-9889-C4B27E3429CC}"/>
            </a:ext>
          </a:extLst>
        </xdr:cNvPr>
        <xdr:cNvCxnSpPr/>
      </xdr:nvCxnSpPr>
      <xdr:spPr>
        <a:xfrm>
          <a:off x="13322300" y="5731559"/>
          <a:ext cx="762000" cy="5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160810</xdr:rowOff>
    </xdr:from>
    <xdr:to>
      <xdr:col>64</xdr:col>
      <xdr:colOff>123825</xdr:colOff>
      <xdr:row>29</xdr:row>
      <xdr:rowOff>90960</xdr:rowOff>
    </xdr:to>
    <xdr:sp macro="" textlink="">
      <xdr:nvSpPr>
        <xdr:cNvPr id="151" name="楕円 150">
          <a:extLst>
            <a:ext uri="{FF2B5EF4-FFF2-40B4-BE49-F238E27FC236}">
              <a16:creationId xmlns:a16="http://schemas.microsoft.com/office/drawing/2014/main" id="{8B76033E-481F-4008-8B93-429D5E192867}"/>
            </a:ext>
          </a:extLst>
        </xdr:cNvPr>
        <xdr:cNvSpPr/>
      </xdr:nvSpPr>
      <xdr:spPr>
        <a:xfrm>
          <a:off x="12509500" y="573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159434</xdr:rowOff>
    </xdr:from>
    <xdr:to>
      <xdr:col>68</xdr:col>
      <xdr:colOff>73025</xdr:colOff>
      <xdr:row>29</xdr:row>
      <xdr:rowOff>40160</xdr:rowOff>
    </xdr:to>
    <xdr:cxnSp macro="">
      <xdr:nvCxnSpPr>
        <xdr:cNvPr id="152" name="直線コネクタ 151">
          <a:extLst>
            <a:ext uri="{FF2B5EF4-FFF2-40B4-BE49-F238E27FC236}">
              <a16:creationId xmlns:a16="http://schemas.microsoft.com/office/drawing/2014/main" id="{267F2D55-BDFE-4DDF-AEBA-A0719626778D}"/>
            </a:ext>
          </a:extLst>
        </xdr:cNvPr>
        <xdr:cNvCxnSpPr/>
      </xdr:nvCxnSpPr>
      <xdr:spPr>
        <a:xfrm flipV="1">
          <a:off x="12560300" y="5731559"/>
          <a:ext cx="762000" cy="5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33740</xdr:rowOff>
    </xdr:from>
    <xdr:to>
      <xdr:col>60</xdr:col>
      <xdr:colOff>123825</xdr:colOff>
      <xdr:row>29</xdr:row>
      <xdr:rowOff>135340</xdr:rowOff>
    </xdr:to>
    <xdr:sp macro="" textlink="">
      <xdr:nvSpPr>
        <xdr:cNvPr id="153" name="楕円 152">
          <a:extLst>
            <a:ext uri="{FF2B5EF4-FFF2-40B4-BE49-F238E27FC236}">
              <a16:creationId xmlns:a16="http://schemas.microsoft.com/office/drawing/2014/main" id="{EB44CC7D-2891-4F51-A4E4-0102D1630D7A}"/>
            </a:ext>
          </a:extLst>
        </xdr:cNvPr>
        <xdr:cNvSpPr/>
      </xdr:nvSpPr>
      <xdr:spPr>
        <a:xfrm>
          <a:off x="11747500" y="57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40160</xdr:rowOff>
    </xdr:from>
    <xdr:to>
      <xdr:col>64</xdr:col>
      <xdr:colOff>73025</xdr:colOff>
      <xdr:row>29</xdr:row>
      <xdr:rowOff>84540</xdr:rowOff>
    </xdr:to>
    <xdr:cxnSp macro="">
      <xdr:nvCxnSpPr>
        <xdr:cNvPr id="154" name="直線コネクタ 153">
          <a:extLst>
            <a:ext uri="{FF2B5EF4-FFF2-40B4-BE49-F238E27FC236}">
              <a16:creationId xmlns:a16="http://schemas.microsoft.com/office/drawing/2014/main" id="{DD2A12B1-79E5-44EC-A92A-695D926ADE14}"/>
            </a:ext>
          </a:extLst>
        </xdr:cNvPr>
        <xdr:cNvCxnSpPr/>
      </xdr:nvCxnSpPr>
      <xdr:spPr>
        <a:xfrm flipV="1">
          <a:off x="11798300" y="5783735"/>
          <a:ext cx="762000" cy="4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55" name="n_1aveValue債務償還比率">
          <a:extLst>
            <a:ext uri="{FF2B5EF4-FFF2-40B4-BE49-F238E27FC236}">
              <a16:creationId xmlns:a16="http://schemas.microsoft.com/office/drawing/2014/main" id="{9243399D-AD24-44A8-9B02-3B041690EC6B}"/>
            </a:ext>
          </a:extLst>
        </xdr:cNvPr>
        <xdr:cNvSpPr txBox="1"/>
      </xdr:nvSpPr>
      <xdr:spPr>
        <a:xfrm>
          <a:off x="13836727" y="595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56" name="n_2aveValue債務償還比率">
          <a:extLst>
            <a:ext uri="{FF2B5EF4-FFF2-40B4-BE49-F238E27FC236}">
              <a16:creationId xmlns:a16="http://schemas.microsoft.com/office/drawing/2014/main" id="{F09E9A79-49A0-46DC-8633-1A645DC3E63E}"/>
            </a:ext>
          </a:extLst>
        </xdr:cNvPr>
        <xdr:cNvSpPr txBox="1"/>
      </xdr:nvSpPr>
      <xdr:spPr>
        <a:xfrm>
          <a:off x="13087427" y="590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37009</xdr:rowOff>
    </xdr:from>
    <xdr:ext cx="469744" cy="259045"/>
    <xdr:sp macro="" textlink="">
      <xdr:nvSpPr>
        <xdr:cNvPr id="157" name="n_3aveValue債務償還比率">
          <a:extLst>
            <a:ext uri="{FF2B5EF4-FFF2-40B4-BE49-F238E27FC236}">
              <a16:creationId xmlns:a16="http://schemas.microsoft.com/office/drawing/2014/main" id="{A2F432F0-78ED-4BFF-A65F-3B7E3250726A}"/>
            </a:ext>
          </a:extLst>
        </xdr:cNvPr>
        <xdr:cNvSpPr txBox="1"/>
      </xdr:nvSpPr>
      <xdr:spPr>
        <a:xfrm>
          <a:off x="12325427" y="612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38688</xdr:rowOff>
    </xdr:from>
    <xdr:ext cx="469744" cy="259045"/>
    <xdr:sp macro="" textlink="">
      <xdr:nvSpPr>
        <xdr:cNvPr id="158" name="n_4aveValue債務償還比率">
          <a:extLst>
            <a:ext uri="{FF2B5EF4-FFF2-40B4-BE49-F238E27FC236}">
              <a16:creationId xmlns:a16="http://schemas.microsoft.com/office/drawing/2014/main" id="{B248C705-EE25-46C4-AADC-01C146B6B622}"/>
            </a:ext>
          </a:extLst>
        </xdr:cNvPr>
        <xdr:cNvSpPr txBox="1"/>
      </xdr:nvSpPr>
      <xdr:spPr>
        <a:xfrm>
          <a:off x="11563427" y="612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109886</xdr:rowOff>
    </xdr:from>
    <xdr:ext cx="469744" cy="259045"/>
    <xdr:sp macro="" textlink="">
      <xdr:nvSpPr>
        <xdr:cNvPr id="159" name="n_1mainValue債務償還比率">
          <a:extLst>
            <a:ext uri="{FF2B5EF4-FFF2-40B4-BE49-F238E27FC236}">
              <a16:creationId xmlns:a16="http://schemas.microsoft.com/office/drawing/2014/main" id="{035EC912-8A69-4AB7-B495-59CDE0C79A11}"/>
            </a:ext>
          </a:extLst>
        </xdr:cNvPr>
        <xdr:cNvSpPr txBox="1"/>
      </xdr:nvSpPr>
      <xdr:spPr>
        <a:xfrm>
          <a:off x="13836727" y="551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55311</xdr:rowOff>
    </xdr:from>
    <xdr:ext cx="469744" cy="259045"/>
    <xdr:sp macro="" textlink="">
      <xdr:nvSpPr>
        <xdr:cNvPr id="160" name="n_2mainValue債務償還比率">
          <a:extLst>
            <a:ext uri="{FF2B5EF4-FFF2-40B4-BE49-F238E27FC236}">
              <a16:creationId xmlns:a16="http://schemas.microsoft.com/office/drawing/2014/main" id="{3FFE52FD-13B4-4915-9576-D237E7A699B8}"/>
            </a:ext>
          </a:extLst>
        </xdr:cNvPr>
        <xdr:cNvSpPr txBox="1"/>
      </xdr:nvSpPr>
      <xdr:spPr>
        <a:xfrm>
          <a:off x="13087427" y="545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107487</xdr:rowOff>
    </xdr:from>
    <xdr:ext cx="469744" cy="259045"/>
    <xdr:sp macro="" textlink="">
      <xdr:nvSpPr>
        <xdr:cNvPr id="161" name="n_3mainValue債務償還比率">
          <a:extLst>
            <a:ext uri="{FF2B5EF4-FFF2-40B4-BE49-F238E27FC236}">
              <a16:creationId xmlns:a16="http://schemas.microsoft.com/office/drawing/2014/main" id="{F65FCCBC-DFA2-4107-A32C-5D590FB3F61F}"/>
            </a:ext>
          </a:extLst>
        </xdr:cNvPr>
        <xdr:cNvSpPr txBox="1"/>
      </xdr:nvSpPr>
      <xdr:spPr>
        <a:xfrm>
          <a:off x="12325427" y="550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151867</xdr:rowOff>
    </xdr:from>
    <xdr:ext cx="469744" cy="259045"/>
    <xdr:sp macro="" textlink="">
      <xdr:nvSpPr>
        <xdr:cNvPr id="162" name="n_4mainValue債務償還比率">
          <a:extLst>
            <a:ext uri="{FF2B5EF4-FFF2-40B4-BE49-F238E27FC236}">
              <a16:creationId xmlns:a16="http://schemas.microsoft.com/office/drawing/2014/main" id="{87A8B268-0DF5-45B6-A120-A002B4184A1F}"/>
            </a:ext>
          </a:extLst>
        </xdr:cNvPr>
        <xdr:cNvSpPr txBox="1"/>
      </xdr:nvSpPr>
      <xdr:spPr>
        <a:xfrm>
          <a:off x="11563427" y="555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5D4A85D3-DF7C-4657-9CB0-EF95421FEE4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167CF9F-756E-427F-86AB-3EF95C2A81B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5B24EFB6-9EBD-4859-952B-A976AC31994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E56D72ED-750F-47F8-9C24-CB6E087478A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7A48A075-392C-46D4-95EC-3E7B3D456D1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6E49BED7-4C82-4B4D-884E-9B8363D3D35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A7876F8-0901-41DA-A56F-C958C3E08DC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5C00861-ED6E-43CF-9377-2866337C104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74ABDE5-532E-4E7F-854F-910DAC4DA31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9A4623B-2A42-423B-A798-0E85BC2A2B6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埼玉県八潮市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F41D7A9-AD12-4D38-9A95-5427DCCC600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B23086D-4258-49E1-B245-AF5E70949AE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AA061F3-CCE6-4899-8E02-0F9216A68B6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8A52E66-AD3D-4BDD-A351-C514E062139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D36C660-8124-490F-8C68-24FA8624E78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1DFD778-90DF-4BA2-AEC3-23D811F8CDA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93,065
88,626
18.02
45,982,265
43,283,129
2,478,014
19,683,140
24,286,987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5C85B4F-E858-4E74-9152-8C678609041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7A8DB38-6D2D-4BDF-8121-2D8B2E46D35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0F688BA-CD7E-427D-AFCE-345C4B4476F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800F932-F96A-498F-B470-C4C67E369A3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76D6AF3-89D1-4240-A121-B653EEA0FEC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7143EBF-7DE7-431B-BA26-1C1734CA896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B3558FD-C21C-4B64-82EF-50E73ECCC20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7EA15ED-5B50-4FC6-81B6-866495C9511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489EE1B-8FC1-4ECF-9839-0919730A110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A361FBD-A0A9-43E6-8709-AB2A45643FF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0D8201F-4734-4944-95F2-2672F8C253D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6CDDFCF-C7EA-47AA-9267-C432B45033E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DB203BC-C908-4C7E-97EC-A08060F7383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02D48F0-1062-4DA1-9F58-4DDFF3B6AE7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E01BB0F-C5C0-44D8-AC7E-52B1BB09771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7DA8CD3-F771-48ED-B786-3D5EC601A1A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AF29D65-699E-4FCE-9516-66633B09C27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2E12B1D-4F5D-4683-A4BF-86353EF59D8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CE271C6-C775-462C-8285-C4BD934D7AE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3BDEAAD-06C6-42DB-9449-09191C09354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43C83D9-50E0-4CFA-AE68-C2F466E938E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3FB6DB2-E364-4D4A-8E9B-D6BA5D65DB7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5913D26-DE63-42DF-9A66-BB792332274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EE6E682-AB79-4208-BDAD-8455D86AC56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4D8629C-3E33-4D9E-BC2C-5C60F670DDC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49BF668-CF7B-4086-80AF-AD353A75B3D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F7E77F3-36DF-491E-B73A-B51F753FEB6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5D1EDF7-3D52-430B-9DB1-4332DE1CA55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8C7E08D-BF58-4702-A831-1D58F63EB77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9D2FEC7-4996-486B-91EF-76B0729AE55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4A89CDF-3AEF-4C7B-B3BC-5014ED5B69F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B691200-8E60-4A18-A794-4B83B449CAD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084C452-976E-45E5-809A-DC8F0D932A7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66AEF4F-2A9A-47D1-BBD7-F829F29DD63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8F487C9-99CD-4248-809E-2461CC66284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B1E2F0C-2DF9-46AF-AB53-FFE5FF81C27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654C361-94EE-4AE7-8927-3C1D579EE06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7FB03BA-C1C7-4B1A-BECE-85484A61AA7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592BE12-F635-4022-A9A1-8C5B56E0A57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FB1528A-893F-492B-8977-A527A9EA786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318C995-686C-4781-9D2E-9A312F6FDCE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6AF36C1-9EE2-4EF8-86FC-45256987D3A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D3E4902-A65A-4BD1-ACA0-C914552D68E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C7F2749-5E91-47CA-8738-E99ED09E3D9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F188CBC-78D7-42B0-A470-7BC595CD190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1728EE13-19CC-4328-BA47-680863A859D3}"/>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14D02017-A356-4542-9273-D3234D221E62}"/>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D235B879-F66B-47A5-A420-9BE9464101C3}"/>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37DFA052-4AB2-4536-965C-864D2B5D24B5}"/>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CC36DB29-70F8-428C-B7E1-76068748EA56}"/>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D4B44DAE-6915-475C-9587-B54A787D2C0A}"/>
            </a:ext>
          </a:extLst>
        </xdr:cNvPr>
        <xdr:cNvSpPr txBox="1"/>
      </xdr:nvSpPr>
      <xdr:spPr>
        <a:xfrm>
          <a:off x="4673600" y="656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A4C33842-3CFF-492B-BB0E-14DD91AE9D83}"/>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A83D56B7-343A-47AE-9341-D72B86864AA0}"/>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EA804FAE-AE17-4B00-A676-9FE625D1B153}"/>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151130</xdr:rowOff>
    </xdr:from>
    <xdr:to>
      <xdr:col>10</xdr:col>
      <xdr:colOff>165100</xdr:colOff>
      <xdr:row>38</xdr:row>
      <xdr:rowOff>81280</xdr:rowOff>
    </xdr:to>
    <xdr:sp macro="" textlink="">
      <xdr:nvSpPr>
        <xdr:cNvPr id="66" name="フローチャート: 判断 65">
          <a:extLst>
            <a:ext uri="{FF2B5EF4-FFF2-40B4-BE49-F238E27FC236}">
              <a16:creationId xmlns:a16="http://schemas.microsoft.com/office/drawing/2014/main" id="{8EB1BDF9-AB1D-42D9-8AF9-C01BE9FAE44D}"/>
            </a:ext>
          </a:extLst>
        </xdr:cNvPr>
        <xdr:cNvSpPr/>
      </xdr:nvSpPr>
      <xdr:spPr>
        <a:xfrm>
          <a:off x="1968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a:extLst>
            <a:ext uri="{FF2B5EF4-FFF2-40B4-BE49-F238E27FC236}">
              <a16:creationId xmlns:a16="http://schemas.microsoft.com/office/drawing/2014/main" id="{75273D07-D62B-4D99-8BC0-F4CFAC222B23}"/>
            </a:ext>
          </a:extLst>
        </xdr:cNvPr>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F8255E9-4838-4842-8850-7CEC3E50E26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D53B014-C154-406B-B2B3-80169C160C3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7BB1F30-4474-4927-BDCC-7C671F071F9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1317EE7-3185-4B8C-B774-A93E3E4E66B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1009882-0CF7-4767-927F-D687B347D77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73" name="楕円 72">
          <a:extLst>
            <a:ext uri="{FF2B5EF4-FFF2-40B4-BE49-F238E27FC236}">
              <a16:creationId xmlns:a16="http://schemas.microsoft.com/office/drawing/2014/main" id="{AB65B9D6-7DF3-4A80-936A-D75F17FFC4CF}"/>
            </a:ext>
          </a:extLst>
        </xdr:cNvPr>
        <xdr:cNvSpPr/>
      </xdr:nvSpPr>
      <xdr:spPr>
        <a:xfrm>
          <a:off x="45847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116857</xdr:rowOff>
    </xdr:from>
    <xdr:ext cx="405111" cy="259045"/>
    <xdr:sp macro="" textlink="">
      <xdr:nvSpPr>
        <xdr:cNvPr id="74" name="【道路】&#10;有形固定資産減価償却率該当値テキスト">
          <a:extLst>
            <a:ext uri="{FF2B5EF4-FFF2-40B4-BE49-F238E27FC236}">
              <a16:creationId xmlns:a16="http://schemas.microsoft.com/office/drawing/2014/main" id="{D18D343A-48D0-4278-A0E4-1FAC3735D109}"/>
            </a:ext>
          </a:extLst>
        </xdr:cNvPr>
        <xdr:cNvSpPr txBox="1"/>
      </xdr:nvSpPr>
      <xdr:spPr>
        <a:xfrm>
          <a:off x="4673600"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59690</xdr:rowOff>
    </xdr:from>
    <xdr:to>
      <xdr:col>20</xdr:col>
      <xdr:colOff>38100</xdr:colOff>
      <xdr:row>37</xdr:row>
      <xdr:rowOff>161290</xdr:rowOff>
    </xdr:to>
    <xdr:sp macro="" textlink="">
      <xdr:nvSpPr>
        <xdr:cNvPr id="75" name="楕円 74">
          <a:extLst>
            <a:ext uri="{FF2B5EF4-FFF2-40B4-BE49-F238E27FC236}">
              <a16:creationId xmlns:a16="http://schemas.microsoft.com/office/drawing/2014/main" id="{B529489F-65FD-4397-87EC-5117502CD039}"/>
            </a:ext>
          </a:extLst>
        </xdr:cNvPr>
        <xdr:cNvSpPr/>
      </xdr:nvSpPr>
      <xdr:spPr>
        <a:xfrm>
          <a:off x="3746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110490</xdr:rowOff>
    </xdr:from>
    <xdr:to>
      <xdr:col>24</xdr:col>
      <xdr:colOff>63500</xdr:colOff>
      <xdr:row>37</xdr:row>
      <xdr:rowOff>144780</xdr:rowOff>
    </xdr:to>
    <xdr:cxnSp macro="">
      <xdr:nvCxnSpPr>
        <xdr:cNvPr id="76" name="直線コネクタ 75">
          <a:extLst>
            <a:ext uri="{FF2B5EF4-FFF2-40B4-BE49-F238E27FC236}">
              <a16:creationId xmlns:a16="http://schemas.microsoft.com/office/drawing/2014/main" id="{C7BC91FF-C161-4456-B7AA-3453C16FB7B4}"/>
            </a:ext>
          </a:extLst>
        </xdr:cNvPr>
        <xdr:cNvCxnSpPr/>
      </xdr:nvCxnSpPr>
      <xdr:spPr>
        <a:xfrm>
          <a:off x="3797300" y="64541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36830</xdr:rowOff>
    </xdr:from>
    <xdr:to>
      <xdr:col>15</xdr:col>
      <xdr:colOff>101600</xdr:colOff>
      <xdr:row>37</xdr:row>
      <xdr:rowOff>138430</xdr:rowOff>
    </xdr:to>
    <xdr:sp macro="" textlink="">
      <xdr:nvSpPr>
        <xdr:cNvPr id="77" name="楕円 76">
          <a:extLst>
            <a:ext uri="{FF2B5EF4-FFF2-40B4-BE49-F238E27FC236}">
              <a16:creationId xmlns:a16="http://schemas.microsoft.com/office/drawing/2014/main" id="{976232AD-F527-4FFD-BFC9-74B954BD11F2}"/>
            </a:ext>
          </a:extLst>
        </xdr:cNvPr>
        <xdr:cNvSpPr/>
      </xdr:nvSpPr>
      <xdr:spPr>
        <a:xfrm>
          <a:off x="2857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87630</xdr:rowOff>
    </xdr:from>
    <xdr:to>
      <xdr:col>19</xdr:col>
      <xdr:colOff>177800</xdr:colOff>
      <xdr:row>37</xdr:row>
      <xdr:rowOff>110490</xdr:rowOff>
    </xdr:to>
    <xdr:cxnSp macro="">
      <xdr:nvCxnSpPr>
        <xdr:cNvPr id="78" name="直線コネクタ 77">
          <a:extLst>
            <a:ext uri="{FF2B5EF4-FFF2-40B4-BE49-F238E27FC236}">
              <a16:creationId xmlns:a16="http://schemas.microsoft.com/office/drawing/2014/main" id="{58D6E359-7FF8-4C42-968A-31530D686D28}"/>
            </a:ext>
          </a:extLst>
        </xdr:cNvPr>
        <xdr:cNvCxnSpPr/>
      </xdr:nvCxnSpPr>
      <xdr:spPr>
        <a:xfrm>
          <a:off x="2908300" y="6431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6350</xdr:rowOff>
    </xdr:from>
    <xdr:to>
      <xdr:col>10</xdr:col>
      <xdr:colOff>165100</xdr:colOff>
      <xdr:row>37</xdr:row>
      <xdr:rowOff>107950</xdr:rowOff>
    </xdr:to>
    <xdr:sp macro="" textlink="">
      <xdr:nvSpPr>
        <xdr:cNvPr id="79" name="楕円 78">
          <a:extLst>
            <a:ext uri="{FF2B5EF4-FFF2-40B4-BE49-F238E27FC236}">
              <a16:creationId xmlns:a16="http://schemas.microsoft.com/office/drawing/2014/main" id="{2E6E671D-CB50-44BD-AD97-5F148B3B54F5}"/>
            </a:ext>
          </a:extLst>
        </xdr:cNvPr>
        <xdr:cNvSpPr/>
      </xdr:nvSpPr>
      <xdr:spPr>
        <a:xfrm>
          <a:off x="1968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57150</xdr:rowOff>
    </xdr:from>
    <xdr:to>
      <xdr:col>15</xdr:col>
      <xdr:colOff>50800</xdr:colOff>
      <xdr:row>37</xdr:row>
      <xdr:rowOff>87630</xdr:rowOff>
    </xdr:to>
    <xdr:cxnSp macro="">
      <xdr:nvCxnSpPr>
        <xdr:cNvPr id="80" name="直線コネクタ 79">
          <a:extLst>
            <a:ext uri="{FF2B5EF4-FFF2-40B4-BE49-F238E27FC236}">
              <a16:creationId xmlns:a16="http://schemas.microsoft.com/office/drawing/2014/main" id="{80045BE4-D6A6-40A6-AB4C-9C76DF8AC5BD}"/>
            </a:ext>
          </a:extLst>
        </xdr:cNvPr>
        <xdr:cNvCxnSpPr/>
      </xdr:nvCxnSpPr>
      <xdr:spPr>
        <a:xfrm>
          <a:off x="2019300" y="6400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81" name="楕円 80">
          <a:extLst>
            <a:ext uri="{FF2B5EF4-FFF2-40B4-BE49-F238E27FC236}">
              <a16:creationId xmlns:a16="http://schemas.microsoft.com/office/drawing/2014/main" id="{A002D5CF-7BBD-41F3-AF8C-AC87EBE78730}"/>
            </a:ext>
          </a:extLst>
        </xdr:cNvPr>
        <xdr:cNvSpPr/>
      </xdr:nvSpPr>
      <xdr:spPr>
        <a:xfrm>
          <a:off x="107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57150</xdr:rowOff>
    </xdr:from>
    <xdr:to>
      <xdr:col>10</xdr:col>
      <xdr:colOff>114300</xdr:colOff>
      <xdr:row>37</xdr:row>
      <xdr:rowOff>133350</xdr:rowOff>
    </xdr:to>
    <xdr:cxnSp macro="">
      <xdr:nvCxnSpPr>
        <xdr:cNvPr id="82" name="直線コネクタ 81">
          <a:extLst>
            <a:ext uri="{FF2B5EF4-FFF2-40B4-BE49-F238E27FC236}">
              <a16:creationId xmlns:a16="http://schemas.microsoft.com/office/drawing/2014/main" id="{5FFA67B5-87DE-4BB6-AF6C-3EAF710C42BB}"/>
            </a:ext>
          </a:extLst>
        </xdr:cNvPr>
        <xdr:cNvCxnSpPr/>
      </xdr:nvCxnSpPr>
      <xdr:spPr>
        <a:xfrm flipV="1">
          <a:off x="1130300" y="6400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C6BC1189-F0B4-4D78-9C1C-4BC74CFF3D1F}"/>
            </a:ext>
          </a:extLst>
        </xdr:cNvPr>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1A88875F-9A8D-4A28-9088-690AE2218F0D}"/>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72407</xdr:rowOff>
    </xdr:from>
    <xdr:ext cx="405111" cy="259045"/>
    <xdr:sp macro="" textlink="">
      <xdr:nvSpPr>
        <xdr:cNvPr id="85" name="n_3aveValue【道路】&#10;有形固定資産減価償却率">
          <a:extLst>
            <a:ext uri="{FF2B5EF4-FFF2-40B4-BE49-F238E27FC236}">
              <a16:creationId xmlns:a16="http://schemas.microsoft.com/office/drawing/2014/main" id="{11B77679-ED66-42BB-A682-D5641AA6C0D9}"/>
            </a:ext>
          </a:extLst>
        </xdr:cNvPr>
        <xdr:cNvSpPr txBox="1"/>
      </xdr:nvSpPr>
      <xdr:spPr>
        <a:xfrm>
          <a:off x="1816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32402</xdr:rowOff>
    </xdr:from>
    <xdr:ext cx="405111" cy="259045"/>
    <xdr:sp macro="" textlink="">
      <xdr:nvSpPr>
        <xdr:cNvPr id="86" name="n_4aveValue【道路】&#10;有形固定資産減価償却率">
          <a:extLst>
            <a:ext uri="{FF2B5EF4-FFF2-40B4-BE49-F238E27FC236}">
              <a16:creationId xmlns:a16="http://schemas.microsoft.com/office/drawing/2014/main" id="{7121BD1D-74C8-4E4E-A50A-DFD8474915F0}"/>
            </a:ext>
          </a:extLst>
        </xdr:cNvPr>
        <xdr:cNvSpPr txBox="1"/>
      </xdr:nvSpPr>
      <xdr:spPr>
        <a:xfrm>
          <a:off x="927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6367</xdr:rowOff>
    </xdr:from>
    <xdr:ext cx="405111" cy="259045"/>
    <xdr:sp macro="" textlink="">
      <xdr:nvSpPr>
        <xdr:cNvPr id="87" name="n_1mainValue【道路】&#10;有形固定資産減価償却率">
          <a:extLst>
            <a:ext uri="{FF2B5EF4-FFF2-40B4-BE49-F238E27FC236}">
              <a16:creationId xmlns:a16="http://schemas.microsoft.com/office/drawing/2014/main" id="{66DEC0AD-D83B-4901-AE22-F8682842F41B}"/>
            </a:ext>
          </a:extLst>
        </xdr:cNvPr>
        <xdr:cNvSpPr txBox="1"/>
      </xdr:nvSpPr>
      <xdr:spPr>
        <a:xfrm>
          <a:off x="3582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154957</xdr:rowOff>
    </xdr:from>
    <xdr:ext cx="405111" cy="259045"/>
    <xdr:sp macro="" textlink="">
      <xdr:nvSpPr>
        <xdr:cNvPr id="88" name="n_2mainValue【道路】&#10;有形固定資産減価償却率">
          <a:extLst>
            <a:ext uri="{FF2B5EF4-FFF2-40B4-BE49-F238E27FC236}">
              <a16:creationId xmlns:a16="http://schemas.microsoft.com/office/drawing/2014/main" id="{4265AF4E-879F-450B-9AEB-78FFBEAEE8C6}"/>
            </a:ext>
          </a:extLst>
        </xdr:cNvPr>
        <xdr:cNvSpPr txBox="1"/>
      </xdr:nvSpPr>
      <xdr:spPr>
        <a:xfrm>
          <a:off x="2705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124477</xdr:rowOff>
    </xdr:from>
    <xdr:ext cx="405111" cy="259045"/>
    <xdr:sp macro="" textlink="">
      <xdr:nvSpPr>
        <xdr:cNvPr id="89" name="n_3mainValue【道路】&#10;有形固定資産減価償却率">
          <a:extLst>
            <a:ext uri="{FF2B5EF4-FFF2-40B4-BE49-F238E27FC236}">
              <a16:creationId xmlns:a16="http://schemas.microsoft.com/office/drawing/2014/main" id="{8F881807-74FA-4861-9547-1C3E45563E68}"/>
            </a:ext>
          </a:extLst>
        </xdr:cNvPr>
        <xdr:cNvSpPr txBox="1"/>
      </xdr:nvSpPr>
      <xdr:spPr>
        <a:xfrm>
          <a:off x="1816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29227</xdr:rowOff>
    </xdr:from>
    <xdr:ext cx="405111" cy="259045"/>
    <xdr:sp macro="" textlink="">
      <xdr:nvSpPr>
        <xdr:cNvPr id="90" name="n_4mainValue【道路】&#10;有形固定資産減価償却率">
          <a:extLst>
            <a:ext uri="{FF2B5EF4-FFF2-40B4-BE49-F238E27FC236}">
              <a16:creationId xmlns:a16="http://schemas.microsoft.com/office/drawing/2014/main" id="{E83C2ED6-2668-46D9-ADC4-77CFF8AAB9DF}"/>
            </a:ext>
          </a:extLst>
        </xdr:cNvPr>
        <xdr:cNvSpPr txBox="1"/>
      </xdr:nvSpPr>
      <xdr:spPr>
        <a:xfrm>
          <a:off x="927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3496767-538D-42ED-B053-390B4899098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86C271D-A839-4D7E-8730-FD06670033A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84A663E-17B1-44E6-B4A8-275B2C647F2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283472C-B443-4919-87D5-DD6185E02D5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89900AB-6607-4E91-86F7-EA4CFABD111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CB7E938-271B-4C5C-B53D-9BDC4EBB016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20C9665-68AB-4F41-B336-2C2BF32CBAD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A5C4D83-876C-4227-8B3A-A94794E30A5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B411293-CEDE-4E3C-81FE-BCE1B8FD685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D7B417E-3D0E-48CF-A288-C278DC0FA5A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F3F7153B-51EB-44BC-B9B1-9FF6E7AC73B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89AA0BF-D11F-4CAC-8640-67A7A3FD012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EE9E9944-DECE-4CD1-ADDD-2FBE96C4A5F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B07DA38D-0CFE-4C89-8E42-075CDD6A14F6}"/>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46DF038-6B12-407D-B791-6EC26368CA8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A9BF968D-1F3F-4FEE-87D5-A7D6FB2C926B}"/>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F85341B1-6C37-495F-BF1F-FFA4BF15F8B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9DA689F-CCA8-4AA4-BE8A-31F4179B47D4}"/>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895BE110-CAE6-4341-9EFF-CC631C72C8C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FB1CF934-B0DF-4128-AA69-D4ABF2BAB11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F647256-27A3-407E-9EF1-D9B4E4B73D3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19810CAD-1946-46D6-A669-3652A74D6F8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550A80F6-1FFD-4B0F-A989-2E5428A90F6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9AD8AFCA-DFAE-4D13-B418-BE9569A02156}"/>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1BD11F09-5AA3-4591-8F13-F5E5821178C5}"/>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F06D6488-AE01-486C-9449-AE6B98D991E1}"/>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04C13D0E-B6A2-45AF-91BB-6F32947D9BBD}"/>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F5A8FE23-2D1E-460C-8ECF-3C1FA0D6111A}"/>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EF9BDB95-829A-4BE2-AC25-B751BA0404B5}"/>
            </a:ext>
          </a:extLst>
        </xdr:cNvPr>
        <xdr:cNvSpPr txBox="1"/>
      </xdr:nvSpPr>
      <xdr:spPr>
        <a:xfrm>
          <a:off x="10515600" y="675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40FA889A-2915-488E-A1C2-37661AD63381}"/>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4C2C3EC7-ECB2-43F8-B8D1-36403D6F5777}"/>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1B4B2694-C572-410E-979C-8041F013C615}"/>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117564</xdr:rowOff>
    </xdr:from>
    <xdr:to>
      <xdr:col>41</xdr:col>
      <xdr:colOff>101600</xdr:colOff>
      <xdr:row>38</xdr:row>
      <xdr:rowOff>47713</xdr:rowOff>
    </xdr:to>
    <xdr:sp macro="" textlink="">
      <xdr:nvSpPr>
        <xdr:cNvPr id="123" name="フローチャート: 判断 122">
          <a:extLst>
            <a:ext uri="{FF2B5EF4-FFF2-40B4-BE49-F238E27FC236}">
              <a16:creationId xmlns:a16="http://schemas.microsoft.com/office/drawing/2014/main" id="{E7B56C61-169F-421D-AA47-88C5E39AE94D}"/>
            </a:ext>
          </a:extLst>
        </xdr:cNvPr>
        <xdr:cNvSpPr/>
      </xdr:nvSpPr>
      <xdr:spPr>
        <a:xfrm>
          <a:off x="7810500" y="64612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112459</xdr:rowOff>
    </xdr:from>
    <xdr:to>
      <xdr:col>36</xdr:col>
      <xdr:colOff>165100</xdr:colOff>
      <xdr:row>38</xdr:row>
      <xdr:rowOff>42608</xdr:rowOff>
    </xdr:to>
    <xdr:sp macro="" textlink="">
      <xdr:nvSpPr>
        <xdr:cNvPr id="124" name="フローチャート: 判断 123">
          <a:extLst>
            <a:ext uri="{FF2B5EF4-FFF2-40B4-BE49-F238E27FC236}">
              <a16:creationId xmlns:a16="http://schemas.microsoft.com/office/drawing/2014/main" id="{33A0842D-318C-4F0A-AFE1-5D278EA2B36E}"/>
            </a:ext>
          </a:extLst>
        </xdr:cNvPr>
        <xdr:cNvSpPr/>
      </xdr:nvSpPr>
      <xdr:spPr>
        <a:xfrm>
          <a:off x="6921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E3427F2-668E-4811-BAD5-07E9B730E06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69B14C8-61EE-4171-BEBD-71471E33DAC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CBA93A0-ABE3-4535-B646-D6E0AA3A192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35B7668-BC64-4475-8D9C-C084E7BB384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50228CD-60C3-4EB4-AC58-F376640CAE4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31953</xdr:rowOff>
    </xdr:from>
    <xdr:to>
      <xdr:col>55</xdr:col>
      <xdr:colOff>50800</xdr:colOff>
      <xdr:row>41</xdr:row>
      <xdr:rowOff>133553</xdr:rowOff>
    </xdr:to>
    <xdr:sp macro="" textlink="">
      <xdr:nvSpPr>
        <xdr:cNvPr id="130" name="楕円 129">
          <a:extLst>
            <a:ext uri="{FF2B5EF4-FFF2-40B4-BE49-F238E27FC236}">
              <a16:creationId xmlns:a16="http://schemas.microsoft.com/office/drawing/2014/main" id="{DCF48200-2E86-4968-A2A3-57703D546145}"/>
            </a:ext>
          </a:extLst>
        </xdr:cNvPr>
        <xdr:cNvSpPr/>
      </xdr:nvSpPr>
      <xdr:spPr>
        <a:xfrm>
          <a:off x="10426700" y="706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118330</xdr:rowOff>
    </xdr:from>
    <xdr:ext cx="469744" cy="259045"/>
    <xdr:sp macro="" textlink="">
      <xdr:nvSpPr>
        <xdr:cNvPr id="131" name="【道路】&#10;一人当たり延長該当値テキスト">
          <a:extLst>
            <a:ext uri="{FF2B5EF4-FFF2-40B4-BE49-F238E27FC236}">
              <a16:creationId xmlns:a16="http://schemas.microsoft.com/office/drawing/2014/main" id="{1263AD03-A85F-49A0-97C8-41BE988158FC}"/>
            </a:ext>
          </a:extLst>
        </xdr:cNvPr>
        <xdr:cNvSpPr txBox="1"/>
      </xdr:nvSpPr>
      <xdr:spPr>
        <a:xfrm>
          <a:off x="10515600" y="697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31000</xdr:rowOff>
    </xdr:from>
    <xdr:to>
      <xdr:col>50</xdr:col>
      <xdr:colOff>165100</xdr:colOff>
      <xdr:row>41</xdr:row>
      <xdr:rowOff>132600</xdr:rowOff>
    </xdr:to>
    <xdr:sp macro="" textlink="">
      <xdr:nvSpPr>
        <xdr:cNvPr id="132" name="楕円 131">
          <a:extLst>
            <a:ext uri="{FF2B5EF4-FFF2-40B4-BE49-F238E27FC236}">
              <a16:creationId xmlns:a16="http://schemas.microsoft.com/office/drawing/2014/main" id="{3F7E84A2-40B9-4810-8CAD-AB2256F8E9C8}"/>
            </a:ext>
          </a:extLst>
        </xdr:cNvPr>
        <xdr:cNvSpPr/>
      </xdr:nvSpPr>
      <xdr:spPr>
        <a:xfrm>
          <a:off x="9588500" y="70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81800</xdr:rowOff>
    </xdr:from>
    <xdr:to>
      <xdr:col>55</xdr:col>
      <xdr:colOff>0</xdr:colOff>
      <xdr:row>41</xdr:row>
      <xdr:rowOff>82753</xdr:rowOff>
    </xdr:to>
    <xdr:cxnSp macro="">
      <xdr:nvCxnSpPr>
        <xdr:cNvPr id="133" name="直線コネクタ 132">
          <a:extLst>
            <a:ext uri="{FF2B5EF4-FFF2-40B4-BE49-F238E27FC236}">
              <a16:creationId xmlns:a16="http://schemas.microsoft.com/office/drawing/2014/main" id="{52A9BE52-3EA6-44F1-8494-0D6AA9AE1F74}"/>
            </a:ext>
          </a:extLst>
        </xdr:cNvPr>
        <xdr:cNvCxnSpPr/>
      </xdr:nvCxnSpPr>
      <xdr:spPr>
        <a:xfrm>
          <a:off x="9639300" y="7111250"/>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31000</xdr:rowOff>
    </xdr:from>
    <xdr:to>
      <xdr:col>46</xdr:col>
      <xdr:colOff>38100</xdr:colOff>
      <xdr:row>41</xdr:row>
      <xdr:rowOff>132600</xdr:rowOff>
    </xdr:to>
    <xdr:sp macro="" textlink="">
      <xdr:nvSpPr>
        <xdr:cNvPr id="134" name="楕円 133">
          <a:extLst>
            <a:ext uri="{FF2B5EF4-FFF2-40B4-BE49-F238E27FC236}">
              <a16:creationId xmlns:a16="http://schemas.microsoft.com/office/drawing/2014/main" id="{89D15CD6-1849-4403-BCB3-C627725443E3}"/>
            </a:ext>
          </a:extLst>
        </xdr:cNvPr>
        <xdr:cNvSpPr/>
      </xdr:nvSpPr>
      <xdr:spPr>
        <a:xfrm>
          <a:off x="8699500" y="70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81800</xdr:rowOff>
    </xdr:from>
    <xdr:to>
      <xdr:col>50</xdr:col>
      <xdr:colOff>114300</xdr:colOff>
      <xdr:row>41</xdr:row>
      <xdr:rowOff>81800</xdr:rowOff>
    </xdr:to>
    <xdr:cxnSp macro="">
      <xdr:nvCxnSpPr>
        <xdr:cNvPr id="135" name="直線コネクタ 134">
          <a:extLst>
            <a:ext uri="{FF2B5EF4-FFF2-40B4-BE49-F238E27FC236}">
              <a16:creationId xmlns:a16="http://schemas.microsoft.com/office/drawing/2014/main" id="{9EF8FE7C-8A21-48BE-8D7C-8DFA21D1AF87}"/>
            </a:ext>
          </a:extLst>
        </xdr:cNvPr>
        <xdr:cNvCxnSpPr/>
      </xdr:nvCxnSpPr>
      <xdr:spPr>
        <a:xfrm>
          <a:off x="8750300" y="7111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31382</xdr:rowOff>
    </xdr:from>
    <xdr:to>
      <xdr:col>41</xdr:col>
      <xdr:colOff>101600</xdr:colOff>
      <xdr:row>41</xdr:row>
      <xdr:rowOff>132982</xdr:rowOff>
    </xdr:to>
    <xdr:sp macro="" textlink="">
      <xdr:nvSpPr>
        <xdr:cNvPr id="136" name="楕円 135">
          <a:extLst>
            <a:ext uri="{FF2B5EF4-FFF2-40B4-BE49-F238E27FC236}">
              <a16:creationId xmlns:a16="http://schemas.microsoft.com/office/drawing/2014/main" id="{E8F0CF11-9186-4BC9-BBAA-B4C11AD17E03}"/>
            </a:ext>
          </a:extLst>
        </xdr:cNvPr>
        <xdr:cNvSpPr/>
      </xdr:nvSpPr>
      <xdr:spPr>
        <a:xfrm>
          <a:off x="7810500" y="70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81800</xdr:rowOff>
    </xdr:from>
    <xdr:to>
      <xdr:col>45</xdr:col>
      <xdr:colOff>177800</xdr:colOff>
      <xdr:row>41</xdr:row>
      <xdr:rowOff>82182</xdr:rowOff>
    </xdr:to>
    <xdr:cxnSp macro="">
      <xdr:nvCxnSpPr>
        <xdr:cNvPr id="137" name="直線コネクタ 136">
          <a:extLst>
            <a:ext uri="{FF2B5EF4-FFF2-40B4-BE49-F238E27FC236}">
              <a16:creationId xmlns:a16="http://schemas.microsoft.com/office/drawing/2014/main" id="{CAA59D59-CA1D-4C82-9B11-E7248EE9B693}"/>
            </a:ext>
          </a:extLst>
        </xdr:cNvPr>
        <xdr:cNvCxnSpPr/>
      </xdr:nvCxnSpPr>
      <xdr:spPr>
        <a:xfrm flipV="1">
          <a:off x="7861300" y="7111250"/>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32372</xdr:rowOff>
    </xdr:from>
    <xdr:to>
      <xdr:col>36</xdr:col>
      <xdr:colOff>165100</xdr:colOff>
      <xdr:row>41</xdr:row>
      <xdr:rowOff>133972</xdr:rowOff>
    </xdr:to>
    <xdr:sp macro="" textlink="">
      <xdr:nvSpPr>
        <xdr:cNvPr id="138" name="楕円 137">
          <a:extLst>
            <a:ext uri="{FF2B5EF4-FFF2-40B4-BE49-F238E27FC236}">
              <a16:creationId xmlns:a16="http://schemas.microsoft.com/office/drawing/2014/main" id="{B6DB5E6D-C7F5-464D-AA9F-46509A04D546}"/>
            </a:ext>
          </a:extLst>
        </xdr:cNvPr>
        <xdr:cNvSpPr/>
      </xdr:nvSpPr>
      <xdr:spPr>
        <a:xfrm>
          <a:off x="6921500" y="706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82182</xdr:rowOff>
    </xdr:from>
    <xdr:to>
      <xdr:col>41</xdr:col>
      <xdr:colOff>50800</xdr:colOff>
      <xdr:row>41</xdr:row>
      <xdr:rowOff>83172</xdr:rowOff>
    </xdr:to>
    <xdr:cxnSp macro="">
      <xdr:nvCxnSpPr>
        <xdr:cNvPr id="139" name="直線コネクタ 138">
          <a:extLst>
            <a:ext uri="{FF2B5EF4-FFF2-40B4-BE49-F238E27FC236}">
              <a16:creationId xmlns:a16="http://schemas.microsoft.com/office/drawing/2014/main" id="{EF431CB4-52F6-4F5A-AAE7-D4731E32B8B3}"/>
            </a:ext>
          </a:extLst>
        </xdr:cNvPr>
        <xdr:cNvCxnSpPr/>
      </xdr:nvCxnSpPr>
      <xdr:spPr>
        <a:xfrm flipV="1">
          <a:off x="6972300" y="7111632"/>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0899A2F1-9E70-4A8D-8229-CFF1F17F8414}"/>
            </a:ext>
          </a:extLst>
        </xdr:cNvPr>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BB219ADA-1F7E-48E1-B6C8-450857298AA1}"/>
            </a:ext>
          </a:extLst>
        </xdr:cNvPr>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64241</xdr:rowOff>
    </xdr:from>
    <xdr:ext cx="534377" cy="259045"/>
    <xdr:sp macro="" textlink="">
      <xdr:nvSpPr>
        <xdr:cNvPr id="142" name="n_3aveValue【道路】&#10;一人当たり延長">
          <a:extLst>
            <a:ext uri="{FF2B5EF4-FFF2-40B4-BE49-F238E27FC236}">
              <a16:creationId xmlns:a16="http://schemas.microsoft.com/office/drawing/2014/main" id="{830F4FD5-B224-466F-A66D-648EC11B7368}"/>
            </a:ext>
          </a:extLst>
        </xdr:cNvPr>
        <xdr:cNvSpPr txBox="1"/>
      </xdr:nvSpPr>
      <xdr:spPr>
        <a:xfrm>
          <a:off x="7594111" y="62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59136</xdr:rowOff>
    </xdr:from>
    <xdr:ext cx="534377" cy="259045"/>
    <xdr:sp macro="" textlink="">
      <xdr:nvSpPr>
        <xdr:cNvPr id="143" name="n_4aveValue【道路】&#10;一人当たり延長">
          <a:extLst>
            <a:ext uri="{FF2B5EF4-FFF2-40B4-BE49-F238E27FC236}">
              <a16:creationId xmlns:a16="http://schemas.microsoft.com/office/drawing/2014/main" id="{E916B525-4596-45B0-9850-8AB99AD1466A}"/>
            </a:ext>
          </a:extLst>
        </xdr:cNvPr>
        <xdr:cNvSpPr txBox="1"/>
      </xdr:nvSpPr>
      <xdr:spPr>
        <a:xfrm>
          <a:off x="6705111" y="623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123727</xdr:rowOff>
    </xdr:from>
    <xdr:ext cx="469744" cy="259045"/>
    <xdr:sp macro="" textlink="">
      <xdr:nvSpPr>
        <xdr:cNvPr id="144" name="n_1mainValue【道路】&#10;一人当たり延長">
          <a:extLst>
            <a:ext uri="{FF2B5EF4-FFF2-40B4-BE49-F238E27FC236}">
              <a16:creationId xmlns:a16="http://schemas.microsoft.com/office/drawing/2014/main" id="{3574DF0C-74BF-4DEE-B211-E5BA1C764CFD}"/>
            </a:ext>
          </a:extLst>
        </xdr:cNvPr>
        <xdr:cNvSpPr txBox="1"/>
      </xdr:nvSpPr>
      <xdr:spPr>
        <a:xfrm>
          <a:off x="9391727" y="715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123727</xdr:rowOff>
    </xdr:from>
    <xdr:ext cx="469744" cy="259045"/>
    <xdr:sp macro="" textlink="">
      <xdr:nvSpPr>
        <xdr:cNvPr id="145" name="n_2mainValue【道路】&#10;一人当たり延長">
          <a:extLst>
            <a:ext uri="{FF2B5EF4-FFF2-40B4-BE49-F238E27FC236}">
              <a16:creationId xmlns:a16="http://schemas.microsoft.com/office/drawing/2014/main" id="{316FF30C-55A7-4192-A30A-00C1F932BED1}"/>
            </a:ext>
          </a:extLst>
        </xdr:cNvPr>
        <xdr:cNvSpPr txBox="1"/>
      </xdr:nvSpPr>
      <xdr:spPr>
        <a:xfrm>
          <a:off x="8515427" y="715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124109</xdr:rowOff>
    </xdr:from>
    <xdr:ext cx="469744" cy="259045"/>
    <xdr:sp macro="" textlink="">
      <xdr:nvSpPr>
        <xdr:cNvPr id="146" name="n_3mainValue【道路】&#10;一人当たり延長">
          <a:extLst>
            <a:ext uri="{FF2B5EF4-FFF2-40B4-BE49-F238E27FC236}">
              <a16:creationId xmlns:a16="http://schemas.microsoft.com/office/drawing/2014/main" id="{385414A5-0373-4949-A5AB-9F706B33FA55}"/>
            </a:ext>
          </a:extLst>
        </xdr:cNvPr>
        <xdr:cNvSpPr txBox="1"/>
      </xdr:nvSpPr>
      <xdr:spPr>
        <a:xfrm>
          <a:off x="7626427" y="715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125099</xdr:rowOff>
    </xdr:from>
    <xdr:ext cx="469744" cy="259045"/>
    <xdr:sp macro="" textlink="">
      <xdr:nvSpPr>
        <xdr:cNvPr id="147" name="n_4mainValue【道路】&#10;一人当たり延長">
          <a:extLst>
            <a:ext uri="{FF2B5EF4-FFF2-40B4-BE49-F238E27FC236}">
              <a16:creationId xmlns:a16="http://schemas.microsoft.com/office/drawing/2014/main" id="{B55C5228-E863-41CC-B3B2-D989C1F7653D}"/>
            </a:ext>
          </a:extLst>
        </xdr:cNvPr>
        <xdr:cNvSpPr txBox="1"/>
      </xdr:nvSpPr>
      <xdr:spPr>
        <a:xfrm>
          <a:off x="6737427" y="715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B67F4A1-FA14-4AE4-88F4-2B3F96E1DC0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E97D164-34BA-4A7D-9D3C-C4C3CEC8735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4D2AAD1-8419-462C-B84E-01B4DDC95B7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C3EE332-DFAE-43EE-9A95-E0ED2EA208F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E61284A-4A98-4BEA-85EF-881C8477C0A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6EEFE8FF-F96F-4C68-A42F-67573732BDC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A8F4667-61BE-4CA8-AFCD-2301DE705A0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EB6EA95-3B0B-4D77-BC22-94C7B5A806A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3DBE7CE3-3816-4CD4-9341-7922E4B0875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A684B38-D4FB-4E8B-B9D5-53A29478A6A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78A9539-952C-4900-9527-CB88A63840A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21EADD9C-181B-4452-A750-196B30F8555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2F9A7D4D-2AA5-448E-9000-186A5417099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BBCDD30-3B99-4F9A-9F94-4A8D89E8B88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D5993B9-CD81-4242-9F8D-B2846869862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3CEB2780-D9E7-43AF-A2FA-2E955346152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B2FB8585-14E5-4D77-BA24-01C385F7619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F671CA1F-4FDC-4009-97E2-9AFBFADF807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CA42D439-BA33-431D-8180-2345319821D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5017DFDA-2C50-4CAD-96B9-C69CD469756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10405724-1827-4A9E-A6CD-3B32B49AD82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A2CB4ED5-3271-4BA7-AF58-F794CC905B4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A37B9592-E7DA-4ECA-A8F3-AAE94395E7C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1A376D5C-E28A-42D0-A718-163DB1F06D2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2D94D2A-29E5-42C7-86CC-470BC362449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F09C4230-9F10-4105-BD88-C9A57608B468}"/>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BE43509A-FC2B-49FF-97C8-4994E3FAA83A}"/>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F566A8BF-688B-47D3-B363-7BE6DCC040C8}"/>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A335B2BC-464F-4942-BF71-CFB3D41C6934}"/>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FF5287BA-3454-455E-B472-55C870D5F0BD}"/>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BCA87DB9-D681-46F5-A90B-BC441AF36F1F}"/>
            </a:ext>
          </a:extLst>
        </xdr:cNvPr>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98FDAD7A-1107-4476-B849-AF7AFD89EAB9}"/>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7E347E02-98C2-48C4-A6B9-FC2371583E10}"/>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D0395585-58A0-4259-A2E9-2B370219EB6C}"/>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82" name="フローチャート: 判断 181">
          <a:extLst>
            <a:ext uri="{FF2B5EF4-FFF2-40B4-BE49-F238E27FC236}">
              <a16:creationId xmlns:a16="http://schemas.microsoft.com/office/drawing/2014/main" id="{5E060DF7-A77F-4CF1-89A2-814CC671720F}"/>
            </a:ext>
          </a:extLst>
        </xdr:cNvPr>
        <xdr:cNvSpPr/>
      </xdr:nvSpPr>
      <xdr:spPr>
        <a:xfrm>
          <a:off x="1968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10A8A38A-C5F7-47ED-A7EE-99429A4C86B2}"/>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096CFC6-2365-4395-B2E0-1FBD7B2903D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F097EEA-E15C-4AD1-934E-182BE76324F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D0F49B1-6DB7-450F-9C21-C6041C80CD3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C0EB5CC-FE71-48E0-856E-978DD04039F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60B6C65-6C1F-4601-BB94-3FDC1B88518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89626</xdr:rowOff>
    </xdr:from>
    <xdr:to>
      <xdr:col>24</xdr:col>
      <xdr:colOff>114300</xdr:colOff>
      <xdr:row>61</xdr:row>
      <xdr:rowOff>19776</xdr:rowOff>
    </xdr:to>
    <xdr:sp macro="" textlink="">
      <xdr:nvSpPr>
        <xdr:cNvPr id="189" name="楕円 188">
          <a:extLst>
            <a:ext uri="{FF2B5EF4-FFF2-40B4-BE49-F238E27FC236}">
              <a16:creationId xmlns:a16="http://schemas.microsoft.com/office/drawing/2014/main" id="{0CBD269F-4C5E-4698-A919-D1D4683ACCA6}"/>
            </a:ext>
          </a:extLst>
        </xdr:cNvPr>
        <xdr:cNvSpPr/>
      </xdr:nvSpPr>
      <xdr:spPr>
        <a:xfrm>
          <a:off x="45847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112503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F56420BF-D02F-4AA8-AD6F-80CA09BEA018}"/>
            </a:ext>
          </a:extLst>
        </xdr:cNvPr>
        <xdr:cNvSpPr txBox="1"/>
      </xdr:nvSpPr>
      <xdr:spPr>
        <a:xfrm>
          <a:off x="4673600" y="10228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66766</xdr:rowOff>
    </xdr:from>
    <xdr:to>
      <xdr:col>20</xdr:col>
      <xdr:colOff>38100</xdr:colOff>
      <xdr:row>60</xdr:row>
      <xdr:rowOff>168366</xdr:rowOff>
    </xdr:to>
    <xdr:sp macro="" textlink="">
      <xdr:nvSpPr>
        <xdr:cNvPr id="191" name="楕円 190">
          <a:extLst>
            <a:ext uri="{FF2B5EF4-FFF2-40B4-BE49-F238E27FC236}">
              <a16:creationId xmlns:a16="http://schemas.microsoft.com/office/drawing/2014/main" id="{27EFA938-2E47-4EDC-AFD8-BC219737A522}"/>
            </a:ext>
          </a:extLst>
        </xdr:cNvPr>
        <xdr:cNvSpPr/>
      </xdr:nvSpPr>
      <xdr:spPr>
        <a:xfrm>
          <a:off x="3746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117566</xdr:rowOff>
    </xdr:from>
    <xdr:to>
      <xdr:col>24</xdr:col>
      <xdr:colOff>63500</xdr:colOff>
      <xdr:row>60</xdr:row>
      <xdr:rowOff>140426</xdr:rowOff>
    </xdr:to>
    <xdr:cxnSp macro="">
      <xdr:nvCxnSpPr>
        <xdr:cNvPr id="192" name="直線コネクタ 191">
          <a:extLst>
            <a:ext uri="{FF2B5EF4-FFF2-40B4-BE49-F238E27FC236}">
              <a16:creationId xmlns:a16="http://schemas.microsoft.com/office/drawing/2014/main" id="{A5B8680D-F798-4D50-BD98-EBC9104AD5C3}"/>
            </a:ext>
          </a:extLst>
        </xdr:cNvPr>
        <xdr:cNvCxnSpPr/>
      </xdr:nvCxnSpPr>
      <xdr:spPr>
        <a:xfrm>
          <a:off x="3797300" y="1040456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42273</xdr:rowOff>
    </xdr:from>
    <xdr:to>
      <xdr:col>15</xdr:col>
      <xdr:colOff>101600</xdr:colOff>
      <xdr:row>60</xdr:row>
      <xdr:rowOff>143873</xdr:rowOff>
    </xdr:to>
    <xdr:sp macro="" textlink="">
      <xdr:nvSpPr>
        <xdr:cNvPr id="193" name="楕円 192">
          <a:extLst>
            <a:ext uri="{FF2B5EF4-FFF2-40B4-BE49-F238E27FC236}">
              <a16:creationId xmlns:a16="http://schemas.microsoft.com/office/drawing/2014/main" id="{9306EB46-BE64-42CE-89F3-3D23157DAFA2}"/>
            </a:ext>
          </a:extLst>
        </xdr:cNvPr>
        <xdr:cNvSpPr/>
      </xdr:nvSpPr>
      <xdr:spPr>
        <a:xfrm>
          <a:off x="2857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93073</xdr:rowOff>
    </xdr:from>
    <xdr:to>
      <xdr:col>19</xdr:col>
      <xdr:colOff>177800</xdr:colOff>
      <xdr:row>60</xdr:row>
      <xdr:rowOff>117566</xdr:rowOff>
    </xdr:to>
    <xdr:cxnSp macro="">
      <xdr:nvCxnSpPr>
        <xdr:cNvPr id="194" name="直線コネクタ 193">
          <a:extLst>
            <a:ext uri="{FF2B5EF4-FFF2-40B4-BE49-F238E27FC236}">
              <a16:creationId xmlns:a16="http://schemas.microsoft.com/office/drawing/2014/main" id="{9C1D0B98-7182-488C-9A9C-51625707CEE0}"/>
            </a:ext>
          </a:extLst>
        </xdr:cNvPr>
        <xdr:cNvCxnSpPr/>
      </xdr:nvCxnSpPr>
      <xdr:spPr>
        <a:xfrm>
          <a:off x="2908300" y="1038007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30843</xdr:rowOff>
    </xdr:from>
    <xdr:to>
      <xdr:col>10</xdr:col>
      <xdr:colOff>165100</xdr:colOff>
      <xdr:row>60</xdr:row>
      <xdr:rowOff>132443</xdr:rowOff>
    </xdr:to>
    <xdr:sp macro="" textlink="">
      <xdr:nvSpPr>
        <xdr:cNvPr id="195" name="楕円 194">
          <a:extLst>
            <a:ext uri="{FF2B5EF4-FFF2-40B4-BE49-F238E27FC236}">
              <a16:creationId xmlns:a16="http://schemas.microsoft.com/office/drawing/2014/main" id="{FDD8F73D-0A25-46B5-9764-45E17D369137}"/>
            </a:ext>
          </a:extLst>
        </xdr:cNvPr>
        <xdr:cNvSpPr/>
      </xdr:nvSpPr>
      <xdr:spPr>
        <a:xfrm>
          <a:off x="1968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81643</xdr:rowOff>
    </xdr:from>
    <xdr:to>
      <xdr:col>15</xdr:col>
      <xdr:colOff>50800</xdr:colOff>
      <xdr:row>60</xdr:row>
      <xdr:rowOff>93073</xdr:rowOff>
    </xdr:to>
    <xdr:cxnSp macro="">
      <xdr:nvCxnSpPr>
        <xdr:cNvPr id="196" name="直線コネクタ 195">
          <a:extLst>
            <a:ext uri="{FF2B5EF4-FFF2-40B4-BE49-F238E27FC236}">
              <a16:creationId xmlns:a16="http://schemas.microsoft.com/office/drawing/2014/main" id="{DEF9C2E2-2B9D-4FBB-90E4-E5662B5EF57D}"/>
            </a:ext>
          </a:extLst>
        </xdr:cNvPr>
        <xdr:cNvCxnSpPr/>
      </xdr:nvCxnSpPr>
      <xdr:spPr>
        <a:xfrm>
          <a:off x="2019300" y="1036864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22678</xdr:rowOff>
    </xdr:from>
    <xdr:to>
      <xdr:col>6</xdr:col>
      <xdr:colOff>38100</xdr:colOff>
      <xdr:row>60</xdr:row>
      <xdr:rowOff>124278</xdr:rowOff>
    </xdr:to>
    <xdr:sp macro="" textlink="">
      <xdr:nvSpPr>
        <xdr:cNvPr id="197" name="楕円 196">
          <a:extLst>
            <a:ext uri="{FF2B5EF4-FFF2-40B4-BE49-F238E27FC236}">
              <a16:creationId xmlns:a16="http://schemas.microsoft.com/office/drawing/2014/main" id="{DD68E6D0-7512-4492-BF33-CB93B963BB7B}"/>
            </a:ext>
          </a:extLst>
        </xdr:cNvPr>
        <xdr:cNvSpPr/>
      </xdr:nvSpPr>
      <xdr:spPr>
        <a:xfrm>
          <a:off x="1079500" y="103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73478</xdr:rowOff>
    </xdr:from>
    <xdr:to>
      <xdr:col>10</xdr:col>
      <xdr:colOff>114300</xdr:colOff>
      <xdr:row>60</xdr:row>
      <xdr:rowOff>81643</xdr:rowOff>
    </xdr:to>
    <xdr:cxnSp macro="">
      <xdr:nvCxnSpPr>
        <xdr:cNvPr id="198" name="直線コネクタ 197">
          <a:extLst>
            <a:ext uri="{FF2B5EF4-FFF2-40B4-BE49-F238E27FC236}">
              <a16:creationId xmlns:a16="http://schemas.microsoft.com/office/drawing/2014/main" id="{1001E83E-57F8-4EFC-813C-48354CD2A29E}"/>
            </a:ext>
          </a:extLst>
        </xdr:cNvPr>
        <xdr:cNvCxnSpPr/>
      </xdr:nvCxnSpPr>
      <xdr:spPr>
        <a:xfrm>
          <a:off x="1130300" y="1036047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45880955-C6C1-423B-9A32-21E0BD9D1CAC}"/>
            </a:ext>
          </a:extLst>
        </xdr:cNvPr>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5EDBF508-BC7D-41D4-B658-D707E2129676}"/>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86014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E2C5CAE6-2BDB-4C30-AF01-F3722F1157B9}"/>
            </a:ext>
          </a:extLst>
        </xdr:cNvPr>
        <xdr:cNvSpPr txBox="1"/>
      </xdr:nvSpPr>
      <xdr:spPr>
        <a:xfrm>
          <a:off x="1816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EF6FC5A0-090E-4799-B16F-71E5B8D4D303}"/>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13443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A17EC91C-612E-4EEE-B53B-2EDA69899F99}"/>
            </a:ext>
          </a:extLst>
        </xdr:cNvPr>
        <xdr:cNvSpPr txBox="1"/>
      </xdr:nvSpPr>
      <xdr:spPr>
        <a:xfrm>
          <a:off x="35820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160400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538927F-3921-4A63-A7FB-D73169EEBA2E}"/>
            </a:ext>
          </a:extLst>
        </xdr:cNvPr>
        <xdr:cNvSpPr txBox="1"/>
      </xdr:nvSpPr>
      <xdr:spPr>
        <a:xfrm>
          <a:off x="2705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148970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6841B348-02B0-4799-B6D0-A4F6E40137A3}"/>
            </a:ext>
          </a:extLst>
        </xdr:cNvPr>
        <xdr:cNvSpPr txBox="1"/>
      </xdr:nvSpPr>
      <xdr:spPr>
        <a:xfrm>
          <a:off x="18167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140805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396AED4-E628-406A-B6AD-0DA9B6F549B3}"/>
            </a:ext>
          </a:extLst>
        </xdr:cNvPr>
        <xdr:cNvSpPr txBox="1"/>
      </xdr:nvSpPr>
      <xdr:spPr>
        <a:xfrm>
          <a:off x="927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2761578-4B6D-4E33-B1E1-8C1C763B4ED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61B96C44-E51C-4D2D-9C26-AA5F2A72F25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F202A01-3EAC-417A-902D-016EB7DB3A0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F5E0525-11D8-4E01-BBBB-3CD6AE323AC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FD75605-5A92-40F8-BDBE-5A6AC6872EA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3962DDE-5F19-4105-B2FB-EC83A12101E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186B3D9-9F2B-4BDF-8CEF-CA872E1F8D8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BB3C738-8449-4F55-BBF4-581D6673168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3D73208-02EB-433C-9FAC-82D4EC7DF0A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A18A8D4-D495-45C2-9137-32686CADF16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520CF4E-3E0E-4460-AF93-C12F612EEB8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D05461CE-1192-44D5-AC5E-C54A3CC9811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B86D806E-AA69-4067-98DF-12BC53E6D33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92A6E86-38CC-4DE4-9E16-8E34CEE9ED6B}"/>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2173F6B-F637-4464-AD1B-2771BAD9118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8122F427-581F-46A7-888F-D246A88B44C2}"/>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14805E58-24A8-49FF-8CA2-21A264A6B29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7AFB7E34-DF4E-439A-A32F-4EBF97B4D73D}"/>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3D87D5B9-28BE-430B-9F48-148D719A7A4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3692717C-720E-4703-915D-CB57D5DEE38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BEAAFFC-8CE6-4556-9F43-87452E6F8E6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203367C7-989A-4760-B9D2-38396115810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6B880BAC-D3A4-4EEC-BA70-17CFA9B2282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3F9CBB76-7CF4-4D87-8050-9CE8B47F2902}"/>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457621C2-E537-4A2A-8BC1-710C329C6C6E}"/>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3CD037DD-5717-4742-BECA-0D7589767601}"/>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8C7E1646-7FBE-4C31-AAE4-849534729939}"/>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D48AC98A-43B1-468E-BBE4-3126F51B38E4}"/>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B959F058-F50E-4A29-812E-1A136665DB3D}"/>
            </a:ext>
          </a:extLst>
        </xdr:cNvPr>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A12080FD-717E-4260-BE57-9D6563F4EC17}"/>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A181E431-0742-42D7-8038-583F0B5593A1}"/>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47D61904-AB2B-4B6E-B422-32EAAB7E3571}"/>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108017</xdr:rowOff>
    </xdr:from>
    <xdr:to>
      <xdr:col>41</xdr:col>
      <xdr:colOff>101600</xdr:colOff>
      <xdr:row>62</xdr:row>
      <xdr:rowOff>38167</xdr:rowOff>
    </xdr:to>
    <xdr:sp macro="" textlink="">
      <xdr:nvSpPr>
        <xdr:cNvPr id="239" name="フローチャート: 判断 238">
          <a:extLst>
            <a:ext uri="{FF2B5EF4-FFF2-40B4-BE49-F238E27FC236}">
              <a16:creationId xmlns:a16="http://schemas.microsoft.com/office/drawing/2014/main" id="{1A816FE5-02E4-4346-908A-9E25240E4E08}"/>
            </a:ext>
          </a:extLst>
        </xdr:cNvPr>
        <xdr:cNvSpPr/>
      </xdr:nvSpPr>
      <xdr:spPr>
        <a:xfrm>
          <a:off x="7810500" y="10566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119973</xdr:rowOff>
    </xdr:from>
    <xdr:to>
      <xdr:col>36</xdr:col>
      <xdr:colOff>165100</xdr:colOff>
      <xdr:row>62</xdr:row>
      <xdr:rowOff>50123</xdr:rowOff>
    </xdr:to>
    <xdr:sp macro="" textlink="">
      <xdr:nvSpPr>
        <xdr:cNvPr id="240" name="フローチャート: 判断 239">
          <a:extLst>
            <a:ext uri="{FF2B5EF4-FFF2-40B4-BE49-F238E27FC236}">
              <a16:creationId xmlns:a16="http://schemas.microsoft.com/office/drawing/2014/main" id="{17E562CA-6F7C-47AB-8F46-540412FFC046}"/>
            </a:ext>
          </a:extLst>
        </xdr:cNvPr>
        <xdr:cNvSpPr/>
      </xdr:nvSpPr>
      <xdr:spPr>
        <a:xfrm>
          <a:off x="6921500" y="1057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B37556D-4BC6-4A36-BB83-06C1E59FDD0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452A0CC-591E-47F8-B01A-D14FD0F976D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87F34BB-C470-411E-B8F0-97A579E32D7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D4524F4-EA58-406A-A8F0-59C9558A942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E321D34-D4FF-484E-83C3-673071DD12F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5711</xdr:rowOff>
    </xdr:from>
    <xdr:to>
      <xdr:col>55</xdr:col>
      <xdr:colOff>50800</xdr:colOff>
      <xdr:row>64</xdr:row>
      <xdr:rowOff>107311</xdr:rowOff>
    </xdr:to>
    <xdr:sp macro="" textlink="">
      <xdr:nvSpPr>
        <xdr:cNvPr id="246" name="楕円 245">
          <a:extLst>
            <a:ext uri="{FF2B5EF4-FFF2-40B4-BE49-F238E27FC236}">
              <a16:creationId xmlns:a16="http://schemas.microsoft.com/office/drawing/2014/main" id="{FB400D49-F623-4B30-AD4F-F8213AA9B979}"/>
            </a:ext>
          </a:extLst>
        </xdr:cNvPr>
        <xdr:cNvSpPr/>
      </xdr:nvSpPr>
      <xdr:spPr>
        <a:xfrm>
          <a:off x="10426700" y="109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92088</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736A52E0-55E2-4992-A802-D766EFFAC70B}"/>
            </a:ext>
          </a:extLst>
        </xdr:cNvPr>
        <xdr:cNvSpPr txBox="1"/>
      </xdr:nvSpPr>
      <xdr:spPr>
        <a:xfrm>
          <a:off x="10515600" y="1089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5664</xdr:rowOff>
    </xdr:from>
    <xdr:to>
      <xdr:col>50</xdr:col>
      <xdr:colOff>165100</xdr:colOff>
      <xdr:row>64</xdr:row>
      <xdr:rowOff>107264</xdr:rowOff>
    </xdr:to>
    <xdr:sp macro="" textlink="">
      <xdr:nvSpPr>
        <xdr:cNvPr id="248" name="楕円 247">
          <a:extLst>
            <a:ext uri="{FF2B5EF4-FFF2-40B4-BE49-F238E27FC236}">
              <a16:creationId xmlns:a16="http://schemas.microsoft.com/office/drawing/2014/main" id="{C590F643-FC1C-4876-B33F-070ACA0E63A5}"/>
            </a:ext>
          </a:extLst>
        </xdr:cNvPr>
        <xdr:cNvSpPr/>
      </xdr:nvSpPr>
      <xdr:spPr>
        <a:xfrm>
          <a:off x="9588500" y="1097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56464</xdr:rowOff>
    </xdr:from>
    <xdr:to>
      <xdr:col>55</xdr:col>
      <xdr:colOff>0</xdr:colOff>
      <xdr:row>64</xdr:row>
      <xdr:rowOff>56511</xdr:rowOff>
    </xdr:to>
    <xdr:cxnSp macro="">
      <xdr:nvCxnSpPr>
        <xdr:cNvPr id="249" name="直線コネクタ 248">
          <a:extLst>
            <a:ext uri="{FF2B5EF4-FFF2-40B4-BE49-F238E27FC236}">
              <a16:creationId xmlns:a16="http://schemas.microsoft.com/office/drawing/2014/main" id="{F8F240EA-948A-4A2D-94AA-83129CDC9DC5}"/>
            </a:ext>
          </a:extLst>
        </xdr:cNvPr>
        <xdr:cNvCxnSpPr/>
      </xdr:nvCxnSpPr>
      <xdr:spPr>
        <a:xfrm>
          <a:off x="9639300" y="11029264"/>
          <a:ext cx="8382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5709</xdr:rowOff>
    </xdr:from>
    <xdr:to>
      <xdr:col>46</xdr:col>
      <xdr:colOff>38100</xdr:colOff>
      <xdr:row>64</xdr:row>
      <xdr:rowOff>107309</xdr:rowOff>
    </xdr:to>
    <xdr:sp macro="" textlink="">
      <xdr:nvSpPr>
        <xdr:cNvPr id="250" name="楕円 249">
          <a:extLst>
            <a:ext uri="{FF2B5EF4-FFF2-40B4-BE49-F238E27FC236}">
              <a16:creationId xmlns:a16="http://schemas.microsoft.com/office/drawing/2014/main" id="{461E3105-07F0-45EA-BB0E-5646110AFA06}"/>
            </a:ext>
          </a:extLst>
        </xdr:cNvPr>
        <xdr:cNvSpPr/>
      </xdr:nvSpPr>
      <xdr:spPr>
        <a:xfrm>
          <a:off x="8699500" y="1097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56464</xdr:rowOff>
    </xdr:from>
    <xdr:to>
      <xdr:col>50</xdr:col>
      <xdr:colOff>114300</xdr:colOff>
      <xdr:row>64</xdr:row>
      <xdr:rowOff>56509</xdr:rowOff>
    </xdr:to>
    <xdr:cxnSp macro="">
      <xdr:nvCxnSpPr>
        <xdr:cNvPr id="251" name="直線コネクタ 250">
          <a:extLst>
            <a:ext uri="{FF2B5EF4-FFF2-40B4-BE49-F238E27FC236}">
              <a16:creationId xmlns:a16="http://schemas.microsoft.com/office/drawing/2014/main" id="{B1199A13-5608-4A1B-A298-0349C98CBB99}"/>
            </a:ext>
          </a:extLst>
        </xdr:cNvPr>
        <xdr:cNvCxnSpPr/>
      </xdr:nvCxnSpPr>
      <xdr:spPr>
        <a:xfrm flipV="1">
          <a:off x="8750300" y="11029264"/>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6100</xdr:rowOff>
    </xdr:from>
    <xdr:to>
      <xdr:col>41</xdr:col>
      <xdr:colOff>101600</xdr:colOff>
      <xdr:row>64</xdr:row>
      <xdr:rowOff>107700</xdr:rowOff>
    </xdr:to>
    <xdr:sp macro="" textlink="">
      <xdr:nvSpPr>
        <xdr:cNvPr id="252" name="楕円 251">
          <a:extLst>
            <a:ext uri="{FF2B5EF4-FFF2-40B4-BE49-F238E27FC236}">
              <a16:creationId xmlns:a16="http://schemas.microsoft.com/office/drawing/2014/main" id="{020CBDEA-1B2F-4F09-A3BB-24BD539081F6}"/>
            </a:ext>
          </a:extLst>
        </xdr:cNvPr>
        <xdr:cNvSpPr/>
      </xdr:nvSpPr>
      <xdr:spPr>
        <a:xfrm>
          <a:off x="7810500" y="1097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56509</xdr:rowOff>
    </xdr:from>
    <xdr:to>
      <xdr:col>45</xdr:col>
      <xdr:colOff>177800</xdr:colOff>
      <xdr:row>64</xdr:row>
      <xdr:rowOff>56900</xdr:rowOff>
    </xdr:to>
    <xdr:cxnSp macro="">
      <xdr:nvCxnSpPr>
        <xdr:cNvPr id="253" name="直線コネクタ 252">
          <a:extLst>
            <a:ext uri="{FF2B5EF4-FFF2-40B4-BE49-F238E27FC236}">
              <a16:creationId xmlns:a16="http://schemas.microsoft.com/office/drawing/2014/main" id="{83150A88-5B4F-4912-BDB5-921D460BE932}"/>
            </a:ext>
          </a:extLst>
        </xdr:cNvPr>
        <xdr:cNvCxnSpPr/>
      </xdr:nvCxnSpPr>
      <xdr:spPr>
        <a:xfrm flipV="1">
          <a:off x="7861300" y="11029309"/>
          <a:ext cx="889000" cy="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6438</xdr:rowOff>
    </xdr:from>
    <xdr:to>
      <xdr:col>36</xdr:col>
      <xdr:colOff>165100</xdr:colOff>
      <xdr:row>64</xdr:row>
      <xdr:rowOff>108038</xdr:rowOff>
    </xdr:to>
    <xdr:sp macro="" textlink="">
      <xdr:nvSpPr>
        <xdr:cNvPr id="254" name="楕円 253">
          <a:extLst>
            <a:ext uri="{FF2B5EF4-FFF2-40B4-BE49-F238E27FC236}">
              <a16:creationId xmlns:a16="http://schemas.microsoft.com/office/drawing/2014/main" id="{91B245B5-21D8-4184-BCDA-95C27AF2DCF8}"/>
            </a:ext>
          </a:extLst>
        </xdr:cNvPr>
        <xdr:cNvSpPr/>
      </xdr:nvSpPr>
      <xdr:spPr>
        <a:xfrm>
          <a:off x="6921500" y="1097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56900</xdr:rowOff>
    </xdr:from>
    <xdr:to>
      <xdr:col>41</xdr:col>
      <xdr:colOff>50800</xdr:colOff>
      <xdr:row>64</xdr:row>
      <xdr:rowOff>57238</xdr:rowOff>
    </xdr:to>
    <xdr:cxnSp macro="">
      <xdr:nvCxnSpPr>
        <xdr:cNvPr id="255" name="直線コネクタ 254">
          <a:extLst>
            <a:ext uri="{FF2B5EF4-FFF2-40B4-BE49-F238E27FC236}">
              <a16:creationId xmlns:a16="http://schemas.microsoft.com/office/drawing/2014/main" id="{D6212687-612E-49D6-9116-1F58106F98FF}"/>
            </a:ext>
          </a:extLst>
        </xdr:cNvPr>
        <xdr:cNvCxnSpPr/>
      </xdr:nvCxnSpPr>
      <xdr:spPr>
        <a:xfrm flipV="1">
          <a:off x="6972300" y="11029700"/>
          <a:ext cx="889000" cy="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4E34D908-2B55-4327-BBD8-B459B68D6227}"/>
            </a:ext>
          </a:extLst>
        </xdr:cNvPr>
        <xdr:cNvSpPr txBox="1"/>
      </xdr:nvSpPr>
      <xdr:spPr>
        <a:xfrm>
          <a:off x="9327095" y="1063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56461478-FE10-4A2C-8DA9-0635A61B175C}"/>
            </a:ext>
          </a:extLst>
        </xdr:cNvPr>
        <xdr:cNvSpPr txBox="1"/>
      </xdr:nvSpPr>
      <xdr:spPr>
        <a:xfrm>
          <a:off x="84507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54694</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81B4396F-C82C-4E40-8547-1EDABA6ED306}"/>
            </a:ext>
          </a:extLst>
        </xdr:cNvPr>
        <xdr:cNvSpPr txBox="1"/>
      </xdr:nvSpPr>
      <xdr:spPr>
        <a:xfrm>
          <a:off x="7561795" y="10341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66650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4CBDC3C1-13B4-483C-9BBA-00806241A00E}"/>
            </a:ext>
          </a:extLst>
        </xdr:cNvPr>
        <xdr:cNvSpPr txBox="1"/>
      </xdr:nvSpPr>
      <xdr:spPr>
        <a:xfrm>
          <a:off x="6672795" y="1035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98391</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82DA00EB-6BEA-40A8-A007-14EC687903D7}"/>
            </a:ext>
          </a:extLst>
        </xdr:cNvPr>
        <xdr:cNvSpPr txBox="1"/>
      </xdr:nvSpPr>
      <xdr:spPr>
        <a:xfrm>
          <a:off x="9359411" y="1107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98436</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368FB451-9DA9-4B30-A0AD-085CCCF5F78E}"/>
            </a:ext>
          </a:extLst>
        </xdr:cNvPr>
        <xdr:cNvSpPr txBox="1"/>
      </xdr:nvSpPr>
      <xdr:spPr>
        <a:xfrm>
          <a:off x="8483111" y="1107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98827</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A96C7AA8-121A-4D66-9F37-CC17F1D15EE4}"/>
            </a:ext>
          </a:extLst>
        </xdr:cNvPr>
        <xdr:cNvSpPr txBox="1"/>
      </xdr:nvSpPr>
      <xdr:spPr>
        <a:xfrm>
          <a:off x="7594111" y="1107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99165</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A0BDE637-100B-436A-B483-DA5035A477F9}"/>
            </a:ext>
          </a:extLst>
        </xdr:cNvPr>
        <xdr:cNvSpPr txBox="1"/>
      </xdr:nvSpPr>
      <xdr:spPr>
        <a:xfrm>
          <a:off x="6705111" y="1107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5E8D0DA-4806-47E1-AC85-332DE2FAF79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EC57D50-EF7E-4082-A2B0-E2CB67C683E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368FA28D-8F5E-47E7-AE82-08F6340FB68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62633F8-6C8E-4E6B-ACB5-D6292FF12CB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D005818-BED3-4A3F-B4C4-4F56D5A1155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F1D19A9-0662-4764-A859-72FD041E29D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A8DC821-30B9-453A-B1D5-C1444154A47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4E8F35E0-2628-4BA9-9BF2-4BB5D1D2F2A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68A9CB4-1948-4DC4-B546-05E846482FE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58B9E92B-B9E0-42D2-BF2C-0D737764C4E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F6BDB0B5-5D83-42FC-AA15-D1986A6630D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F654BE0F-FC6F-49B3-A3E1-DE1A61C431E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F0CE7291-C8CC-4D8A-A166-286D1E8935A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3AB7E55B-3BB8-497F-AD41-A46B716A681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9392047C-BFE1-4205-852C-E195992BB43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D2E1A382-31DC-42D9-AE00-AA968940F29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44382342-FFC2-4D94-A5B8-075C598E220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F1495D6A-4780-4594-8607-A339687D38A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83B1DC40-FFC8-4667-9989-E7F7DADF58F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4E91E848-F707-4E48-88D8-1BCAA11FDE6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692A8274-FE1C-4C6A-9B83-FA091A3DDFF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A84B372-3C3F-4AE8-BF41-69D48DCC085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E1A25435-A636-4D19-AF89-6D0C20EDDA6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1FC0B4C5-E0A3-4DFA-94EF-F15093164FD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2D78B36-97BA-445A-9066-52D06019FAA7}"/>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FAF83448-1FC8-4428-9228-09520C685CE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A85BF718-AA79-44D0-9781-77CD9ADC915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88DFC880-4448-468C-8384-2B76D6952ED4}"/>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50E41ECC-472F-4705-B93B-67B38D4C0F47}"/>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974074FD-AF43-4BD6-B460-0699D03DFFC2}"/>
            </a:ext>
          </a:extLst>
        </xdr:cNvPr>
        <xdr:cNvSpPr txBox="1"/>
      </xdr:nvSpPr>
      <xdr:spPr>
        <a:xfrm>
          <a:off x="4673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BA94464F-B008-4A11-83AF-EF8DF4236CEF}"/>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2FC01E45-FC65-4B45-A886-FBB9AD3407EC}"/>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44ABCBDA-7CB5-4B1E-BBBF-76089B8614AA}"/>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151130</xdr:rowOff>
    </xdr:from>
    <xdr:to>
      <xdr:col>10</xdr:col>
      <xdr:colOff>165100</xdr:colOff>
      <xdr:row>83</xdr:row>
      <xdr:rowOff>81280</xdr:rowOff>
    </xdr:to>
    <xdr:sp macro="" textlink="">
      <xdr:nvSpPr>
        <xdr:cNvPr id="297" name="フローチャート: 判断 296">
          <a:extLst>
            <a:ext uri="{FF2B5EF4-FFF2-40B4-BE49-F238E27FC236}">
              <a16:creationId xmlns:a16="http://schemas.microsoft.com/office/drawing/2014/main" id="{BF5C5B2B-1966-4248-8441-4B345EFEECC1}"/>
            </a:ext>
          </a:extLst>
        </xdr:cNvPr>
        <xdr:cNvSpPr/>
      </xdr:nvSpPr>
      <xdr:spPr>
        <a:xfrm>
          <a:off x="1968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133986</xdr:rowOff>
    </xdr:from>
    <xdr:to>
      <xdr:col>6</xdr:col>
      <xdr:colOff>38100</xdr:colOff>
      <xdr:row>83</xdr:row>
      <xdr:rowOff>64136</xdr:rowOff>
    </xdr:to>
    <xdr:sp macro="" textlink="">
      <xdr:nvSpPr>
        <xdr:cNvPr id="298" name="フローチャート: 判断 297">
          <a:extLst>
            <a:ext uri="{FF2B5EF4-FFF2-40B4-BE49-F238E27FC236}">
              <a16:creationId xmlns:a16="http://schemas.microsoft.com/office/drawing/2014/main" id="{E1B21AD4-08B4-4BF7-9F9A-748D47032DD8}"/>
            </a:ext>
          </a:extLst>
        </xdr:cNvPr>
        <xdr:cNvSpPr/>
      </xdr:nvSpPr>
      <xdr:spPr>
        <a:xfrm>
          <a:off x="1079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AA2A678-4D34-4F54-BE22-00CF3F35BFC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CA75221-83E0-4757-9C01-28088AACDB9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EE0E1FE-868A-4C50-A972-AE7FEB2F254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4908FAE-5CF8-4CBC-8AF8-1C9167E0565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C99E3C0-D54F-4C4C-8F96-09640383D23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137795</xdr:rowOff>
    </xdr:from>
    <xdr:to>
      <xdr:col>24</xdr:col>
      <xdr:colOff>114300</xdr:colOff>
      <xdr:row>83</xdr:row>
      <xdr:rowOff>67945</xdr:rowOff>
    </xdr:to>
    <xdr:sp macro="" textlink="">
      <xdr:nvSpPr>
        <xdr:cNvPr id="304" name="楕円 303">
          <a:extLst>
            <a:ext uri="{FF2B5EF4-FFF2-40B4-BE49-F238E27FC236}">
              <a16:creationId xmlns:a16="http://schemas.microsoft.com/office/drawing/2014/main" id="{7C9526F7-7429-4D5F-9FA2-B45DFF636A86}"/>
            </a:ext>
          </a:extLst>
        </xdr:cNvPr>
        <xdr:cNvSpPr/>
      </xdr:nvSpPr>
      <xdr:spPr>
        <a:xfrm>
          <a:off x="45847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116222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8AF02BFA-4BA8-4333-BBA1-52EAA259D6D2}"/>
            </a:ext>
          </a:extLst>
        </xdr:cNvPr>
        <xdr:cNvSpPr txBox="1"/>
      </xdr:nvSpPr>
      <xdr:spPr>
        <a:xfrm>
          <a:off x="4673600"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99695</xdr:rowOff>
    </xdr:from>
    <xdr:to>
      <xdr:col>20</xdr:col>
      <xdr:colOff>38100</xdr:colOff>
      <xdr:row>83</xdr:row>
      <xdr:rowOff>29845</xdr:rowOff>
    </xdr:to>
    <xdr:sp macro="" textlink="">
      <xdr:nvSpPr>
        <xdr:cNvPr id="306" name="楕円 305">
          <a:extLst>
            <a:ext uri="{FF2B5EF4-FFF2-40B4-BE49-F238E27FC236}">
              <a16:creationId xmlns:a16="http://schemas.microsoft.com/office/drawing/2014/main" id="{9E50BE48-8956-4CEF-A827-C32C5A649B57}"/>
            </a:ext>
          </a:extLst>
        </xdr:cNvPr>
        <xdr:cNvSpPr/>
      </xdr:nvSpPr>
      <xdr:spPr>
        <a:xfrm>
          <a:off x="3746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150495</xdr:rowOff>
    </xdr:from>
    <xdr:to>
      <xdr:col>24</xdr:col>
      <xdr:colOff>63500</xdr:colOff>
      <xdr:row>83</xdr:row>
      <xdr:rowOff>17145</xdr:rowOff>
    </xdr:to>
    <xdr:cxnSp macro="">
      <xdr:nvCxnSpPr>
        <xdr:cNvPr id="307" name="直線コネクタ 306">
          <a:extLst>
            <a:ext uri="{FF2B5EF4-FFF2-40B4-BE49-F238E27FC236}">
              <a16:creationId xmlns:a16="http://schemas.microsoft.com/office/drawing/2014/main" id="{3C2E0D3D-903D-43FA-9E61-F046846B3E80}"/>
            </a:ext>
          </a:extLst>
        </xdr:cNvPr>
        <xdr:cNvCxnSpPr/>
      </xdr:nvCxnSpPr>
      <xdr:spPr>
        <a:xfrm>
          <a:off x="3797300" y="142093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61595</xdr:rowOff>
    </xdr:from>
    <xdr:to>
      <xdr:col>15</xdr:col>
      <xdr:colOff>101600</xdr:colOff>
      <xdr:row>82</xdr:row>
      <xdr:rowOff>163195</xdr:rowOff>
    </xdr:to>
    <xdr:sp macro="" textlink="">
      <xdr:nvSpPr>
        <xdr:cNvPr id="308" name="楕円 307">
          <a:extLst>
            <a:ext uri="{FF2B5EF4-FFF2-40B4-BE49-F238E27FC236}">
              <a16:creationId xmlns:a16="http://schemas.microsoft.com/office/drawing/2014/main" id="{4302C4FA-8D8A-46AD-A13A-1DACDA830CF6}"/>
            </a:ext>
          </a:extLst>
        </xdr:cNvPr>
        <xdr:cNvSpPr/>
      </xdr:nvSpPr>
      <xdr:spPr>
        <a:xfrm>
          <a:off x="2857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112395</xdr:rowOff>
    </xdr:from>
    <xdr:to>
      <xdr:col>19</xdr:col>
      <xdr:colOff>177800</xdr:colOff>
      <xdr:row>82</xdr:row>
      <xdr:rowOff>150495</xdr:rowOff>
    </xdr:to>
    <xdr:cxnSp macro="">
      <xdr:nvCxnSpPr>
        <xdr:cNvPr id="309" name="直線コネクタ 308">
          <a:extLst>
            <a:ext uri="{FF2B5EF4-FFF2-40B4-BE49-F238E27FC236}">
              <a16:creationId xmlns:a16="http://schemas.microsoft.com/office/drawing/2014/main" id="{1AE22304-9393-490C-8B91-16F7DE68A362}"/>
            </a:ext>
          </a:extLst>
        </xdr:cNvPr>
        <xdr:cNvCxnSpPr/>
      </xdr:nvCxnSpPr>
      <xdr:spPr>
        <a:xfrm>
          <a:off x="2908300" y="141712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23495</xdr:rowOff>
    </xdr:from>
    <xdr:to>
      <xdr:col>10</xdr:col>
      <xdr:colOff>165100</xdr:colOff>
      <xdr:row>82</xdr:row>
      <xdr:rowOff>125095</xdr:rowOff>
    </xdr:to>
    <xdr:sp macro="" textlink="">
      <xdr:nvSpPr>
        <xdr:cNvPr id="310" name="楕円 309">
          <a:extLst>
            <a:ext uri="{FF2B5EF4-FFF2-40B4-BE49-F238E27FC236}">
              <a16:creationId xmlns:a16="http://schemas.microsoft.com/office/drawing/2014/main" id="{DB03E0A8-A74A-49D1-8034-9BD0B96822E0}"/>
            </a:ext>
          </a:extLst>
        </xdr:cNvPr>
        <xdr:cNvSpPr/>
      </xdr:nvSpPr>
      <xdr:spPr>
        <a:xfrm>
          <a:off x="1968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74295</xdr:rowOff>
    </xdr:from>
    <xdr:to>
      <xdr:col>15</xdr:col>
      <xdr:colOff>50800</xdr:colOff>
      <xdr:row>82</xdr:row>
      <xdr:rowOff>112395</xdr:rowOff>
    </xdr:to>
    <xdr:cxnSp macro="">
      <xdr:nvCxnSpPr>
        <xdr:cNvPr id="311" name="直線コネクタ 310">
          <a:extLst>
            <a:ext uri="{FF2B5EF4-FFF2-40B4-BE49-F238E27FC236}">
              <a16:creationId xmlns:a16="http://schemas.microsoft.com/office/drawing/2014/main" id="{F950CA44-7B65-47CE-8FC3-2B7C82F4E73B}"/>
            </a:ext>
          </a:extLst>
        </xdr:cNvPr>
        <xdr:cNvCxnSpPr/>
      </xdr:nvCxnSpPr>
      <xdr:spPr>
        <a:xfrm>
          <a:off x="2019300" y="141331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38736</xdr:rowOff>
    </xdr:from>
    <xdr:to>
      <xdr:col>6</xdr:col>
      <xdr:colOff>38100</xdr:colOff>
      <xdr:row>82</xdr:row>
      <xdr:rowOff>140336</xdr:rowOff>
    </xdr:to>
    <xdr:sp macro="" textlink="">
      <xdr:nvSpPr>
        <xdr:cNvPr id="312" name="楕円 311">
          <a:extLst>
            <a:ext uri="{FF2B5EF4-FFF2-40B4-BE49-F238E27FC236}">
              <a16:creationId xmlns:a16="http://schemas.microsoft.com/office/drawing/2014/main" id="{2DA11BC5-0A9D-4C8B-9FB5-B47EAFE8F63B}"/>
            </a:ext>
          </a:extLst>
        </xdr:cNvPr>
        <xdr:cNvSpPr/>
      </xdr:nvSpPr>
      <xdr:spPr>
        <a:xfrm>
          <a:off x="1079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74295</xdr:rowOff>
    </xdr:from>
    <xdr:to>
      <xdr:col>10</xdr:col>
      <xdr:colOff>114300</xdr:colOff>
      <xdr:row>82</xdr:row>
      <xdr:rowOff>89536</xdr:rowOff>
    </xdr:to>
    <xdr:cxnSp macro="">
      <xdr:nvCxnSpPr>
        <xdr:cNvPr id="313" name="直線コネクタ 312">
          <a:extLst>
            <a:ext uri="{FF2B5EF4-FFF2-40B4-BE49-F238E27FC236}">
              <a16:creationId xmlns:a16="http://schemas.microsoft.com/office/drawing/2014/main" id="{D8750446-D6E0-4516-A90F-54A8110791A9}"/>
            </a:ext>
          </a:extLst>
        </xdr:cNvPr>
        <xdr:cNvCxnSpPr/>
      </xdr:nvCxnSpPr>
      <xdr:spPr>
        <a:xfrm flipV="1">
          <a:off x="1130300" y="1413319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a:extLst>
            <a:ext uri="{FF2B5EF4-FFF2-40B4-BE49-F238E27FC236}">
              <a16:creationId xmlns:a16="http://schemas.microsoft.com/office/drawing/2014/main" id="{AD9B9039-8656-457D-A16F-CA77C5ED8923}"/>
            </a:ext>
          </a:extLst>
        </xdr:cNvPr>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a:extLst>
            <a:ext uri="{FF2B5EF4-FFF2-40B4-BE49-F238E27FC236}">
              <a16:creationId xmlns:a16="http://schemas.microsoft.com/office/drawing/2014/main" id="{D4F1BC8D-FCBF-422D-9A7D-5EFD9D669EB9}"/>
            </a:ext>
          </a:extLst>
        </xdr:cNvPr>
        <xdr:cNvSpPr txBox="1"/>
      </xdr:nvSpPr>
      <xdr:spPr>
        <a:xfrm>
          <a:off x="2705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72407</xdr:rowOff>
    </xdr:from>
    <xdr:ext cx="405111" cy="259045"/>
    <xdr:sp macro="" textlink="">
      <xdr:nvSpPr>
        <xdr:cNvPr id="316" name="n_3aveValue【公営住宅】&#10;有形固定資産減価償却率">
          <a:extLst>
            <a:ext uri="{FF2B5EF4-FFF2-40B4-BE49-F238E27FC236}">
              <a16:creationId xmlns:a16="http://schemas.microsoft.com/office/drawing/2014/main" id="{3580834C-7147-4105-86D9-1013827CEF52}"/>
            </a:ext>
          </a:extLst>
        </xdr:cNvPr>
        <xdr:cNvSpPr txBox="1"/>
      </xdr:nvSpPr>
      <xdr:spPr>
        <a:xfrm>
          <a:off x="1816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55263</xdr:rowOff>
    </xdr:from>
    <xdr:ext cx="405111" cy="259045"/>
    <xdr:sp macro="" textlink="">
      <xdr:nvSpPr>
        <xdr:cNvPr id="317" name="n_4aveValue【公営住宅】&#10;有形固定資産減価償却率">
          <a:extLst>
            <a:ext uri="{FF2B5EF4-FFF2-40B4-BE49-F238E27FC236}">
              <a16:creationId xmlns:a16="http://schemas.microsoft.com/office/drawing/2014/main" id="{6FE33AA5-71CF-41B5-81CB-9117F95EB097}"/>
            </a:ext>
          </a:extLst>
        </xdr:cNvPr>
        <xdr:cNvSpPr txBox="1"/>
      </xdr:nvSpPr>
      <xdr:spPr>
        <a:xfrm>
          <a:off x="9277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20972</xdr:rowOff>
    </xdr:from>
    <xdr:ext cx="405111" cy="259045"/>
    <xdr:sp macro="" textlink="">
      <xdr:nvSpPr>
        <xdr:cNvPr id="318" name="n_1mainValue【公営住宅】&#10;有形固定資産減価償却率">
          <a:extLst>
            <a:ext uri="{FF2B5EF4-FFF2-40B4-BE49-F238E27FC236}">
              <a16:creationId xmlns:a16="http://schemas.microsoft.com/office/drawing/2014/main" id="{8AAD1462-7CDF-4818-B377-CEA8769156CB}"/>
            </a:ext>
          </a:extLst>
        </xdr:cNvPr>
        <xdr:cNvSpPr txBox="1"/>
      </xdr:nvSpPr>
      <xdr:spPr>
        <a:xfrm>
          <a:off x="35820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319" name="n_2mainValue【公営住宅】&#10;有形固定資産減価償却率">
          <a:extLst>
            <a:ext uri="{FF2B5EF4-FFF2-40B4-BE49-F238E27FC236}">
              <a16:creationId xmlns:a16="http://schemas.microsoft.com/office/drawing/2014/main" id="{5CC325F1-37FB-4401-85A6-58257CF7E66B}"/>
            </a:ext>
          </a:extLst>
        </xdr:cNvPr>
        <xdr:cNvSpPr txBox="1"/>
      </xdr:nvSpPr>
      <xdr:spPr>
        <a:xfrm>
          <a:off x="2705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141622</xdr:rowOff>
    </xdr:from>
    <xdr:ext cx="405111" cy="259045"/>
    <xdr:sp macro="" textlink="">
      <xdr:nvSpPr>
        <xdr:cNvPr id="320" name="n_3mainValue【公営住宅】&#10;有形固定資産減価償却率">
          <a:extLst>
            <a:ext uri="{FF2B5EF4-FFF2-40B4-BE49-F238E27FC236}">
              <a16:creationId xmlns:a16="http://schemas.microsoft.com/office/drawing/2014/main" id="{E20B2783-4CF8-4613-BE46-A53E1D6553AF}"/>
            </a:ext>
          </a:extLst>
        </xdr:cNvPr>
        <xdr:cNvSpPr txBox="1"/>
      </xdr:nvSpPr>
      <xdr:spPr>
        <a:xfrm>
          <a:off x="1816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156863</xdr:rowOff>
    </xdr:from>
    <xdr:ext cx="405111" cy="259045"/>
    <xdr:sp macro="" textlink="">
      <xdr:nvSpPr>
        <xdr:cNvPr id="321" name="n_4mainValue【公営住宅】&#10;有形固定資産減価償却率">
          <a:extLst>
            <a:ext uri="{FF2B5EF4-FFF2-40B4-BE49-F238E27FC236}">
              <a16:creationId xmlns:a16="http://schemas.microsoft.com/office/drawing/2014/main" id="{BCD0B0E9-18ED-4C25-879B-E323A617782C}"/>
            </a:ext>
          </a:extLst>
        </xdr:cNvPr>
        <xdr:cNvSpPr txBox="1"/>
      </xdr:nvSpPr>
      <xdr:spPr>
        <a:xfrm>
          <a:off x="927744" y="1387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3E94FFF7-8E5E-40C4-91EE-D7319065E14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26B9CB23-C7A4-4AA6-B8EA-9E867890B6D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D33050B-16CD-4D91-AD35-C605E9542E8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4452AF9-23EE-4D1D-BD34-0764534E210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FAEC9E8-8C20-4CC0-BC17-B2ED1BD7807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4BCFC8B6-50E2-478D-9764-7699B4F6C15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6EAE12D-BDFB-4C50-BFB4-525D9D3942D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BEF96A0F-44C6-40CB-AE8B-9912243ADCE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A81DD90-5A33-4DC9-9335-C442D50FF4B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1083CC89-80ED-4CC1-8A61-7908FA0637A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1E41D322-02AF-46C1-A494-F3DD062DFC4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DBEDE3E2-F84A-4E7E-ACA2-BF5184F68A3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81F2723D-B1C6-4484-B1F4-6FA2D695660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3BC2E817-AC49-49F6-8B98-7AA7CAFF661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74515D58-2311-4E2E-A563-7FB1EFF374D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188E0EBF-6EDC-4B49-80DA-80E323ABC9A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62E0C13D-FD43-4DF7-80FE-7DCCF9171C4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213E6CAD-8A6A-4E10-A5D3-EFBDB42BF7A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DA1FB806-36E7-4B03-82AB-090F70AAF11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42BC724F-9ECE-46B7-9F99-7423609CD22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66CCEF8B-B351-4E30-B2DB-81B2BFBD7C9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79B2A4E7-5BE8-4CEC-AF43-FC862166C03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95383A3E-D51F-4E5C-921D-6A87317AF7A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145E6EAB-DF45-4B31-8C6F-4D4D690500BD}"/>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38C95B71-2CD8-4A6A-8805-0F5E82AA2794}"/>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1C03AFD4-E2BB-4513-80F5-EC950BF8810F}"/>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ECE52644-0EA4-476C-AB6C-6D6996F2097A}"/>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1CDAD660-DBC9-4354-A8B9-4D219C14EC8F}"/>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a:extLst>
            <a:ext uri="{FF2B5EF4-FFF2-40B4-BE49-F238E27FC236}">
              <a16:creationId xmlns:a16="http://schemas.microsoft.com/office/drawing/2014/main" id="{6416E5C5-2DFD-4FDC-86ED-217E362F3D45}"/>
            </a:ext>
          </a:extLst>
        </xdr:cNvPr>
        <xdr:cNvSpPr txBox="1"/>
      </xdr:nvSpPr>
      <xdr:spPr>
        <a:xfrm>
          <a:off x="10515600" y="14467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BE40293A-E7C8-429F-9B55-07F941842DD7}"/>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9DE23D47-622C-4658-B632-5E99476927B9}"/>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A3BCB266-583C-4B06-A00B-FBD23F84CFC1}"/>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116078</xdr:rowOff>
    </xdr:from>
    <xdr:to>
      <xdr:col>41</xdr:col>
      <xdr:colOff>101600</xdr:colOff>
      <xdr:row>85</xdr:row>
      <xdr:rowOff>46228</xdr:rowOff>
    </xdr:to>
    <xdr:sp macro="" textlink="">
      <xdr:nvSpPr>
        <xdr:cNvPr id="354" name="フローチャート: 判断 353">
          <a:extLst>
            <a:ext uri="{FF2B5EF4-FFF2-40B4-BE49-F238E27FC236}">
              <a16:creationId xmlns:a16="http://schemas.microsoft.com/office/drawing/2014/main" id="{63EEEB96-9172-4D78-AAFE-EBDA27427B90}"/>
            </a:ext>
          </a:extLst>
        </xdr:cNvPr>
        <xdr:cNvSpPr/>
      </xdr:nvSpPr>
      <xdr:spPr>
        <a:xfrm>
          <a:off x="7810500" y="1451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122555</xdr:rowOff>
    </xdr:from>
    <xdr:to>
      <xdr:col>36</xdr:col>
      <xdr:colOff>165100</xdr:colOff>
      <xdr:row>85</xdr:row>
      <xdr:rowOff>52705</xdr:rowOff>
    </xdr:to>
    <xdr:sp macro="" textlink="">
      <xdr:nvSpPr>
        <xdr:cNvPr id="355" name="フローチャート: 判断 354">
          <a:extLst>
            <a:ext uri="{FF2B5EF4-FFF2-40B4-BE49-F238E27FC236}">
              <a16:creationId xmlns:a16="http://schemas.microsoft.com/office/drawing/2014/main" id="{DF3A6525-FACB-4137-B2E6-1CD46A8B479F}"/>
            </a:ext>
          </a:extLst>
        </xdr:cNvPr>
        <xdr:cNvSpPr/>
      </xdr:nvSpPr>
      <xdr:spPr>
        <a:xfrm>
          <a:off x="6921500" y="1452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581D171-6149-4A2A-A20D-CF29784E9DF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54DFC82-5463-4611-BBE1-2F181ECA030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195A2F5-008B-4707-9E76-27472B6E09B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408C083-A8C8-463D-B814-4A73D44F699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9ECDE6F-F22E-40F4-A5FD-C3BDDAA6188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33782</xdr:rowOff>
    </xdr:from>
    <xdr:to>
      <xdr:col>55</xdr:col>
      <xdr:colOff>50800</xdr:colOff>
      <xdr:row>86</xdr:row>
      <xdr:rowOff>135382</xdr:rowOff>
    </xdr:to>
    <xdr:sp macro="" textlink="">
      <xdr:nvSpPr>
        <xdr:cNvPr id="361" name="楕円 360">
          <a:extLst>
            <a:ext uri="{FF2B5EF4-FFF2-40B4-BE49-F238E27FC236}">
              <a16:creationId xmlns:a16="http://schemas.microsoft.com/office/drawing/2014/main" id="{3BEF337B-C3D2-4957-BD68-C3549E1D7D1B}"/>
            </a:ext>
          </a:extLst>
        </xdr:cNvPr>
        <xdr:cNvSpPr/>
      </xdr:nvSpPr>
      <xdr:spPr>
        <a:xfrm>
          <a:off x="10426700" y="1477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120159</xdr:rowOff>
    </xdr:from>
    <xdr:ext cx="469744" cy="259045"/>
    <xdr:sp macro="" textlink="">
      <xdr:nvSpPr>
        <xdr:cNvPr id="362" name="【公営住宅】&#10;一人当たり面積該当値テキスト">
          <a:extLst>
            <a:ext uri="{FF2B5EF4-FFF2-40B4-BE49-F238E27FC236}">
              <a16:creationId xmlns:a16="http://schemas.microsoft.com/office/drawing/2014/main" id="{201967B3-221B-4729-81AB-B6A2B404C2B0}"/>
            </a:ext>
          </a:extLst>
        </xdr:cNvPr>
        <xdr:cNvSpPr txBox="1"/>
      </xdr:nvSpPr>
      <xdr:spPr>
        <a:xfrm>
          <a:off x="10515600" y="1469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33401</xdr:rowOff>
    </xdr:from>
    <xdr:to>
      <xdr:col>50</xdr:col>
      <xdr:colOff>165100</xdr:colOff>
      <xdr:row>86</xdr:row>
      <xdr:rowOff>135001</xdr:rowOff>
    </xdr:to>
    <xdr:sp macro="" textlink="">
      <xdr:nvSpPr>
        <xdr:cNvPr id="363" name="楕円 362">
          <a:extLst>
            <a:ext uri="{FF2B5EF4-FFF2-40B4-BE49-F238E27FC236}">
              <a16:creationId xmlns:a16="http://schemas.microsoft.com/office/drawing/2014/main" id="{81A53478-DF2B-4034-B959-86A000CDB5C0}"/>
            </a:ext>
          </a:extLst>
        </xdr:cNvPr>
        <xdr:cNvSpPr/>
      </xdr:nvSpPr>
      <xdr:spPr>
        <a:xfrm>
          <a:off x="9588500" y="1477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84201</xdr:rowOff>
    </xdr:from>
    <xdr:to>
      <xdr:col>55</xdr:col>
      <xdr:colOff>0</xdr:colOff>
      <xdr:row>86</xdr:row>
      <xdr:rowOff>84582</xdr:rowOff>
    </xdr:to>
    <xdr:cxnSp macro="">
      <xdr:nvCxnSpPr>
        <xdr:cNvPr id="364" name="直線コネクタ 363">
          <a:extLst>
            <a:ext uri="{FF2B5EF4-FFF2-40B4-BE49-F238E27FC236}">
              <a16:creationId xmlns:a16="http://schemas.microsoft.com/office/drawing/2014/main" id="{EA46954F-873F-4278-BF73-8C59045C5EB8}"/>
            </a:ext>
          </a:extLst>
        </xdr:cNvPr>
        <xdr:cNvCxnSpPr/>
      </xdr:nvCxnSpPr>
      <xdr:spPr>
        <a:xfrm>
          <a:off x="9639300" y="14828901"/>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33401</xdr:rowOff>
    </xdr:from>
    <xdr:to>
      <xdr:col>46</xdr:col>
      <xdr:colOff>38100</xdr:colOff>
      <xdr:row>86</xdr:row>
      <xdr:rowOff>135001</xdr:rowOff>
    </xdr:to>
    <xdr:sp macro="" textlink="">
      <xdr:nvSpPr>
        <xdr:cNvPr id="365" name="楕円 364">
          <a:extLst>
            <a:ext uri="{FF2B5EF4-FFF2-40B4-BE49-F238E27FC236}">
              <a16:creationId xmlns:a16="http://schemas.microsoft.com/office/drawing/2014/main" id="{ADF35DDA-9812-47BC-B02E-5763EEE24C53}"/>
            </a:ext>
          </a:extLst>
        </xdr:cNvPr>
        <xdr:cNvSpPr/>
      </xdr:nvSpPr>
      <xdr:spPr>
        <a:xfrm>
          <a:off x="8699500" y="1477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84201</xdr:rowOff>
    </xdr:from>
    <xdr:to>
      <xdr:col>50</xdr:col>
      <xdr:colOff>114300</xdr:colOff>
      <xdr:row>86</xdr:row>
      <xdr:rowOff>84201</xdr:rowOff>
    </xdr:to>
    <xdr:cxnSp macro="">
      <xdr:nvCxnSpPr>
        <xdr:cNvPr id="366" name="直線コネクタ 365">
          <a:extLst>
            <a:ext uri="{FF2B5EF4-FFF2-40B4-BE49-F238E27FC236}">
              <a16:creationId xmlns:a16="http://schemas.microsoft.com/office/drawing/2014/main" id="{B220B124-5ABC-4E6E-848E-955ABED08B3B}"/>
            </a:ext>
          </a:extLst>
        </xdr:cNvPr>
        <xdr:cNvCxnSpPr/>
      </xdr:nvCxnSpPr>
      <xdr:spPr>
        <a:xfrm>
          <a:off x="8750300" y="148289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33401</xdr:rowOff>
    </xdr:from>
    <xdr:to>
      <xdr:col>41</xdr:col>
      <xdr:colOff>101600</xdr:colOff>
      <xdr:row>86</xdr:row>
      <xdr:rowOff>135001</xdr:rowOff>
    </xdr:to>
    <xdr:sp macro="" textlink="">
      <xdr:nvSpPr>
        <xdr:cNvPr id="367" name="楕円 366">
          <a:extLst>
            <a:ext uri="{FF2B5EF4-FFF2-40B4-BE49-F238E27FC236}">
              <a16:creationId xmlns:a16="http://schemas.microsoft.com/office/drawing/2014/main" id="{E1EB1908-466C-435D-8F37-6D7FACB379BE}"/>
            </a:ext>
          </a:extLst>
        </xdr:cNvPr>
        <xdr:cNvSpPr/>
      </xdr:nvSpPr>
      <xdr:spPr>
        <a:xfrm>
          <a:off x="7810500" y="1477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84201</xdr:rowOff>
    </xdr:from>
    <xdr:to>
      <xdr:col>45</xdr:col>
      <xdr:colOff>177800</xdr:colOff>
      <xdr:row>86</xdr:row>
      <xdr:rowOff>84201</xdr:rowOff>
    </xdr:to>
    <xdr:cxnSp macro="">
      <xdr:nvCxnSpPr>
        <xdr:cNvPr id="368" name="直線コネクタ 367">
          <a:extLst>
            <a:ext uri="{FF2B5EF4-FFF2-40B4-BE49-F238E27FC236}">
              <a16:creationId xmlns:a16="http://schemas.microsoft.com/office/drawing/2014/main" id="{4E42A945-D78D-4C7B-933F-1128DA220433}"/>
            </a:ext>
          </a:extLst>
        </xdr:cNvPr>
        <xdr:cNvCxnSpPr/>
      </xdr:nvCxnSpPr>
      <xdr:spPr>
        <a:xfrm>
          <a:off x="7861300" y="148289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31496</xdr:rowOff>
    </xdr:from>
    <xdr:to>
      <xdr:col>36</xdr:col>
      <xdr:colOff>165100</xdr:colOff>
      <xdr:row>86</xdr:row>
      <xdr:rowOff>133096</xdr:rowOff>
    </xdr:to>
    <xdr:sp macro="" textlink="">
      <xdr:nvSpPr>
        <xdr:cNvPr id="369" name="楕円 368">
          <a:extLst>
            <a:ext uri="{FF2B5EF4-FFF2-40B4-BE49-F238E27FC236}">
              <a16:creationId xmlns:a16="http://schemas.microsoft.com/office/drawing/2014/main" id="{D8738CA2-E0D3-4399-ABD2-619CD7EFA3DD}"/>
            </a:ext>
          </a:extLst>
        </xdr:cNvPr>
        <xdr:cNvSpPr/>
      </xdr:nvSpPr>
      <xdr:spPr>
        <a:xfrm>
          <a:off x="6921500" y="1477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82296</xdr:rowOff>
    </xdr:from>
    <xdr:to>
      <xdr:col>41</xdr:col>
      <xdr:colOff>50800</xdr:colOff>
      <xdr:row>86</xdr:row>
      <xdr:rowOff>84201</xdr:rowOff>
    </xdr:to>
    <xdr:cxnSp macro="">
      <xdr:nvCxnSpPr>
        <xdr:cNvPr id="370" name="直線コネクタ 369">
          <a:extLst>
            <a:ext uri="{FF2B5EF4-FFF2-40B4-BE49-F238E27FC236}">
              <a16:creationId xmlns:a16="http://schemas.microsoft.com/office/drawing/2014/main" id="{C67D4D53-5522-475B-959E-A4E478EE3036}"/>
            </a:ext>
          </a:extLst>
        </xdr:cNvPr>
        <xdr:cNvCxnSpPr/>
      </xdr:nvCxnSpPr>
      <xdr:spPr>
        <a:xfrm>
          <a:off x="6972300" y="1482699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a:extLst>
            <a:ext uri="{FF2B5EF4-FFF2-40B4-BE49-F238E27FC236}">
              <a16:creationId xmlns:a16="http://schemas.microsoft.com/office/drawing/2014/main" id="{304060CF-0BA5-4A44-A080-7B9282084B02}"/>
            </a:ext>
          </a:extLst>
        </xdr:cNvPr>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a:extLst>
            <a:ext uri="{FF2B5EF4-FFF2-40B4-BE49-F238E27FC236}">
              <a16:creationId xmlns:a16="http://schemas.microsoft.com/office/drawing/2014/main" id="{890DD772-6EEA-402D-8278-017CE7782210}"/>
            </a:ext>
          </a:extLst>
        </xdr:cNvPr>
        <xdr:cNvSpPr txBox="1"/>
      </xdr:nvSpPr>
      <xdr:spPr>
        <a:xfrm>
          <a:off x="8515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62755</xdr:rowOff>
    </xdr:from>
    <xdr:ext cx="469744" cy="259045"/>
    <xdr:sp macro="" textlink="">
      <xdr:nvSpPr>
        <xdr:cNvPr id="373" name="n_3aveValue【公営住宅】&#10;一人当たり面積">
          <a:extLst>
            <a:ext uri="{FF2B5EF4-FFF2-40B4-BE49-F238E27FC236}">
              <a16:creationId xmlns:a16="http://schemas.microsoft.com/office/drawing/2014/main" id="{70EF592A-44EF-4792-9E46-46DDAB81A182}"/>
            </a:ext>
          </a:extLst>
        </xdr:cNvPr>
        <xdr:cNvSpPr txBox="1"/>
      </xdr:nvSpPr>
      <xdr:spPr>
        <a:xfrm>
          <a:off x="7626427" y="1429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69232</xdr:rowOff>
    </xdr:from>
    <xdr:ext cx="469744" cy="259045"/>
    <xdr:sp macro="" textlink="">
      <xdr:nvSpPr>
        <xdr:cNvPr id="374" name="n_4aveValue【公営住宅】&#10;一人当たり面積">
          <a:extLst>
            <a:ext uri="{FF2B5EF4-FFF2-40B4-BE49-F238E27FC236}">
              <a16:creationId xmlns:a16="http://schemas.microsoft.com/office/drawing/2014/main" id="{49DBA0C3-7BE9-4112-8E1F-380635859690}"/>
            </a:ext>
          </a:extLst>
        </xdr:cNvPr>
        <xdr:cNvSpPr txBox="1"/>
      </xdr:nvSpPr>
      <xdr:spPr>
        <a:xfrm>
          <a:off x="6737427" y="1429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126128</xdr:rowOff>
    </xdr:from>
    <xdr:ext cx="469744" cy="259045"/>
    <xdr:sp macro="" textlink="">
      <xdr:nvSpPr>
        <xdr:cNvPr id="375" name="n_1mainValue【公営住宅】&#10;一人当たり面積">
          <a:extLst>
            <a:ext uri="{FF2B5EF4-FFF2-40B4-BE49-F238E27FC236}">
              <a16:creationId xmlns:a16="http://schemas.microsoft.com/office/drawing/2014/main" id="{BD923B0B-6017-4EB1-9186-4AFF198BB1D7}"/>
            </a:ext>
          </a:extLst>
        </xdr:cNvPr>
        <xdr:cNvSpPr txBox="1"/>
      </xdr:nvSpPr>
      <xdr:spPr>
        <a:xfrm>
          <a:off x="9391727" y="1487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126128</xdr:rowOff>
    </xdr:from>
    <xdr:ext cx="469744" cy="259045"/>
    <xdr:sp macro="" textlink="">
      <xdr:nvSpPr>
        <xdr:cNvPr id="376" name="n_2mainValue【公営住宅】&#10;一人当たり面積">
          <a:extLst>
            <a:ext uri="{FF2B5EF4-FFF2-40B4-BE49-F238E27FC236}">
              <a16:creationId xmlns:a16="http://schemas.microsoft.com/office/drawing/2014/main" id="{6FDAA0A9-620B-4704-9140-0EFB0AC75E6D}"/>
            </a:ext>
          </a:extLst>
        </xdr:cNvPr>
        <xdr:cNvSpPr txBox="1"/>
      </xdr:nvSpPr>
      <xdr:spPr>
        <a:xfrm>
          <a:off x="8515427" y="1487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126128</xdr:rowOff>
    </xdr:from>
    <xdr:ext cx="469744" cy="259045"/>
    <xdr:sp macro="" textlink="">
      <xdr:nvSpPr>
        <xdr:cNvPr id="377" name="n_3mainValue【公営住宅】&#10;一人当たり面積">
          <a:extLst>
            <a:ext uri="{FF2B5EF4-FFF2-40B4-BE49-F238E27FC236}">
              <a16:creationId xmlns:a16="http://schemas.microsoft.com/office/drawing/2014/main" id="{BF2C0037-57EC-4927-99B9-3C56557BEE6E}"/>
            </a:ext>
          </a:extLst>
        </xdr:cNvPr>
        <xdr:cNvSpPr txBox="1"/>
      </xdr:nvSpPr>
      <xdr:spPr>
        <a:xfrm>
          <a:off x="7626427" y="1487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124223</xdr:rowOff>
    </xdr:from>
    <xdr:ext cx="469744" cy="259045"/>
    <xdr:sp macro="" textlink="">
      <xdr:nvSpPr>
        <xdr:cNvPr id="378" name="n_4mainValue【公営住宅】&#10;一人当たり面積">
          <a:extLst>
            <a:ext uri="{FF2B5EF4-FFF2-40B4-BE49-F238E27FC236}">
              <a16:creationId xmlns:a16="http://schemas.microsoft.com/office/drawing/2014/main" id="{A09E9F56-19B4-440D-8A3C-2A18840B21FF}"/>
            </a:ext>
          </a:extLst>
        </xdr:cNvPr>
        <xdr:cNvSpPr txBox="1"/>
      </xdr:nvSpPr>
      <xdr:spPr>
        <a:xfrm>
          <a:off x="6737427" y="1486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47B41CFF-B9E8-4C00-B229-E1B2D4EA8B5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78F0C046-D9DD-4B1E-8488-AAD0BA7D440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7FF18DB3-22BC-4808-9B1A-ED5A20FDA0C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DD936D84-D5F3-4AC1-B44A-B79F4D2E791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36B4AB73-452B-401D-B66A-E28F9476470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FFF48030-4895-4B81-BDD1-936BFADAE9A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EF1B2C0A-3562-4813-B8EF-C2A111F5B77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B94B5A7D-A627-42FC-BE0B-7BB865309F8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DEF463B4-4571-418F-85BA-D0D8B0C8E1C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EC266397-3A65-4FBD-A9B7-921C4EDB2A3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10CB469C-65DE-4AD0-8847-1993C1FB194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F779C89A-2674-4964-8D0F-B3373159068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F4C8C85C-215C-4E08-9D7A-2403F8B5725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FC739C9B-2D3C-4539-8CD7-0A1F63E656E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6DE330C4-55A4-4626-8B0D-C73CCF26AFC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1DCF47CC-FF73-499D-A8C8-B3C7AAC0E3A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B16CD7EC-2B36-4E97-8724-D84E69A85E0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9C692C91-C456-474A-B7B5-DA358E5D946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6E86558A-E953-44C1-9D1D-2D9206857CB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C27D6A0A-5CB5-4412-B14D-539F5B48780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36F4C0E5-DFDF-4F45-BE20-6D927FD2310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3146D0-C209-4C4D-959A-867FE69FABD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3FDB0C5B-F91D-4302-B902-647898EF72B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88EDFE5C-E310-4FDE-837E-EF4CE8CE0F2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4B0F6226-96A4-430B-96C2-9DCDA7DD89F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E4BACCD0-34E7-4D3C-9C19-7F63BD50C9E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CED53DA8-C71A-470B-A228-39D24E18E61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D2FE108C-3E62-465C-8266-ACB882E100F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EC139624-9D25-49BB-9BD3-4FA4C80DCD1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8A30C42A-F75F-4847-81BA-D06726F590D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7C0EB524-4904-48DD-A007-1EBD32D01BD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80B50459-D1FE-414E-979B-A7E15EAA1FB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F3C1B159-EED5-4CA8-925A-D7F0618E0C5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14ABBD9E-2357-4B2A-9C5C-F8326E89B68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EEA92E91-2DB7-46A6-B572-A9C99BAC4A6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E12A9745-C5DE-437F-A2A7-B743D15FE7C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2C68DADA-A4CF-43F3-A46F-523BAD2DCA0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867046D0-FB8C-41F9-9A31-68C32AFAF51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9DF9777A-F78C-45D1-8773-D6DB3ACB162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FDEFD783-E57B-41AB-8A8C-90BEC6F18FC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2712F534-80D2-4C96-93A3-D1458FD05CCB}"/>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BD477B76-F34E-42FF-BA24-8550F2E984AC}"/>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5AAE8BCE-35AD-43B8-AB0B-3BA514958D37}"/>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A010AF4C-A388-4BC1-B123-13A797AD3AC4}"/>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A1E418F3-3583-48E9-A143-4D048DD1CF27}"/>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68699801-ED01-4C25-8208-E5F0EED32FFE}"/>
            </a:ext>
          </a:extLst>
        </xdr:cNvPr>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1DE95F8B-9712-4B12-AFD6-1711B5861901}"/>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69DDBE5F-F61A-4B9E-8A88-92836A649BA9}"/>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03A34A5D-0459-4AD1-9D2C-A9AF31A4E092}"/>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151130</xdr:rowOff>
    </xdr:from>
    <xdr:to>
      <xdr:col>72</xdr:col>
      <xdr:colOff>38100</xdr:colOff>
      <xdr:row>37</xdr:row>
      <xdr:rowOff>81280</xdr:rowOff>
    </xdr:to>
    <xdr:sp macro="" textlink="">
      <xdr:nvSpPr>
        <xdr:cNvPr id="428" name="フローチャート: 判断 427">
          <a:extLst>
            <a:ext uri="{FF2B5EF4-FFF2-40B4-BE49-F238E27FC236}">
              <a16:creationId xmlns:a16="http://schemas.microsoft.com/office/drawing/2014/main" id="{C5190CE9-A6F0-449B-983C-69FEFAE85424}"/>
            </a:ext>
          </a:extLst>
        </xdr:cNvPr>
        <xdr:cNvSpPr/>
      </xdr:nvSpPr>
      <xdr:spPr>
        <a:xfrm>
          <a:off x="13652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135890</xdr:rowOff>
    </xdr:from>
    <xdr:to>
      <xdr:col>67</xdr:col>
      <xdr:colOff>101600</xdr:colOff>
      <xdr:row>37</xdr:row>
      <xdr:rowOff>66040</xdr:rowOff>
    </xdr:to>
    <xdr:sp macro="" textlink="">
      <xdr:nvSpPr>
        <xdr:cNvPr id="429" name="フローチャート: 判断 428">
          <a:extLst>
            <a:ext uri="{FF2B5EF4-FFF2-40B4-BE49-F238E27FC236}">
              <a16:creationId xmlns:a16="http://schemas.microsoft.com/office/drawing/2014/main" id="{28DF4D91-D7EF-433C-8F8D-2B9E0104240E}"/>
            </a:ext>
          </a:extLst>
        </xdr:cNvPr>
        <xdr:cNvSpPr/>
      </xdr:nvSpPr>
      <xdr:spPr>
        <a:xfrm>
          <a:off x="12763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D12B0143-19C5-4724-B612-B01C9B2B283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C30EEB01-3EE2-4AB2-9590-7F95BA42C51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F4F7596-119C-4671-810D-2EE2288584C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A728446-7CAC-460F-A402-80599564C61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3FE30A5-DB3C-4D20-BD23-87B587B1F39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50165</xdr:rowOff>
    </xdr:from>
    <xdr:to>
      <xdr:col>85</xdr:col>
      <xdr:colOff>177800</xdr:colOff>
      <xdr:row>39</xdr:row>
      <xdr:rowOff>151765</xdr:rowOff>
    </xdr:to>
    <xdr:sp macro="" textlink="">
      <xdr:nvSpPr>
        <xdr:cNvPr id="435" name="楕円 434">
          <a:extLst>
            <a:ext uri="{FF2B5EF4-FFF2-40B4-BE49-F238E27FC236}">
              <a16:creationId xmlns:a16="http://schemas.microsoft.com/office/drawing/2014/main" id="{ED60C932-57A1-4855-8C6E-D7164FAABA60}"/>
            </a:ext>
          </a:extLst>
        </xdr:cNvPr>
        <xdr:cNvSpPr/>
      </xdr:nvSpPr>
      <xdr:spPr>
        <a:xfrm>
          <a:off x="162687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28592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1AC180F3-417C-4C49-BD21-3B9C695B3B95}"/>
            </a:ext>
          </a:extLst>
        </xdr:cNvPr>
        <xdr:cNvSpPr txBox="1"/>
      </xdr:nvSpPr>
      <xdr:spPr>
        <a:xfrm>
          <a:off x="16357600"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13970</xdr:rowOff>
    </xdr:from>
    <xdr:to>
      <xdr:col>81</xdr:col>
      <xdr:colOff>101600</xdr:colOff>
      <xdr:row>39</xdr:row>
      <xdr:rowOff>115570</xdr:rowOff>
    </xdr:to>
    <xdr:sp macro="" textlink="">
      <xdr:nvSpPr>
        <xdr:cNvPr id="437" name="楕円 436">
          <a:extLst>
            <a:ext uri="{FF2B5EF4-FFF2-40B4-BE49-F238E27FC236}">
              <a16:creationId xmlns:a16="http://schemas.microsoft.com/office/drawing/2014/main" id="{F898A67D-A923-4453-B256-58678D9690F3}"/>
            </a:ext>
          </a:extLst>
        </xdr:cNvPr>
        <xdr:cNvSpPr/>
      </xdr:nvSpPr>
      <xdr:spPr>
        <a:xfrm>
          <a:off x="1543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64770</xdr:rowOff>
    </xdr:from>
    <xdr:to>
      <xdr:col>85</xdr:col>
      <xdr:colOff>127000</xdr:colOff>
      <xdr:row>39</xdr:row>
      <xdr:rowOff>100965</xdr:rowOff>
    </xdr:to>
    <xdr:cxnSp macro="">
      <xdr:nvCxnSpPr>
        <xdr:cNvPr id="438" name="直線コネクタ 437">
          <a:extLst>
            <a:ext uri="{FF2B5EF4-FFF2-40B4-BE49-F238E27FC236}">
              <a16:creationId xmlns:a16="http://schemas.microsoft.com/office/drawing/2014/main" id="{71EF457B-0634-40D8-9DE7-5A0699DF60D7}"/>
            </a:ext>
          </a:extLst>
        </xdr:cNvPr>
        <xdr:cNvCxnSpPr/>
      </xdr:nvCxnSpPr>
      <xdr:spPr>
        <a:xfrm>
          <a:off x="15481300" y="67513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147320</xdr:rowOff>
    </xdr:from>
    <xdr:to>
      <xdr:col>76</xdr:col>
      <xdr:colOff>165100</xdr:colOff>
      <xdr:row>39</xdr:row>
      <xdr:rowOff>77470</xdr:rowOff>
    </xdr:to>
    <xdr:sp macro="" textlink="">
      <xdr:nvSpPr>
        <xdr:cNvPr id="439" name="楕円 438">
          <a:extLst>
            <a:ext uri="{FF2B5EF4-FFF2-40B4-BE49-F238E27FC236}">
              <a16:creationId xmlns:a16="http://schemas.microsoft.com/office/drawing/2014/main" id="{6B0D667A-1DDC-4657-B369-A475D048940A}"/>
            </a:ext>
          </a:extLst>
        </xdr:cNvPr>
        <xdr:cNvSpPr/>
      </xdr:nvSpPr>
      <xdr:spPr>
        <a:xfrm>
          <a:off x="14541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26670</xdr:rowOff>
    </xdr:from>
    <xdr:to>
      <xdr:col>81</xdr:col>
      <xdr:colOff>50800</xdr:colOff>
      <xdr:row>39</xdr:row>
      <xdr:rowOff>64770</xdr:rowOff>
    </xdr:to>
    <xdr:cxnSp macro="">
      <xdr:nvCxnSpPr>
        <xdr:cNvPr id="440" name="直線コネクタ 439">
          <a:extLst>
            <a:ext uri="{FF2B5EF4-FFF2-40B4-BE49-F238E27FC236}">
              <a16:creationId xmlns:a16="http://schemas.microsoft.com/office/drawing/2014/main" id="{E25F56C1-E494-4853-BBF2-8FFDC4702A4F}"/>
            </a:ext>
          </a:extLst>
        </xdr:cNvPr>
        <xdr:cNvCxnSpPr/>
      </xdr:nvCxnSpPr>
      <xdr:spPr>
        <a:xfrm>
          <a:off x="14592300" y="6713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107315</xdr:rowOff>
    </xdr:from>
    <xdr:to>
      <xdr:col>72</xdr:col>
      <xdr:colOff>38100</xdr:colOff>
      <xdr:row>39</xdr:row>
      <xdr:rowOff>37465</xdr:rowOff>
    </xdr:to>
    <xdr:sp macro="" textlink="">
      <xdr:nvSpPr>
        <xdr:cNvPr id="441" name="楕円 440">
          <a:extLst>
            <a:ext uri="{FF2B5EF4-FFF2-40B4-BE49-F238E27FC236}">
              <a16:creationId xmlns:a16="http://schemas.microsoft.com/office/drawing/2014/main" id="{744BAA7B-4A75-4407-B056-ACD642AA50DB}"/>
            </a:ext>
          </a:extLst>
        </xdr:cNvPr>
        <xdr:cNvSpPr/>
      </xdr:nvSpPr>
      <xdr:spPr>
        <a:xfrm>
          <a:off x="13652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158115</xdr:rowOff>
    </xdr:from>
    <xdr:to>
      <xdr:col>76</xdr:col>
      <xdr:colOff>114300</xdr:colOff>
      <xdr:row>39</xdr:row>
      <xdr:rowOff>26670</xdr:rowOff>
    </xdr:to>
    <xdr:cxnSp macro="">
      <xdr:nvCxnSpPr>
        <xdr:cNvPr id="442" name="直線コネクタ 441">
          <a:extLst>
            <a:ext uri="{FF2B5EF4-FFF2-40B4-BE49-F238E27FC236}">
              <a16:creationId xmlns:a16="http://schemas.microsoft.com/office/drawing/2014/main" id="{833CB4DB-2CB2-47F2-90A2-BC920DFF9447}"/>
            </a:ext>
          </a:extLst>
        </xdr:cNvPr>
        <xdr:cNvCxnSpPr/>
      </xdr:nvCxnSpPr>
      <xdr:spPr>
        <a:xfrm>
          <a:off x="13703300" y="66732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67310</xdr:rowOff>
    </xdr:from>
    <xdr:to>
      <xdr:col>67</xdr:col>
      <xdr:colOff>101600</xdr:colOff>
      <xdr:row>38</xdr:row>
      <xdr:rowOff>168910</xdr:rowOff>
    </xdr:to>
    <xdr:sp macro="" textlink="">
      <xdr:nvSpPr>
        <xdr:cNvPr id="443" name="楕円 442">
          <a:extLst>
            <a:ext uri="{FF2B5EF4-FFF2-40B4-BE49-F238E27FC236}">
              <a16:creationId xmlns:a16="http://schemas.microsoft.com/office/drawing/2014/main" id="{CDF4D26B-8E09-474C-8CB6-4EC97DAFAF43}"/>
            </a:ext>
          </a:extLst>
        </xdr:cNvPr>
        <xdr:cNvSpPr/>
      </xdr:nvSpPr>
      <xdr:spPr>
        <a:xfrm>
          <a:off x="12763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118110</xdr:rowOff>
    </xdr:from>
    <xdr:to>
      <xdr:col>71</xdr:col>
      <xdr:colOff>177800</xdr:colOff>
      <xdr:row>38</xdr:row>
      <xdr:rowOff>158115</xdr:rowOff>
    </xdr:to>
    <xdr:cxnSp macro="">
      <xdr:nvCxnSpPr>
        <xdr:cNvPr id="444" name="直線コネクタ 443">
          <a:extLst>
            <a:ext uri="{FF2B5EF4-FFF2-40B4-BE49-F238E27FC236}">
              <a16:creationId xmlns:a16="http://schemas.microsoft.com/office/drawing/2014/main" id="{E3B1DD55-8D15-46B1-8585-588A7C1211FC}"/>
            </a:ext>
          </a:extLst>
        </xdr:cNvPr>
        <xdr:cNvCxnSpPr/>
      </xdr:nvCxnSpPr>
      <xdr:spPr>
        <a:xfrm>
          <a:off x="12814300" y="66332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BF1BD01F-ADA4-466A-907D-C8E69A6FCC67}"/>
            </a:ext>
          </a:extLst>
        </xdr:cNvPr>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D64AA14A-9199-4E3C-B477-CF2468713EAB}"/>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97807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374DE8C0-8888-457A-A8F2-C38C98E49AFC}"/>
            </a:ext>
          </a:extLst>
        </xdr:cNvPr>
        <xdr:cNvSpPr txBox="1"/>
      </xdr:nvSpPr>
      <xdr:spPr>
        <a:xfrm>
          <a:off x="13500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82567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E1107297-6487-4367-AF65-4FFF882C9D30}"/>
            </a:ext>
          </a:extLst>
        </xdr:cNvPr>
        <xdr:cNvSpPr txBox="1"/>
      </xdr:nvSpPr>
      <xdr:spPr>
        <a:xfrm>
          <a:off x="12611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106697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B5D5AE35-F219-4D23-8422-BDEDE480E57D}"/>
            </a:ext>
          </a:extLst>
        </xdr:cNvPr>
        <xdr:cNvSpPr txBox="1"/>
      </xdr:nvSpPr>
      <xdr:spPr>
        <a:xfrm>
          <a:off x="152660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68597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99B8627B-ABF6-45FB-B464-F9C72D29B124}"/>
            </a:ext>
          </a:extLst>
        </xdr:cNvPr>
        <xdr:cNvSpPr txBox="1"/>
      </xdr:nvSpPr>
      <xdr:spPr>
        <a:xfrm>
          <a:off x="143897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28592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699F5195-2EF7-44AB-A533-312FCD862FA2}"/>
            </a:ext>
          </a:extLst>
        </xdr:cNvPr>
        <xdr:cNvSpPr txBox="1"/>
      </xdr:nvSpPr>
      <xdr:spPr>
        <a:xfrm>
          <a:off x="135007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160037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4FC8820F-F9F6-422F-B9B5-475F84503450}"/>
            </a:ext>
          </a:extLst>
        </xdr:cNvPr>
        <xdr:cNvSpPr txBox="1"/>
      </xdr:nvSpPr>
      <xdr:spPr>
        <a:xfrm>
          <a:off x="126117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DCA4E3BA-7273-40A8-A3D6-C1F64DD3FC2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5463181D-1287-43FC-817C-0AF64857469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BFE19D76-CB85-4451-9273-6DECC3EAA49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FDA9EBF5-A1E4-4C47-9AA3-ECC6845D42D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557E8867-72BC-420E-92B2-505B50E4FEC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2223EE6D-1086-4645-804F-682D5477AF5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A7F24AAA-0DEB-4CB2-8EBB-B5AA5A6E8B2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AF535FB4-F51F-4330-A8D7-B1A1B2F9508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F4DBF0C3-83DC-44C6-9183-4AE874AAFBF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B75268AE-65D6-40F6-8F6D-DCEBF322CE8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C7358053-5F2B-4D68-9E21-0876AA31DA9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C4F6C274-8DDA-4C51-A7B6-94D0F3E505D5}"/>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0C800142-EBFD-4342-BA74-6C7427DFB94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6F5D7271-05FD-48B4-B321-ED49DDE477F8}"/>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BAD04E73-18B2-40FA-A743-54980995082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A3E1F37B-D89C-4487-BD50-ED458891EBF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5A82A217-AAD0-45B0-B9B6-C8F23FEA170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ECA50577-4711-4DAB-9712-2D8012979AB6}"/>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782AA307-B915-40C6-87AA-781E79C9A4D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BEE54004-C2BA-42F1-8105-63E1897979A1}"/>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9B4F625F-B03D-4631-969C-FD9578B4764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FE8C3272-8E01-41BA-A20B-AEE29ADFA79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52687C95-94D3-4DC6-BA68-AC10D890894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4DAB3F7A-D50D-41DB-812A-45809624C572}"/>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7F582258-9F46-40ED-96AE-922922DE4E74}"/>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46C0464E-667C-4E27-8357-AF79A800EEF6}"/>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351F5375-7C1A-42BF-AD7B-A7754ECC6A72}"/>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08E6CF5B-071A-4AF6-BD3B-BF6CADB577CA}"/>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628FB0FF-41D0-4EEF-B976-31D7486D869B}"/>
            </a:ext>
          </a:extLst>
        </xdr:cNvPr>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EB8A331F-6186-4EF9-B76A-2FF8175EFFED}"/>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A2FD5808-0A10-4180-82A9-528A254387B5}"/>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a:extLst>
            <a:ext uri="{FF2B5EF4-FFF2-40B4-BE49-F238E27FC236}">
              <a16:creationId xmlns:a16="http://schemas.microsoft.com/office/drawing/2014/main" id="{CDD171E6-726B-45D4-8F73-E4FA0B98E5D5}"/>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485" name="フローチャート: 判断 484">
          <a:extLst>
            <a:ext uri="{FF2B5EF4-FFF2-40B4-BE49-F238E27FC236}">
              <a16:creationId xmlns:a16="http://schemas.microsoft.com/office/drawing/2014/main" id="{C1B39C98-70D3-4AFC-833E-26AF92DDEF5D}"/>
            </a:ext>
          </a:extLst>
        </xdr:cNvPr>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486" name="フローチャート: 判断 485">
          <a:extLst>
            <a:ext uri="{FF2B5EF4-FFF2-40B4-BE49-F238E27FC236}">
              <a16:creationId xmlns:a16="http://schemas.microsoft.com/office/drawing/2014/main" id="{0F295EC1-707D-4D07-8F1E-A2CC9D63F4D7}"/>
            </a:ext>
          </a:extLst>
        </xdr:cNvPr>
        <xdr:cNvSpPr/>
      </xdr:nvSpPr>
      <xdr:spPr>
        <a:xfrm>
          <a:off x="18605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A68833D-C9AD-4653-860A-5D014375ADE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91B4B8C-2714-4639-92F9-FB17E2692CC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E74E39D3-1490-4869-A12F-11C0132545B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C47429D9-C1B7-412D-8850-8A6DF1D54B7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D405F178-F0E6-4E20-BD04-0E278A0F501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158750</xdr:rowOff>
    </xdr:from>
    <xdr:to>
      <xdr:col>116</xdr:col>
      <xdr:colOff>114300</xdr:colOff>
      <xdr:row>41</xdr:row>
      <xdr:rowOff>88900</xdr:rowOff>
    </xdr:to>
    <xdr:sp macro="" textlink="">
      <xdr:nvSpPr>
        <xdr:cNvPr id="492" name="楕円 491">
          <a:extLst>
            <a:ext uri="{FF2B5EF4-FFF2-40B4-BE49-F238E27FC236}">
              <a16:creationId xmlns:a16="http://schemas.microsoft.com/office/drawing/2014/main" id="{69CCFFD1-AFF1-4EC9-ABD6-722DD47BD2BC}"/>
            </a:ext>
          </a:extLst>
        </xdr:cNvPr>
        <xdr:cNvSpPr/>
      </xdr:nvSpPr>
      <xdr:spPr>
        <a:xfrm>
          <a:off x="221107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137177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3EABDAE7-C393-48E3-802E-140F6F20482C}"/>
            </a:ext>
          </a:extLst>
        </xdr:cNvPr>
        <xdr:cNvSpPr txBox="1"/>
      </xdr:nvSpPr>
      <xdr:spPr>
        <a:xfrm>
          <a:off x="22199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158750</xdr:rowOff>
    </xdr:from>
    <xdr:to>
      <xdr:col>112</xdr:col>
      <xdr:colOff>38100</xdr:colOff>
      <xdr:row>41</xdr:row>
      <xdr:rowOff>88900</xdr:rowOff>
    </xdr:to>
    <xdr:sp macro="" textlink="">
      <xdr:nvSpPr>
        <xdr:cNvPr id="494" name="楕円 493">
          <a:extLst>
            <a:ext uri="{FF2B5EF4-FFF2-40B4-BE49-F238E27FC236}">
              <a16:creationId xmlns:a16="http://schemas.microsoft.com/office/drawing/2014/main" id="{B8BDF777-162E-4D5E-AD0C-9FE98A9BE100}"/>
            </a:ext>
          </a:extLst>
        </xdr:cNvPr>
        <xdr:cNvSpPr/>
      </xdr:nvSpPr>
      <xdr:spPr>
        <a:xfrm>
          <a:off x="21272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38100</xdr:rowOff>
    </xdr:from>
    <xdr:to>
      <xdr:col>116</xdr:col>
      <xdr:colOff>63500</xdr:colOff>
      <xdr:row>41</xdr:row>
      <xdr:rowOff>38100</xdr:rowOff>
    </xdr:to>
    <xdr:cxnSp macro="">
      <xdr:nvCxnSpPr>
        <xdr:cNvPr id="495" name="直線コネクタ 494">
          <a:extLst>
            <a:ext uri="{FF2B5EF4-FFF2-40B4-BE49-F238E27FC236}">
              <a16:creationId xmlns:a16="http://schemas.microsoft.com/office/drawing/2014/main" id="{E107F3DE-5881-47D3-8442-8C0A1D5A13FB}"/>
            </a:ext>
          </a:extLst>
        </xdr:cNvPr>
        <xdr:cNvCxnSpPr/>
      </xdr:nvCxnSpPr>
      <xdr:spPr>
        <a:xfrm>
          <a:off x="21323300" y="7067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158750</xdr:rowOff>
    </xdr:from>
    <xdr:to>
      <xdr:col>107</xdr:col>
      <xdr:colOff>101600</xdr:colOff>
      <xdr:row>41</xdr:row>
      <xdr:rowOff>88900</xdr:rowOff>
    </xdr:to>
    <xdr:sp macro="" textlink="">
      <xdr:nvSpPr>
        <xdr:cNvPr id="496" name="楕円 495">
          <a:extLst>
            <a:ext uri="{FF2B5EF4-FFF2-40B4-BE49-F238E27FC236}">
              <a16:creationId xmlns:a16="http://schemas.microsoft.com/office/drawing/2014/main" id="{CFD4E37F-3B0A-4CE8-BDED-27C3CC7DC382}"/>
            </a:ext>
          </a:extLst>
        </xdr:cNvPr>
        <xdr:cNvSpPr/>
      </xdr:nvSpPr>
      <xdr:spPr>
        <a:xfrm>
          <a:off x="20383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38100</xdr:rowOff>
    </xdr:from>
    <xdr:to>
      <xdr:col>111</xdr:col>
      <xdr:colOff>177800</xdr:colOff>
      <xdr:row>41</xdr:row>
      <xdr:rowOff>38100</xdr:rowOff>
    </xdr:to>
    <xdr:cxnSp macro="">
      <xdr:nvCxnSpPr>
        <xdr:cNvPr id="497" name="直線コネクタ 496">
          <a:extLst>
            <a:ext uri="{FF2B5EF4-FFF2-40B4-BE49-F238E27FC236}">
              <a16:creationId xmlns:a16="http://schemas.microsoft.com/office/drawing/2014/main" id="{B39D6D73-C505-4ED8-AB83-95579F22F41B}"/>
            </a:ext>
          </a:extLst>
        </xdr:cNvPr>
        <xdr:cNvCxnSpPr/>
      </xdr:nvCxnSpPr>
      <xdr:spPr>
        <a:xfrm>
          <a:off x="20434300" y="706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158750</xdr:rowOff>
    </xdr:from>
    <xdr:to>
      <xdr:col>102</xdr:col>
      <xdr:colOff>165100</xdr:colOff>
      <xdr:row>41</xdr:row>
      <xdr:rowOff>88900</xdr:rowOff>
    </xdr:to>
    <xdr:sp macro="" textlink="">
      <xdr:nvSpPr>
        <xdr:cNvPr id="498" name="楕円 497">
          <a:extLst>
            <a:ext uri="{FF2B5EF4-FFF2-40B4-BE49-F238E27FC236}">
              <a16:creationId xmlns:a16="http://schemas.microsoft.com/office/drawing/2014/main" id="{E0FF50C9-D114-492F-85C7-B4599781D5C4}"/>
            </a:ext>
          </a:extLst>
        </xdr:cNvPr>
        <xdr:cNvSpPr/>
      </xdr:nvSpPr>
      <xdr:spPr>
        <a:xfrm>
          <a:off x="19494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38100</xdr:rowOff>
    </xdr:from>
    <xdr:to>
      <xdr:col>107</xdr:col>
      <xdr:colOff>50800</xdr:colOff>
      <xdr:row>41</xdr:row>
      <xdr:rowOff>38100</xdr:rowOff>
    </xdr:to>
    <xdr:cxnSp macro="">
      <xdr:nvCxnSpPr>
        <xdr:cNvPr id="499" name="直線コネクタ 498">
          <a:extLst>
            <a:ext uri="{FF2B5EF4-FFF2-40B4-BE49-F238E27FC236}">
              <a16:creationId xmlns:a16="http://schemas.microsoft.com/office/drawing/2014/main" id="{F622D85D-FE42-4B13-8BC9-54AA5C383366}"/>
            </a:ext>
          </a:extLst>
        </xdr:cNvPr>
        <xdr:cNvCxnSpPr/>
      </xdr:nvCxnSpPr>
      <xdr:spPr>
        <a:xfrm>
          <a:off x="19545300" y="706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158750</xdr:rowOff>
    </xdr:from>
    <xdr:to>
      <xdr:col>98</xdr:col>
      <xdr:colOff>38100</xdr:colOff>
      <xdr:row>41</xdr:row>
      <xdr:rowOff>88900</xdr:rowOff>
    </xdr:to>
    <xdr:sp macro="" textlink="">
      <xdr:nvSpPr>
        <xdr:cNvPr id="500" name="楕円 499">
          <a:extLst>
            <a:ext uri="{FF2B5EF4-FFF2-40B4-BE49-F238E27FC236}">
              <a16:creationId xmlns:a16="http://schemas.microsoft.com/office/drawing/2014/main" id="{6BAD7414-E02A-4D86-86D8-B414EFB49587}"/>
            </a:ext>
          </a:extLst>
        </xdr:cNvPr>
        <xdr:cNvSpPr/>
      </xdr:nvSpPr>
      <xdr:spPr>
        <a:xfrm>
          <a:off x="18605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38100</xdr:rowOff>
    </xdr:from>
    <xdr:to>
      <xdr:col>102</xdr:col>
      <xdr:colOff>114300</xdr:colOff>
      <xdr:row>41</xdr:row>
      <xdr:rowOff>38100</xdr:rowOff>
    </xdr:to>
    <xdr:cxnSp macro="">
      <xdr:nvCxnSpPr>
        <xdr:cNvPr id="501" name="直線コネクタ 500">
          <a:extLst>
            <a:ext uri="{FF2B5EF4-FFF2-40B4-BE49-F238E27FC236}">
              <a16:creationId xmlns:a16="http://schemas.microsoft.com/office/drawing/2014/main" id="{BD5C439F-BA5C-4264-96F7-1342C5CE44BD}"/>
            </a:ext>
          </a:extLst>
        </xdr:cNvPr>
        <xdr:cNvCxnSpPr/>
      </xdr:nvCxnSpPr>
      <xdr:spPr>
        <a:xfrm>
          <a:off x="18656300" y="706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F34F303C-2F55-448F-9F7C-2A9CDF7C9EA2}"/>
            </a:ext>
          </a:extLst>
        </xdr:cNvPr>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4C4744E2-572F-4FF1-8C36-442804C57105}"/>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78757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E6B29B01-7B47-4E60-9F91-393BDE523A44}"/>
            </a:ext>
          </a:extLst>
        </xdr:cNvPr>
        <xdr:cNvSpPr txBox="1"/>
      </xdr:nvSpPr>
      <xdr:spPr>
        <a:xfrm>
          <a:off x="193104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74947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9E91D066-E906-4CDA-849B-46054F5C0B72}"/>
            </a:ext>
          </a:extLst>
        </xdr:cNvPr>
        <xdr:cNvSpPr txBox="1"/>
      </xdr:nvSpPr>
      <xdr:spPr>
        <a:xfrm>
          <a:off x="18421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80027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E8E7A398-697D-49C0-A6A3-AAF75DFB464B}"/>
            </a:ext>
          </a:extLst>
        </xdr:cNvPr>
        <xdr:cNvSpPr txBox="1"/>
      </xdr:nvSpPr>
      <xdr:spPr>
        <a:xfrm>
          <a:off x="210757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80027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8343D7D5-6BE3-4453-BBD2-6C7C6760285D}"/>
            </a:ext>
          </a:extLst>
        </xdr:cNvPr>
        <xdr:cNvSpPr txBox="1"/>
      </xdr:nvSpPr>
      <xdr:spPr>
        <a:xfrm>
          <a:off x="201994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80027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DF2ACE79-D9F6-414B-8479-B571686B8516}"/>
            </a:ext>
          </a:extLst>
        </xdr:cNvPr>
        <xdr:cNvSpPr txBox="1"/>
      </xdr:nvSpPr>
      <xdr:spPr>
        <a:xfrm>
          <a:off x="193104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80027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97464CF3-F540-45EF-8F2E-E26B776C286C}"/>
            </a:ext>
          </a:extLst>
        </xdr:cNvPr>
        <xdr:cNvSpPr txBox="1"/>
      </xdr:nvSpPr>
      <xdr:spPr>
        <a:xfrm>
          <a:off x="184214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4A51251D-7624-4095-867A-54DFED72249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F84F8579-4257-4853-8125-972A37A1185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4C44D852-4382-41AC-9ADA-9269128DDC0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B3C898E8-D5AB-4C70-B249-4E63F312C48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1C5B39-B1DA-47F9-A10E-299505CA3EE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57623CB9-9A20-4F94-867C-B73BD505D36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97E996C0-E798-481E-83A4-E286A7660AE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22EFB13C-A623-40FF-AA1C-311BA163F6C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E9602BC5-5544-4BB1-9CD6-6FE1D7A3DFF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25E6F4B4-E38A-4C78-9E37-FC43750EED6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80E19B12-14E7-49C9-8E91-25238700926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17D4CC64-BD96-4FC8-BF36-41548FEB1A8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2EAB862C-7A4F-4146-ABEC-3AA820EFAE6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018AD646-A827-4696-BD62-BD14A114DDB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C1250C07-8C58-49DC-82D0-BB8F1F31C87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F4BF3A79-6CAF-4F3C-BEA5-EF90A06B059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0D794CB5-0531-4D37-85D9-7D978F3F67F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0446BCDE-330D-4CE0-9393-240456E2881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A00C8797-6023-4513-B963-AC588CA00D2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58563694-F026-49AE-8E7E-BE00977C651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7047AD1B-D188-4E55-956A-8A691C2EFD5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F9538E6-AB06-4E5A-8DAF-0D60C7EB940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D3AAA5DC-3F99-4898-AF0C-C07A89CF6D8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1A58CE5C-2592-436B-A13C-9C1FC2D41D9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166F6566-4017-47CF-A7D8-284A0C076F13}"/>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F15A78F8-53D8-4118-A432-57E113BDC574}"/>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1C70E938-6375-4CC6-8856-2E846F465605}"/>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52DA101D-54B0-4004-88EA-5B86A34743B0}"/>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7E45D737-0C3B-46E2-8848-9B0ACF147256}"/>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8FA8A042-C5B5-4A72-AAE0-B68A4B670B39}"/>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8BA2B5E4-1A57-4354-9077-2B911A3350A1}"/>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a:extLst>
            <a:ext uri="{FF2B5EF4-FFF2-40B4-BE49-F238E27FC236}">
              <a16:creationId xmlns:a16="http://schemas.microsoft.com/office/drawing/2014/main" id="{575B37E0-8324-4C1D-B42E-882E2901D76B}"/>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a:extLst>
            <a:ext uri="{FF2B5EF4-FFF2-40B4-BE49-F238E27FC236}">
              <a16:creationId xmlns:a16="http://schemas.microsoft.com/office/drawing/2014/main" id="{FAD86946-11DD-4029-AED9-8A45EDFECD23}"/>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43" name="フローチャート: 判断 542">
          <a:extLst>
            <a:ext uri="{FF2B5EF4-FFF2-40B4-BE49-F238E27FC236}">
              <a16:creationId xmlns:a16="http://schemas.microsoft.com/office/drawing/2014/main" id="{9001924B-3434-481D-9856-AA4BF0CB1D94}"/>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544" name="フローチャート: 判断 543">
          <a:extLst>
            <a:ext uri="{FF2B5EF4-FFF2-40B4-BE49-F238E27FC236}">
              <a16:creationId xmlns:a16="http://schemas.microsoft.com/office/drawing/2014/main" id="{F4100793-55F4-4E9D-9007-923B6038F8DD}"/>
            </a:ext>
          </a:extLst>
        </xdr:cNvPr>
        <xdr:cNvSpPr/>
      </xdr:nvSpPr>
      <xdr:spPr>
        <a:xfrm>
          <a:off x="12763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772FB8A8-028C-49CC-9653-89B6C2F05A9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7DB9463-BD3B-4F51-ACA3-8683224E0DA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87AC9DA8-67CF-46AD-AC0C-F3F5D5F58CC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F73EB069-7F51-4EAD-B0F7-B671BE6C418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5E232130-A6BE-404D-820A-8DC46F44951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141605</xdr:rowOff>
    </xdr:from>
    <xdr:to>
      <xdr:col>85</xdr:col>
      <xdr:colOff>177800</xdr:colOff>
      <xdr:row>62</xdr:row>
      <xdr:rowOff>71755</xdr:rowOff>
    </xdr:to>
    <xdr:sp macro="" textlink="">
      <xdr:nvSpPr>
        <xdr:cNvPr id="550" name="楕円 549">
          <a:extLst>
            <a:ext uri="{FF2B5EF4-FFF2-40B4-BE49-F238E27FC236}">
              <a16:creationId xmlns:a16="http://schemas.microsoft.com/office/drawing/2014/main" id="{D56DE298-D0F4-4416-BF99-782D2DF0F300}"/>
            </a:ext>
          </a:extLst>
        </xdr:cNvPr>
        <xdr:cNvSpPr/>
      </xdr:nvSpPr>
      <xdr:spPr>
        <a:xfrm>
          <a:off x="162687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120032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4CDAF72F-F2D8-47BA-B2F1-D1B348C22C07}"/>
            </a:ext>
          </a:extLst>
        </xdr:cNvPr>
        <xdr:cNvSpPr txBox="1"/>
      </xdr:nvSpPr>
      <xdr:spPr>
        <a:xfrm>
          <a:off x="16357600"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111125</xdr:rowOff>
    </xdr:from>
    <xdr:to>
      <xdr:col>81</xdr:col>
      <xdr:colOff>101600</xdr:colOff>
      <xdr:row>62</xdr:row>
      <xdr:rowOff>41275</xdr:rowOff>
    </xdr:to>
    <xdr:sp macro="" textlink="">
      <xdr:nvSpPr>
        <xdr:cNvPr id="552" name="楕円 551">
          <a:extLst>
            <a:ext uri="{FF2B5EF4-FFF2-40B4-BE49-F238E27FC236}">
              <a16:creationId xmlns:a16="http://schemas.microsoft.com/office/drawing/2014/main" id="{EC65EA8E-875D-4D2E-8799-EAE1DDB4179A}"/>
            </a:ext>
          </a:extLst>
        </xdr:cNvPr>
        <xdr:cNvSpPr/>
      </xdr:nvSpPr>
      <xdr:spPr>
        <a:xfrm>
          <a:off x="154305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161925</xdr:rowOff>
    </xdr:from>
    <xdr:to>
      <xdr:col>85</xdr:col>
      <xdr:colOff>127000</xdr:colOff>
      <xdr:row>62</xdr:row>
      <xdr:rowOff>20955</xdr:rowOff>
    </xdr:to>
    <xdr:cxnSp macro="">
      <xdr:nvCxnSpPr>
        <xdr:cNvPr id="553" name="直線コネクタ 552">
          <a:extLst>
            <a:ext uri="{FF2B5EF4-FFF2-40B4-BE49-F238E27FC236}">
              <a16:creationId xmlns:a16="http://schemas.microsoft.com/office/drawing/2014/main" id="{02F17DB3-1CF0-4B4C-9D39-DC662E7FFDA1}"/>
            </a:ext>
          </a:extLst>
        </xdr:cNvPr>
        <xdr:cNvCxnSpPr/>
      </xdr:nvCxnSpPr>
      <xdr:spPr>
        <a:xfrm>
          <a:off x="15481300" y="1062037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95885</xdr:rowOff>
    </xdr:from>
    <xdr:to>
      <xdr:col>76</xdr:col>
      <xdr:colOff>165100</xdr:colOff>
      <xdr:row>62</xdr:row>
      <xdr:rowOff>26035</xdr:rowOff>
    </xdr:to>
    <xdr:sp macro="" textlink="">
      <xdr:nvSpPr>
        <xdr:cNvPr id="554" name="楕円 553">
          <a:extLst>
            <a:ext uri="{FF2B5EF4-FFF2-40B4-BE49-F238E27FC236}">
              <a16:creationId xmlns:a16="http://schemas.microsoft.com/office/drawing/2014/main" id="{AA4ABA07-EE29-4DD6-B1A5-B96DC5A911B8}"/>
            </a:ext>
          </a:extLst>
        </xdr:cNvPr>
        <xdr:cNvSpPr/>
      </xdr:nvSpPr>
      <xdr:spPr>
        <a:xfrm>
          <a:off x="14541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146685</xdr:rowOff>
    </xdr:from>
    <xdr:to>
      <xdr:col>81</xdr:col>
      <xdr:colOff>50800</xdr:colOff>
      <xdr:row>61</xdr:row>
      <xdr:rowOff>161925</xdr:rowOff>
    </xdr:to>
    <xdr:cxnSp macro="">
      <xdr:nvCxnSpPr>
        <xdr:cNvPr id="555" name="直線コネクタ 554">
          <a:extLst>
            <a:ext uri="{FF2B5EF4-FFF2-40B4-BE49-F238E27FC236}">
              <a16:creationId xmlns:a16="http://schemas.microsoft.com/office/drawing/2014/main" id="{D242E898-CE5D-4192-8727-34999A60535A}"/>
            </a:ext>
          </a:extLst>
        </xdr:cNvPr>
        <xdr:cNvCxnSpPr/>
      </xdr:nvCxnSpPr>
      <xdr:spPr>
        <a:xfrm>
          <a:off x="14592300" y="1060513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80645</xdr:rowOff>
    </xdr:from>
    <xdr:to>
      <xdr:col>72</xdr:col>
      <xdr:colOff>38100</xdr:colOff>
      <xdr:row>62</xdr:row>
      <xdr:rowOff>10795</xdr:rowOff>
    </xdr:to>
    <xdr:sp macro="" textlink="">
      <xdr:nvSpPr>
        <xdr:cNvPr id="556" name="楕円 555">
          <a:extLst>
            <a:ext uri="{FF2B5EF4-FFF2-40B4-BE49-F238E27FC236}">
              <a16:creationId xmlns:a16="http://schemas.microsoft.com/office/drawing/2014/main" id="{824BBF34-7126-4EDA-89BD-3B94C9B190C7}"/>
            </a:ext>
          </a:extLst>
        </xdr:cNvPr>
        <xdr:cNvSpPr/>
      </xdr:nvSpPr>
      <xdr:spPr>
        <a:xfrm>
          <a:off x="13652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131445</xdr:rowOff>
    </xdr:from>
    <xdr:to>
      <xdr:col>76</xdr:col>
      <xdr:colOff>114300</xdr:colOff>
      <xdr:row>61</xdr:row>
      <xdr:rowOff>146685</xdr:rowOff>
    </xdr:to>
    <xdr:cxnSp macro="">
      <xdr:nvCxnSpPr>
        <xdr:cNvPr id="557" name="直線コネクタ 556">
          <a:extLst>
            <a:ext uri="{FF2B5EF4-FFF2-40B4-BE49-F238E27FC236}">
              <a16:creationId xmlns:a16="http://schemas.microsoft.com/office/drawing/2014/main" id="{A6791BC6-F281-4DCC-AC6A-011BCE505477}"/>
            </a:ext>
          </a:extLst>
        </xdr:cNvPr>
        <xdr:cNvCxnSpPr/>
      </xdr:nvCxnSpPr>
      <xdr:spPr>
        <a:xfrm>
          <a:off x="13703300" y="1058989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46355</xdr:rowOff>
    </xdr:from>
    <xdr:to>
      <xdr:col>67</xdr:col>
      <xdr:colOff>101600</xdr:colOff>
      <xdr:row>61</xdr:row>
      <xdr:rowOff>147955</xdr:rowOff>
    </xdr:to>
    <xdr:sp macro="" textlink="">
      <xdr:nvSpPr>
        <xdr:cNvPr id="558" name="楕円 557">
          <a:extLst>
            <a:ext uri="{FF2B5EF4-FFF2-40B4-BE49-F238E27FC236}">
              <a16:creationId xmlns:a16="http://schemas.microsoft.com/office/drawing/2014/main" id="{08C16C45-1C79-4762-B4DC-F7C74F884C00}"/>
            </a:ext>
          </a:extLst>
        </xdr:cNvPr>
        <xdr:cNvSpPr/>
      </xdr:nvSpPr>
      <xdr:spPr>
        <a:xfrm>
          <a:off x="12763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97155</xdr:rowOff>
    </xdr:from>
    <xdr:to>
      <xdr:col>71</xdr:col>
      <xdr:colOff>177800</xdr:colOff>
      <xdr:row>61</xdr:row>
      <xdr:rowOff>131445</xdr:rowOff>
    </xdr:to>
    <xdr:cxnSp macro="">
      <xdr:nvCxnSpPr>
        <xdr:cNvPr id="559" name="直線コネクタ 558">
          <a:extLst>
            <a:ext uri="{FF2B5EF4-FFF2-40B4-BE49-F238E27FC236}">
              <a16:creationId xmlns:a16="http://schemas.microsoft.com/office/drawing/2014/main" id="{55F3186F-3251-46E0-A1CE-B5B4F93F2AA7}"/>
            </a:ext>
          </a:extLst>
        </xdr:cNvPr>
        <xdr:cNvCxnSpPr/>
      </xdr:nvCxnSpPr>
      <xdr:spPr>
        <a:xfrm>
          <a:off x="12814300" y="105556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560" name="n_1aveValue【学校施設】&#10;有形固定資産減価償却率">
          <a:extLst>
            <a:ext uri="{FF2B5EF4-FFF2-40B4-BE49-F238E27FC236}">
              <a16:creationId xmlns:a16="http://schemas.microsoft.com/office/drawing/2014/main" id="{41D8EC7D-7BF9-49CB-A3D4-696E8FC266FA}"/>
            </a:ext>
          </a:extLst>
        </xdr:cNvPr>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561" name="n_2aveValue【学校施設】&#10;有形固定資産減価償却率">
          <a:extLst>
            <a:ext uri="{FF2B5EF4-FFF2-40B4-BE49-F238E27FC236}">
              <a16:creationId xmlns:a16="http://schemas.microsoft.com/office/drawing/2014/main" id="{317211DF-A4F7-416B-972B-453CA27852BA}"/>
            </a:ext>
          </a:extLst>
        </xdr:cNvPr>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62" name="n_3aveValue【学校施設】&#10;有形固定資産減価償却率">
          <a:extLst>
            <a:ext uri="{FF2B5EF4-FFF2-40B4-BE49-F238E27FC236}">
              <a16:creationId xmlns:a16="http://schemas.microsoft.com/office/drawing/2014/main" id="{B55FE651-91BA-496C-B96C-A87CE49BA53A}"/>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38752</xdr:rowOff>
    </xdr:from>
    <xdr:ext cx="405111" cy="259045"/>
    <xdr:sp macro="" textlink="">
      <xdr:nvSpPr>
        <xdr:cNvPr id="563" name="n_4aveValue【学校施設】&#10;有形固定資産減価償却率">
          <a:extLst>
            <a:ext uri="{FF2B5EF4-FFF2-40B4-BE49-F238E27FC236}">
              <a16:creationId xmlns:a16="http://schemas.microsoft.com/office/drawing/2014/main" id="{12CF7C73-7816-41B6-9EA2-032138315628}"/>
            </a:ext>
          </a:extLst>
        </xdr:cNvPr>
        <xdr:cNvSpPr txBox="1"/>
      </xdr:nvSpPr>
      <xdr:spPr>
        <a:xfrm>
          <a:off x="12611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32402</xdr:rowOff>
    </xdr:from>
    <xdr:ext cx="405111" cy="259045"/>
    <xdr:sp macro="" textlink="">
      <xdr:nvSpPr>
        <xdr:cNvPr id="564" name="n_1mainValue【学校施設】&#10;有形固定資産減価償却率">
          <a:extLst>
            <a:ext uri="{FF2B5EF4-FFF2-40B4-BE49-F238E27FC236}">
              <a16:creationId xmlns:a16="http://schemas.microsoft.com/office/drawing/2014/main" id="{84FDBE48-1690-4416-AA79-33E198D6F07E}"/>
            </a:ext>
          </a:extLst>
        </xdr:cNvPr>
        <xdr:cNvSpPr txBox="1"/>
      </xdr:nvSpPr>
      <xdr:spPr>
        <a:xfrm>
          <a:off x="15266044" y="1066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17162</xdr:rowOff>
    </xdr:from>
    <xdr:ext cx="405111" cy="259045"/>
    <xdr:sp macro="" textlink="">
      <xdr:nvSpPr>
        <xdr:cNvPr id="565" name="n_2mainValue【学校施設】&#10;有形固定資産減価償却率">
          <a:extLst>
            <a:ext uri="{FF2B5EF4-FFF2-40B4-BE49-F238E27FC236}">
              <a16:creationId xmlns:a16="http://schemas.microsoft.com/office/drawing/2014/main" id="{BC51C5C4-198C-4A2E-9369-ACF9B9204623}"/>
            </a:ext>
          </a:extLst>
        </xdr:cNvPr>
        <xdr:cNvSpPr txBox="1"/>
      </xdr:nvSpPr>
      <xdr:spPr>
        <a:xfrm>
          <a:off x="14389744"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1922</xdr:rowOff>
    </xdr:from>
    <xdr:ext cx="405111" cy="259045"/>
    <xdr:sp macro="" textlink="">
      <xdr:nvSpPr>
        <xdr:cNvPr id="566" name="n_3mainValue【学校施設】&#10;有形固定資産減価償却率">
          <a:extLst>
            <a:ext uri="{FF2B5EF4-FFF2-40B4-BE49-F238E27FC236}">
              <a16:creationId xmlns:a16="http://schemas.microsoft.com/office/drawing/2014/main" id="{FB14DA21-868C-4BF7-811C-5D67E6141783}"/>
            </a:ext>
          </a:extLst>
        </xdr:cNvPr>
        <xdr:cNvSpPr txBox="1"/>
      </xdr:nvSpPr>
      <xdr:spPr>
        <a:xfrm>
          <a:off x="135007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139082</xdr:rowOff>
    </xdr:from>
    <xdr:ext cx="405111" cy="259045"/>
    <xdr:sp macro="" textlink="">
      <xdr:nvSpPr>
        <xdr:cNvPr id="567" name="n_4mainValue【学校施設】&#10;有形固定資産減価償却率">
          <a:extLst>
            <a:ext uri="{FF2B5EF4-FFF2-40B4-BE49-F238E27FC236}">
              <a16:creationId xmlns:a16="http://schemas.microsoft.com/office/drawing/2014/main" id="{C85DD4B7-7D4C-4E4E-B7E9-48227EF516BE}"/>
            </a:ext>
          </a:extLst>
        </xdr:cNvPr>
        <xdr:cNvSpPr txBox="1"/>
      </xdr:nvSpPr>
      <xdr:spPr>
        <a:xfrm>
          <a:off x="1261174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1564F403-AC12-40A8-BC44-19FAFDCEA17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43A758F2-C004-4A70-872E-ED348312618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EF747CD9-29FA-4BE1-B420-E0E76B409C5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50606A69-92DB-4291-B005-1E46F5D96E6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C9AD44B9-D605-4849-8579-6E1E379FC79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B8EC73F4-604C-4151-AD37-C51708FA7DF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F65C1DCB-257E-4832-9430-72F5E19B589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B6F6FE90-3C0E-4DB7-921C-D9E81BE94AF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B91B0D0C-96D3-4251-971B-82936ACB0BD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C08CA73-A458-4637-896E-EC811633A11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39375EB6-E1D6-4563-99CC-6B498CCA698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4A6939D1-186D-444F-A657-CF690F4032C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1E7E4912-0574-4E6B-B2D0-FB6793CF821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0BBD6850-3312-48AC-94C5-EC7EB708F7B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7D33D841-35A2-4271-9890-47B55AEE8E66}"/>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CA9B8A78-D61B-40B3-A475-DB35DFDFAFF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9F7C4290-F84A-4F93-8B02-927A5E527291}"/>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0DE1B6DD-5F83-4631-8DB6-317BCB47F10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2F18E3F3-07E6-4553-ACE5-4AD7B28CCC4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F3EBDCD8-31B4-451B-BF0F-FC2DC8C1138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A808D544-0CBF-4CB6-9AA3-1797DD2E0E9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F06CFDA2-AA50-4F2E-B123-69EFA4FAE87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2F76772B-EA75-44AA-9217-C106E2BF745F}"/>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a:extLst>
            <a:ext uri="{FF2B5EF4-FFF2-40B4-BE49-F238E27FC236}">
              <a16:creationId xmlns:a16="http://schemas.microsoft.com/office/drawing/2014/main" id="{C03C12B2-3AFF-4AE6-8028-F8C6013C3F0A}"/>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77989A71-6802-4CC3-A17A-CD42D4A41900}"/>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a:extLst>
            <a:ext uri="{FF2B5EF4-FFF2-40B4-BE49-F238E27FC236}">
              <a16:creationId xmlns:a16="http://schemas.microsoft.com/office/drawing/2014/main" id="{590BC088-0AD8-4FB6-A416-5C43A7C896F7}"/>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32EDCAEE-C215-4138-B97B-F5C61ED1317B}"/>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a:extLst>
            <a:ext uri="{FF2B5EF4-FFF2-40B4-BE49-F238E27FC236}">
              <a16:creationId xmlns:a16="http://schemas.microsoft.com/office/drawing/2014/main" id="{C7A9DC30-9420-4F27-A0FD-AD0145FD08F9}"/>
            </a:ext>
          </a:extLst>
        </xdr:cNvPr>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8F1A7CAF-5A7F-4B5C-9FFC-BC318D42C49D}"/>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a:extLst>
            <a:ext uri="{FF2B5EF4-FFF2-40B4-BE49-F238E27FC236}">
              <a16:creationId xmlns:a16="http://schemas.microsoft.com/office/drawing/2014/main" id="{847A4783-B31E-4299-9DAD-06E78D6C6576}"/>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a:extLst>
            <a:ext uri="{FF2B5EF4-FFF2-40B4-BE49-F238E27FC236}">
              <a16:creationId xmlns:a16="http://schemas.microsoft.com/office/drawing/2014/main" id="{0B85BEFD-AB8C-4F68-A271-78A2359418AF}"/>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84074</xdr:rowOff>
    </xdr:from>
    <xdr:to>
      <xdr:col>102</xdr:col>
      <xdr:colOff>165100</xdr:colOff>
      <xdr:row>62</xdr:row>
      <xdr:rowOff>14224</xdr:rowOff>
    </xdr:to>
    <xdr:sp macro="" textlink="">
      <xdr:nvSpPr>
        <xdr:cNvPr id="599" name="フローチャート: 判断 598">
          <a:extLst>
            <a:ext uri="{FF2B5EF4-FFF2-40B4-BE49-F238E27FC236}">
              <a16:creationId xmlns:a16="http://schemas.microsoft.com/office/drawing/2014/main" id="{DDEBFE44-F9B0-4222-BD32-5EA5B18D05C4}"/>
            </a:ext>
          </a:extLst>
        </xdr:cNvPr>
        <xdr:cNvSpPr/>
      </xdr:nvSpPr>
      <xdr:spPr>
        <a:xfrm>
          <a:off x="19494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600" name="フローチャート: 判断 599">
          <a:extLst>
            <a:ext uri="{FF2B5EF4-FFF2-40B4-BE49-F238E27FC236}">
              <a16:creationId xmlns:a16="http://schemas.microsoft.com/office/drawing/2014/main" id="{C1C20685-DF8E-4873-BFBA-EDFA3EC9B022}"/>
            </a:ext>
          </a:extLst>
        </xdr:cNvPr>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8075ED0D-5743-4FB3-A461-223D7A596DA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C5E87ABD-4909-4223-B044-93D2AE43D75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AEA77B5C-12D7-4A84-8E0A-2C52839FB29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C1B70A44-5B86-42B7-88CE-2B8645F2B88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7ECB1FAF-7AE0-4067-8C92-7D04B4E6C41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132080</xdr:rowOff>
    </xdr:from>
    <xdr:to>
      <xdr:col>116</xdr:col>
      <xdr:colOff>114300</xdr:colOff>
      <xdr:row>64</xdr:row>
      <xdr:rowOff>62230</xdr:rowOff>
    </xdr:to>
    <xdr:sp macro="" textlink="">
      <xdr:nvSpPr>
        <xdr:cNvPr id="606" name="楕円 605">
          <a:extLst>
            <a:ext uri="{FF2B5EF4-FFF2-40B4-BE49-F238E27FC236}">
              <a16:creationId xmlns:a16="http://schemas.microsoft.com/office/drawing/2014/main" id="{8DBC9CFB-F91C-44D4-842F-C4EBD4D69FD2}"/>
            </a:ext>
          </a:extLst>
        </xdr:cNvPr>
        <xdr:cNvSpPr/>
      </xdr:nvSpPr>
      <xdr:spPr>
        <a:xfrm>
          <a:off x="221107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47007</xdr:rowOff>
    </xdr:from>
    <xdr:ext cx="469744" cy="259045"/>
    <xdr:sp macro="" textlink="">
      <xdr:nvSpPr>
        <xdr:cNvPr id="607" name="【学校施設】&#10;一人当たり面積該当値テキスト">
          <a:extLst>
            <a:ext uri="{FF2B5EF4-FFF2-40B4-BE49-F238E27FC236}">
              <a16:creationId xmlns:a16="http://schemas.microsoft.com/office/drawing/2014/main" id="{DDDA0960-ECD2-4D16-903F-85B3B72917E8}"/>
            </a:ext>
          </a:extLst>
        </xdr:cNvPr>
        <xdr:cNvSpPr txBox="1"/>
      </xdr:nvSpPr>
      <xdr:spPr>
        <a:xfrm>
          <a:off x="22199600" y="1084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128880</xdr:rowOff>
    </xdr:from>
    <xdr:to>
      <xdr:col>112</xdr:col>
      <xdr:colOff>38100</xdr:colOff>
      <xdr:row>64</xdr:row>
      <xdr:rowOff>59030</xdr:rowOff>
    </xdr:to>
    <xdr:sp macro="" textlink="">
      <xdr:nvSpPr>
        <xdr:cNvPr id="608" name="楕円 607">
          <a:extLst>
            <a:ext uri="{FF2B5EF4-FFF2-40B4-BE49-F238E27FC236}">
              <a16:creationId xmlns:a16="http://schemas.microsoft.com/office/drawing/2014/main" id="{E6B1BC7A-12A6-48CC-A8B1-7F3092EACA83}"/>
            </a:ext>
          </a:extLst>
        </xdr:cNvPr>
        <xdr:cNvSpPr/>
      </xdr:nvSpPr>
      <xdr:spPr>
        <a:xfrm>
          <a:off x="21272500" y="1093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8230</xdr:rowOff>
    </xdr:from>
    <xdr:to>
      <xdr:col>116</xdr:col>
      <xdr:colOff>63500</xdr:colOff>
      <xdr:row>64</xdr:row>
      <xdr:rowOff>11430</xdr:rowOff>
    </xdr:to>
    <xdr:cxnSp macro="">
      <xdr:nvCxnSpPr>
        <xdr:cNvPr id="609" name="直線コネクタ 608">
          <a:extLst>
            <a:ext uri="{FF2B5EF4-FFF2-40B4-BE49-F238E27FC236}">
              <a16:creationId xmlns:a16="http://schemas.microsoft.com/office/drawing/2014/main" id="{4A6BD3A7-6994-48BC-B4CA-1F89784F98F5}"/>
            </a:ext>
          </a:extLst>
        </xdr:cNvPr>
        <xdr:cNvCxnSpPr/>
      </xdr:nvCxnSpPr>
      <xdr:spPr>
        <a:xfrm>
          <a:off x="21323300" y="10981030"/>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127965</xdr:rowOff>
    </xdr:from>
    <xdr:to>
      <xdr:col>107</xdr:col>
      <xdr:colOff>101600</xdr:colOff>
      <xdr:row>64</xdr:row>
      <xdr:rowOff>58115</xdr:rowOff>
    </xdr:to>
    <xdr:sp macro="" textlink="">
      <xdr:nvSpPr>
        <xdr:cNvPr id="610" name="楕円 609">
          <a:extLst>
            <a:ext uri="{FF2B5EF4-FFF2-40B4-BE49-F238E27FC236}">
              <a16:creationId xmlns:a16="http://schemas.microsoft.com/office/drawing/2014/main" id="{7704A353-CCF9-43C0-8635-39A8BCEA801B}"/>
            </a:ext>
          </a:extLst>
        </xdr:cNvPr>
        <xdr:cNvSpPr/>
      </xdr:nvSpPr>
      <xdr:spPr>
        <a:xfrm>
          <a:off x="20383500" y="1092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7315</xdr:rowOff>
    </xdr:from>
    <xdr:to>
      <xdr:col>111</xdr:col>
      <xdr:colOff>177800</xdr:colOff>
      <xdr:row>64</xdr:row>
      <xdr:rowOff>8230</xdr:rowOff>
    </xdr:to>
    <xdr:cxnSp macro="">
      <xdr:nvCxnSpPr>
        <xdr:cNvPr id="611" name="直線コネクタ 610">
          <a:extLst>
            <a:ext uri="{FF2B5EF4-FFF2-40B4-BE49-F238E27FC236}">
              <a16:creationId xmlns:a16="http://schemas.microsoft.com/office/drawing/2014/main" id="{05F42971-AD1D-4CF6-A43D-AE76C124141A}"/>
            </a:ext>
          </a:extLst>
        </xdr:cNvPr>
        <xdr:cNvCxnSpPr/>
      </xdr:nvCxnSpPr>
      <xdr:spPr>
        <a:xfrm>
          <a:off x="20434300" y="1098011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129337</xdr:rowOff>
    </xdr:from>
    <xdr:to>
      <xdr:col>102</xdr:col>
      <xdr:colOff>165100</xdr:colOff>
      <xdr:row>64</xdr:row>
      <xdr:rowOff>59487</xdr:rowOff>
    </xdr:to>
    <xdr:sp macro="" textlink="">
      <xdr:nvSpPr>
        <xdr:cNvPr id="612" name="楕円 611">
          <a:extLst>
            <a:ext uri="{FF2B5EF4-FFF2-40B4-BE49-F238E27FC236}">
              <a16:creationId xmlns:a16="http://schemas.microsoft.com/office/drawing/2014/main" id="{6599447B-1EEA-4F66-B143-50E9DD06942A}"/>
            </a:ext>
          </a:extLst>
        </xdr:cNvPr>
        <xdr:cNvSpPr/>
      </xdr:nvSpPr>
      <xdr:spPr>
        <a:xfrm>
          <a:off x="19494500" y="1093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7315</xdr:rowOff>
    </xdr:from>
    <xdr:to>
      <xdr:col>107</xdr:col>
      <xdr:colOff>50800</xdr:colOff>
      <xdr:row>64</xdr:row>
      <xdr:rowOff>8687</xdr:rowOff>
    </xdr:to>
    <xdr:cxnSp macro="">
      <xdr:nvCxnSpPr>
        <xdr:cNvPr id="613" name="直線コネクタ 612">
          <a:extLst>
            <a:ext uri="{FF2B5EF4-FFF2-40B4-BE49-F238E27FC236}">
              <a16:creationId xmlns:a16="http://schemas.microsoft.com/office/drawing/2014/main" id="{046BFD6E-DBDA-4958-B511-60F6C1E2F89E}"/>
            </a:ext>
          </a:extLst>
        </xdr:cNvPr>
        <xdr:cNvCxnSpPr/>
      </xdr:nvCxnSpPr>
      <xdr:spPr>
        <a:xfrm flipV="1">
          <a:off x="19545300" y="1098011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127508</xdr:rowOff>
    </xdr:from>
    <xdr:to>
      <xdr:col>98</xdr:col>
      <xdr:colOff>38100</xdr:colOff>
      <xdr:row>64</xdr:row>
      <xdr:rowOff>57658</xdr:rowOff>
    </xdr:to>
    <xdr:sp macro="" textlink="">
      <xdr:nvSpPr>
        <xdr:cNvPr id="614" name="楕円 613">
          <a:extLst>
            <a:ext uri="{FF2B5EF4-FFF2-40B4-BE49-F238E27FC236}">
              <a16:creationId xmlns:a16="http://schemas.microsoft.com/office/drawing/2014/main" id="{38590930-6FDD-4B40-9736-F2EFEA9D7E9D}"/>
            </a:ext>
          </a:extLst>
        </xdr:cNvPr>
        <xdr:cNvSpPr/>
      </xdr:nvSpPr>
      <xdr:spPr>
        <a:xfrm>
          <a:off x="18605500" y="1092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6858</xdr:rowOff>
    </xdr:from>
    <xdr:to>
      <xdr:col>102</xdr:col>
      <xdr:colOff>114300</xdr:colOff>
      <xdr:row>64</xdr:row>
      <xdr:rowOff>8687</xdr:rowOff>
    </xdr:to>
    <xdr:cxnSp macro="">
      <xdr:nvCxnSpPr>
        <xdr:cNvPr id="615" name="直線コネクタ 614">
          <a:extLst>
            <a:ext uri="{FF2B5EF4-FFF2-40B4-BE49-F238E27FC236}">
              <a16:creationId xmlns:a16="http://schemas.microsoft.com/office/drawing/2014/main" id="{C85F8B2A-A088-47E0-A768-BE1D3945A572}"/>
            </a:ext>
          </a:extLst>
        </xdr:cNvPr>
        <xdr:cNvCxnSpPr/>
      </xdr:nvCxnSpPr>
      <xdr:spPr>
        <a:xfrm>
          <a:off x="18656300" y="1097965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6" name="n_1aveValue【学校施設】&#10;一人当たり面積">
          <a:extLst>
            <a:ext uri="{FF2B5EF4-FFF2-40B4-BE49-F238E27FC236}">
              <a16:creationId xmlns:a16="http://schemas.microsoft.com/office/drawing/2014/main" id="{D349D521-FEBB-45FD-B80E-338AEF67E24E}"/>
            </a:ext>
          </a:extLst>
        </xdr:cNvPr>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a:extLst>
            <a:ext uri="{FF2B5EF4-FFF2-40B4-BE49-F238E27FC236}">
              <a16:creationId xmlns:a16="http://schemas.microsoft.com/office/drawing/2014/main" id="{9309BC3F-A8C6-4912-9D38-52A04E39D811}"/>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30751</xdr:rowOff>
    </xdr:from>
    <xdr:ext cx="469744" cy="259045"/>
    <xdr:sp macro="" textlink="">
      <xdr:nvSpPr>
        <xdr:cNvPr id="618" name="n_3aveValue【学校施設】&#10;一人当たり面積">
          <a:extLst>
            <a:ext uri="{FF2B5EF4-FFF2-40B4-BE49-F238E27FC236}">
              <a16:creationId xmlns:a16="http://schemas.microsoft.com/office/drawing/2014/main" id="{339F3031-5A07-421B-81ED-90B0C9EECA2C}"/>
            </a:ext>
          </a:extLst>
        </xdr:cNvPr>
        <xdr:cNvSpPr txBox="1"/>
      </xdr:nvSpPr>
      <xdr:spPr>
        <a:xfrm>
          <a:off x="193104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619" name="n_4aveValue【学校施設】&#10;一人当たり面積">
          <a:extLst>
            <a:ext uri="{FF2B5EF4-FFF2-40B4-BE49-F238E27FC236}">
              <a16:creationId xmlns:a16="http://schemas.microsoft.com/office/drawing/2014/main" id="{8E395BD0-E2CD-424E-8F35-B879F12292FC}"/>
            </a:ext>
          </a:extLst>
        </xdr:cNvPr>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50157</xdr:rowOff>
    </xdr:from>
    <xdr:ext cx="469744" cy="259045"/>
    <xdr:sp macro="" textlink="">
      <xdr:nvSpPr>
        <xdr:cNvPr id="620" name="n_1mainValue【学校施設】&#10;一人当たり面積">
          <a:extLst>
            <a:ext uri="{FF2B5EF4-FFF2-40B4-BE49-F238E27FC236}">
              <a16:creationId xmlns:a16="http://schemas.microsoft.com/office/drawing/2014/main" id="{46BD1E4F-F261-42FD-9D6A-1F4B8E095FD9}"/>
            </a:ext>
          </a:extLst>
        </xdr:cNvPr>
        <xdr:cNvSpPr txBox="1"/>
      </xdr:nvSpPr>
      <xdr:spPr>
        <a:xfrm>
          <a:off x="21075727" y="1102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49242</xdr:rowOff>
    </xdr:from>
    <xdr:ext cx="469744" cy="259045"/>
    <xdr:sp macro="" textlink="">
      <xdr:nvSpPr>
        <xdr:cNvPr id="621" name="n_2mainValue【学校施設】&#10;一人当たり面積">
          <a:extLst>
            <a:ext uri="{FF2B5EF4-FFF2-40B4-BE49-F238E27FC236}">
              <a16:creationId xmlns:a16="http://schemas.microsoft.com/office/drawing/2014/main" id="{E43F54FA-D2A4-46C2-9AEE-A54DF324D582}"/>
            </a:ext>
          </a:extLst>
        </xdr:cNvPr>
        <xdr:cNvSpPr txBox="1"/>
      </xdr:nvSpPr>
      <xdr:spPr>
        <a:xfrm>
          <a:off x="20199427" y="11022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50614</xdr:rowOff>
    </xdr:from>
    <xdr:ext cx="469744" cy="259045"/>
    <xdr:sp macro="" textlink="">
      <xdr:nvSpPr>
        <xdr:cNvPr id="622" name="n_3mainValue【学校施設】&#10;一人当たり面積">
          <a:extLst>
            <a:ext uri="{FF2B5EF4-FFF2-40B4-BE49-F238E27FC236}">
              <a16:creationId xmlns:a16="http://schemas.microsoft.com/office/drawing/2014/main" id="{2BF40075-D8E0-4CE1-A7E1-8BA09D67E4F1}"/>
            </a:ext>
          </a:extLst>
        </xdr:cNvPr>
        <xdr:cNvSpPr txBox="1"/>
      </xdr:nvSpPr>
      <xdr:spPr>
        <a:xfrm>
          <a:off x="19310427" y="1102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48785</xdr:rowOff>
    </xdr:from>
    <xdr:ext cx="469744" cy="259045"/>
    <xdr:sp macro="" textlink="">
      <xdr:nvSpPr>
        <xdr:cNvPr id="623" name="n_4mainValue【学校施設】&#10;一人当たり面積">
          <a:extLst>
            <a:ext uri="{FF2B5EF4-FFF2-40B4-BE49-F238E27FC236}">
              <a16:creationId xmlns:a16="http://schemas.microsoft.com/office/drawing/2014/main" id="{65FD8AD4-016C-4876-ABB7-59A56CDD3D74}"/>
            </a:ext>
          </a:extLst>
        </xdr:cNvPr>
        <xdr:cNvSpPr txBox="1"/>
      </xdr:nvSpPr>
      <xdr:spPr>
        <a:xfrm>
          <a:off x="18421427" y="1102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2820A950-45EB-4C0C-AA2D-D4C3C2C0ACE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EFFE23CE-EB0C-45AF-B135-F2E800A3409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3FDEB9AF-6152-4EE7-8801-D808C99B901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53965DC2-E3B4-45D8-AE0D-DB4121C9CFF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920DB7BF-ED6E-4CB8-953A-71E7F3CF66A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6E5C4AF7-38F2-47D4-8BFF-5E10AE01535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A3272FB8-1E5D-4FFA-97CE-170E5497578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E6BDC461-6CD4-4740-ADFA-9D84C3F55A9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E47FDDE3-0933-42F8-ADF0-4D9E372C19B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3ECDF353-E7B4-433E-947B-2942FC607FF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D139BFBA-A28B-474F-954C-A2D4E4E9415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6802E794-9495-4D0A-B611-D77E8E6CA02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3EF06A29-3F56-4E34-8B89-833294ACE3D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938D6C34-2C81-4A0C-BF8B-F724E249A9A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8D47394D-A3EF-4E58-99D3-7533171E165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E8A7293E-5667-4C90-B104-61E5206FE14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99DC6FE6-357C-46D5-966D-91D87FC3678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1D4FEFA7-53E8-4027-8B14-DF9473FADDA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152B2B73-0C14-43D6-88DB-7782B64F7FB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7D8CED00-E260-4BA6-889C-DF92DD6CD69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44778F26-B032-44A0-B08C-028DF8C9EF8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212849B8-2D5A-4D0D-B08B-04A35C0BB2D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4DEA81FF-0B1C-4855-A1C8-9B0C2AF0D8A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7FAB0A4D-2858-4E69-B582-081C5FA3A6E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E87E5659-DAB9-4E4F-9D82-8F704863814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6F534282-C014-4A52-B64B-70D8A368A26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4B04C105-6853-4594-BD7A-5201550D38F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D541AD58-2C2B-4787-9C09-CBA7D33B04A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32956146-3712-44B5-890E-BDC75E34AB4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BCE8E15A-0B88-4C0B-833E-83AF57CF27A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D1099E4C-1057-45E6-8CA0-0346B957D61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8922DD66-C2C1-401E-8A2C-8C7EE7C2608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2B59E481-B7A4-457B-9887-7A0F196BD94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34D51C15-8B98-4456-BE6F-8CFCEE0B607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A5355400-503D-4C58-A6D5-08DCCEFAE24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AC0690F7-96E4-4B93-9A47-959AB633DA2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a:extLst>
            <a:ext uri="{FF2B5EF4-FFF2-40B4-BE49-F238E27FC236}">
              <a16:creationId xmlns:a16="http://schemas.microsoft.com/office/drawing/2014/main" id="{90F54067-99F4-4271-A515-DF0AFE034F3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16757D11-E355-401E-B281-65B8F47E562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a:extLst>
            <a:ext uri="{FF2B5EF4-FFF2-40B4-BE49-F238E27FC236}">
              <a16:creationId xmlns:a16="http://schemas.microsoft.com/office/drawing/2014/main" id="{E054BA8E-22E8-41A4-9AFA-9D9C2F32832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BFB0D617-C705-4816-91FD-3EB4D537776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A2556DFD-5B1A-4B25-8723-578820B2CCB0}"/>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a:extLst>
            <a:ext uri="{FF2B5EF4-FFF2-40B4-BE49-F238E27FC236}">
              <a16:creationId xmlns:a16="http://schemas.microsoft.com/office/drawing/2014/main" id="{2ECCD551-4098-4988-81AD-777AD573685A}"/>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83158D03-D3F7-4AC9-B5D9-412D722B346C}"/>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667" name="【公民館】&#10;有形固定資産減価償却率最大値テキスト">
          <a:extLst>
            <a:ext uri="{FF2B5EF4-FFF2-40B4-BE49-F238E27FC236}">
              <a16:creationId xmlns:a16="http://schemas.microsoft.com/office/drawing/2014/main" id="{9197621D-9A8D-4A1D-B600-435B6E410941}"/>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8" name="直線コネクタ 667">
          <a:extLst>
            <a:ext uri="{FF2B5EF4-FFF2-40B4-BE49-F238E27FC236}">
              <a16:creationId xmlns:a16="http://schemas.microsoft.com/office/drawing/2014/main" id="{0BDEAC2B-4D7B-4C9F-9705-230AB9B52446}"/>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53357</xdr:rowOff>
    </xdr:from>
    <xdr:ext cx="405111" cy="259045"/>
    <xdr:sp macro="" textlink="">
      <xdr:nvSpPr>
        <xdr:cNvPr id="669" name="【公民館】&#10;有形固定資産減価償却率平均値テキスト">
          <a:extLst>
            <a:ext uri="{FF2B5EF4-FFF2-40B4-BE49-F238E27FC236}">
              <a16:creationId xmlns:a16="http://schemas.microsoft.com/office/drawing/2014/main" id="{E4A97D69-1177-4A0E-8FDB-368F42249F86}"/>
            </a:ext>
          </a:extLst>
        </xdr:cNvPr>
        <xdr:cNvSpPr txBox="1"/>
      </xdr:nvSpPr>
      <xdr:spPr>
        <a:xfrm>
          <a:off x="16357600" y="1788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670" name="フローチャート: 判断 669">
          <a:extLst>
            <a:ext uri="{FF2B5EF4-FFF2-40B4-BE49-F238E27FC236}">
              <a16:creationId xmlns:a16="http://schemas.microsoft.com/office/drawing/2014/main" id="{D1E64885-B3A4-43E4-9092-C40B5DB1B2A4}"/>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1" name="フローチャート: 判断 670">
          <a:extLst>
            <a:ext uri="{FF2B5EF4-FFF2-40B4-BE49-F238E27FC236}">
              <a16:creationId xmlns:a16="http://schemas.microsoft.com/office/drawing/2014/main" id="{CE8F01F0-DB02-4BB3-812A-88478CB3F3E5}"/>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72" name="フローチャート: 判断 671">
          <a:extLst>
            <a:ext uri="{FF2B5EF4-FFF2-40B4-BE49-F238E27FC236}">
              <a16:creationId xmlns:a16="http://schemas.microsoft.com/office/drawing/2014/main" id="{336EC906-A442-4D6F-A314-F28B61147885}"/>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673" name="フローチャート: 判断 672">
          <a:extLst>
            <a:ext uri="{FF2B5EF4-FFF2-40B4-BE49-F238E27FC236}">
              <a16:creationId xmlns:a16="http://schemas.microsoft.com/office/drawing/2014/main" id="{EEF3FCE9-5FD5-4DD3-B463-92580063E1DE}"/>
            </a:ext>
          </a:extLst>
        </xdr:cNvPr>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674" name="フローチャート: 判断 673">
          <a:extLst>
            <a:ext uri="{FF2B5EF4-FFF2-40B4-BE49-F238E27FC236}">
              <a16:creationId xmlns:a16="http://schemas.microsoft.com/office/drawing/2014/main" id="{F69AD962-A42C-4B3B-B13C-771D7521B79D}"/>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1A51CDBD-90CB-4FE9-B33A-EE0D575DA6F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E0AFAEAC-E700-4368-8632-31A506FC764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AFCAF9CE-63D4-4B39-B99B-9D2529BDFD8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CF5AEBE0-7366-448F-92DC-6D473F12533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5C9F2BF-D8BA-47D6-A122-4309C6124F4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151130</xdr:rowOff>
    </xdr:from>
    <xdr:to>
      <xdr:col>85</xdr:col>
      <xdr:colOff>177800</xdr:colOff>
      <xdr:row>103</xdr:row>
      <xdr:rowOff>81280</xdr:rowOff>
    </xdr:to>
    <xdr:sp macro="" textlink="">
      <xdr:nvSpPr>
        <xdr:cNvPr id="680" name="楕円 679">
          <a:extLst>
            <a:ext uri="{FF2B5EF4-FFF2-40B4-BE49-F238E27FC236}">
              <a16:creationId xmlns:a16="http://schemas.microsoft.com/office/drawing/2014/main" id="{01401AE1-D9B1-49E8-8FE1-7CA8E5D1F3E0}"/>
            </a:ext>
          </a:extLst>
        </xdr:cNvPr>
        <xdr:cNvSpPr/>
      </xdr:nvSpPr>
      <xdr:spPr>
        <a:xfrm>
          <a:off x="162687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2557</xdr:rowOff>
    </xdr:from>
    <xdr:ext cx="405111" cy="259045"/>
    <xdr:sp macro="" textlink="">
      <xdr:nvSpPr>
        <xdr:cNvPr id="681" name="【公民館】&#10;有形固定資産減価償却率該当値テキスト">
          <a:extLst>
            <a:ext uri="{FF2B5EF4-FFF2-40B4-BE49-F238E27FC236}">
              <a16:creationId xmlns:a16="http://schemas.microsoft.com/office/drawing/2014/main" id="{F03451BD-67AA-414F-B736-5C5473146D3A}"/>
            </a:ext>
          </a:extLst>
        </xdr:cNvPr>
        <xdr:cNvSpPr txBox="1"/>
      </xdr:nvSpPr>
      <xdr:spPr>
        <a:xfrm>
          <a:off x="16357600"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111125</xdr:rowOff>
    </xdr:from>
    <xdr:to>
      <xdr:col>81</xdr:col>
      <xdr:colOff>101600</xdr:colOff>
      <xdr:row>103</xdr:row>
      <xdr:rowOff>41275</xdr:rowOff>
    </xdr:to>
    <xdr:sp macro="" textlink="">
      <xdr:nvSpPr>
        <xdr:cNvPr id="682" name="楕円 681">
          <a:extLst>
            <a:ext uri="{FF2B5EF4-FFF2-40B4-BE49-F238E27FC236}">
              <a16:creationId xmlns:a16="http://schemas.microsoft.com/office/drawing/2014/main" id="{CBF6B7FE-07E1-4E1A-878E-02AECE515CF9}"/>
            </a:ext>
          </a:extLst>
        </xdr:cNvPr>
        <xdr:cNvSpPr/>
      </xdr:nvSpPr>
      <xdr:spPr>
        <a:xfrm>
          <a:off x="15430500" y="1759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161925</xdr:rowOff>
    </xdr:from>
    <xdr:to>
      <xdr:col>85</xdr:col>
      <xdr:colOff>127000</xdr:colOff>
      <xdr:row>103</xdr:row>
      <xdr:rowOff>30480</xdr:rowOff>
    </xdr:to>
    <xdr:cxnSp macro="">
      <xdr:nvCxnSpPr>
        <xdr:cNvPr id="683" name="直線コネクタ 682">
          <a:extLst>
            <a:ext uri="{FF2B5EF4-FFF2-40B4-BE49-F238E27FC236}">
              <a16:creationId xmlns:a16="http://schemas.microsoft.com/office/drawing/2014/main" id="{A799AE56-AE3F-460A-B424-577FDB12FDC0}"/>
            </a:ext>
          </a:extLst>
        </xdr:cNvPr>
        <xdr:cNvCxnSpPr/>
      </xdr:nvCxnSpPr>
      <xdr:spPr>
        <a:xfrm>
          <a:off x="15481300" y="176498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135889</xdr:rowOff>
    </xdr:from>
    <xdr:to>
      <xdr:col>76</xdr:col>
      <xdr:colOff>165100</xdr:colOff>
      <xdr:row>104</xdr:row>
      <xdr:rowOff>66039</xdr:rowOff>
    </xdr:to>
    <xdr:sp macro="" textlink="">
      <xdr:nvSpPr>
        <xdr:cNvPr id="684" name="楕円 683">
          <a:extLst>
            <a:ext uri="{FF2B5EF4-FFF2-40B4-BE49-F238E27FC236}">
              <a16:creationId xmlns:a16="http://schemas.microsoft.com/office/drawing/2014/main" id="{4255ABD7-A9CF-4608-8004-716A77C4AC25}"/>
            </a:ext>
          </a:extLst>
        </xdr:cNvPr>
        <xdr:cNvSpPr/>
      </xdr:nvSpPr>
      <xdr:spPr>
        <a:xfrm>
          <a:off x="145415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161925</xdr:rowOff>
    </xdr:from>
    <xdr:to>
      <xdr:col>81</xdr:col>
      <xdr:colOff>50800</xdr:colOff>
      <xdr:row>104</xdr:row>
      <xdr:rowOff>15239</xdr:rowOff>
    </xdr:to>
    <xdr:cxnSp macro="">
      <xdr:nvCxnSpPr>
        <xdr:cNvPr id="685" name="直線コネクタ 684">
          <a:extLst>
            <a:ext uri="{FF2B5EF4-FFF2-40B4-BE49-F238E27FC236}">
              <a16:creationId xmlns:a16="http://schemas.microsoft.com/office/drawing/2014/main" id="{3BAD579F-65A5-41C7-AABA-8274E170CC8E}"/>
            </a:ext>
          </a:extLst>
        </xdr:cNvPr>
        <xdr:cNvCxnSpPr/>
      </xdr:nvCxnSpPr>
      <xdr:spPr>
        <a:xfrm flipV="1">
          <a:off x="14592300" y="17649825"/>
          <a:ext cx="889000" cy="19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97789</xdr:rowOff>
    </xdr:from>
    <xdr:to>
      <xdr:col>72</xdr:col>
      <xdr:colOff>38100</xdr:colOff>
      <xdr:row>104</xdr:row>
      <xdr:rowOff>27939</xdr:rowOff>
    </xdr:to>
    <xdr:sp macro="" textlink="">
      <xdr:nvSpPr>
        <xdr:cNvPr id="686" name="楕円 685">
          <a:extLst>
            <a:ext uri="{FF2B5EF4-FFF2-40B4-BE49-F238E27FC236}">
              <a16:creationId xmlns:a16="http://schemas.microsoft.com/office/drawing/2014/main" id="{B9C67C03-4E2D-4C68-80A0-76A6DCC51CA2}"/>
            </a:ext>
          </a:extLst>
        </xdr:cNvPr>
        <xdr:cNvSpPr/>
      </xdr:nvSpPr>
      <xdr:spPr>
        <a:xfrm>
          <a:off x="13652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148589</xdr:rowOff>
    </xdr:from>
    <xdr:to>
      <xdr:col>76</xdr:col>
      <xdr:colOff>114300</xdr:colOff>
      <xdr:row>104</xdr:row>
      <xdr:rowOff>15239</xdr:rowOff>
    </xdr:to>
    <xdr:cxnSp macro="">
      <xdr:nvCxnSpPr>
        <xdr:cNvPr id="687" name="直線コネクタ 686">
          <a:extLst>
            <a:ext uri="{FF2B5EF4-FFF2-40B4-BE49-F238E27FC236}">
              <a16:creationId xmlns:a16="http://schemas.microsoft.com/office/drawing/2014/main" id="{C0635D26-BD06-4893-9F30-2F56E7868BB9}"/>
            </a:ext>
          </a:extLst>
        </xdr:cNvPr>
        <xdr:cNvCxnSpPr/>
      </xdr:nvCxnSpPr>
      <xdr:spPr>
        <a:xfrm>
          <a:off x="13703300" y="178079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59689</xdr:rowOff>
    </xdr:from>
    <xdr:to>
      <xdr:col>67</xdr:col>
      <xdr:colOff>101600</xdr:colOff>
      <xdr:row>103</xdr:row>
      <xdr:rowOff>161289</xdr:rowOff>
    </xdr:to>
    <xdr:sp macro="" textlink="">
      <xdr:nvSpPr>
        <xdr:cNvPr id="688" name="楕円 687">
          <a:extLst>
            <a:ext uri="{FF2B5EF4-FFF2-40B4-BE49-F238E27FC236}">
              <a16:creationId xmlns:a16="http://schemas.microsoft.com/office/drawing/2014/main" id="{9163D39A-618A-4B7C-862B-F9D8E22E7244}"/>
            </a:ext>
          </a:extLst>
        </xdr:cNvPr>
        <xdr:cNvSpPr/>
      </xdr:nvSpPr>
      <xdr:spPr>
        <a:xfrm>
          <a:off x="12763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110489</xdr:rowOff>
    </xdr:from>
    <xdr:to>
      <xdr:col>71</xdr:col>
      <xdr:colOff>177800</xdr:colOff>
      <xdr:row>103</xdr:row>
      <xdr:rowOff>148589</xdr:rowOff>
    </xdr:to>
    <xdr:cxnSp macro="">
      <xdr:nvCxnSpPr>
        <xdr:cNvPr id="689" name="直線コネクタ 688">
          <a:extLst>
            <a:ext uri="{FF2B5EF4-FFF2-40B4-BE49-F238E27FC236}">
              <a16:creationId xmlns:a16="http://schemas.microsoft.com/office/drawing/2014/main" id="{D0995721-FD37-4604-9172-70CF1AF7EA02}"/>
            </a:ext>
          </a:extLst>
        </xdr:cNvPr>
        <xdr:cNvCxnSpPr/>
      </xdr:nvCxnSpPr>
      <xdr:spPr>
        <a:xfrm>
          <a:off x="12814300" y="177698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690" name="n_1aveValue【公民館】&#10;有形固定資産減価償却率">
          <a:extLst>
            <a:ext uri="{FF2B5EF4-FFF2-40B4-BE49-F238E27FC236}">
              <a16:creationId xmlns:a16="http://schemas.microsoft.com/office/drawing/2014/main" id="{C1987351-5A36-45FA-B609-690C2736C206}"/>
            </a:ext>
          </a:extLst>
        </xdr:cNvPr>
        <xdr:cNvSpPr txBox="1"/>
      </xdr:nvSpPr>
      <xdr:spPr>
        <a:xfrm>
          <a:off x="15266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127652</xdr:rowOff>
    </xdr:from>
    <xdr:ext cx="405111" cy="259045"/>
    <xdr:sp macro="" textlink="">
      <xdr:nvSpPr>
        <xdr:cNvPr id="691" name="n_2aveValue【公民館】&#10;有形固定資産減価償却率">
          <a:extLst>
            <a:ext uri="{FF2B5EF4-FFF2-40B4-BE49-F238E27FC236}">
              <a16:creationId xmlns:a16="http://schemas.microsoft.com/office/drawing/2014/main" id="{9C037397-3AF1-4FB5-B4A8-8DA024053FAE}"/>
            </a:ext>
          </a:extLst>
        </xdr:cNvPr>
        <xdr:cNvSpPr txBox="1"/>
      </xdr:nvSpPr>
      <xdr:spPr>
        <a:xfrm>
          <a:off x="14389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91457</xdr:rowOff>
    </xdr:from>
    <xdr:ext cx="405111" cy="259045"/>
    <xdr:sp macro="" textlink="">
      <xdr:nvSpPr>
        <xdr:cNvPr id="692" name="n_3aveValue【公民館】&#10;有形固定資産減価償却率">
          <a:extLst>
            <a:ext uri="{FF2B5EF4-FFF2-40B4-BE49-F238E27FC236}">
              <a16:creationId xmlns:a16="http://schemas.microsoft.com/office/drawing/2014/main" id="{583C3CBA-5EE8-4C73-A9A9-CF9E916FD9A0}"/>
            </a:ext>
          </a:extLst>
        </xdr:cNvPr>
        <xdr:cNvSpPr txBox="1"/>
      </xdr:nvSpPr>
      <xdr:spPr>
        <a:xfrm>
          <a:off x="13500744"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693" name="n_4aveValue【公民館】&#10;有形固定資産減価償却率">
          <a:extLst>
            <a:ext uri="{FF2B5EF4-FFF2-40B4-BE49-F238E27FC236}">
              <a16:creationId xmlns:a16="http://schemas.microsoft.com/office/drawing/2014/main" id="{26E2CCEC-7E6C-43E2-9EF5-6519DD8EAB05}"/>
            </a:ext>
          </a:extLst>
        </xdr:cNvPr>
        <xdr:cNvSpPr txBox="1"/>
      </xdr:nvSpPr>
      <xdr:spPr>
        <a:xfrm>
          <a:off x="12611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57802</xdr:rowOff>
    </xdr:from>
    <xdr:ext cx="405111" cy="259045"/>
    <xdr:sp macro="" textlink="">
      <xdr:nvSpPr>
        <xdr:cNvPr id="694" name="n_1mainValue【公民館】&#10;有形固定資産減価償却率">
          <a:extLst>
            <a:ext uri="{FF2B5EF4-FFF2-40B4-BE49-F238E27FC236}">
              <a16:creationId xmlns:a16="http://schemas.microsoft.com/office/drawing/2014/main" id="{7A9E47F5-AC46-4CDE-8560-9256944EE443}"/>
            </a:ext>
          </a:extLst>
        </xdr:cNvPr>
        <xdr:cNvSpPr txBox="1"/>
      </xdr:nvSpPr>
      <xdr:spPr>
        <a:xfrm>
          <a:off x="15266044" y="1737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82566</xdr:rowOff>
    </xdr:from>
    <xdr:ext cx="405111" cy="259045"/>
    <xdr:sp macro="" textlink="">
      <xdr:nvSpPr>
        <xdr:cNvPr id="695" name="n_2mainValue【公民館】&#10;有形固定資産減価償却率">
          <a:extLst>
            <a:ext uri="{FF2B5EF4-FFF2-40B4-BE49-F238E27FC236}">
              <a16:creationId xmlns:a16="http://schemas.microsoft.com/office/drawing/2014/main" id="{A650D875-9886-4434-8A9B-D921F0EEAFFD}"/>
            </a:ext>
          </a:extLst>
        </xdr:cNvPr>
        <xdr:cNvSpPr txBox="1"/>
      </xdr:nvSpPr>
      <xdr:spPr>
        <a:xfrm>
          <a:off x="14389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44466</xdr:rowOff>
    </xdr:from>
    <xdr:ext cx="405111" cy="259045"/>
    <xdr:sp macro="" textlink="">
      <xdr:nvSpPr>
        <xdr:cNvPr id="696" name="n_3mainValue【公民館】&#10;有形固定資産減価償却率">
          <a:extLst>
            <a:ext uri="{FF2B5EF4-FFF2-40B4-BE49-F238E27FC236}">
              <a16:creationId xmlns:a16="http://schemas.microsoft.com/office/drawing/2014/main" id="{5414ADEF-9C54-45E2-9682-9B1A44BE108D}"/>
            </a:ext>
          </a:extLst>
        </xdr:cNvPr>
        <xdr:cNvSpPr txBox="1"/>
      </xdr:nvSpPr>
      <xdr:spPr>
        <a:xfrm>
          <a:off x="13500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697" name="n_4mainValue【公民館】&#10;有形固定資産減価償却率">
          <a:extLst>
            <a:ext uri="{FF2B5EF4-FFF2-40B4-BE49-F238E27FC236}">
              <a16:creationId xmlns:a16="http://schemas.microsoft.com/office/drawing/2014/main" id="{B254E92F-C649-4686-A209-934E033DC799}"/>
            </a:ext>
          </a:extLst>
        </xdr:cNvPr>
        <xdr:cNvSpPr txBox="1"/>
      </xdr:nvSpPr>
      <xdr:spPr>
        <a:xfrm>
          <a:off x="12611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D430A503-8E29-4701-BE92-B4F794C1265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7C3E03D5-40B4-4B01-BBA9-C108217A4F1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ACA0BA7B-B743-46FC-A0C5-D0FB9514658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1326D7AE-3B49-4835-9728-B50046794DA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05C6E9CF-5F87-4822-8021-3E320F5F78F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87439F79-5092-45AA-91AF-F13B3A2C6F6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2596EE57-BC72-44A2-8B49-64DDFC0BB73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677997CE-CA90-45F6-B573-FDADE19BC86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9CADA792-9286-4BEE-84D7-4A4ABF4C7FE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E2E09C65-1CF1-4DA5-8797-7615A7AC8F7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8" name="直線コネクタ 707">
          <a:extLst>
            <a:ext uri="{FF2B5EF4-FFF2-40B4-BE49-F238E27FC236}">
              <a16:creationId xmlns:a16="http://schemas.microsoft.com/office/drawing/2014/main" id="{F82B905A-AD68-4193-B7D4-88BB1940D56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9" name="テキスト ボックス 708">
          <a:extLst>
            <a:ext uri="{FF2B5EF4-FFF2-40B4-BE49-F238E27FC236}">
              <a16:creationId xmlns:a16="http://schemas.microsoft.com/office/drawing/2014/main" id="{6DAEF2EC-C3D9-462D-8CBF-343B932240DA}"/>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0" name="直線コネクタ 709">
          <a:extLst>
            <a:ext uri="{FF2B5EF4-FFF2-40B4-BE49-F238E27FC236}">
              <a16:creationId xmlns:a16="http://schemas.microsoft.com/office/drawing/2014/main" id="{00982D46-D8E7-413F-9046-388424B6C94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1" name="テキスト ボックス 710">
          <a:extLst>
            <a:ext uri="{FF2B5EF4-FFF2-40B4-BE49-F238E27FC236}">
              <a16:creationId xmlns:a16="http://schemas.microsoft.com/office/drawing/2014/main" id="{AB7BCD66-3286-4418-B6A5-BEB00AAFAD4F}"/>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2" name="直線コネクタ 711">
          <a:extLst>
            <a:ext uri="{FF2B5EF4-FFF2-40B4-BE49-F238E27FC236}">
              <a16:creationId xmlns:a16="http://schemas.microsoft.com/office/drawing/2014/main" id="{1A149F31-9A41-41A2-8AB5-3697459D8E13}"/>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3" name="テキスト ボックス 712">
          <a:extLst>
            <a:ext uri="{FF2B5EF4-FFF2-40B4-BE49-F238E27FC236}">
              <a16:creationId xmlns:a16="http://schemas.microsoft.com/office/drawing/2014/main" id="{B0752262-B2B6-43D9-94C9-8A0DCD024CA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4" name="直線コネクタ 713">
          <a:extLst>
            <a:ext uri="{FF2B5EF4-FFF2-40B4-BE49-F238E27FC236}">
              <a16:creationId xmlns:a16="http://schemas.microsoft.com/office/drawing/2014/main" id="{885BB28B-0416-43F3-91CF-64EBBB3D52B5}"/>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5" name="テキスト ボックス 714">
          <a:extLst>
            <a:ext uri="{FF2B5EF4-FFF2-40B4-BE49-F238E27FC236}">
              <a16:creationId xmlns:a16="http://schemas.microsoft.com/office/drawing/2014/main" id="{0C22FAC5-3ACA-4239-A132-D8F5E741272E}"/>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1268B85C-A73B-48F1-BFFF-D5EF29F4635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987E34D0-4BFA-4927-9746-671E9676081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2ECC9C5F-1498-4AFB-BB6D-2D70E0D811C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719" name="直線コネクタ 718">
          <a:extLst>
            <a:ext uri="{FF2B5EF4-FFF2-40B4-BE49-F238E27FC236}">
              <a16:creationId xmlns:a16="http://schemas.microsoft.com/office/drawing/2014/main" id="{79639159-AB56-4CEF-A989-F21C345B2300}"/>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720" name="【公民館】&#10;一人当たり面積最小値テキスト">
          <a:extLst>
            <a:ext uri="{FF2B5EF4-FFF2-40B4-BE49-F238E27FC236}">
              <a16:creationId xmlns:a16="http://schemas.microsoft.com/office/drawing/2014/main" id="{3E0AD199-1401-4042-8073-6D908E24F473}"/>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21" name="直線コネクタ 720">
          <a:extLst>
            <a:ext uri="{FF2B5EF4-FFF2-40B4-BE49-F238E27FC236}">
              <a16:creationId xmlns:a16="http://schemas.microsoft.com/office/drawing/2014/main" id="{33B37A6D-5413-4FB4-BF91-E56B8D147423}"/>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722" name="【公民館】&#10;一人当たり面積最大値テキスト">
          <a:extLst>
            <a:ext uri="{FF2B5EF4-FFF2-40B4-BE49-F238E27FC236}">
              <a16:creationId xmlns:a16="http://schemas.microsoft.com/office/drawing/2014/main" id="{7A3A6BB4-61E4-401C-9FA0-227A5C3DFC24}"/>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723" name="直線コネクタ 722">
          <a:extLst>
            <a:ext uri="{FF2B5EF4-FFF2-40B4-BE49-F238E27FC236}">
              <a16:creationId xmlns:a16="http://schemas.microsoft.com/office/drawing/2014/main" id="{F8909037-451D-49D5-A14A-985521527DBF}"/>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724" name="【公民館】&#10;一人当たり面積平均値テキスト">
          <a:extLst>
            <a:ext uri="{FF2B5EF4-FFF2-40B4-BE49-F238E27FC236}">
              <a16:creationId xmlns:a16="http://schemas.microsoft.com/office/drawing/2014/main" id="{97BD59C9-C5BB-4DEB-B3A0-AFD3C0842E07}"/>
            </a:ext>
          </a:extLst>
        </xdr:cNvPr>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25" name="フローチャート: 判断 724">
          <a:extLst>
            <a:ext uri="{FF2B5EF4-FFF2-40B4-BE49-F238E27FC236}">
              <a16:creationId xmlns:a16="http://schemas.microsoft.com/office/drawing/2014/main" id="{8E5CA571-C2B5-4326-B097-1485ED3EA3FD}"/>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726" name="フローチャート: 判断 725">
          <a:extLst>
            <a:ext uri="{FF2B5EF4-FFF2-40B4-BE49-F238E27FC236}">
              <a16:creationId xmlns:a16="http://schemas.microsoft.com/office/drawing/2014/main" id="{D7C3EC44-09F5-4FD6-B08B-6BCE9CDD18CA}"/>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727" name="フローチャート: 判断 726">
          <a:extLst>
            <a:ext uri="{FF2B5EF4-FFF2-40B4-BE49-F238E27FC236}">
              <a16:creationId xmlns:a16="http://schemas.microsoft.com/office/drawing/2014/main" id="{E89FC372-F99E-4F74-A447-4F96DCDEDFA1}"/>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728" name="フローチャート: 判断 727">
          <a:extLst>
            <a:ext uri="{FF2B5EF4-FFF2-40B4-BE49-F238E27FC236}">
              <a16:creationId xmlns:a16="http://schemas.microsoft.com/office/drawing/2014/main" id="{A5620BFE-2877-4FF5-AB61-949630ED5E38}"/>
            </a:ext>
          </a:extLst>
        </xdr:cNvPr>
        <xdr:cNvSpPr/>
      </xdr:nvSpPr>
      <xdr:spPr>
        <a:xfrm>
          <a:off x="19494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729" name="フローチャート: 判断 728">
          <a:extLst>
            <a:ext uri="{FF2B5EF4-FFF2-40B4-BE49-F238E27FC236}">
              <a16:creationId xmlns:a16="http://schemas.microsoft.com/office/drawing/2014/main" id="{E66B8BFF-35E6-46C0-BF76-AEA1C91FBEB1}"/>
            </a:ext>
          </a:extLst>
        </xdr:cNvPr>
        <xdr:cNvSpPr/>
      </xdr:nvSpPr>
      <xdr:spPr>
        <a:xfrm>
          <a:off x="18605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1D1B7FF6-E987-43F7-974C-1421E561E5A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F271B02A-FA34-44A7-B1AF-3C0E8A430A1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3D26A90E-8D79-4A2E-B1AC-D897A661661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A6EA1777-53B3-4FC0-B62F-1D25DD994BB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2ED59761-A870-4FF8-90BB-24AB573DC9F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155702</xdr:rowOff>
    </xdr:from>
    <xdr:to>
      <xdr:col>116</xdr:col>
      <xdr:colOff>114300</xdr:colOff>
      <xdr:row>108</xdr:row>
      <xdr:rowOff>85852</xdr:rowOff>
    </xdr:to>
    <xdr:sp macro="" textlink="">
      <xdr:nvSpPr>
        <xdr:cNvPr id="735" name="楕円 734">
          <a:extLst>
            <a:ext uri="{FF2B5EF4-FFF2-40B4-BE49-F238E27FC236}">
              <a16:creationId xmlns:a16="http://schemas.microsoft.com/office/drawing/2014/main" id="{30FC9F1A-2469-4F48-8CED-49D53FD4F6F8}"/>
            </a:ext>
          </a:extLst>
        </xdr:cNvPr>
        <xdr:cNvSpPr/>
      </xdr:nvSpPr>
      <xdr:spPr>
        <a:xfrm>
          <a:off x="221107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70629</xdr:rowOff>
    </xdr:from>
    <xdr:ext cx="469744" cy="259045"/>
    <xdr:sp macro="" textlink="">
      <xdr:nvSpPr>
        <xdr:cNvPr id="736" name="【公民館】&#10;一人当たり面積該当値テキスト">
          <a:extLst>
            <a:ext uri="{FF2B5EF4-FFF2-40B4-BE49-F238E27FC236}">
              <a16:creationId xmlns:a16="http://schemas.microsoft.com/office/drawing/2014/main" id="{BD35228F-834D-440D-9321-8B522A842CBA}"/>
            </a:ext>
          </a:extLst>
        </xdr:cNvPr>
        <xdr:cNvSpPr txBox="1"/>
      </xdr:nvSpPr>
      <xdr:spPr>
        <a:xfrm>
          <a:off x="22199600" y="1841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155702</xdr:rowOff>
    </xdr:from>
    <xdr:to>
      <xdr:col>112</xdr:col>
      <xdr:colOff>38100</xdr:colOff>
      <xdr:row>108</xdr:row>
      <xdr:rowOff>85852</xdr:rowOff>
    </xdr:to>
    <xdr:sp macro="" textlink="">
      <xdr:nvSpPr>
        <xdr:cNvPr id="737" name="楕円 736">
          <a:extLst>
            <a:ext uri="{FF2B5EF4-FFF2-40B4-BE49-F238E27FC236}">
              <a16:creationId xmlns:a16="http://schemas.microsoft.com/office/drawing/2014/main" id="{8A3240F6-4FAE-436D-ABEC-83F3FF83B78E}"/>
            </a:ext>
          </a:extLst>
        </xdr:cNvPr>
        <xdr:cNvSpPr/>
      </xdr:nvSpPr>
      <xdr:spPr>
        <a:xfrm>
          <a:off x="21272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35052</xdr:rowOff>
    </xdr:from>
    <xdr:to>
      <xdr:col>116</xdr:col>
      <xdr:colOff>63500</xdr:colOff>
      <xdr:row>108</xdr:row>
      <xdr:rowOff>35052</xdr:rowOff>
    </xdr:to>
    <xdr:cxnSp macro="">
      <xdr:nvCxnSpPr>
        <xdr:cNvPr id="738" name="直線コネクタ 737">
          <a:extLst>
            <a:ext uri="{FF2B5EF4-FFF2-40B4-BE49-F238E27FC236}">
              <a16:creationId xmlns:a16="http://schemas.microsoft.com/office/drawing/2014/main" id="{34D760C5-7217-4C81-B850-E27C03D3CF8E}"/>
            </a:ext>
          </a:extLst>
        </xdr:cNvPr>
        <xdr:cNvCxnSpPr/>
      </xdr:nvCxnSpPr>
      <xdr:spPr>
        <a:xfrm>
          <a:off x="21323300" y="18551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155702</xdr:rowOff>
    </xdr:from>
    <xdr:to>
      <xdr:col>107</xdr:col>
      <xdr:colOff>101600</xdr:colOff>
      <xdr:row>108</xdr:row>
      <xdr:rowOff>85852</xdr:rowOff>
    </xdr:to>
    <xdr:sp macro="" textlink="">
      <xdr:nvSpPr>
        <xdr:cNvPr id="739" name="楕円 738">
          <a:extLst>
            <a:ext uri="{FF2B5EF4-FFF2-40B4-BE49-F238E27FC236}">
              <a16:creationId xmlns:a16="http://schemas.microsoft.com/office/drawing/2014/main" id="{12B94D4C-0003-4AE6-9ED7-E0587D572183}"/>
            </a:ext>
          </a:extLst>
        </xdr:cNvPr>
        <xdr:cNvSpPr/>
      </xdr:nvSpPr>
      <xdr:spPr>
        <a:xfrm>
          <a:off x="20383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35052</xdr:rowOff>
    </xdr:from>
    <xdr:to>
      <xdr:col>111</xdr:col>
      <xdr:colOff>177800</xdr:colOff>
      <xdr:row>108</xdr:row>
      <xdr:rowOff>35052</xdr:rowOff>
    </xdr:to>
    <xdr:cxnSp macro="">
      <xdr:nvCxnSpPr>
        <xdr:cNvPr id="740" name="直線コネクタ 739">
          <a:extLst>
            <a:ext uri="{FF2B5EF4-FFF2-40B4-BE49-F238E27FC236}">
              <a16:creationId xmlns:a16="http://schemas.microsoft.com/office/drawing/2014/main" id="{ACC4C50A-8B77-402D-B3B8-040C340D7AF1}"/>
            </a:ext>
          </a:extLst>
        </xdr:cNvPr>
        <xdr:cNvCxnSpPr/>
      </xdr:nvCxnSpPr>
      <xdr:spPr>
        <a:xfrm>
          <a:off x="20434300" y="1855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155702</xdr:rowOff>
    </xdr:from>
    <xdr:to>
      <xdr:col>102</xdr:col>
      <xdr:colOff>165100</xdr:colOff>
      <xdr:row>108</xdr:row>
      <xdr:rowOff>85852</xdr:rowOff>
    </xdr:to>
    <xdr:sp macro="" textlink="">
      <xdr:nvSpPr>
        <xdr:cNvPr id="741" name="楕円 740">
          <a:extLst>
            <a:ext uri="{FF2B5EF4-FFF2-40B4-BE49-F238E27FC236}">
              <a16:creationId xmlns:a16="http://schemas.microsoft.com/office/drawing/2014/main" id="{60407556-99B3-4420-8257-10F2AF6DC874}"/>
            </a:ext>
          </a:extLst>
        </xdr:cNvPr>
        <xdr:cNvSpPr/>
      </xdr:nvSpPr>
      <xdr:spPr>
        <a:xfrm>
          <a:off x="19494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35052</xdr:rowOff>
    </xdr:from>
    <xdr:to>
      <xdr:col>107</xdr:col>
      <xdr:colOff>50800</xdr:colOff>
      <xdr:row>108</xdr:row>
      <xdr:rowOff>35052</xdr:rowOff>
    </xdr:to>
    <xdr:cxnSp macro="">
      <xdr:nvCxnSpPr>
        <xdr:cNvPr id="742" name="直線コネクタ 741">
          <a:extLst>
            <a:ext uri="{FF2B5EF4-FFF2-40B4-BE49-F238E27FC236}">
              <a16:creationId xmlns:a16="http://schemas.microsoft.com/office/drawing/2014/main" id="{A2E2BDF2-6885-46E6-A533-ADED417D45BB}"/>
            </a:ext>
          </a:extLst>
        </xdr:cNvPr>
        <xdr:cNvCxnSpPr/>
      </xdr:nvCxnSpPr>
      <xdr:spPr>
        <a:xfrm>
          <a:off x="19545300" y="1855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743" name="楕円 742">
          <a:extLst>
            <a:ext uri="{FF2B5EF4-FFF2-40B4-BE49-F238E27FC236}">
              <a16:creationId xmlns:a16="http://schemas.microsoft.com/office/drawing/2014/main" id="{4772938B-9157-45BE-A306-8504B2DAD259}"/>
            </a:ext>
          </a:extLst>
        </xdr:cNvPr>
        <xdr:cNvSpPr/>
      </xdr:nvSpPr>
      <xdr:spPr>
        <a:xfrm>
          <a:off x="18605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35052</xdr:rowOff>
    </xdr:from>
    <xdr:to>
      <xdr:col>102</xdr:col>
      <xdr:colOff>114300</xdr:colOff>
      <xdr:row>108</xdr:row>
      <xdr:rowOff>35052</xdr:rowOff>
    </xdr:to>
    <xdr:cxnSp macro="">
      <xdr:nvCxnSpPr>
        <xdr:cNvPr id="744" name="直線コネクタ 743">
          <a:extLst>
            <a:ext uri="{FF2B5EF4-FFF2-40B4-BE49-F238E27FC236}">
              <a16:creationId xmlns:a16="http://schemas.microsoft.com/office/drawing/2014/main" id="{F86270DC-521D-4903-BE88-7FD3FC031D12}"/>
            </a:ext>
          </a:extLst>
        </xdr:cNvPr>
        <xdr:cNvCxnSpPr/>
      </xdr:nvCxnSpPr>
      <xdr:spPr>
        <a:xfrm>
          <a:off x="18656300" y="1855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745" name="n_1aveValue【公民館】&#10;一人当たり面積">
          <a:extLst>
            <a:ext uri="{FF2B5EF4-FFF2-40B4-BE49-F238E27FC236}">
              <a16:creationId xmlns:a16="http://schemas.microsoft.com/office/drawing/2014/main" id="{0E8A6C1C-55E6-46F5-96B3-F62CCA7B3776}"/>
            </a:ext>
          </a:extLst>
        </xdr:cNvPr>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746" name="n_2aveValue【公民館】&#10;一人当たり面積">
          <a:extLst>
            <a:ext uri="{FF2B5EF4-FFF2-40B4-BE49-F238E27FC236}">
              <a16:creationId xmlns:a16="http://schemas.microsoft.com/office/drawing/2014/main" id="{01D58B37-D423-45A9-A704-6D6C2D9F9F8C}"/>
            </a:ext>
          </a:extLst>
        </xdr:cNvPr>
        <xdr:cNvSpPr txBox="1"/>
      </xdr:nvSpPr>
      <xdr:spPr>
        <a:xfrm>
          <a:off x="20199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134383</xdr:rowOff>
    </xdr:from>
    <xdr:ext cx="469744" cy="259045"/>
    <xdr:sp macro="" textlink="">
      <xdr:nvSpPr>
        <xdr:cNvPr id="747" name="n_3aveValue【公民館】&#10;一人当たり面積">
          <a:extLst>
            <a:ext uri="{FF2B5EF4-FFF2-40B4-BE49-F238E27FC236}">
              <a16:creationId xmlns:a16="http://schemas.microsoft.com/office/drawing/2014/main" id="{93AE66FE-33E7-44B0-8B70-C550BC115DB2}"/>
            </a:ext>
          </a:extLst>
        </xdr:cNvPr>
        <xdr:cNvSpPr txBox="1"/>
      </xdr:nvSpPr>
      <xdr:spPr>
        <a:xfrm>
          <a:off x="19310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161814</xdr:rowOff>
    </xdr:from>
    <xdr:ext cx="469744" cy="259045"/>
    <xdr:sp macro="" textlink="">
      <xdr:nvSpPr>
        <xdr:cNvPr id="748" name="n_4aveValue【公民館】&#10;一人当たり面積">
          <a:extLst>
            <a:ext uri="{FF2B5EF4-FFF2-40B4-BE49-F238E27FC236}">
              <a16:creationId xmlns:a16="http://schemas.microsoft.com/office/drawing/2014/main" id="{DAE3C497-6399-4E09-B07B-FA2F1E5CFE34}"/>
            </a:ext>
          </a:extLst>
        </xdr:cNvPr>
        <xdr:cNvSpPr txBox="1"/>
      </xdr:nvSpPr>
      <xdr:spPr>
        <a:xfrm>
          <a:off x="184214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76979</xdr:rowOff>
    </xdr:from>
    <xdr:ext cx="469744" cy="259045"/>
    <xdr:sp macro="" textlink="">
      <xdr:nvSpPr>
        <xdr:cNvPr id="749" name="n_1mainValue【公民館】&#10;一人当たり面積">
          <a:extLst>
            <a:ext uri="{FF2B5EF4-FFF2-40B4-BE49-F238E27FC236}">
              <a16:creationId xmlns:a16="http://schemas.microsoft.com/office/drawing/2014/main" id="{59C94CC6-FC8D-44B8-84AB-D62C75518C72}"/>
            </a:ext>
          </a:extLst>
        </xdr:cNvPr>
        <xdr:cNvSpPr txBox="1"/>
      </xdr:nvSpPr>
      <xdr:spPr>
        <a:xfrm>
          <a:off x="210757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76979</xdr:rowOff>
    </xdr:from>
    <xdr:ext cx="469744" cy="259045"/>
    <xdr:sp macro="" textlink="">
      <xdr:nvSpPr>
        <xdr:cNvPr id="750" name="n_2mainValue【公民館】&#10;一人当たり面積">
          <a:extLst>
            <a:ext uri="{FF2B5EF4-FFF2-40B4-BE49-F238E27FC236}">
              <a16:creationId xmlns:a16="http://schemas.microsoft.com/office/drawing/2014/main" id="{3B1E5CC7-D013-46C0-8E33-8A74CFA8B5C5}"/>
            </a:ext>
          </a:extLst>
        </xdr:cNvPr>
        <xdr:cNvSpPr txBox="1"/>
      </xdr:nvSpPr>
      <xdr:spPr>
        <a:xfrm>
          <a:off x="20199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76979</xdr:rowOff>
    </xdr:from>
    <xdr:ext cx="469744" cy="259045"/>
    <xdr:sp macro="" textlink="">
      <xdr:nvSpPr>
        <xdr:cNvPr id="751" name="n_3mainValue【公民館】&#10;一人当たり面積">
          <a:extLst>
            <a:ext uri="{FF2B5EF4-FFF2-40B4-BE49-F238E27FC236}">
              <a16:creationId xmlns:a16="http://schemas.microsoft.com/office/drawing/2014/main" id="{DE24FAED-9584-4A66-9581-E8AEF0923655}"/>
            </a:ext>
          </a:extLst>
        </xdr:cNvPr>
        <xdr:cNvSpPr txBox="1"/>
      </xdr:nvSpPr>
      <xdr:spPr>
        <a:xfrm>
          <a:off x="19310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76979</xdr:rowOff>
    </xdr:from>
    <xdr:ext cx="469744" cy="259045"/>
    <xdr:sp macro="" textlink="">
      <xdr:nvSpPr>
        <xdr:cNvPr id="752" name="n_4mainValue【公民館】&#10;一人当たり面積">
          <a:extLst>
            <a:ext uri="{FF2B5EF4-FFF2-40B4-BE49-F238E27FC236}">
              <a16:creationId xmlns:a16="http://schemas.microsoft.com/office/drawing/2014/main" id="{AD0C8DE8-FC88-4527-869B-825C9599D408}"/>
            </a:ext>
          </a:extLst>
        </xdr:cNvPr>
        <xdr:cNvSpPr txBox="1"/>
      </xdr:nvSpPr>
      <xdr:spPr>
        <a:xfrm>
          <a:off x="18421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7B5D7A44-A60A-48ED-B0E1-5A3AF112D77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B4CF04D2-AA45-4D73-8932-FAFB0F787EA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109C92B8-5BB6-45CA-B7EC-71C01BDCBC2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400" b="0" i="0" u="none" strike="noStrike" kern="0" cap="none" spc="0" normalizeH="0" baseline="0" noProof="0">
              <a:ln>
                <a:noFill/>
              </a:ln>
              <a:solidFill>
                <a:sysClr val="windowText" lastClr="000000"/>
              </a:solidFill>
              <a:effectLst/>
              <a:uLnTx/>
              <a:uFillTx/>
              <a:latin typeface="+mn-lt"/>
              <a:ea typeface="+mn-ea"/>
              <a:cs typeface="+mn-cs"/>
            </a:rPr>
            <a:t>令和</a:t>
          </a:r>
          <a:r>
            <a:rPr kumimoji="0" lang="ja-JP" altLang="en-US" sz="1400" b="0" i="0" u="none" strike="noStrike" kern="0" cap="none" spc="0" normalizeH="0" baseline="0" noProof="0">
              <a:ln>
                <a:noFill/>
              </a:ln>
              <a:solidFill>
                <a:sysClr val="windowText" lastClr="000000"/>
              </a:solidFill>
              <a:effectLst/>
              <a:uLnTx/>
              <a:uFillTx/>
              <a:latin typeface="+mn-lt"/>
              <a:ea typeface="+mn-ea"/>
              <a:cs typeface="+mn-cs"/>
            </a:rPr>
            <a:t>５</a:t>
          </a:r>
          <a:r>
            <a:rPr kumimoji="0" lang="ja-JP" altLang="ja-JP" sz="1400" b="0" i="0" u="none" strike="noStrike" kern="0" cap="none" spc="0" normalizeH="0" baseline="0" noProof="0">
              <a:ln>
                <a:noFill/>
              </a:ln>
              <a:solidFill>
                <a:sysClr val="windowText" lastClr="000000"/>
              </a:solidFill>
              <a:effectLst/>
              <a:uLnTx/>
              <a:uFillTx/>
              <a:latin typeface="+mn-lt"/>
              <a:ea typeface="+mn-ea"/>
              <a:cs typeface="+mn-cs"/>
            </a:rPr>
            <a:t>年度</a:t>
          </a:r>
          <a:r>
            <a:rPr kumimoji="0" lang="ja-JP" altLang="en-US" sz="1400" b="0" i="0" u="none" strike="noStrike" kern="0" cap="none" spc="0" normalizeH="0" baseline="0" noProof="0">
              <a:ln>
                <a:noFill/>
              </a:ln>
              <a:solidFill>
                <a:sysClr val="windowText" lastClr="000000"/>
              </a:solidFill>
              <a:effectLst/>
              <a:uLnTx/>
              <a:uFillTx/>
              <a:latin typeface="+mn-lt"/>
              <a:ea typeface="+mn-ea"/>
              <a:cs typeface="+mn-cs"/>
            </a:rPr>
            <a:t>における</a:t>
          </a:r>
          <a:r>
            <a:rPr kumimoji="0" lang="ja-JP" altLang="ja-JP" sz="1400" b="0" i="0" u="none" strike="noStrike" kern="0" cap="none" spc="0" normalizeH="0" baseline="0" noProof="0">
              <a:ln>
                <a:noFill/>
              </a:ln>
              <a:solidFill>
                <a:sysClr val="windowText" lastClr="000000"/>
              </a:solidFill>
              <a:effectLst/>
              <a:uLnTx/>
              <a:uFillTx/>
              <a:latin typeface="+mn-lt"/>
              <a:ea typeface="+mn-ea"/>
              <a:cs typeface="+mn-cs"/>
            </a:rPr>
            <a:t>学校施設</a:t>
          </a:r>
          <a:r>
            <a:rPr kumimoji="0" lang="ja-JP" altLang="en-US" sz="1400" b="0" i="0" u="none" strike="noStrike" kern="0" cap="none" spc="0" normalizeH="0" baseline="0" noProof="0">
              <a:ln>
                <a:noFill/>
              </a:ln>
              <a:solidFill>
                <a:sysClr val="windowText" lastClr="000000"/>
              </a:solidFill>
              <a:effectLst/>
              <a:uLnTx/>
              <a:uFillTx/>
              <a:latin typeface="+mn-lt"/>
              <a:ea typeface="+mn-ea"/>
              <a:cs typeface="+mn-cs"/>
            </a:rPr>
            <a:t>１人当たりの面積は</a:t>
          </a:r>
          <a:r>
            <a:rPr kumimoji="0" lang="en-US" altLang="ja-JP" sz="1400" b="0" i="0" u="none" strike="noStrike" kern="0" cap="none" spc="0" normalizeH="0" baseline="0" noProof="0">
              <a:ln>
                <a:noFill/>
              </a:ln>
              <a:solidFill>
                <a:sysClr val="windowText" lastClr="000000"/>
              </a:solidFill>
              <a:effectLst/>
              <a:uLnTx/>
              <a:uFillTx/>
              <a:latin typeface="+mn-lt"/>
              <a:ea typeface="+mn-ea"/>
              <a:cs typeface="+mn-cs"/>
            </a:rPr>
            <a:t>0.975</a:t>
          </a:r>
          <a:r>
            <a:rPr kumimoji="0" lang="ja-JP" altLang="en-US" sz="1400" b="0" i="0" u="none" strike="noStrike" kern="0" cap="none" spc="0" normalizeH="0" baseline="0" noProof="0">
              <a:ln>
                <a:noFill/>
              </a:ln>
              <a:solidFill>
                <a:sysClr val="windowText" lastClr="000000"/>
              </a:solidFill>
              <a:effectLst/>
              <a:uLnTx/>
              <a:uFillTx/>
              <a:latin typeface="+mn-lt"/>
              <a:ea typeface="+mn-ea"/>
              <a:cs typeface="+mn-cs"/>
            </a:rPr>
            <a:t>㎡</a:t>
          </a:r>
          <a:r>
            <a:rPr kumimoji="0" lang="ja-JP" altLang="ja-JP" sz="1400" b="0" i="0" u="none" strike="noStrike" kern="0" cap="none" spc="0" normalizeH="0" baseline="0" noProof="0">
              <a:ln>
                <a:noFill/>
              </a:ln>
              <a:solidFill>
                <a:sysClr val="windowText" lastClr="000000"/>
              </a:solidFill>
              <a:effectLst/>
              <a:uLnTx/>
              <a:uFillTx/>
              <a:latin typeface="+mn-lt"/>
              <a:ea typeface="+mn-ea"/>
              <a:cs typeface="+mn-cs"/>
            </a:rPr>
            <a:t>で、令和</a:t>
          </a:r>
          <a:r>
            <a:rPr kumimoji="0" lang="ja-JP" altLang="en-US" sz="1400" b="0" i="0" u="none" strike="noStrike" kern="0" cap="none" spc="0" normalizeH="0" baseline="0" noProof="0">
              <a:ln>
                <a:noFill/>
              </a:ln>
              <a:solidFill>
                <a:sysClr val="windowText" lastClr="000000"/>
              </a:solidFill>
              <a:effectLst/>
              <a:uLnTx/>
              <a:uFillTx/>
              <a:latin typeface="+mn-lt"/>
              <a:ea typeface="+mn-ea"/>
              <a:cs typeface="+mn-cs"/>
            </a:rPr>
            <a:t>４</a:t>
          </a:r>
          <a:r>
            <a:rPr kumimoji="0" lang="ja-JP" altLang="ja-JP" sz="1400" b="0" i="0" u="none" strike="noStrike" kern="0" cap="none" spc="0" normalizeH="0" baseline="0" noProof="0">
              <a:ln>
                <a:noFill/>
              </a:ln>
              <a:solidFill>
                <a:sysClr val="windowText" lastClr="000000"/>
              </a:solidFill>
              <a:effectLst/>
              <a:uLnTx/>
              <a:uFillTx/>
              <a:latin typeface="+mn-lt"/>
              <a:ea typeface="+mn-ea"/>
              <a:cs typeface="+mn-cs"/>
            </a:rPr>
            <a:t>年度の</a:t>
          </a:r>
          <a:r>
            <a:rPr kumimoji="0" lang="en-US" altLang="ja-JP" sz="1400" b="0" i="0" u="none" strike="noStrike" kern="0" cap="none" spc="0" normalizeH="0" baseline="0" noProof="0">
              <a:ln>
                <a:noFill/>
              </a:ln>
              <a:solidFill>
                <a:sysClr val="windowText" lastClr="000000"/>
              </a:solidFill>
              <a:effectLst/>
              <a:uLnTx/>
              <a:uFillTx/>
              <a:latin typeface="+mn-lt"/>
              <a:ea typeface="+mn-ea"/>
              <a:cs typeface="+mn-cs"/>
            </a:rPr>
            <a:t>0.982</a:t>
          </a:r>
          <a:r>
            <a:rPr kumimoji="0" lang="ja-JP" altLang="en-US" sz="1400" b="0" i="0" u="none" strike="noStrike" kern="0" cap="none" spc="0" normalizeH="0" baseline="0" noProof="0">
              <a:ln>
                <a:noFill/>
              </a:ln>
              <a:solidFill>
                <a:sysClr val="windowText" lastClr="000000"/>
              </a:solidFill>
              <a:effectLst/>
              <a:uLnTx/>
              <a:uFillTx/>
              <a:latin typeface="+mn-lt"/>
              <a:ea typeface="+mn-ea"/>
              <a:cs typeface="+mn-cs"/>
            </a:rPr>
            <a:t>㎡</a:t>
          </a:r>
          <a:r>
            <a:rPr kumimoji="0" lang="ja-JP" altLang="ja-JP" sz="1400" b="0" i="0" u="none" strike="noStrike" kern="0" cap="none" spc="0" normalizeH="0" baseline="0" noProof="0">
              <a:ln>
                <a:noFill/>
              </a:ln>
              <a:solidFill>
                <a:sysClr val="windowText" lastClr="000000"/>
              </a:solidFill>
              <a:effectLst/>
              <a:uLnTx/>
              <a:uFillTx/>
              <a:latin typeface="+mn-lt"/>
              <a:ea typeface="+mn-ea"/>
              <a:cs typeface="+mn-cs"/>
            </a:rPr>
            <a:t>から</a:t>
          </a:r>
          <a:r>
            <a:rPr kumimoji="0" lang="en-US" altLang="ja-JP" sz="1400" b="0" i="0" u="none" strike="noStrike" kern="0" cap="none" spc="0" normalizeH="0" baseline="0" noProof="0">
              <a:ln>
                <a:noFill/>
              </a:ln>
              <a:solidFill>
                <a:sysClr val="windowText" lastClr="000000"/>
              </a:solidFill>
              <a:effectLst/>
              <a:uLnTx/>
              <a:uFillTx/>
              <a:latin typeface="+mn-lt"/>
              <a:ea typeface="+mn-ea"/>
              <a:cs typeface="+mn-cs"/>
            </a:rPr>
            <a:t>0.007</a:t>
          </a:r>
          <a:r>
            <a:rPr kumimoji="0" lang="ja-JP" altLang="en-US" sz="1400" b="0" i="0" u="none" strike="noStrike" kern="0" cap="none" spc="0" normalizeH="0" baseline="0" noProof="0">
              <a:ln>
                <a:noFill/>
              </a:ln>
              <a:solidFill>
                <a:sysClr val="windowText" lastClr="000000"/>
              </a:solidFill>
              <a:effectLst/>
              <a:uLnTx/>
              <a:uFillTx/>
              <a:latin typeface="+mn-lt"/>
              <a:ea typeface="+mn-ea"/>
              <a:cs typeface="+mn-cs"/>
            </a:rPr>
            <a:t>㎡減少</a:t>
          </a:r>
          <a:r>
            <a:rPr kumimoji="0" lang="ja-JP" altLang="ja-JP" sz="1400" b="0" i="0" u="none" strike="noStrike" kern="0" cap="none" spc="0" normalizeH="0" baseline="0" noProof="0">
              <a:ln>
                <a:noFill/>
              </a:ln>
              <a:solidFill>
                <a:sysClr val="windowText" lastClr="000000"/>
              </a:solidFill>
              <a:effectLst/>
              <a:uLnTx/>
              <a:uFillTx/>
              <a:latin typeface="+mn-lt"/>
              <a:ea typeface="+mn-ea"/>
              <a:cs typeface="+mn-cs"/>
            </a:rPr>
            <a:t>しており、</a:t>
          </a:r>
          <a:r>
            <a:rPr kumimoji="0" lang="ja-JP" altLang="en-US" sz="1400" b="0" i="0" u="none" strike="noStrike" kern="0" cap="none" spc="0" normalizeH="0" baseline="0" noProof="0">
              <a:ln>
                <a:noFill/>
              </a:ln>
              <a:solidFill>
                <a:sysClr val="windowText" lastClr="000000"/>
              </a:solidFill>
              <a:effectLst/>
              <a:uLnTx/>
              <a:uFillTx/>
              <a:latin typeface="+mn-lt"/>
              <a:ea typeface="+mn-ea"/>
              <a:cs typeface="+mn-cs"/>
            </a:rPr>
            <a:t>類似団体</a:t>
          </a:r>
          <a:r>
            <a:rPr kumimoji="0" lang="ja-JP" altLang="ja-JP" sz="1400" b="0" i="0" u="none" strike="noStrike" kern="0" cap="none" spc="0" normalizeH="0" baseline="0" noProof="0">
              <a:ln>
                <a:noFill/>
              </a:ln>
              <a:solidFill>
                <a:sysClr val="windowText" lastClr="000000"/>
              </a:solidFill>
              <a:effectLst/>
              <a:uLnTx/>
              <a:uFillTx/>
              <a:latin typeface="+mn-lt"/>
              <a:ea typeface="+mn-ea"/>
              <a:cs typeface="+mn-cs"/>
            </a:rPr>
            <a:t>平均値の</a:t>
          </a:r>
          <a:r>
            <a:rPr kumimoji="0" lang="en-US" altLang="ja-JP" sz="1400" b="0" i="0" u="none" strike="noStrike" kern="0" cap="none" spc="0" normalizeH="0" baseline="0" noProof="0">
              <a:ln>
                <a:noFill/>
              </a:ln>
              <a:solidFill>
                <a:sysClr val="windowText" lastClr="000000"/>
              </a:solidFill>
              <a:effectLst/>
              <a:uLnTx/>
              <a:uFillTx/>
              <a:latin typeface="+mn-lt"/>
              <a:ea typeface="+mn-ea"/>
              <a:cs typeface="+mn-cs"/>
            </a:rPr>
            <a:t>1.450</a:t>
          </a:r>
          <a:r>
            <a:rPr kumimoji="0" lang="ja-JP" altLang="en-US" sz="1400" b="0" i="0" u="none" strike="noStrike" kern="0" cap="none" spc="0" normalizeH="0" baseline="0" noProof="0">
              <a:ln>
                <a:noFill/>
              </a:ln>
              <a:solidFill>
                <a:sysClr val="windowText" lastClr="000000"/>
              </a:solidFill>
              <a:effectLst/>
              <a:uLnTx/>
              <a:uFillTx/>
              <a:latin typeface="+mn-lt"/>
              <a:ea typeface="+mn-ea"/>
              <a:cs typeface="+mn-cs"/>
            </a:rPr>
            <a:t>㎡</a:t>
          </a:r>
          <a:r>
            <a:rPr kumimoji="0" lang="ja-JP" altLang="ja-JP" sz="1400" b="0" i="0" u="none" strike="noStrike" kern="0" cap="none" spc="0" normalizeH="0" baseline="0" noProof="0">
              <a:ln>
                <a:noFill/>
              </a:ln>
              <a:solidFill>
                <a:sysClr val="windowText" lastClr="000000"/>
              </a:solidFill>
              <a:effectLst/>
              <a:uLnTx/>
              <a:uFillTx/>
              <a:latin typeface="+mn-lt"/>
              <a:ea typeface="+mn-ea"/>
              <a:cs typeface="+mn-cs"/>
            </a:rPr>
            <a:t>より</a:t>
          </a:r>
          <a:r>
            <a:rPr kumimoji="0" lang="ja-JP" altLang="en-US" sz="1400" b="0" i="0" u="none" strike="noStrike" kern="0" cap="none" spc="0" normalizeH="0" baseline="0" noProof="0">
              <a:ln>
                <a:noFill/>
              </a:ln>
              <a:solidFill>
                <a:sysClr val="windowText" lastClr="000000"/>
              </a:solidFill>
              <a:effectLst/>
              <a:uLnTx/>
              <a:uFillTx/>
              <a:latin typeface="+mn-lt"/>
              <a:ea typeface="+mn-ea"/>
              <a:cs typeface="+mn-cs"/>
            </a:rPr>
            <a:t>低い</a:t>
          </a:r>
          <a:r>
            <a:rPr kumimoji="0" lang="ja-JP" altLang="ja-JP" sz="1400" b="0" i="0" u="none" strike="noStrike" kern="0" cap="none" spc="0" normalizeH="0" baseline="0" noProof="0">
              <a:ln>
                <a:noFill/>
              </a:ln>
              <a:solidFill>
                <a:sysClr val="windowText" lastClr="000000"/>
              </a:solidFill>
              <a:effectLst/>
              <a:uLnTx/>
              <a:uFillTx/>
              <a:latin typeface="+mn-lt"/>
              <a:ea typeface="+mn-ea"/>
              <a:cs typeface="+mn-cs"/>
            </a:rPr>
            <a:t>傾向にある。</a:t>
          </a:r>
          <a:r>
            <a:rPr kumimoji="0" lang="ja-JP" altLang="en-US" sz="1400" b="0" i="0" u="none" strike="noStrike" kern="0" cap="none" spc="0" normalizeH="0" baseline="0" noProof="0">
              <a:ln>
                <a:noFill/>
              </a:ln>
              <a:solidFill>
                <a:sysClr val="windowText" lastClr="000000"/>
              </a:solidFill>
              <a:effectLst/>
              <a:uLnTx/>
              <a:uFillTx/>
              <a:latin typeface="+mn-lt"/>
              <a:ea typeface="+mn-ea"/>
              <a:cs typeface="+mn-cs"/>
            </a:rPr>
            <a:t>今後、新設小学校の開校により改善することが見込まれる。　</a:t>
          </a:r>
          <a:br>
            <a:rPr kumimoji="0" lang="en-US" altLang="ja-JP" sz="1400" b="0" i="0" u="none" strike="noStrike" kern="0" cap="none" spc="0" normalizeH="0" baseline="0" noProof="0">
              <a:ln>
                <a:noFill/>
              </a:ln>
              <a:solidFill>
                <a:sysClr val="windowText" lastClr="000000"/>
              </a:solidFill>
              <a:effectLst/>
              <a:uLnTx/>
              <a:uFillTx/>
              <a:latin typeface="+mn-lt"/>
              <a:ea typeface="+mn-ea"/>
              <a:cs typeface="+mn-cs"/>
            </a:rPr>
          </a:br>
          <a:r>
            <a:rPr kumimoji="0" lang="ja-JP" altLang="en-US" sz="1400" b="0" i="0" u="none" strike="noStrike" kern="0" cap="none" spc="0" normalizeH="0" baseline="0" noProof="0">
              <a:ln>
                <a:noFill/>
              </a:ln>
              <a:solidFill>
                <a:sysClr val="windowText" lastClr="000000"/>
              </a:solidFill>
              <a:effectLst/>
              <a:uLnTx/>
              <a:uFillTx/>
              <a:latin typeface="+mn-lt"/>
              <a:ea typeface="+mn-ea"/>
              <a:cs typeface="+mn-cs"/>
            </a:rPr>
            <a:t>また、公民館の有形固定資産原価償却率は令和４年度の</a:t>
          </a:r>
          <a:r>
            <a:rPr kumimoji="0" lang="en-US" altLang="ja-JP" sz="1400" b="0" i="0" u="none" strike="noStrike" kern="0" cap="none" spc="0" normalizeH="0" baseline="0" noProof="0">
              <a:ln>
                <a:noFill/>
              </a:ln>
              <a:solidFill>
                <a:sysClr val="windowText" lastClr="000000"/>
              </a:solidFill>
              <a:effectLst/>
              <a:uLnTx/>
              <a:uFillTx/>
              <a:latin typeface="+mn-lt"/>
              <a:ea typeface="+mn-ea"/>
              <a:cs typeface="+mn-cs"/>
            </a:rPr>
            <a:t>46.5%</a:t>
          </a:r>
          <a:r>
            <a:rPr kumimoji="0" lang="ja-JP" altLang="en-US" sz="1400" b="0" i="0" u="none" strike="noStrike" kern="0" cap="none" spc="0" normalizeH="0" baseline="0" noProof="0">
              <a:ln>
                <a:noFill/>
              </a:ln>
              <a:solidFill>
                <a:sysClr val="windowText" lastClr="000000"/>
              </a:solidFill>
              <a:effectLst/>
              <a:uLnTx/>
              <a:uFillTx/>
              <a:latin typeface="+mn-lt"/>
              <a:ea typeface="+mn-ea"/>
              <a:cs typeface="+mn-cs"/>
            </a:rPr>
            <a:t>から、</a:t>
          </a:r>
          <a:r>
            <a:rPr kumimoji="0" lang="en-US" altLang="ja-JP" sz="1400" b="0" i="0" u="none" strike="noStrike" kern="0" cap="none" spc="0" normalizeH="0" baseline="0" noProof="0">
              <a:ln>
                <a:noFill/>
              </a:ln>
              <a:solidFill>
                <a:sysClr val="windowText" lastClr="000000"/>
              </a:solidFill>
              <a:effectLst/>
              <a:uLnTx/>
              <a:uFillTx/>
              <a:latin typeface="+mn-lt"/>
              <a:ea typeface="+mn-ea"/>
              <a:cs typeface="+mn-cs"/>
            </a:rPr>
            <a:t>2.1P</a:t>
          </a:r>
          <a:r>
            <a:rPr kumimoji="0" lang="ja-JP" altLang="en-US" sz="1400" b="0" i="0" u="none" strike="noStrike" kern="0" cap="none" spc="0" normalizeH="0" baseline="0" noProof="0">
              <a:ln>
                <a:noFill/>
              </a:ln>
              <a:solidFill>
                <a:sysClr val="windowText" lastClr="000000"/>
              </a:solidFill>
              <a:effectLst/>
              <a:uLnTx/>
              <a:uFillTx/>
              <a:latin typeface="+mn-lt"/>
              <a:ea typeface="+mn-ea"/>
              <a:cs typeface="+mn-cs"/>
            </a:rPr>
            <a:t>増加し</a:t>
          </a:r>
          <a:r>
            <a:rPr kumimoji="0" lang="en-US" altLang="ja-JP" sz="1400" b="0" i="0" u="none" strike="noStrike" kern="0" cap="none" spc="0" normalizeH="0" baseline="0" noProof="0">
              <a:ln>
                <a:noFill/>
              </a:ln>
              <a:solidFill>
                <a:sysClr val="windowText" lastClr="000000"/>
              </a:solidFill>
              <a:effectLst/>
              <a:uLnTx/>
              <a:uFillTx/>
              <a:latin typeface="+mn-lt"/>
              <a:ea typeface="+mn-ea"/>
              <a:cs typeface="+mn-cs"/>
            </a:rPr>
            <a:t>48.6</a:t>
          </a:r>
          <a:r>
            <a:rPr kumimoji="0" lang="ja-JP" altLang="en-US" sz="1400" b="0" i="0" u="none" strike="noStrike" kern="0" cap="none" spc="0" normalizeH="0" baseline="0" noProof="0">
              <a:ln>
                <a:noFill/>
              </a:ln>
              <a:solidFill>
                <a:sysClr val="windowText" lastClr="000000"/>
              </a:solidFill>
              <a:effectLst/>
              <a:uLnTx/>
              <a:uFillTx/>
              <a:latin typeface="+mn-lt"/>
              <a:ea typeface="+mn-ea"/>
              <a:cs typeface="+mn-cs"/>
            </a:rPr>
            <a:t>％となり、類似団体平均より</a:t>
          </a:r>
          <a:r>
            <a:rPr kumimoji="0" lang="en-US" altLang="ja-JP" sz="1400" b="0" i="0" u="none" strike="noStrike" kern="0" cap="none" spc="0" normalizeH="0" baseline="0" noProof="0">
              <a:ln>
                <a:noFill/>
              </a:ln>
              <a:solidFill>
                <a:sysClr val="windowText" lastClr="000000"/>
              </a:solidFill>
              <a:effectLst/>
              <a:uLnTx/>
              <a:uFillTx/>
              <a:latin typeface="+mn-lt"/>
              <a:ea typeface="+mn-ea"/>
              <a:cs typeface="+mn-cs"/>
            </a:rPr>
            <a:t>14.0%</a:t>
          </a:r>
          <a:r>
            <a:rPr kumimoji="0" lang="ja-JP" altLang="en-US" sz="1400" b="0" i="0" u="none" strike="noStrike" kern="0" cap="none" spc="0" normalizeH="0" baseline="0" noProof="0">
              <a:ln>
                <a:noFill/>
              </a:ln>
              <a:solidFill>
                <a:sysClr val="windowText" lastClr="000000"/>
              </a:solidFill>
              <a:effectLst/>
              <a:uLnTx/>
              <a:uFillTx/>
              <a:latin typeface="+mn-lt"/>
              <a:ea typeface="+mn-ea"/>
              <a:cs typeface="+mn-cs"/>
            </a:rPr>
            <a:t>低い値となった。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0A85482-F845-4252-9A16-65DC0715C66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B3915AE-847E-4173-AB46-62C0A849960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5E6E641-73B7-4144-A7F7-FD68D0CAB0D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69E889D-94C9-4587-8215-9ACFCFF2885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埼玉県八潮市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67D7251-7039-4B41-A427-92893BBE717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02F175D-6E6B-42FB-A903-A8F58957429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BEA17FE-54B0-4CA8-80C7-E982046544E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F777F79-6FD3-429A-A0B3-F21AC791385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5A308D6-0BEE-41AD-8DEC-A8E408D9337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B40146F-2356-487F-BF12-BA112F8A061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93,065
88,626
18.02
45,982,265
43,283,129
2,478,014
19,683,140
24,286,987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279BAC7-383D-44A5-8480-825738D6A7A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7EAE08C-EFAF-4B4D-B2B1-2D9053C88DB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159622F-CEB0-4C0D-BD69-BB6521E636E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3324E07-4BE6-4323-8918-B2B1A3274B4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68A8B57-EF69-4896-86DC-4479F837975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EA1A3AA-63E0-435A-AD32-B4C85D5C0C4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8D138A3-69B6-4567-812B-600D6C0A04E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EF72AB0-9307-4928-8AAE-5EB8C04647E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6F707D1-B769-4222-8610-11CC03EAFE8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3E789FB-C6B5-403F-9F3F-32883ABC896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1680B17-179C-4353-A52A-99F1354C192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936330F-246D-41AB-B5FD-A5DD4F6B012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A78BAFE-C7F3-4A1F-9AAD-A67DF1DED70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CBFAE15-E890-4426-A002-7B75F186E6C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7D39D3C-B3CE-4F9C-9088-27B80CC76E9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14CBDDA-66AC-402B-B4CD-321985C4E69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3F1DED0-2FBF-41F8-AFB3-860FEED3B07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E84EFEE-B4BF-4C69-B748-20AB17AF875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37CAAEB-7314-4A1A-9539-5136956FEB0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B97D57E-47D1-4E8E-98AF-2AC2EEB4C40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54D2167-33CE-45A1-8838-08D76DB8112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4CE4E82-AE0D-45DB-A965-A7984ECF4C2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C53CF08-CE2C-4AA9-BDA0-9F9B24E79C8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2B65830-8279-4653-95B4-0187306EF3C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6D9A9FC-7D0C-40E9-96CF-068F6C38240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A715C28-1637-4C0C-A769-1FEB740E387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B5EE123-FAB6-4C16-855D-6D8A33655E6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186F0D5-F3AA-4453-90F4-783696F9005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3D593E6-4657-49BB-8A83-B9293383BBF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0206EE3-CDFF-429F-8275-054FFFB5AB4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B07ADCF-4735-45C0-B7F9-63FAF0F4F9A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7D5D620-0E94-45DC-A976-3E49F1C2EBC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4100D95-6231-4091-9D33-61ACEF220DE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B9315FB-22D2-4516-BD5C-6605E2D9B8D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05105E5-E389-4E00-8097-755794F6203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DD9DA65-4AF3-4F5F-8640-449ABCB6477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DDE45C5-E0E6-4F88-BEC5-36C8C16816C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ABB6162-3410-4030-88B6-34B9AFAF389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343C88B-93BD-43BB-A152-ECB44B5C09E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3773F56-1BCC-43F5-8807-272083956C5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5F567FA-40A1-410C-A8C6-F2A7891B0D7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CDAB00C-0259-4F0C-9659-0F1DCEAB3DC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C643FEC-B2FE-4CCC-B25B-5C8A0666FB9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C90F568-6F70-4A07-A8D6-C036D8DAF05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CEC4069-4FE7-4A14-93B2-FA8689EFAB5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C991AA1-5D9B-4CB7-8B25-5A158A148CA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11F6B2F8-4300-48F9-BFF7-A4675EA0F6D3}"/>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700C3F85-D99C-4402-B525-F4FD69F7322E}"/>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53833DC2-92C7-4DBC-9D62-B9E32B995955}"/>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A4E9B789-BE66-488D-9D98-4FCC2D8372BE}"/>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FDECDB13-9A1A-4E77-871F-DBC72E6EE31B}"/>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108330</xdr:rowOff>
    </xdr:from>
    <xdr:ext cx="405111" cy="259045"/>
    <xdr:sp macro="" textlink="">
      <xdr:nvSpPr>
        <xdr:cNvPr id="63" name="【図書館】&#10;有形固定資産減価償却率平均値テキスト">
          <a:extLst>
            <a:ext uri="{FF2B5EF4-FFF2-40B4-BE49-F238E27FC236}">
              <a16:creationId xmlns:a16="http://schemas.microsoft.com/office/drawing/2014/main" id="{684930BB-729C-483C-AE8B-C5E341F4562B}"/>
            </a:ext>
          </a:extLst>
        </xdr:cNvPr>
        <xdr:cNvSpPr txBox="1"/>
      </xdr:nvSpPr>
      <xdr:spPr>
        <a:xfrm>
          <a:off x="4673600" y="6451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28F034EF-7676-497D-8B3F-22A7E19610F7}"/>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57325C14-4931-4F6D-B9B7-39CF25CA6466}"/>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3783E8DC-9A7F-4BB0-B877-9E203085638C}"/>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EDE652D9-3780-4097-BC0A-798F5BE49940}"/>
            </a:ext>
          </a:extLst>
        </xdr:cNvPr>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8E3EAC3E-A146-4674-86E3-773258AEA24F}"/>
            </a:ext>
          </a:extLst>
        </xdr:cNvPr>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F8CC6E5-EABC-44B6-984C-1183620A7B3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4A8DE41-CE33-4BC0-AC9D-083FBCB7AFC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8303FFD-1CA8-45AC-A5BA-4D2855772B2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5AEBD4A-B805-4E99-BBCE-6D449100A1E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91A6F4B-F564-4BDA-A1C9-0E22EE1133D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74" name="楕円 73">
          <a:extLst>
            <a:ext uri="{FF2B5EF4-FFF2-40B4-BE49-F238E27FC236}">
              <a16:creationId xmlns:a16="http://schemas.microsoft.com/office/drawing/2014/main" id="{B106415B-13B3-4EF7-9226-4C7D6AF8841F}"/>
            </a:ext>
          </a:extLst>
        </xdr:cNvPr>
        <xdr:cNvSpPr/>
      </xdr:nvSpPr>
      <xdr:spPr>
        <a:xfrm>
          <a:off x="45847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20519</xdr:rowOff>
    </xdr:from>
    <xdr:ext cx="405111" cy="259045"/>
    <xdr:sp macro="" textlink="">
      <xdr:nvSpPr>
        <xdr:cNvPr id="75" name="【図書館】&#10;有形固定資産減価償却率該当値テキスト">
          <a:extLst>
            <a:ext uri="{FF2B5EF4-FFF2-40B4-BE49-F238E27FC236}">
              <a16:creationId xmlns:a16="http://schemas.microsoft.com/office/drawing/2014/main" id="{1B489E76-7BA0-4B92-8717-2BC8544BF5C1}"/>
            </a:ext>
          </a:extLst>
        </xdr:cNvPr>
        <xdr:cNvSpPr txBox="1"/>
      </xdr:nvSpPr>
      <xdr:spPr>
        <a:xfrm>
          <a:off x="4673600" y="6192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134801</xdr:rowOff>
    </xdr:from>
    <xdr:to>
      <xdr:col>20</xdr:col>
      <xdr:colOff>38100</xdr:colOff>
      <xdr:row>37</xdr:row>
      <xdr:rowOff>64951</xdr:rowOff>
    </xdr:to>
    <xdr:sp macro="" textlink="">
      <xdr:nvSpPr>
        <xdr:cNvPr id="76" name="楕円 75">
          <a:extLst>
            <a:ext uri="{FF2B5EF4-FFF2-40B4-BE49-F238E27FC236}">
              <a16:creationId xmlns:a16="http://schemas.microsoft.com/office/drawing/2014/main" id="{A65016D8-BAFF-41C4-B427-3D138546B735}"/>
            </a:ext>
          </a:extLst>
        </xdr:cNvPr>
        <xdr:cNvSpPr/>
      </xdr:nvSpPr>
      <xdr:spPr>
        <a:xfrm>
          <a:off x="3746500" y="63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14151</xdr:rowOff>
    </xdr:from>
    <xdr:to>
      <xdr:col>24</xdr:col>
      <xdr:colOff>63500</xdr:colOff>
      <xdr:row>37</xdr:row>
      <xdr:rowOff>48442</xdr:rowOff>
    </xdr:to>
    <xdr:cxnSp macro="">
      <xdr:nvCxnSpPr>
        <xdr:cNvPr id="77" name="直線コネクタ 76">
          <a:extLst>
            <a:ext uri="{FF2B5EF4-FFF2-40B4-BE49-F238E27FC236}">
              <a16:creationId xmlns:a16="http://schemas.microsoft.com/office/drawing/2014/main" id="{66809D10-B5CE-4D5B-A22B-1AEA559B0117}"/>
            </a:ext>
          </a:extLst>
        </xdr:cNvPr>
        <xdr:cNvCxnSpPr/>
      </xdr:nvCxnSpPr>
      <xdr:spPr>
        <a:xfrm>
          <a:off x="3797300" y="635780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22134</xdr:rowOff>
    </xdr:from>
    <xdr:to>
      <xdr:col>15</xdr:col>
      <xdr:colOff>101600</xdr:colOff>
      <xdr:row>38</xdr:row>
      <xdr:rowOff>123734</xdr:rowOff>
    </xdr:to>
    <xdr:sp macro="" textlink="">
      <xdr:nvSpPr>
        <xdr:cNvPr id="78" name="楕円 77">
          <a:extLst>
            <a:ext uri="{FF2B5EF4-FFF2-40B4-BE49-F238E27FC236}">
              <a16:creationId xmlns:a16="http://schemas.microsoft.com/office/drawing/2014/main" id="{9D4375D1-ABEE-4435-B74B-3DE52F26C5B1}"/>
            </a:ext>
          </a:extLst>
        </xdr:cNvPr>
        <xdr:cNvSpPr/>
      </xdr:nvSpPr>
      <xdr:spPr>
        <a:xfrm>
          <a:off x="2857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14151</xdr:rowOff>
    </xdr:from>
    <xdr:to>
      <xdr:col>19</xdr:col>
      <xdr:colOff>177800</xdr:colOff>
      <xdr:row>38</xdr:row>
      <xdr:rowOff>72934</xdr:rowOff>
    </xdr:to>
    <xdr:cxnSp macro="">
      <xdr:nvCxnSpPr>
        <xdr:cNvPr id="79" name="直線コネクタ 78">
          <a:extLst>
            <a:ext uri="{FF2B5EF4-FFF2-40B4-BE49-F238E27FC236}">
              <a16:creationId xmlns:a16="http://schemas.microsoft.com/office/drawing/2014/main" id="{C4FD36C7-ABE3-4B5D-B64C-6E6952989FE9}"/>
            </a:ext>
          </a:extLst>
        </xdr:cNvPr>
        <xdr:cNvCxnSpPr/>
      </xdr:nvCxnSpPr>
      <xdr:spPr>
        <a:xfrm flipV="1">
          <a:off x="2908300" y="6357801"/>
          <a:ext cx="889000" cy="23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160927</xdr:rowOff>
    </xdr:from>
    <xdr:to>
      <xdr:col>10</xdr:col>
      <xdr:colOff>165100</xdr:colOff>
      <xdr:row>38</xdr:row>
      <xdr:rowOff>91077</xdr:rowOff>
    </xdr:to>
    <xdr:sp macro="" textlink="">
      <xdr:nvSpPr>
        <xdr:cNvPr id="80" name="楕円 79">
          <a:extLst>
            <a:ext uri="{FF2B5EF4-FFF2-40B4-BE49-F238E27FC236}">
              <a16:creationId xmlns:a16="http://schemas.microsoft.com/office/drawing/2014/main" id="{16C375A6-CE30-4A7B-83A6-E7CE0C1A529F}"/>
            </a:ext>
          </a:extLst>
        </xdr:cNvPr>
        <xdr:cNvSpPr/>
      </xdr:nvSpPr>
      <xdr:spPr>
        <a:xfrm>
          <a:off x="19685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40277</xdr:rowOff>
    </xdr:from>
    <xdr:to>
      <xdr:col>15</xdr:col>
      <xdr:colOff>50800</xdr:colOff>
      <xdr:row>38</xdr:row>
      <xdr:rowOff>72934</xdr:rowOff>
    </xdr:to>
    <xdr:cxnSp macro="">
      <xdr:nvCxnSpPr>
        <xdr:cNvPr id="81" name="直線コネクタ 80">
          <a:extLst>
            <a:ext uri="{FF2B5EF4-FFF2-40B4-BE49-F238E27FC236}">
              <a16:creationId xmlns:a16="http://schemas.microsoft.com/office/drawing/2014/main" id="{1CEA70A4-60FD-4672-A64A-911191D1BC26}"/>
            </a:ext>
          </a:extLst>
        </xdr:cNvPr>
        <xdr:cNvCxnSpPr/>
      </xdr:nvCxnSpPr>
      <xdr:spPr>
        <a:xfrm>
          <a:off x="2019300" y="65553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128270</xdr:rowOff>
    </xdr:from>
    <xdr:to>
      <xdr:col>6</xdr:col>
      <xdr:colOff>38100</xdr:colOff>
      <xdr:row>38</xdr:row>
      <xdr:rowOff>58420</xdr:rowOff>
    </xdr:to>
    <xdr:sp macro="" textlink="">
      <xdr:nvSpPr>
        <xdr:cNvPr id="82" name="楕円 81">
          <a:extLst>
            <a:ext uri="{FF2B5EF4-FFF2-40B4-BE49-F238E27FC236}">
              <a16:creationId xmlns:a16="http://schemas.microsoft.com/office/drawing/2014/main" id="{C51BEB88-92A6-4543-AAC1-C359EE9E5E48}"/>
            </a:ext>
          </a:extLst>
        </xdr:cNvPr>
        <xdr:cNvSpPr/>
      </xdr:nvSpPr>
      <xdr:spPr>
        <a:xfrm>
          <a:off x="1079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7620</xdr:rowOff>
    </xdr:from>
    <xdr:to>
      <xdr:col>10</xdr:col>
      <xdr:colOff>114300</xdr:colOff>
      <xdr:row>38</xdr:row>
      <xdr:rowOff>40277</xdr:rowOff>
    </xdr:to>
    <xdr:cxnSp macro="">
      <xdr:nvCxnSpPr>
        <xdr:cNvPr id="83" name="直線コネクタ 82">
          <a:extLst>
            <a:ext uri="{FF2B5EF4-FFF2-40B4-BE49-F238E27FC236}">
              <a16:creationId xmlns:a16="http://schemas.microsoft.com/office/drawing/2014/main" id="{F56502BA-F5E6-4F82-B489-EC96237AE013}"/>
            </a:ext>
          </a:extLst>
        </xdr:cNvPr>
        <xdr:cNvCxnSpPr/>
      </xdr:nvCxnSpPr>
      <xdr:spPr>
        <a:xfrm>
          <a:off x="1130300" y="65227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11992</xdr:rowOff>
    </xdr:from>
    <xdr:ext cx="405111" cy="259045"/>
    <xdr:sp macro="" textlink="">
      <xdr:nvSpPr>
        <xdr:cNvPr id="84" name="n_1aveValue【図書館】&#10;有形固定資産減価償却率">
          <a:extLst>
            <a:ext uri="{FF2B5EF4-FFF2-40B4-BE49-F238E27FC236}">
              <a16:creationId xmlns:a16="http://schemas.microsoft.com/office/drawing/2014/main" id="{123C1143-9964-4BD6-B804-A6C02B818528}"/>
            </a:ext>
          </a:extLst>
        </xdr:cNvPr>
        <xdr:cNvSpPr txBox="1"/>
      </xdr:nvSpPr>
      <xdr:spPr>
        <a:xfrm>
          <a:off x="3582044" y="652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498B087D-C2E6-4CB5-A965-4F9D66BCA4C3}"/>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6" name="n_3aveValue【図書館】&#10;有形固定資産減価償却率">
          <a:extLst>
            <a:ext uri="{FF2B5EF4-FFF2-40B4-BE49-F238E27FC236}">
              <a16:creationId xmlns:a16="http://schemas.microsoft.com/office/drawing/2014/main" id="{73E6E8F6-F8D2-419D-A480-FD73568CAF0B}"/>
            </a:ext>
          </a:extLst>
        </xdr:cNvPr>
        <xdr:cNvSpPr txBox="1"/>
      </xdr:nvSpPr>
      <xdr:spPr>
        <a:xfrm>
          <a:off x="1816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7" name="n_4aveValue【図書館】&#10;有形固定資産減価償却率">
          <a:extLst>
            <a:ext uri="{FF2B5EF4-FFF2-40B4-BE49-F238E27FC236}">
              <a16:creationId xmlns:a16="http://schemas.microsoft.com/office/drawing/2014/main" id="{0B9185EF-146E-47A4-B433-7B7C434389EA}"/>
            </a:ext>
          </a:extLst>
        </xdr:cNvPr>
        <xdr:cNvSpPr txBox="1"/>
      </xdr:nvSpPr>
      <xdr:spPr>
        <a:xfrm>
          <a:off x="927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81478</xdr:rowOff>
    </xdr:from>
    <xdr:ext cx="405111" cy="259045"/>
    <xdr:sp macro="" textlink="">
      <xdr:nvSpPr>
        <xdr:cNvPr id="88" name="n_1mainValue【図書館】&#10;有形固定資産減価償却率">
          <a:extLst>
            <a:ext uri="{FF2B5EF4-FFF2-40B4-BE49-F238E27FC236}">
              <a16:creationId xmlns:a16="http://schemas.microsoft.com/office/drawing/2014/main" id="{9CAFA385-776D-4F59-98DD-2FAC2941178A}"/>
            </a:ext>
          </a:extLst>
        </xdr:cNvPr>
        <xdr:cNvSpPr txBox="1"/>
      </xdr:nvSpPr>
      <xdr:spPr>
        <a:xfrm>
          <a:off x="35820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114861</xdr:rowOff>
    </xdr:from>
    <xdr:ext cx="405111" cy="259045"/>
    <xdr:sp macro="" textlink="">
      <xdr:nvSpPr>
        <xdr:cNvPr id="89" name="n_2mainValue【図書館】&#10;有形固定資産減価償却率">
          <a:extLst>
            <a:ext uri="{FF2B5EF4-FFF2-40B4-BE49-F238E27FC236}">
              <a16:creationId xmlns:a16="http://schemas.microsoft.com/office/drawing/2014/main" id="{60436E7F-A862-42E7-94EB-CD0A1D1B09EC}"/>
            </a:ext>
          </a:extLst>
        </xdr:cNvPr>
        <xdr:cNvSpPr txBox="1"/>
      </xdr:nvSpPr>
      <xdr:spPr>
        <a:xfrm>
          <a:off x="2705744"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82204</xdr:rowOff>
    </xdr:from>
    <xdr:ext cx="405111" cy="259045"/>
    <xdr:sp macro="" textlink="">
      <xdr:nvSpPr>
        <xdr:cNvPr id="90" name="n_3mainValue【図書館】&#10;有形固定資産減価償却率">
          <a:extLst>
            <a:ext uri="{FF2B5EF4-FFF2-40B4-BE49-F238E27FC236}">
              <a16:creationId xmlns:a16="http://schemas.microsoft.com/office/drawing/2014/main" id="{46453393-5069-4568-9AD9-851BF00937AD}"/>
            </a:ext>
          </a:extLst>
        </xdr:cNvPr>
        <xdr:cNvSpPr txBox="1"/>
      </xdr:nvSpPr>
      <xdr:spPr>
        <a:xfrm>
          <a:off x="18167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49547</xdr:rowOff>
    </xdr:from>
    <xdr:ext cx="405111" cy="259045"/>
    <xdr:sp macro="" textlink="">
      <xdr:nvSpPr>
        <xdr:cNvPr id="91" name="n_4mainValue【図書館】&#10;有形固定資産減価償却率">
          <a:extLst>
            <a:ext uri="{FF2B5EF4-FFF2-40B4-BE49-F238E27FC236}">
              <a16:creationId xmlns:a16="http://schemas.microsoft.com/office/drawing/2014/main" id="{AACB91D4-8728-4D12-A981-6621A29C6A7C}"/>
            </a:ext>
          </a:extLst>
        </xdr:cNvPr>
        <xdr:cNvSpPr txBox="1"/>
      </xdr:nvSpPr>
      <xdr:spPr>
        <a:xfrm>
          <a:off x="927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7F595C1-4969-44F6-B5D2-B2C4D8B11A2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D48BA8D-5E78-4BA8-9E16-B397E4C535C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FC47ECA-AA5D-4384-A2B6-CD1C4B979E8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C02A0A4-D853-4683-98EA-139F4C75D22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EC4C151-FB55-4E23-BF7B-34B1A617F4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5FF78E2-C102-4609-81C8-63BA8B88E98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AE782CF-0101-4ED0-96B5-ADE0F069170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4924674-22C2-4BDF-B22B-14FFCEA3BFB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5BA57A5F-7BB0-4EAB-A13E-AA14756AD6D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3CE4C60-5C93-4757-AC21-61D02498236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D48C3671-52D2-41AE-BBEA-7CF078933F9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2F5B4A1B-5431-4644-A043-5A93A04E40E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2A726D1-1072-4C21-9D4D-D63C53FD698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43D6D59C-50AF-41F4-8118-1E6D7BCF04DD}"/>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CEA6CBC8-38A2-4C5C-90AF-44DF807BCCB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65989143-1019-4142-8368-7810C5C3BD3B}"/>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3C8C11F4-F5AC-47EC-A0FD-7EABB057281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18428EAE-DEB8-40C1-ADA7-DA3A9A37D484}"/>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D7515643-F100-4EB6-8458-4CCD36FF88B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3C8F7A39-E73C-4920-BC4B-E3618B481F79}"/>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F7B78FC-3720-4D37-AE18-378761511FA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F1226C28-C34B-4E1D-A39B-3E7B9D36168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B51F2D28-6078-464C-A924-38D8836B282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BB8FD6A2-5F24-4F9E-85A9-32793103A081}"/>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7C245FEB-1C57-442A-9344-35DE7A40E2D5}"/>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18712395-86BC-4AD9-B14C-8B6D0DE6EE2E}"/>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339D7434-1838-489E-8113-4406D4737D4D}"/>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377F33CF-B1CD-4B75-8049-61C68A79FF10}"/>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a:extLst>
            <a:ext uri="{FF2B5EF4-FFF2-40B4-BE49-F238E27FC236}">
              <a16:creationId xmlns:a16="http://schemas.microsoft.com/office/drawing/2014/main" id="{D02567E5-EBF6-436F-9682-5AA8D8033828}"/>
            </a:ext>
          </a:extLst>
        </xdr:cNvPr>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E7B87B2E-9E66-4452-B3DE-21AC8E5B0127}"/>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AE426B51-A7ED-4568-8EA4-660092D590D7}"/>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53713803-9E95-438F-94D9-1471BE06D8BC}"/>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101600</xdr:rowOff>
    </xdr:from>
    <xdr:to>
      <xdr:col>41</xdr:col>
      <xdr:colOff>101600</xdr:colOff>
      <xdr:row>39</xdr:row>
      <xdr:rowOff>31750</xdr:rowOff>
    </xdr:to>
    <xdr:sp macro="" textlink="">
      <xdr:nvSpPr>
        <xdr:cNvPr id="124" name="フローチャート: 判断 123">
          <a:extLst>
            <a:ext uri="{FF2B5EF4-FFF2-40B4-BE49-F238E27FC236}">
              <a16:creationId xmlns:a16="http://schemas.microsoft.com/office/drawing/2014/main" id="{A7A2E3FA-82A7-43B2-BD7A-9A419189CD28}"/>
            </a:ext>
          </a:extLst>
        </xdr:cNvPr>
        <xdr:cNvSpPr/>
      </xdr:nvSpPr>
      <xdr:spPr>
        <a:xfrm>
          <a:off x="7810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114300</xdr:rowOff>
    </xdr:from>
    <xdr:to>
      <xdr:col>36</xdr:col>
      <xdr:colOff>165100</xdr:colOff>
      <xdr:row>39</xdr:row>
      <xdr:rowOff>44450</xdr:rowOff>
    </xdr:to>
    <xdr:sp macro="" textlink="">
      <xdr:nvSpPr>
        <xdr:cNvPr id="125" name="フローチャート: 判断 124">
          <a:extLst>
            <a:ext uri="{FF2B5EF4-FFF2-40B4-BE49-F238E27FC236}">
              <a16:creationId xmlns:a16="http://schemas.microsoft.com/office/drawing/2014/main" id="{27E1BF43-4740-4207-9B7A-8D3967949D9E}"/>
            </a:ext>
          </a:extLst>
        </xdr:cNvPr>
        <xdr:cNvSpPr/>
      </xdr:nvSpPr>
      <xdr:spPr>
        <a:xfrm>
          <a:off x="69215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B827A6A-6B30-46B1-8F9D-8DAA0193DE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E7109CE-A853-4E9E-9F1D-4214EB672A1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069FFB0-B488-4449-838D-E5802F04159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8B5D68E-D973-4235-8EAB-1B1801D463C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DCA7CA5-4826-430B-847F-70427D0DBF8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31" name="楕円 130">
          <a:extLst>
            <a:ext uri="{FF2B5EF4-FFF2-40B4-BE49-F238E27FC236}">
              <a16:creationId xmlns:a16="http://schemas.microsoft.com/office/drawing/2014/main" id="{9D8CB5EB-6EE6-42D1-B987-F2C3427B0C57}"/>
            </a:ext>
          </a:extLst>
        </xdr:cNvPr>
        <xdr:cNvSpPr/>
      </xdr:nvSpPr>
      <xdr:spPr>
        <a:xfrm>
          <a:off x="104267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99077</xdr:rowOff>
    </xdr:from>
    <xdr:ext cx="469744" cy="259045"/>
    <xdr:sp macro="" textlink="">
      <xdr:nvSpPr>
        <xdr:cNvPr id="132" name="【図書館】&#10;一人当たり面積該当値テキスト">
          <a:extLst>
            <a:ext uri="{FF2B5EF4-FFF2-40B4-BE49-F238E27FC236}">
              <a16:creationId xmlns:a16="http://schemas.microsoft.com/office/drawing/2014/main" id="{2296D962-EEE0-4A30-981D-6FE727ADFDEF}"/>
            </a:ext>
          </a:extLst>
        </xdr:cNvPr>
        <xdr:cNvSpPr txBox="1"/>
      </xdr:nvSpPr>
      <xdr:spPr>
        <a:xfrm>
          <a:off x="10515600"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107950</xdr:rowOff>
    </xdr:from>
    <xdr:to>
      <xdr:col>50</xdr:col>
      <xdr:colOff>165100</xdr:colOff>
      <xdr:row>40</xdr:row>
      <xdr:rowOff>38100</xdr:rowOff>
    </xdr:to>
    <xdr:sp macro="" textlink="">
      <xdr:nvSpPr>
        <xdr:cNvPr id="133" name="楕円 132">
          <a:extLst>
            <a:ext uri="{FF2B5EF4-FFF2-40B4-BE49-F238E27FC236}">
              <a16:creationId xmlns:a16="http://schemas.microsoft.com/office/drawing/2014/main" id="{89F7E61C-4984-47C0-BCDC-F3DC50BBA68C}"/>
            </a:ext>
          </a:extLst>
        </xdr:cNvPr>
        <xdr:cNvSpPr/>
      </xdr:nvSpPr>
      <xdr:spPr>
        <a:xfrm>
          <a:off x="9588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158750</xdr:rowOff>
    </xdr:from>
    <xdr:to>
      <xdr:col>55</xdr:col>
      <xdr:colOff>0</xdr:colOff>
      <xdr:row>40</xdr:row>
      <xdr:rowOff>0</xdr:rowOff>
    </xdr:to>
    <xdr:cxnSp macro="">
      <xdr:nvCxnSpPr>
        <xdr:cNvPr id="134" name="直線コネクタ 133">
          <a:extLst>
            <a:ext uri="{FF2B5EF4-FFF2-40B4-BE49-F238E27FC236}">
              <a16:creationId xmlns:a16="http://schemas.microsoft.com/office/drawing/2014/main" id="{31183591-68D3-406E-B999-C93612263B7E}"/>
            </a:ext>
          </a:extLst>
        </xdr:cNvPr>
        <xdr:cNvCxnSpPr/>
      </xdr:nvCxnSpPr>
      <xdr:spPr>
        <a:xfrm>
          <a:off x="9639300" y="6845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107950</xdr:rowOff>
    </xdr:from>
    <xdr:to>
      <xdr:col>46</xdr:col>
      <xdr:colOff>38100</xdr:colOff>
      <xdr:row>40</xdr:row>
      <xdr:rowOff>38100</xdr:rowOff>
    </xdr:to>
    <xdr:sp macro="" textlink="">
      <xdr:nvSpPr>
        <xdr:cNvPr id="135" name="楕円 134">
          <a:extLst>
            <a:ext uri="{FF2B5EF4-FFF2-40B4-BE49-F238E27FC236}">
              <a16:creationId xmlns:a16="http://schemas.microsoft.com/office/drawing/2014/main" id="{791DA52A-1D21-4D67-A697-5CE92D05B626}"/>
            </a:ext>
          </a:extLst>
        </xdr:cNvPr>
        <xdr:cNvSpPr/>
      </xdr:nvSpPr>
      <xdr:spPr>
        <a:xfrm>
          <a:off x="8699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158750</xdr:rowOff>
    </xdr:from>
    <xdr:to>
      <xdr:col>50</xdr:col>
      <xdr:colOff>114300</xdr:colOff>
      <xdr:row>39</xdr:row>
      <xdr:rowOff>158750</xdr:rowOff>
    </xdr:to>
    <xdr:cxnSp macro="">
      <xdr:nvCxnSpPr>
        <xdr:cNvPr id="136" name="直線コネクタ 135">
          <a:extLst>
            <a:ext uri="{FF2B5EF4-FFF2-40B4-BE49-F238E27FC236}">
              <a16:creationId xmlns:a16="http://schemas.microsoft.com/office/drawing/2014/main" id="{D1E68B5E-5B4A-47EB-8901-9C36F2B5A9FD}"/>
            </a:ext>
          </a:extLst>
        </xdr:cNvPr>
        <xdr:cNvCxnSpPr/>
      </xdr:nvCxnSpPr>
      <xdr:spPr>
        <a:xfrm>
          <a:off x="8750300" y="684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107950</xdr:rowOff>
    </xdr:from>
    <xdr:to>
      <xdr:col>41</xdr:col>
      <xdr:colOff>101600</xdr:colOff>
      <xdr:row>40</xdr:row>
      <xdr:rowOff>38100</xdr:rowOff>
    </xdr:to>
    <xdr:sp macro="" textlink="">
      <xdr:nvSpPr>
        <xdr:cNvPr id="137" name="楕円 136">
          <a:extLst>
            <a:ext uri="{FF2B5EF4-FFF2-40B4-BE49-F238E27FC236}">
              <a16:creationId xmlns:a16="http://schemas.microsoft.com/office/drawing/2014/main" id="{FD908C94-105C-4A96-9EBF-BF0C1FA0E2BA}"/>
            </a:ext>
          </a:extLst>
        </xdr:cNvPr>
        <xdr:cNvSpPr/>
      </xdr:nvSpPr>
      <xdr:spPr>
        <a:xfrm>
          <a:off x="7810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158750</xdr:rowOff>
    </xdr:from>
    <xdr:to>
      <xdr:col>45</xdr:col>
      <xdr:colOff>177800</xdr:colOff>
      <xdr:row>39</xdr:row>
      <xdr:rowOff>158750</xdr:rowOff>
    </xdr:to>
    <xdr:cxnSp macro="">
      <xdr:nvCxnSpPr>
        <xdr:cNvPr id="138" name="直線コネクタ 137">
          <a:extLst>
            <a:ext uri="{FF2B5EF4-FFF2-40B4-BE49-F238E27FC236}">
              <a16:creationId xmlns:a16="http://schemas.microsoft.com/office/drawing/2014/main" id="{666F6BA3-E2D9-47B7-B92B-F26D41CE13A6}"/>
            </a:ext>
          </a:extLst>
        </xdr:cNvPr>
        <xdr:cNvCxnSpPr/>
      </xdr:nvCxnSpPr>
      <xdr:spPr>
        <a:xfrm>
          <a:off x="7861300" y="684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107950</xdr:rowOff>
    </xdr:from>
    <xdr:to>
      <xdr:col>36</xdr:col>
      <xdr:colOff>165100</xdr:colOff>
      <xdr:row>40</xdr:row>
      <xdr:rowOff>38100</xdr:rowOff>
    </xdr:to>
    <xdr:sp macro="" textlink="">
      <xdr:nvSpPr>
        <xdr:cNvPr id="139" name="楕円 138">
          <a:extLst>
            <a:ext uri="{FF2B5EF4-FFF2-40B4-BE49-F238E27FC236}">
              <a16:creationId xmlns:a16="http://schemas.microsoft.com/office/drawing/2014/main" id="{2370E759-512A-4389-B047-99C95AEECE3F}"/>
            </a:ext>
          </a:extLst>
        </xdr:cNvPr>
        <xdr:cNvSpPr/>
      </xdr:nvSpPr>
      <xdr:spPr>
        <a:xfrm>
          <a:off x="6921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158750</xdr:rowOff>
    </xdr:from>
    <xdr:to>
      <xdr:col>41</xdr:col>
      <xdr:colOff>50800</xdr:colOff>
      <xdr:row>39</xdr:row>
      <xdr:rowOff>158750</xdr:rowOff>
    </xdr:to>
    <xdr:cxnSp macro="">
      <xdr:nvCxnSpPr>
        <xdr:cNvPr id="140" name="直線コネクタ 139">
          <a:extLst>
            <a:ext uri="{FF2B5EF4-FFF2-40B4-BE49-F238E27FC236}">
              <a16:creationId xmlns:a16="http://schemas.microsoft.com/office/drawing/2014/main" id="{89F331A7-A1CC-4130-8FAB-196F97E8A935}"/>
            </a:ext>
          </a:extLst>
        </xdr:cNvPr>
        <xdr:cNvCxnSpPr/>
      </xdr:nvCxnSpPr>
      <xdr:spPr>
        <a:xfrm>
          <a:off x="6972300" y="684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a:extLst>
            <a:ext uri="{FF2B5EF4-FFF2-40B4-BE49-F238E27FC236}">
              <a16:creationId xmlns:a16="http://schemas.microsoft.com/office/drawing/2014/main" id="{F13378FD-7FAF-4A2A-ABF0-B0E4F49462B8}"/>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a:extLst>
            <a:ext uri="{FF2B5EF4-FFF2-40B4-BE49-F238E27FC236}">
              <a16:creationId xmlns:a16="http://schemas.microsoft.com/office/drawing/2014/main" id="{E92AD2A4-4F20-4CD0-827E-F24A7E072EF0}"/>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48277</xdr:rowOff>
    </xdr:from>
    <xdr:ext cx="469744" cy="259045"/>
    <xdr:sp macro="" textlink="">
      <xdr:nvSpPr>
        <xdr:cNvPr id="143" name="n_3aveValue【図書館】&#10;一人当たり面積">
          <a:extLst>
            <a:ext uri="{FF2B5EF4-FFF2-40B4-BE49-F238E27FC236}">
              <a16:creationId xmlns:a16="http://schemas.microsoft.com/office/drawing/2014/main" id="{B8F7EE8A-4379-4EA0-8015-95F51594ED63}"/>
            </a:ext>
          </a:extLst>
        </xdr:cNvPr>
        <xdr:cNvSpPr txBox="1"/>
      </xdr:nvSpPr>
      <xdr:spPr>
        <a:xfrm>
          <a:off x="7626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60977</xdr:rowOff>
    </xdr:from>
    <xdr:ext cx="469744" cy="259045"/>
    <xdr:sp macro="" textlink="">
      <xdr:nvSpPr>
        <xdr:cNvPr id="144" name="n_4aveValue【図書館】&#10;一人当たり面積">
          <a:extLst>
            <a:ext uri="{FF2B5EF4-FFF2-40B4-BE49-F238E27FC236}">
              <a16:creationId xmlns:a16="http://schemas.microsoft.com/office/drawing/2014/main" id="{F47DB0F0-3ABE-489D-8767-557AFC1D7150}"/>
            </a:ext>
          </a:extLst>
        </xdr:cNvPr>
        <xdr:cNvSpPr txBox="1"/>
      </xdr:nvSpPr>
      <xdr:spPr>
        <a:xfrm>
          <a:off x="6737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29227</xdr:rowOff>
    </xdr:from>
    <xdr:ext cx="469744" cy="259045"/>
    <xdr:sp macro="" textlink="">
      <xdr:nvSpPr>
        <xdr:cNvPr id="145" name="n_1mainValue【図書館】&#10;一人当たり面積">
          <a:extLst>
            <a:ext uri="{FF2B5EF4-FFF2-40B4-BE49-F238E27FC236}">
              <a16:creationId xmlns:a16="http://schemas.microsoft.com/office/drawing/2014/main" id="{B0DEA0B0-C59F-4833-8F6F-5AF07FE7FAEC}"/>
            </a:ext>
          </a:extLst>
        </xdr:cNvPr>
        <xdr:cNvSpPr txBox="1"/>
      </xdr:nvSpPr>
      <xdr:spPr>
        <a:xfrm>
          <a:off x="93917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29227</xdr:rowOff>
    </xdr:from>
    <xdr:ext cx="469744" cy="259045"/>
    <xdr:sp macro="" textlink="">
      <xdr:nvSpPr>
        <xdr:cNvPr id="146" name="n_2mainValue【図書館】&#10;一人当たり面積">
          <a:extLst>
            <a:ext uri="{FF2B5EF4-FFF2-40B4-BE49-F238E27FC236}">
              <a16:creationId xmlns:a16="http://schemas.microsoft.com/office/drawing/2014/main" id="{24DD767C-CF46-4928-8744-518C47EB052E}"/>
            </a:ext>
          </a:extLst>
        </xdr:cNvPr>
        <xdr:cNvSpPr txBox="1"/>
      </xdr:nvSpPr>
      <xdr:spPr>
        <a:xfrm>
          <a:off x="85154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29227</xdr:rowOff>
    </xdr:from>
    <xdr:ext cx="469744" cy="259045"/>
    <xdr:sp macro="" textlink="">
      <xdr:nvSpPr>
        <xdr:cNvPr id="147" name="n_3mainValue【図書館】&#10;一人当たり面積">
          <a:extLst>
            <a:ext uri="{FF2B5EF4-FFF2-40B4-BE49-F238E27FC236}">
              <a16:creationId xmlns:a16="http://schemas.microsoft.com/office/drawing/2014/main" id="{7FBAA959-FD18-44E6-9A2A-484402A579F4}"/>
            </a:ext>
          </a:extLst>
        </xdr:cNvPr>
        <xdr:cNvSpPr txBox="1"/>
      </xdr:nvSpPr>
      <xdr:spPr>
        <a:xfrm>
          <a:off x="76264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29227</xdr:rowOff>
    </xdr:from>
    <xdr:ext cx="469744" cy="259045"/>
    <xdr:sp macro="" textlink="">
      <xdr:nvSpPr>
        <xdr:cNvPr id="148" name="n_4mainValue【図書館】&#10;一人当たり面積">
          <a:extLst>
            <a:ext uri="{FF2B5EF4-FFF2-40B4-BE49-F238E27FC236}">
              <a16:creationId xmlns:a16="http://schemas.microsoft.com/office/drawing/2014/main" id="{D8E27A54-48AC-4F1F-AAD5-0FB8410EB5CF}"/>
            </a:ext>
          </a:extLst>
        </xdr:cNvPr>
        <xdr:cNvSpPr txBox="1"/>
      </xdr:nvSpPr>
      <xdr:spPr>
        <a:xfrm>
          <a:off x="67374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D1B3DAEA-AE90-4ABB-975F-3FE2C1B4E13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2DF10541-1171-4C36-B03E-2694AD8D3C6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C502B826-299F-4DA6-827A-0C8B24C3CB4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BB1C2010-0FAC-4EC5-808C-11D3703ED4F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7B995718-2C9C-4BF2-BEF9-5AED47EE796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C0A5A4F4-440B-4F74-BCAD-030F12FF6BD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BAF41DB3-157A-4332-A59E-C027DF8FC61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EB4B9DA7-CFF4-49FD-A57B-BE221C4CA05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04037B7-53EE-4F3E-B255-18CC7C1ACC9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FE6633C4-806C-47ED-B7C1-0C55F77A961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2DE205A4-479F-4C73-A12D-18F282258F2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92CA2065-F8EC-45FC-A06F-3E00CC76AD9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16BB9E75-5047-4988-8E72-62F0CEE2C3B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8402B793-E47D-45FF-AB1C-0CBB1440CA3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F9B8BEF7-1E28-4691-89E2-2F29FB3D68F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8238B4F6-0B3D-4E6F-BB47-CB8CC384ACA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137C005E-A350-45AA-B098-D44EDD457F2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2A9A237B-8C52-4AF4-BC82-69256CB328E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ABE39B0C-93B8-4B88-98B0-FD7CF067629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AC38DC0-1ECC-482D-82E2-2A0161FC8E4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E7C2044D-4FCA-4686-8E05-F0DF94A6176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119D3DBE-A8B8-4716-9231-BEEF3C289E5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3C5BBF37-E3C6-4FC9-AE86-CD2918639CC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25A64F77-689F-4807-A2D7-358975E093F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1923F4F0-A568-480C-8D5C-91F44C6CC80B}"/>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928916E9-5477-457C-897C-45EDD9867985}"/>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7BA529F4-FE53-4620-9518-D780690EDB79}"/>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C77D0E8E-6917-4E78-87E8-06FAB07732C6}"/>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75F58654-702D-4396-954D-192443106673}"/>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76EFE5A9-64F5-4B1B-8D0C-5D321E4E4B9E}"/>
            </a:ext>
          </a:extLst>
        </xdr:cNvPr>
        <xdr:cNvSpPr txBox="1"/>
      </xdr:nvSpPr>
      <xdr:spPr>
        <a:xfrm>
          <a:off x="4673600" y="1031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98DD41E6-79D7-45C5-938F-589676869F6D}"/>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CE8DE52F-78A8-45FA-A151-910AB90228E6}"/>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454E853A-1AB1-4A6D-BD61-358412268307}"/>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2" name="フローチャート: 判断 181">
          <a:extLst>
            <a:ext uri="{FF2B5EF4-FFF2-40B4-BE49-F238E27FC236}">
              <a16:creationId xmlns:a16="http://schemas.microsoft.com/office/drawing/2014/main" id="{A336EBAF-92F0-475A-A0B5-052756D316A0}"/>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3" name="フローチャート: 判断 182">
          <a:extLst>
            <a:ext uri="{FF2B5EF4-FFF2-40B4-BE49-F238E27FC236}">
              <a16:creationId xmlns:a16="http://schemas.microsoft.com/office/drawing/2014/main" id="{2F70F392-F818-4B60-A865-A5034FABAC37}"/>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79601DC-962C-48BB-9894-07F86E4E7B8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BDF3779-C5E2-4380-970B-03A0A37EF5D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159D706-25FB-4946-981D-A64D321562F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A37659F-2DD4-4F4D-B326-28E729DE137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D78B59D-941D-4E59-B484-6FE5D2D4DF7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89" name="楕円 188">
          <a:extLst>
            <a:ext uri="{FF2B5EF4-FFF2-40B4-BE49-F238E27FC236}">
              <a16:creationId xmlns:a16="http://schemas.microsoft.com/office/drawing/2014/main" id="{6C66A721-83AB-4C92-8B4A-098C7AA35EA8}"/>
            </a:ext>
          </a:extLst>
        </xdr:cNvPr>
        <xdr:cNvSpPr/>
      </xdr:nvSpPr>
      <xdr:spPr>
        <a:xfrm>
          <a:off x="45847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48277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D6669B50-6072-490B-A417-770F73941A2C}"/>
            </a:ext>
          </a:extLst>
        </xdr:cNvPr>
        <xdr:cNvSpPr txBox="1"/>
      </xdr:nvSpPr>
      <xdr:spPr>
        <a:xfrm>
          <a:off x="4673600" y="1016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154940</xdr:rowOff>
    </xdr:from>
    <xdr:to>
      <xdr:col>20</xdr:col>
      <xdr:colOff>38100</xdr:colOff>
      <xdr:row>60</xdr:row>
      <xdr:rowOff>85090</xdr:rowOff>
    </xdr:to>
    <xdr:sp macro="" textlink="">
      <xdr:nvSpPr>
        <xdr:cNvPr id="191" name="楕円 190">
          <a:extLst>
            <a:ext uri="{FF2B5EF4-FFF2-40B4-BE49-F238E27FC236}">
              <a16:creationId xmlns:a16="http://schemas.microsoft.com/office/drawing/2014/main" id="{1240C9E7-3F6B-4159-8ABA-A73B407DF19B}"/>
            </a:ext>
          </a:extLst>
        </xdr:cNvPr>
        <xdr:cNvSpPr/>
      </xdr:nvSpPr>
      <xdr:spPr>
        <a:xfrm>
          <a:off x="3746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34290</xdr:rowOff>
    </xdr:from>
    <xdr:to>
      <xdr:col>24</xdr:col>
      <xdr:colOff>63500</xdr:colOff>
      <xdr:row>60</xdr:row>
      <xdr:rowOff>76200</xdr:rowOff>
    </xdr:to>
    <xdr:cxnSp macro="">
      <xdr:nvCxnSpPr>
        <xdr:cNvPr id="192" name="直線コネクタ 191">
          <a:extLst>
            <a:ext uri="{FF2B5EF4-FFF2-40B4-BE49-F238E27FC236}">
              <a16:creationId xmlns:a16="http://schemas.microsoft.com/office/drawing/2014/main" id="{2545D2A1-0865-41F7-BACA-A34FC4976990}"/>
            </a:ext>
          </a:extLst>
        </xdr:cNvPr>
        <xdr:cNvCxnSpPr/>
      </xdr:nvCxnSpPr>
      <xdr:spPr>
        <a:xfrm>
          <a:off x="3797300" y="103212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113030</xdr:rowOff>
    </xdr:from>
    <xdr:to>
      <xdr:col>15</xdr:col>
      <xdr:colOff>101600</xdr:colOff>
      <xdr:row>60</xdr:row>
      <xdr:rowOff>43180</xdr:rowOff>
    </xdr:to>
    <xdr:sp macro="" textlink="">
      <xdr:nvSpPr>
        <xdr:cNvPr id="193" name="楕円 192">
          <a:extLst>
            <a:ext uri="{FF2B5EF4-FFF2-40B4-BE49-F238E27FC236}">
              <a16:creationId xmlns:a16="http://schemas.microsoft.com/office/drawing/2014/main" id="{C3BBBE77-4E4D-4177-A8F9-E618051ED785}"/>
            </a:ext>
          </a:extLst>
        </xdr:cNvPr>
        <xdr:cNvSpPr/>
      </xdr:nvSpPr>
      <xdr:spPr>
        <a:xfrm>
          <a:off x="2857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163830</xdr:rowOff>
    </xdr:from>
    <xdr:to>
      <xdr:col>19</xdr:col>
      <xdr:colOff>177800</xdr:colOff>
      <xdr:row>60</xdr:row>
      <xdr:rowOff>34290</xdr:rowOff>
    </xdr:to>
    <xdr:cxnSp macro="">
      <xdr:nvCxnSpPr>
        <xdr:cNvPr id="194" name="直線コネクタ 193">
          <a:extLst>
            <a:ext uri="{FF2B5EF4-FFF2-40B4-BE49-F238E27FC236}">
              <a16:creationId xmlns:a16="http://schemas.microsoft.com/office/drawing/2014/main" id="{E95F3714-AE75-4F1D-B954-5343539B414E}"/>
            </a:ext>
          </a:extLst>
        </xdr:cNvPr>
        <xdr:cNvCxnSpPr/>
      </xdr:nvCxnSpPr>
      <xdr:spPr>
        <a:xfrm>
          <a:off x="2908300" y="102793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71120</xdr:rowOff>
    </xdr:from>
    <xdr:to>
      <xdr:col>10</xdr:col>
      <xdr:colOff>165100</xdr:colOff>
      <xdr:row>60</xdr:row>
      <xdr:rowOff>1270</xdr:rowOff>
    </xdr:to>
    <xdr:sp macro="" textlink="">
      <xdr:nvSpPr>
        <xdr:cNvPr id="195" name="楕円 194">
          <a:extLst>
            <a:ext uri="{FF2B5EF4-FFF2-40B4-BE49-F238E27FC236}">
              <a16:creationId xmlns:a16="http://schemas.microsoft.com/office/drawing/2014/main" id="{B10BBA69-113B-4BB7-9B02-4236EB8D9AF4}"/>
            </a:ext>
          </a:extLst>
        </xdr:cNvPr>
        <xdr:cNvSpPr/>
      </xdr:nvSpPr>
      <xdr:spPr>
        <a:xfrm>
          <a:off x="1968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121920</xdr:rowOff>
    </xdr:from>
    <xdr:to>
      <xdr:col>15</xdr:col>
      <xdr:colOff>50800</xdr:colOff>
      <xdr:row>59</xdr:row>
      <xdr:rowOff>163830</xdr:rowOff>
    </xdr:to>
    <xdr:cxnSp macro="">
      <xdr:nvCxnSpPr>
        <xdr:cNvPr id="196" name="直線コネクタ 195">
          <a:extLst>
            <a:ext uri="{FF2B5EF4-FFF2-40B4-BE49-F238E27FC236}">
              <a16:creationId xmlns:a16="http://schemas.microsoft.com/office/drawing/2014/main" id="{B15321C6-3595-4513-9831-A739DB94DB6F}"/>
            </a:ext>
          </a:extLst>
        </xdr:cNvPr>
        <xdr:cNvCxnSpPr/>
      </xdr:nvCxnSpPr>
      <xdr:spPr>
        <a:xfrm>
          <a:off x="2019300" y="102374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29210</xdr:rowOff>
    </xdr:from>
    <xdr:to>
      <xdr:col>6</xdr:col>
      <xdr:colOff>38100</xdr:colOff>
      <xdr:row>59</xdr:row>
      <xdr:rowOff>130810</xdr:rowOff>
    </xdr:to>
    <xdr:sp macro="" textlink="">
      <xdr:nvSpPr>
        <xdr:cNvPr id="197" name="楕円 196">
          <a:extLst>
            <a:ext uri="{FF2B5EF4-FFF2-40B4-BE49-F238E27FC236}">
              <a16:creationId xmlns:a16="http://schemas.microsoft.com/office/drawing/2014/main" id="{475723BC-F486-496C-917D-334722E10FF9}"/>
            </a:ext>
          </a:extLst>
        </xdr:cNvPr>
        <xdr:cNvSpPr/>
      </xdr:nvSpPr>
      <xdr:spPr>
        <a:xfrm>
          <a:off x="1079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80010</xdr:rowOff>
    </xdr:from>
    <xdr:to>
      <xdr:col>10</xdr:col>
      <xdr:colOff>114300</xdr:colOff>
      <xdr:row>59</xdr:row>
      <xdr:rowOff>121920</xdr:rowOff>
    </xdr:to>
    <xdr:cxnSp macro="">
      <xdr:nvCxnSpPr>
        <xdr:cNvPr id="198" name="直線コネクタ 197">
          <a:extLst>
            <a:ext uri="{FF2B5EF4-FFF2-40B4-BE49-F238E27FC236}">
              <a16:creationId xmlns:a16="http://schemas.microsoft.com/office/drawing/2014/main" id="{03EAE848-ED9D-48ED-8C12-6A28EF4E9633}"/>
            </a:ext>
          </a:extLst>
        </xdr:cNvPr>
        <xdr:cNvCxnSpPr/>
      </xdr:nvCxnSpPr>
      <xdr:spPr>
        <a:xfrm>
          <a:off x="1130300" y="101955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114317</xdr:rowOff>
    </xdr:from>
    <xdr:ext cx="405111" cy="259045"/>
    <xdr:sp macro="" textlink="">
      <xdr:nvSpPr>
        <xdr:cNvPr id="199" name="n_1aveValue【体育館・プール】&#10;有形固定資産減価償却率">
          <a:extLst>
            <a:ext uri="{FF2B5EF4-FFF2-40B4-BE49-F238E27FC236}">
              <a16:creationId xmlns:a16="http://schemas.microsoft.com/office/drawing/2014/main" id="{0F2F34DD-3F60-44B6-9BD9-FC26859E8BB1}"/>
            </a:ext>
          </a:extLst>
        </xdr:cNvPr>
        <xdr:cNvSpPr txBox="1"/>
      </xdr:nvSpPr>
      <xdr:spPr>
        <a:xfrm>
          <a:off x="3582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91457</xdr:rowOff>
    </xdr:from>
    <xdr:ext cx="405111" cy="259045"/>
    <xdr:sp macro="" textlink="">
      <xdr:nvSpPr>
        <xdr:cNvPr id="200" name="n_2aveValue【体育館・プール】&#10;有形固定資産減価償却率">
          <a:extLst>
            <a:ext uri="{FF2B5EF4-FFF2-40B4-BE49-F238E27FC236}">
              <a16:creationId xmlns:a16="http://schemas.microsoft.com/office/drawing/2014/main" id="{2DC23227-7453-4BE1-B9AD-16698298A144}"/>
            </a:ext>
          </a:extLst>
        </xdr:cNvPr>
        <xdr:cNvSpPr txBox="1"/>
      </xdr:nvSpPr>
      <xdr:spPr>
        <a:xfrm>
          <a:off x="2705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201" name="n_3aveValue【体育館・プール】&#10;有形固定資産減価償却率">
          <a:extLst>
            <a:ext uri="{FF2B5EF4-FFF2-40B4-BE49-F238E27FC236}">
              <a16:creationId xmlns:a16="http://schemas.microsoft.com/office/drawing/2014/main" id="{3101AC89-1ED6-44D4-B65E-AF2AACE4E336}"/>
            </a:ext>
          </a:extLst>
        </xdr:cNvPr>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102887</xdr:rowOff>
    </xdr:from>
    <xdr:ext cx="405111" cy="259045"/>
    <xdr:sp macro="" textlink="">
      <xdr:nvSpPr>
        <xdr:cNvPr id="202" name="n_4aveValue【体育館・プール】&#10;有形固定資産減価償却率">
          <a:extLst>
            <a:ext uri="{FF2B5EF4-FFF2-40B4-BE49-F238E27FC236}">
              <a16:creationId xmlns:a16="http://schemas.microsoft.com/office/drawing/2014/main" id="{2EECF0C6-0047-4830-9956-5CEE3093F0AA}"/>
            </a:ext>
          </a:extLst>
        </xdr:cNvPr>
        <xdr:cNvSpPr txBox="1"/>
      </xdr:nvSpPr>
      <xdr:spPr>
        <a:xfrm>
          <a:off x="927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101617</xdr:rowOff>
    </xdr:from>
    <xdr:ext cx="405111" cy="259045"/>
    <xdr:sp macro="" textlink="">
      <xdr:nvSpPr>
        <xdr:cNvPr id="203" name="n_1mainValue【体育館・プール】&#10;有形固定資産減価償却率">
          <a:extLst>
            <a:ext uri="{FF2B5EF4-FFF2-40B4-BE49-F238E27FC236}">
              <a16:creationId xmlns:a16="http://schemas.microsoft.com/office/drawing/2014/main" id="{4CD618A7-F859-4D98-8A38-E5C890D64EEB}"/>
            </a:ext>
          </a:extLst>
        </xdr:cNvPr>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59707</xdr:rowOff>
    </xdr:from>
    <xdr:ext cx="405111" cy="259045"/>
    <xdr:sp macro="" textlink="">
      <xdr:nvSpPr>
        <xdr:cNvPr id="204" name="n_2mainValue【体育館・プール】&#10;有形固定資産減価償却率">
          <a:extLst>
            <a:ext uri="{FF2B5EF4-FFF2-40B4-BE49-F238E27FC236}">
              <a16:creationId xmlns:a16="http://schemas.microsoft.com/office/drawing/2014/main" id="{E25DD145-9380-4544-B0D5-DE4270348008}"/>
            </a:ext>
          </a:extLst>
        </xdr:cNvPr>
        <xdr:cNvSpPr txBox="1"/>
      </xdr:nvSpPr>
      <xdr:spPr>
        <a:xfrm>
          <a:off x="2705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17797</xdr:rowOff>
    </xdr:from>
    <xdr:ext cx="405111" cy="259045"/>
    <xdr:sp macro="" textlink="">
      <xdr:nvSpPr>
        <xdr:cNvPr id="205" name="n_3mainValue【体育館・プール】&#10;有形固定資産減価償却率">
          <a:extLst>
            <a:ext uri="{FF2B5EF4-FFF2-40B4-BE49-F238E27FC236}">
              <a16:creationId xmlns:a16="http://schemas.microsoft.com/office/drawing/2014/main" id="{3AD6E739-0C45-427A-9804-E9DD5D240D37}"/>
            </a:ext>
          </a:extLst>
        </xdr:cNvPr>
        <xdr:cNvSpPr txBox="1"/>
      </xdr:nvSpPr>
      <xdr:spPr>
        <a:xfrm>
          <a:off x="1816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206" name="n_4mainValue【体育館・プール】&#10;有形固定資産減価償却率">
          <a:extLst>
            <a:ext uri="{FF2B5EF4-FFF2-40B4-BE49-F238E27FC236}">
              <a16:creationId xmlns:a16="http://schemas.microsoft.com/office/drawing/2014/main" id="{8C88B5D5-DB59-45CE-B7EE-A77DB81CCC07}"/>
            </a:ext>
          </a:extLst>
        </xdr:cNvPr>
        <xdr:cNvSpPr txBox="1"/>
      </xdr:nvSpPr>
      <xdr:spPr>
        <a:xfrm>
          <a:off x="927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81EAE8BE-BFBA-4BF4-8EC4-3971A36A0D5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267BD2A-B8A8-46DE-A69F-677A4940503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E22CF03-104C-4339-B644-24EE12BCAF2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6F3344F-2A1C-4709-81DA-1727684873D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F9EF253-F892-4B85-971D-9F86B21D5AA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E2014F9-994E-4368-9C0D-CF00146A6A8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A3F2356E-1BED-4B28-B0FB-21C19BE4685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E32553A6-60D3-4D14-9F84-B76EA8E40EF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716F6528-21C3-44A0-9AFF-08E86A77F7A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6A3C1C26-2EEA-476F-9CDC-1F36FB33E87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9368E05D-CFBA-49BF-B6C4-62FA7FC6F94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67FD7B3F-A87C-4D03-B3F6-B469FA5FF69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EC16A659-07A0-48E5-ABBC-50FEFB75C35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71584E39-BA22-4934-A9DB-8E08BAE7054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E6264C6C-1D7C-4967-8E29-695F3FA03F0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3CBD3051-BEAF-4CFA-BCD8-2694A253164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AF97CE5E-7B6A-49BB-AA8B-CAD88329DC7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3A83CB2C-A814-4968-BB67-1CDB123AA99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545A3AD0-DA48-4747-877F-3E57E46666C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4C76E636-6456-4D09-863F-861F50A9834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3DCD57D-FB76-4F32-B7BF-E62365AA1C3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15EDF795-C025-43AE-B28A-0160AEE99F8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3F25C5B5-04BC-4419-B332-9297121EFAF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BBB74F01-2217-480B-A7DF-DD721F61A582}"/>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3683D02C-8F73-4E64-95F4-CC9ACFC9D574}"/>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9D9B0F74-0B40-441F-AD8F-E9FDC82EC2F7}"/>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0493F86C-8BBF-482E-9281-0A243B967CDF}"/>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60772F1C-67BF-4EEF-86F1-B2FEEFF49A60}"/>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0588905C-72FD-4953-949D-1ECF0660A71D}"/>
            </a:ext>
          </a:extLst>
        </xdr:cNvPr>
        <xdr:cNvSpPr txBox="1"/>
      </xdr:nvSpPr>
      <xdr:spPr>
        <a:xfrm>
          <a:off x="10515600"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7A7B6C1A-2F13-4E63-B447-7FA99BAE761A}"/>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8AF77DF4-7F54-49F1-820F-531CD9E25453}"/>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2EF92908-7B5A-42C4-8CFA-7FE2E0482230}"/>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53975</xdr:rowOff>
    </xdr:from>
    <xdr:to>
      <xdr:col>41</xdr:col>
      <xdr:colOff>101600</xdr:colOff>
      <xdr:row>61</xdr:row>
      <xdr:rowOff>155575</xdr:rowOff>
    </xdr:to>
    <xdr:sp macro="" textlink="">
      <xdr:nvSpPr>
        <xdr:cNvPr id="239" name="フローチャート: 判断 238">
          <a:extLst>
            <a:ext uri="{FF2B5EF4-FFF2-40B4-BE49-F238E27FC236}">
              <a16:creationId xmlns:a16="http://schemas.microsoft.com/office/drawing/2014/main" id="{4C21DD95-CA0C-49F6-824B-DED104C04E29}"/>
            </a:ext>
          </a:extLst>
        </xdr:cNvPr>
        <xdr:cNvSpPr/>
      </xdr:nvSpPr>
      <xdr:spPr>
        <a:xfrm>
          <a:off x="7810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40" name="フローチャート: 判断 239">
          <a:extLst>
            <a:ext uri="{FF2B5EF4-FFF2-40B4-BE49-F238E27FC236}">
              <a16:creationId xmlns:a16="http://schemas.microsoft.com/office/drawing/2014/main" id="{5C3565B4-B315-44F7-A3F2-015429972215}"/>
            </a:ext>
          </a:extLst>
        </xdr:cNvPr>
        <xdr:cNvSpPr/>
      </xdr:nvSpPr>
      <xdr:spPr>
        <a:xfrm>
          <a:off x="6921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EC8F888-9E9A-41FC-96EC-0AFCFDFDAC2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67BFC4A-DE80-40BC-99F9-1AC24422893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DBACEF9-B8F1-4E2A-AA38-D56691F8CA6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46B25DB-5CF4-4AE3-AB38-F10C478C6B2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4E9D84E-C9B2-44D8-B708-38F82F4FB09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166370</xdr:rowOff>
    </xdr:from>
    <xdr:to>
      <xdr:col>55</xdr:col>
      <xdr:colOff>50800</xdr:colOff>
      <xdr:row>63</xdr:row>
      <xdr:rowOff>96520</xdr:rowOff>
    </xdr:to>
    <xdr:sp macro="" textlink="">
      <xdr:nvSpPr>
        <xdr:cNvPr id="246" name="楕円 245">
          <a:extLst>
            <a:ext uri="{FF2B5EF4-FFF2-40B4-BE49-F238E27FC236}">
              <a16:creationId xmlns:a16="http://schemas.microsoft.com/office/drawing/2014/main" id="{2A4A7E78-A454-4094-A401-9C617081A2C4}"/>
            </a:ext>
          </a:extLst>
        </xdr:cNvPr>
        <xdr:cNvSpPr/>
      </xdr:nvSpPr>
      <xdr:spPr>
        <a:xfrm>
          <a:off x="104267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144797</xdr:rowOff>
    </xdr:from>
    <xdr:ext cx="469744" cy="259045"/>
    <xdr:sp macro="" textlink="">
      <xdr:nvSpPr>
        <xdr:cNvPr id="247" name="【体育館・プール】&#10;一人当たり面積該当値テキスト">
          <a:extLst>
            <a:ext uri="{FF2B5EF4-FFF2-40B4-BE49-F238E27FC236}">
              <a16:creationId xmlns:a16="http://schemas.microsoft.com/office/drawing/2014/main" id="{5A974048-8261-4127-A418-3D903BD2FE7D}"/>
            </a:ext>
          </a:extLst>
        </xdr:cNvPr>
        <xdr:cNvSpPr txBox="1"/>
      </xdr:nvSpPr>
      <xdr:spPr>
        <a:xfrm>
          <a:off x="10515600"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164465</xdr:rowOff>
    </xdr:from>
    <xdr:to>
      <xdr:col>50</xdr:col>
      <xdr:colOff>165100</xdr:colOff>
      <xdr:row>63</xdr:row>
      <xdr:rowOff>94615</xdr:rowOff>
    </xdr:to>
    <xdr:sp macro="" textlink="">
      <xdr:nvSpPr>
        <xdr:cNvPr id="248" name="楕円 247">
          <a:extLst>
            <a:ext uri="{FF2B5EF4-FFF2-40B4-BE49-F238E27FC236}">
              <a16:creationId xmlns:a16="http://schemas.microsoft.com/office/drawing/2014/main" id="{4A680A5C-0CA1-46D6-829E-65C00A4B2134}"/>
            </a:ext>
          </a:extLst>
        </xdr:cNvPr>
        <xdr:cNvSpPr/>
      </xdr:nvSpPr>
      <xdr:spPr>
        <a:xfrm>
          <a:off x="9588500" y="107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43815</xdr:rowOff>
    </xdr:from>
    <xdr:to>
      <xdr:col>55</xdr:col>
      <xdr:colOff>0</xdr:colOff>
      <xdr:row>63</xdr:row>
      <xdr:rowOff>45720</xdr:rowOff>
    </xdr:to>
    <xdr:cxnSp macro="">
      <xdr:nvCxnSpPr>
        <xdr:cNvPr id="249" name="直線コネクタ 248">
          <a:extLst>
            <a:ext uri="{FF2B5EF4-FFF2-40B4-BE49-F238E27FC236}">
              <a16:creationId xmlns:a16="http://schemas.microsoft.com/office/drawing/2014/main" id="{9D32B15E-F071-40CC-853D-7CD104499200}"/>
            </a:ext>
          </a:extLst>
        </xdr:cNvPr>
        <xdr:cNvCxnSpPr/>
      </xdr:nvCxnSpPr>
      <xdr:spPr>
        <a:xfrm>
          <a:off x="9639300" y="1084516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164465</xdr:rowOff>
    </xdr:from>
    <xdr:to>
      <xdr:col>46</xdr:col>
      <xdr:colOff>38100</xdr:colOff>
      <xdr:row>63</xdr:row>
      <xdr:rowOff>94615</xdr:rowOff>
    </xdr:to>
    <xdr:sp macro="" textlink="">
      <xdr:nvSpPr>
        <xdr:cNvPr id="250" name="楕円 249">
          <a:extLst>
            <a:ext uri="{FF2B5EF4-FFF2-40B4-BE49-F238E27FC236}">
              <a16:creationId xmlns:a16="http://schemas.microsoft.com/office/drawing/2014/main" id="{0349BC72-88A2-4204-A0B9-84D7D4CEA2E6}"/>
            </a:ext>
          </a:extLst>
        </xdr:cNvPr>
        <xdr:cNvSpPr/>
      </xdr:nvSpPr>
      <xdr:spPr>
        <a:xfrm>
          <a:off x="8699500" y="107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43815</xdr:rowOff>
    </xdr:from>
    <xdr:to>
      <xdr:col>50</xdr:col>
      <xdr:colOff>114300</xdr:colOff>
      <xdr:row>63</xdr:row>
      <xdr:rowOff>43815</xdr:rowOff>
    </xdr:to>
    <xdr:cxnSp macro="">
      <xdr:nvCxnSpPr>
        <xdr:cNvPr id="251" name="直線コネクタ 250">
          <a:extLst>
            <a:ext uri="{FF2B5EF4-FFF2-40B4-BE49-F238E27FC236}">
              <a16:creationId xmlns:a16="http://schemas.microsoft.com/office/drawing/2014/main" id="{D0BCB7DA-8430-4A17-840A-42A7599131EC}"/>
            </a:ext>
          </a:extLst>
        </xdr:cNvPr>
        <xdr:cNvCxnSpPr/>
      </xdr:nvCxnSpPr>
      <xdr:spPr>
        <a:xfrm>
          <a:off x="8750300" y="108451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166370</xdr:rowOff>
    </xdr:from>
    <xdr:to>
      <xdr:col>41</xdr:col>
      <xdr:colOff>101600</xdr:colOff>
      <xdr:row>63</xdr:row>
      <xdr:rowOff>96520</xdr:rowOff>
    </xdr:to>
    <xdr:sp macro="" textlink="">
      <xdr:nvSpPr>
        <xdr:cNvPr id="252" name="楕円 251">
          <a:extLst>
            <a:ext uri="{FF2B5EF4-FFF2-40B4-BE49-F238E27FC236}">
              <a16:creationId xmlns:a16="http://schemas.microsoft.com/office/drawing/2014/main" id="{AB5E108A-7029-4F06-9B01-C88A2E108D7E}"/>
            </a:ext>
          </a:extLst>
        </xdr:cNvPr>
        <xdr:cNvSpPr/>
      </xdr:nvSpPr>
      <xdr:spPr>
        <a:xfrm>
          <a:off x="7810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43815</xdr:rowOff>
    </xdr:from>
    <xdr:to>
      <xdr:col>45</xdr:col>
      <xdr:colOff>177800</xdr:colOff>
      <xdr:row>63</xdr:row>
      <xdr:rowOff>45720</xdr:rowOff>
    </xdr:to>
    <xdr:cxnSp macro="">
      <xdr:nvCxnSpPr>
        <xdr:cNvPr id="253" name="直線コネクタ 252">
          <a:extLst>
            <a:ext uri="{FF2B5EF4-FFF2-40B4-BE49-F238E27FC236}">
              <a16:creationId xmlns:a16="http://schemas.microsoft.com/office/drawing/2014/main" id="{DDCADC0E-D1EC-48B0-A046-F0210956EB0D}"/>
            </a:ext>
          </a:extLst>
        </xdr:cNvPr>
        <xdr:cNvCxnSpPr/>
      </xdr:nvCxnSpPr>
      <xdr:spPr>
        <a:xfrm flipV="1">
          <a:off x="7861300" y="108451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164465</xdr:rowOff>
    </xdr:from>
    <xdr:to>
      <xdr:col>36</xdr:col>
      <xdr:colOff>165100</xdr:colOff>
      <xdr:row>63</xdr:row>
      <xdr:rowOff>94615</xdr:rowOff>
    </xdr:to>
    <xdr:sp macro="" textlink="">
      <xdr:nvSpPr>
        <xdr:cNvPr id="254" name="楕円 253">
          <a:extLst>
            <a:ext uri="{FF2B5EF4-FFF2-40B4-BE49-F238E27FC236}">
              <a16:creationId xmlns:a16="http://schemas.microsoft.com/office/drawing/2014/main" id="{76288387-1BA2-49AE-8B62-D33A20B807B0}"/>
            </a:ext>
          </a:extLst>
        </xdr:cNvPr>
        <xdr:cNvSpPr/>
      </xdr:nvSpPr>
      <xdr:spPr>
        <a:xfrm>
          <a:off x="6921500" y="107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43815</xdr:rowOff>
    </xdr:from>
    <xdr:to>
      <xdr:col>41</xdr:col>
      <xdr:colOff>50800</xdr:colOff>
      <xdr:row>63</xdr:row>
      <xdr:rowOff>45720</xdr:rowOff>
    </xdr:to>
    <xdr:cxnSp macro="">
      <xdr:nvCxnSpPr>
        <xdr:cNvPr id="255" name="直線コネクタ 254">
          <a:extLst>
            <a:ext uri="{FF2B5EF4-FFF2-40B4-BE49-F238E27FC236}">
              <a16:creationId xmlns:a16="http://schemas.microsoft.com/office/drawing/2014/main" id="{88C6330E-5A59-4C02-AFB0-22F49CAF75E7}"/>
            </a:ext>
          </a:extLst>
        </xdr:cNvPr>
        <xdr:cNvCxnSpPr/>
      </xdr:nvCxnSpPr>
      <xdr:spPr>
        <a:xfrm>
          <a:off x="6972300" y="108451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FC371D6D-1817-4521-8957-F7D8BF6BAF68}"/>
            </a:ext>
          </a:extLst>
        </xdr:cNvPr>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8BA3088C-5A72-4A80-A98A-340F30FE7158}"/>
            </a:ext>
          </a:extLst>
        </xdr:cNvPr>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652</xdr:rowOff>
    </xdr:from>
    <xdr:ext cx="469744" cy="259045"/>
    <xdr:sp macro="" textlink="">
      <xdr:nvSpPr>
        <xdr:cNvPr id="258" name="n_3aveValue【体育館・プール】&#10;一人当たり面積">
          <a:extLst>
            <a:ext uri="{FF2B5EF4-FFF2-40B4-BE49-F238E27FC236}">
              <a16:creationId xmlns:a16="http://schemas.microsoft.com/office/drawing/2014/main" id="{5060E8CD-8A19-4697-A42F-11DB887537BB}"/>
            </a:ext>
          </a:extLst>
        </xdr:cNvPr>
        <xdr:cNvSpPr txBox="1"/>
      </xdr:nvSpPr>
      <xdr:spPr>
        <a:xfrm>
          <a:off x="7626427" y="1028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162577</xdr:rowOff>
    </xdr:from>
    <xdr:ext cx="469744" cy="259045"/>
    <xdr:sp macro="" textlink="">
      <xdr:nvSpPr>
        <xdr:cNvPr id="259" name="n_4aveValue【体育館・プール】&#10;一人当たり面積">
          <a:extLst>
            <a:ext uri="{FF2B5EF4-FFF2-40B4-BE49-F238E27FC236}">
              <a16:creationId xmlns:a16="http://schemas.microsoft.com/office/drawing/2014/main" id="{54F11B1D-5DCC-41CF-81F2-C710B3C67974}"/>
            </a:ext>
          </a:extLst>
        </xdr:cNvPr>
        <xdr:cNvSpPr txBox="1"/>
      </xdr:nvSpPr>
      <xdr:spPr>
        <a:xfrm>
          <a:off x="6737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85742</xdr:rowOff>
    </xdr:from>
    <xdr:ext cx="469744" cy="259045"/>
    <xdr:sp macro="" textlink="">
      <xdr:nvSpPr>
        <xdr:cNvPr id="260" name="n_1mainValue【体育館・プール】&#10;一人当たり面積">
          <a:extLst>
            <a:ext uri="{FF2B5EF4-FFF2-40B4-BE49-F238E27FC236}">
              <a16:creationId xmlns:a16="http://schemas.microsoft.com/office/drawing/2014/main" id="{20CDEA75-5C77-4442-8905-0534FE7D6BA9}"/>
            </a:ext>
          </a:extLst>
        </xdr:cNvPr>
        <xdr:cNvSpPr txBox="1"/>
      </xdr:nvSpPr>
      <xdr:spPr>
        <a:xfrm>
          <a:off x="9391727" y="1088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85742</xdr:rowOff>
    </xdr:from>
    <xdr:ext cx="469744" cy="259045"/>
    <xdr:sp macro="" textlink="">
      <xdr:nvSpPr>
        <xdr:cNvPr id="261" name="n_2mainValue【体育館・プール】&#10;一人当たり面積">
          <a:extLst>
            <a:ext uri="{FF2B5EF4-FFF2-40B4-BE49-F238E27FC236}">
              <a16:creationId xmlns:a16="http://schemas.microsoft.com/office/drawing/2014/main" id="{FE31046A-EDBB-403D-B5E1-9A092FBA4FCF}"/>
            </a:ext>
          </a:extLst>
        </xdr:cNvPr>
        <xdr:cNvSpPr txBox="1"/>
      </xdr:nvSpPr>
      <xdr:spPr>
        <a:xfrm>
          <a:off x="8515427" y="1088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87647</xdr:rowOff>
    </xdr:from>
    <xdr:ext cx="469744" cy="259045"/>
    <xdr:sp macro="" textlink="">
      <xdr:nvSpPr>
        <xdr:cNvPr id="262" name="n_3mainValue【体育館・プール】&#10;一人当たり面積">
          <a:extLst>
            <a:ext uri="{FF2B5EF4-FFF2-40B4-BE49-F238E27FC236}">
              <a16:creationId xmlns:a16="http://schemas.microsoft.com/office/drawing/2014/main" id="{FC7417EC-D5FF-40C3-A3E5-A2617B2573ED}"/>
            </a:ext>
          </a:extLst>
        </xdr:cNvPr>
        <xdr:cNvSpPr txBox="1"/>
      </xdr:nvSpPr>
      <xdr:spPr>
        <a:xfrm>
          <a:off x="7626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85742</xdr:rowOff>
    </xdr:from>
    <xdr:ext cx="469744" cy="259045"/>
    <xdr:sp macro="" textlink="">
      <xdr:nvSpPr>
        <xdr:cNvPr id="263" name="n_4mainValue【体育館・プール】&#10;一人当たり面積">
          <a:extLst>
            <a:ext uri="{FF2B5EF4-FFF2-40B4-BE49-F238E27FC236}">
              <a16:creationId xmlns:a16="http://schemas.microsoft.com/office/drawing/2014/main" id="{D691379C-99F1-4D26-B395-DFB97BE159B6}"/>
            </a:ext>
          </a:extLst>
        </xdr:cNvPr>
        <xdr:cNvSpPr txBox="1"/>
      </xdr:nvSpPr>
      <xdr:spPr>
        <a:xfrm>
          <a:off x="6737427" y="1088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022C8C2-3E4B-42ED-A5C7-E68406098DE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7E3EC93-4C16-4AA2-8158-69E3C711AFD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203070F-5928-4FAB-9E20-39E43A45B7E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E0FCAEF-C9C2-410D-8243-DCF979B467E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3E9BD0A-4A12-4A35-B61D-FAC0641928D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8ED3479-C08B-40CD-B7AD-E78174C1301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91BB5C4-CA3E-42D1-92F0-2B693F521D8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98FF5FD-9D0D-4530-BCAB-731AD8BDD67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4639423-AED8-41F5-8ED8-264871CC7E0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A3B9EA33-93D6-46CD-BE66-C4540411050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13F8C57F-D3D9-44A5-99A2-968803F57AA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16B3F728-33EA-4348-B304-8AE3F5B217B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DA7E3382-9237-45A7-8123-C0E1E977365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7878CD3C-F0DD-49C2-95BB-08C2DB6320C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47C08FD-46F1-4A34-A4CB-243C61ABDC8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7B461899-F5AD-4706-8822-4C69EDC9BB6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9B59378E-89BE-42D2-B3A2-9CFD0C01EB2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B6C1D610-0C77-453F-AF5F-0C2153B6BEE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49B57CC1-BCBD-44FF-8A2F-EEFAE33F48E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77EDBD08-907D-4153-94DD-60E0C48CAFF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4D14E1B1-64BD-4A65-8DFC-F4944A91B1EA}"/>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4E5667E-837C-4542-9E10-CE57B2B4FBF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D509AAD6-83CC-40F3-B96E-89F43F9A0BC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E0AA4112-DBE7-468D-AC73-76725F2C26A7}"/>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210CCC5B-5874-42A0-ADF2-7C62401164A5}"/>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80DB08D0-4A85-4C11-9D2D-103BA1DE5667}"/>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00FFDAE2-CEFD-419C-A6DD-1A0E2D18A007}"/>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7BF3A797-C659-4D2F-8FDB-FE4DE4CA3FC1}"/>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16527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51603F4D-2B44-4964-A1AA-70194EE11BCB}"/>
            </a:ext>
          </a:extLst>
        </xdr:cNvPr>
        <xdr:cNvSpPr txBox="1"/>
      </xdr:nvSpPr>
      <xdr:spPr>
        <a:xfrm>
          <a:off x="4673600" y="14075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CEACA5E4-5DD4-4DE1-B830-17B3D8E2BAE5}"/>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D9839321-0631-4CF7-B68E-437F1C598ED3}"/>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A8708766-9B37-40B6-AE15-D03537E8C740}"/>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97789</xdr:rowOff>
    </xdr:from>
    <xdr:to>
      <xdr:col>10</xdr:col>
      <xdr:colOff>165100</xdr:colOff>
      <xdr:row>82</xdr:row>
      <xdr:rowOff>27939</xdr:rowOff>
    </xdr:to>
    <xdr:sp macro="" textlink="">
      <xdr:nvSpPr>
        <xdr:cNvPr id="296" name="フローチャート: 判断 295">
          <a:extLst>
            <a:ext uri="{FF2B5EF4-FFF2-40B4-BE49-F238E27FC236}">
              <a16:creationId xmlns:a16="http://schemas.microsoft.com/office/drawing/2014/main" id="{15E8A116-24A9-420F-9760-BA9C3BD1F899}"/>
            </a:ext>
          </a:extLst>
        </xdr:cNvPr>
        <xdr:cNvSpPr/>
      </xdr:nvSpPr>
      <xdr:spPr>
        <a:xfrm>
          <a:off x="1968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85089</xdr:rowOff>
    </xdr:from>
    <xdr:to>
      <xdr:col>6</xdr:col>
      <xdr:colOff>38100</xdr:colOff>
      <xdr:row>82</xdr:row>
      <xdr:rowOff>15239</xdr:rowOff>
    </xdr:to>
    <xdr:sp macro="" textlink="">
      <xdr:nvSpPr>
        <xdr:cNvPr id="297" name="フローチャート: 判断 296">
          <a:extLst>
            <a:ext uri="{FF2B5EF4-FFF2-40B4-BE49-F238E27FC236}">
              <a16:creationId xmlns:a16="http://schemas.microsoft.com/office/drawing/2014/main" id="{AC108847-A199-49EF-A5C6-9A44337A39EF}"/>
            </a:ext>
          </a:extLst>
        </xdr:cNvPr>
        <xdr:cNvSpPr/>
      </xdr:nvSpPr>
      <xdr:spPr>
        <a:xfrm>
          <a:off x="1079500" y="1397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C455068-2DE2-4A5C-982D-E16C10AFF3A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589D1FB-5661-434A-984F-D095B72FF11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9C8F0E7-BDE6-4B02-8BBE-E565484FEAC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C8AD0E8-A207-483E-958B-2DAF5948BBE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938A251-A159-4D80-B08B-3A59B2900CF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25400</xdr:rowOff>
    </xdr:from>
    <xdr:to>
      <xdr:col>24</xdr:col>
      <xdr:colOff>114300</xdr:colOff>
      <xdr:row>81</xdr:row>
      <xdr:rowOff>127000</xdr:rowOff>
    </xdr:to>
    <xdr:sp macro="" textlink="">
      <xdr:nvSpPr>
        <xdr:cNvPr id="303" name="楕円 302">
          <a:extLst>
            <a:ext uri="{FF2B5EF4-FFF2-40B4-BE49-F238E27FC236}">
              <a16:creationId xmlns:a16="http://schemas.microsoft.com/office/drawing/2014/main" id="{EEFC5EB3-F7E3-4AE3-AFCD-8EE2B98780BC}"/>
            </a:ext>
          </a:extLst>
        </xdr:cNvPr>
        <xdr:cNvSpPr/>
      </xdr:nvSpPr>
      <xdr:spPr>
        <a:xfrm>
          <a:off x="45847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48277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8AF86FF9-3E7F-49E8-8A97-94DCEFC77A99}"/>
            </a:ext>
          </a:extLst>
        </xdr:cNvPr>
        <xdr:cNvSpPr txBox="1"/>
      </xdr:nvSpPr>
      <xdr:spPr>
        <a:xfrm>
          <a:off x="4673600"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19050</xdr:rowOff>
    </xdr:from>
    <xdr:to>
      <xdr:col>20</xdr:col>
      <xdr:colOff>38100</xdr:colOff>
      <xdr:row>81</xdr:row>
      <xdr:rowOff>120650</xdr:rowOff>
    </xdr:to>
    <xdr:sp macro="" textlink="">
      <xdr:nvSpPr>
        <xdr:cNvPr id="305" name="楕円 304">
          <a:extLst>
            <a:ext uri="{FF2B5EF4-FFF2-40B4-BE49-F238E27FC236}">
              <a16:creationId xmlns:a16="http://schemas.microsoft.com/office/drawing/2014/main" id="{2EE0C0DE-79D7-4B53-8121-E556ABE957F1}"/>
            </a:ext>
          </a:extLst>
        </xdr:cNvPr>
        <xdr:cNvSpPr/>
      </xdr:nvSpPr>
      <xdr:spPr>
        <a:xfrm>
          <a:off x="37465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69850</xdr:rowOff>
    </xdr:from>
    <xdr:to>
      <xdr:col>24</xdr:col>
      <xdr:colOff>63500</xdr:colOff>
      <xdr:row>81</xdr:row>
      <xdr:rowOff>76200</xdr:rowOff>
    </xdr:to>
    <xdr:cxnSp macro="">
      <xdr:nvCxnSpPr>
        <xdr:cNvPr id="306" name="直線コネクタ 305">
          <a:extLst>
            <a:ext uri="{FF2B5EF4-FFF2-40B4-BE49-F238E27FC236}">
              <a16:creationId xmlns:a16="http://schemas.microsoft.com/office/drawing/2014/main" id="{056FC3DD-3567-446A-9F2F-DA38D9796C25}"/>
            </a:ext>
          </a:extLst>
        </xdr:cNvPr>
        <xdr:cNvCxnSpPr/>
      </xdr:nvCxnSpPr>
      <xdr:spPr>
        <a:xfrm>
          <a:off x="3797300" y="1395730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140970</xdr:rowOff>
    </xdr:from>
    <xdr:to>
      <xdr:col>15</xdr:col>
      <xdr:colOff>101600</xdr:colOff>
      <xdr:row>81</xdr:row>
      <xdr:rowOff>71120</xdr:rowOff>
    </xdr:to>
    <xdr:sp macro="" textlink="">
      <xdr:nvSpPr>
        <xdr:cNvPr id="307" name="楕円 306">
          <a:extLst>
            <a:ext uri="{FF2B5EF4-FFF2-40B4-BE49-F238E27FC236}">
              <a16:creationId xmlns:a16="http://schemas.microsoft.com/office/drawing/2014/main" id="{B5D3C0C0-C32C-4052-BE57-9CAC6A37DA3B}"/>
            </a:ext>
          </a:extLst>
        </xdr:cNvPr>
        <xdr:cNvSpPr/>
      </xdr:nvSpPr>
      <xdr:spPr>
        <a:xfrm>
          <a:off x="2857500" y="1385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20320</xdr:rowOff>
    </xdr:from>
    <xdr:to>
      <xdr:col>19</xdr:col>
      <xdr:colOff>177800</xdr:colOff>
      <xdr:row>81</xdr:row>
      <xdr:rowOff>69850</xdr:rowOff>
    </xdr:to>
    <xdr:cxnSp macro="">
      <xdr:nvCxnSpPr>
        <xdr:cNvPr id="308" name="直線コネクタ 307">
          <a:extLst>
            <a:ext uri="{FF2B5EF4-FFF2-40B4-BE49-F238E27FC236}">
              <a16:creationId xmlns:a16="http://schemas.microsoft.com/office/drawing/2014/main" id="{401B96C5-3D78-439A-9F92-674860D1E4E8}"/>
            </a:ext>
          </a:extLst>
        </xdr:cNvPr>
        <xdr:cNvCxnSpPr/>
      </xdr:nvCxnSpPr>
      <xdr:spPr>
        <a:xfrm>
          <a:off x="2908300" y="139077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113030</xdr:rowOff>
    </xdr:from>
    <xdr:to>
      <xdr:col>10</xdr:col>
      <xdr:colOff>165100</xdr:colOff>
      <xdr:row>81</xdr:row>
      <xdr:rowOff>43180</xdr:rowOff>
    </xdr:to>
    <xdr:sp macro="" textlink="">
      <xdr:nvSpPr>
        <xdr:cNvPr id="309" name="楕円 308">
          <a:extLst>
            <a:ext uri="{FF2B5EF4-FFF2-40B4-BE49-F238E27FC236}">
              <a16:creationId xmlns:a16="http://schemas.microsoft.com/office/drawing/2014/main" id="{83403CD1-DF32-4795-BE09-C9DD0A7A0AB1}"/>
            </a:ext>
          </a:extLst>
        </xdr:cNvPr>
        <xdr:cNvSpPr/>
      </xdr:nvSpPr>
      <xdr:spPr>
        <a:xfrm>
          <a:off x="1968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163830</xdr:rowOff>
    </xdr:from>
    <xdr:to>
      <xdr:col>15</xdr:col>
      <xdr:colOff>50800</xdr:colOff>
      <xdr:row>81</xdr:row>
      <xdr:rowOff>20320</xdr:rowOff>
    </xdr:to>
    <xdr:cxnSp macro="">
      <xdr:nvCxnSpPr>
        <xdr:cNvPr id="310" name="直線コネクタ 309">
          <a:extLst>
            <a:ext uri="{FF2B5EF4-FFF2-40B4-BE49-F238E27FC236}">
              <a16:creationId xmlns:a16="http://schemas.microsoft.com/office/drawing/2014/main" id="{88B22B17-F0A3-44C7-B372-6E38B5B355BC}"/>
            </a:ext>
          </a:extLst>
        </xdr:cNvPr>
        <xdr:cNvCxnSpPr/>
      </xdr:nvCxnSpPr>
      <xdr:spPr>
        <a:xfrm>
          <a:off x="2019300" y="1387983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154939</xdr:rowOff>
    </xdr:from>
    <xdr:to>
      <xdr:col>6</xdr:col>
      <xdr:colOff>38100</xdr:colOff>
      <xdr:row>81</xdr:row>
      <xdr:rowOff>85089</xdr:rowOff>
    </xdr:to>
    <xdr:sp macro="" textlink="">
      <xdr:nvSpPr>
        <xdr:cNvPr id="311" name="楕円 310">
          <a:extLst>
            <a:ext uri="{FF2B5EF4-FFF2-40B4-BE49-F238E27FC236}">
              <a16:creationId xmlns:a16="http://schemas.microsoft.com/office/drawing/2014/main" id="{1DC2CDE7-1F57-4A68-96FB-54A36BB46592}"/>
            </a:ext>
          </a:extLst>
        </xdr:cNvPr>
        <xdr:cNvSpPr/>
      </xdr:nvSpPr>
      <xdr:spPr>
        <a:xfrm>
          <a:off x="1079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163830</xdr:rowOff>
    </xdr:from>
    <xdr:to>
      <xdr:col>10</xdr:col>
      <xdr:colOff>114300</xdr:colOff>
      <xdr:row>81</xdr:row>
      <xdr:rowOff>34289</xdr:rowOff>
    </xdr:to>
    <xdr:cxnSp macro="">
      <xdr:nvCxnSpPr>
        <xdr:cNvPr id="312" name="直線コネクタ 311">
          <a:extLst>
            <a:ext uri="{FF2B5EF4-FFF2-40B4-BE49-F238E27FC236}">
              <a16:creationId xmlns:a16="http://schemas.microsoft.com/office/drawing/2014/main" id="{C42F1D40-47C0-4A90-A584-1F4760A40B55}"/>
            </a:ext>
          </a:extLst>
        </xdr:cNvPr>
        <xdr:cNvCxnSpPr/>
      </xdr:nvCxnSpPr>
      <xdr:spPr>
        <a:xfrm flipV="1">
          <a:off x="1130300" y="138798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120666</xdr:rowOff>
    </xdr:from>
    <xdr:ext cx="405111" cy="259045"/>
    <xdr:sp macro="" textlink="">
      <xdr:nvSpPr>
        <xdr:cNvPr id="313" name="n_1aveValue【福祉施設】&#10;有形固定資産減価償却率">
          <a:extLst>
            <a:ext uri="{FF2B5EF4-FFF2-40B4-BE49-F238E27FC236}">
              <a16:creationId xmlns:a16="http://schemas.microsoft.com/office/drawing/2014/main" id="{9A9BCD9D-0E64-4FD5-BE3B-27F6BE409574}"/>
            </a:ext>
          </a:extLst>
        </xdr:cNvPr>
        <xdr:cNvSpPr txBox="1"/>
      </xdr:nvSpPr>
      <xdr:spPr>
        <a:xfrm>
          <a:off x="3582044" y="14179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93997</xdr:rowOff>
    </xdr:from>
    <xdr:ext cx="405111" cy="259045"/>
    <xdr:sp macro="" textlink="">
      <xdr:nvSpPr>
        <xdr:cNvPr id="314" name="n_2aveValue【福祉施設】&#10;有形固定資産減価償却率">
          <a:extLst>
            <a:ext uri="{FF2B5EF4-FFF2-40B4-BE49-F238E27FC236}">
              <a16:creationId xmlns:a16="http://schemas.microsoft.com/office/drawing/2014/main" id="{E61C8043-2BA5-4242-89FE-FC236B926DF4}"/>
            </a:ext>
          </a:extLst>
        </xdr:cNvPr>
        <xdr:cNvSpPr txBox="1"/>
      </xdr:nvSpPr>
      <xdr:spPr>
        <a:xfrm>
          <a:off x="2705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19066</xdr:rowOff>
    </xdr:from>
    <xdr:ext cx="405111" cy="259045"/>
    <xdr:sp macro="" textlink="">
      <xdr:nvSpPr>
        <xdr:cNvPr id="315" name="n_3aveValue【福祉施設】&#10;有形固定資産減価償却率">
          <a:extLst>
            <a:ext uri="{FF2B5EF4-FFF2-40B4-BE49-F238E27FC236}">
              <a16:creationId xmlns:a16="http://schemas.microsoft.com/office/drawing/2014/main" id="{29BB0182-D180-47CC-850F-1536D938909E}"/>
            </a:ext>
          </a:extLst>
        </xdr:cNvPr>
        <xdr:cNvSpPr txBox="1"/>
      </xdr:nvSpPr>
      <xdr:spPr>
        <a:xfrm>
          <a:off x="1816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6366</xdr:rowOff>
    </xdr:from>
    <xdr:ext cx="405111" cy="259045"/>
    <xdr:sp macro="" textlink="">
      <xdr:nvSpPr>
        <xdr:cNvPr id="316" name="n_4aveValue【福祉施設】&#10;有形固定資産減価償却率">
          <a:extLst>
            <a:ext uri="{FF2B5EF4-FFF2-40B4-BE49-F238E27FC236}">
              <a16:creationId xmlns:a16="http://schemas.microsoft.com/office/drawing/2014/main" id="{69B4AFED-8702-470C-B11A-55B2E314CE06}"/>
            </a:ext>
          </a:extLst>
        </xdr:cNvPr>
        <xdr:cNvSpPr txBox="1"/>
      </xdr:nvSpPr>
      <xdr:spPr>
        <a:xfrm>
          <a:off x="927744" y="1406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137177</xdr:rowOff>
    </xdr:from>
    <xdr:ext cx="405111" cy="259045"/>
    <xdr:sp macro="" textlink="">
      <xdr:nvSpPr>
        <xdr:cNvPr id="317" name="n_1mainValue【福祉施設】&#10;有形固定資産減価償却率">
          <a:extLst>
            <a:ext uri="{FF2B5EF4-FFF2-40B4-BE49-F238E27FC236}">
              <a16:creationId xmlns:a16="http://schemas.microsoft.com/office/drawing/2014/main" id="{56265EEB-0F32-4218-BE6B-BEB027C14FE5}"/>
            </a:ext>
          </a:extLst>
        </xdr:cNvPr>
        <xdr:cNvSpPr txBox="1"/>
      </xdr:nvSpPr>
      <xdr:spPr>
        <a:xfrm>
          <a:off x="3582044" y="1368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87647</xdr:rowOff>
    </xdr:from>
    <xdr:ext cx="405111" cy="259045"/>
    <xdr:sp macro="" textlink="">
      <xdr:nvSpPr>
        <xdr:cNvPr id="318" name="n_2mainValue【福祉施設】&#10;有形固定資産減価償却率">
          <a:extLst>
            <a:ext uri="{FF2B5EF4-FFF2-40B4-BE49-F238E27FC236}">
              <a16:creationId xmlns:a16="http://schemas.microsoft.com/office/drawing/2014/main" id="{D1146C9E-F65B-44BE-A80D-EEFB103C0E95}"/>
            </a:ext>
          </a:extLst>
        </xdr:cNvPr>
        <xdr:cNvSpPr txBox="1"/>
      </xdr:nvSpPr>
      <xdr:spPr>
        <a:xfrm>
          <a:off x="2705744" y="1363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59707</xdr:rowOff>
    </xdr:from>
    <xdr:ext cx="405111" cy="259045"/>
    <xdr:sp macro="" textlink="">
      <xdr:nvSpPr>
        <xdr:cNvPr id="319" name="n_3mainValue【福祉施設】&#10;有形固定資産減価償却率">
          <a:extLst>
            <a:ext uri="{FF2B5EF4-FFF2-40B4-BE49-F238E27FC236}">
              <a16:creationId xmlns:a16="http://schemas.microsoft.com/office/drawing/2014/main" id="{88FE58C6-83AE-4CBC-B437-B3D98417F1C0}"/>
            </a:ext>
          </a:extLst>
        </xdr:cNvPr>
        <xdr:cNvSpPr txBox="1"/>
      </xdr:nvSpPr>
      <xdr:spPr>
        <a:xfrm>
          <a:off x="1816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101616</xdr:rowOff>
    </xdr:from>
    <xdr:ext cx="405111" cy="259045"/>
    <xdr:sp macro="" textlink="">
      <xdr:nvSpPr>
        <xdr:cNvPr id="320" name="n_4mainValue【福祉施設】&#10;有形固定資産減価償却率">
          <a:extLst>
            <a:ext uri="{FF2B5EF4-FFF2-40B4-BE49-F238E27FC236}">
              <a16:creationId xmlns:a16="http://schemas.microsoft.com/office/drawing/2014/main" id="{C40F0B00-2DE6-4F55-B70D-47A2DF7A3F3A}"/>
            </a:ext>
          </a:extLst>
        </xdr:cNvPr>
        <xdr:cNvSpPr txBox="1"/>
      </xdr:nvSpPr>
      <xdr:spPr>
        <a:xfrm>
          <a:off x="927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D7CE7C46-9C85-49C2-982A-236F65BDA5D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56AD2B1-BAFD-470E-A8F3-4BE90C7E665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E352EAD5-BA3B-48C8-9E07-47F24B4CF14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A71FF506-FA07-46C3-9DCE-3C118651B93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8D5675D0-1FEF-4DF7-BCA4-AF1BEFDE4C9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8B21D6C5-08DC-423F-9118-F7AF4C56618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6E0BF38D-6CE1-4359-9A4B-0A88B7B199B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70E73112-7360-4828-8B73-D30062E87AC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5A843705-B2BF-4A09-A4CC-42FC7880AB9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1610BA24-AB43-4120-9E17-CE1FF8BD1E2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F8054C4F-DF5A-4CB4-932C-3C04508BB0C3}"/>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444DFFAC-2FBC-43CC-922E-F5A96F5FBDB9}"/>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93620074-6F1D-41F0-B851-EC41E4829EE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1BF5DF07-2219-4209-9277-F731F6BBC59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32A1B977-FCB2-4E10-ACF6-02E8544580BB}"/>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7448CC03-D1D3-44F3-AA31-17A7A5E66D81}"/>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EEC9DBD0-94C0-4E8E-9938-3984A92F446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5D571DCB-E8A6-433A-99D3-3052852BC52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B36C49C5-0A1B-449A-9745-A9B59D71EE2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F40E9B69-D9B1-4D94-9CF5-7825D6D96CA3}"/>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DA87781B-5D05-4F99-9330-F05C477C3854}"/>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CBE27390-5EA0-4946-B1DD-68D99C3FFCFC}"/>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47C6994D-6435-4AF4-8879-BD8E658510B8}"/>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2F258B06-F1DC-4573-B819-FF48DA7AFC03}"/>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02BC17C6-7E44-43EC-9163-3724F1940314}"/>
            </a:ext>
          </a:extLst>
        </xdr:cNvPr>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E184137E-7568-4F1B-94B3-2C2CACF282A7}"/>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390E1164-5E24-455A-A0A1-40BCD962A0EC}"/>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D804368C-D41B-40DC-815B-B00B5F526415}"/>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84455</xdr:rowOff>
    </xdr:from>
    <xdr:to>
      <xdr:col>41</xdr:col>
      <xdr:colOff>101600</xdr:colOff>
      <xdr:row>82</xdr:row>
      <xdr:rowOff>14605</xdr:rowOff>
    </xdr:to>
    <xdr:sp macro="" textlink="">
      <xdr:nvSpPr>
        <xdr:cNvPr id="349" name="フローチャート: 判断 348">
          <a:extLst>
            <a:ext uri="{FF2B5EF4-FFF2-40B4-BE49-F238E27FC236}">
              <a16:creationId xmlns:a16="http://schemas.microsoft.com/office/drawing/2014/main" id="{AE47996E-DDED-43B1-8680-2C99085D1546}"/>
            </a:ext>
          </a:extLst>
        </xdr:cNvPr>
        <xdr:cNvSpPr/>
      </xdr:nvSpPr>
      <xdr:spPr>
        <a:xfrm>
          <a:off x="7810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107314</xdr:rowOff>
    </xdr:from>
    <xdr:to>
      <xdr:col>36</xdr:col>
      <xdr:colOff>165100</xdr:colOff>
      <xdr:row>82</xdr:row>
      <xdr:rowOff>37464</xdr:rowOff>
    </xdr:to>
    <xdr:sp macro="" textlink="">
      <xdr:nvSpPr>
        <xdr:cNvPr id="350" name="フローチャート: 判断 349">
          <a:extLst>
            <a:ext uri="{FF2B5EF4-FFF2-40B4-BE49-F238E27FC236}">
              <a16:creationId xmlns:a16="http://schemas.microsoft.com/office/drawing/2014/main" id="{DE4CF198-5BA7-43E0-898E-49E706C3FA2C}"/>
            </a:ext>
          </a:extLst>
        </xdr:cNvPr>
        <xdr:cNvSpPr/>
      </xdr:nvSpPr>
      <xdr:spPr>
        <a:xfrm>
          <a:off x="6921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8262DA92-324E-45BD-A621-DE6F8022958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EAF4466-89DD-4446-9683-91B236B8CA1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355D332-C193-416A-85EF-91EA80816D7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1C7B112-34A5-40A7-BA02-317D4217B5C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04D9A18-5DAD-4E05-873A-9B0C0A9E69A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130175</xdr:rowOff>
    </xdr:from>
    <xdr:to>
      <xdr:col>55</xdr:col>
      <xdr:colOff>50800</xdr:colOff>
      <xdr:row>84</xdr:row>
      <xdr:rowOff>60325</xdr:rowOff>
    </xdr:to>
    <xdr:sp macro="" textlink="">
      <xdr:nvSpPr>
        <xdr:cNvPr id="356" name="楕円 355">
          <a:extLst>
            <a:ext uri="{FF2B5EF4-FFF2-40B4-BE49-F238E27FC236}">
              <a16:creationId xmlns:a16="http://schemas.microsoft.com/office/drawing/2014/main" id="{68E6015D-C0D7-4380-9A00-D17028C161B4}"/>
            </a:ext>
          </a:extLst>
        </xdr:cNvPr>
        <xdr:cNvSpPr/>
      </xdr:nvSpPr>
      <xdr:spPr>
        <a:xfrm>
          <a:off x="104267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108602</xdr:rowOff>
    </xdr:from>
    <xdr:ext cx="469744" cy="259045"/>
    <xdr:sp macro="" textlink="">
      <xdr:nvSpPr>
        <xdr:cNvPr id="357" name="【福祉施設】&#10;一人当たり面積該当値テキスト">
          <a:extLst>
            <a:ext uri="{FF2B5EF4-FFF2-40B4-BE49-F238E27FC236}">
              <a16:creationId xmlns:a16="http://schemas.microsoft.com/office/drawing/2014/main" id="{B7854541-3369-423E-B596-C1960101F55B}"/>
            </a:ext>
          </a:extLst>
        </xdr:cNvPr>
        <xdr:cNvSpPr txBox="1"/>
      </xdr:nvSpPr>
      <xdr:spPr>
        <a:xfrm>
          <a:off x="10515600" y="1433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130175</xdr:rowOff>
    </xdr:from>
    <xdr:to>
      <xdr:col>50</xdr:col>
      <xdr:colOff>165100</xdr:colOff>
      <xdr:row>84</xdr:row>
      <xdr:rowOff>60325</xdr:rowOff>
    </xdr:to>
    <xdr:sp macro="" textlink="">
      <xdr:nvSpPr>
        <xdr:cNvPr id="358" name="楕円 357">
          <a:extLst>
            <a:ext uri="{FF2B5EF4-FFF2-40B4-BE49-F238E27FC236}">
              <a16:creationId xmlns:a16="http://schemas.microsoft.com/office/drawing/2014/main" id="{F7C797CE-E178-46F3-849B-81857EC3BC31}"/>
            </a:ext>
          </a:extLst>
        </xdr:cNvPr>
        <xdr:cNvSpPr/>
      </xdr:nvSpPr>
      <xdr:spPr>
        <a:xfrm>
          <a:off x="9588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9525</xdr:rowOff>
    </xdr:from>
    <xdr:to>
      <xdr:col>55</xdr:col>
      <xdr:colOff>0</xdr:colOff>
      <xdr:row>84</xdr:row>
      <xdr:rowOff>9525</xdr:rowOff>
    </xdr:to>
    <xdr:cxnSp macro="">
      <xdr:nvCxnSpPr>
        <xdr:cNvPr id="359" name="直線コネクタ 358">
          <a:extLst>
            <a:ext uri="{FF2B5EF4-FFF2-40B4-BE49-F238E27FC236}">
              <a16:creationId xmlns:a16="http://schemas.microsoft.com/office/drawing/2014/main" id="{45926F79-E6E7-45C5-9635-825F118BF82A}"/>
            </a:ext>
          </a:extLst>
        </xdr:cNvPr>
        <xdr:cNvCxnSpPr/>
      </xdr:nvCxnSpPr>
      <xdr:spPr>
        <a:xfrm>
          <a:off x="9639300" y="144113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130175</xdr:rowOff>
    </xdr:from>
    <xdr:to>
      <xdr:col>46</xdr:col>
      <xdr:colOff>38100</xdr:colOff>
      <xdr:row>84</xdr:row>
      <xdr:rowOff>60325</xdr:rowOff>
    </xdr:to>
    <xdr:sp macro="" textlink="">
      <xdr:nvSpPr>
        <xdr:cNvPr id="360" name="楕円 359">
          <a:extLst>
            <a:ext uri="{FF2B5EF4-FFF2-40B4-BE49-F238E27FC236}">
              <a16:creationId xmlns:a16="http://schemas.microsoft.com/office/drawing/2014/main" id="{DE31B9B3-36DD-4D15-A9F9-8F98F539AB1B}"/>
            </a:ext>
          </a:extLst>
        </xdr:cNvPr>
        <xdr:cNvSpPr/>
      </xdr:nvSpPr>
      <xdr:spPr>
        <a:xfrm>
          <a:off x="8699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9525</xdr:rowOff>
    </xdr:from>
    <xdr:to>
      <xdr:col>50</xdr:col>
      <xdr:colOff>114300</xdr:colOff>
      <xdr:row>84</xdr:row>
      <xdr:rowOff>9525</xdr:rowOff>
    </xdr:to>
    <xdr:cxnSp macro="">
      <xdr:nvCxnSpPr>
        <xdr:cNvPr id="361" name="直線コネクタ 360">
          <a:extLst>
            <a:ext uri="{FF2B5EF4-FFF2-40B4-BE49-F238E27FC236}">
              <a16:creationId xmlns:a16="http://schemas.microsoft.com/office/drawing/2014/main" id="{B84E3DF1-4E55-4A8E-8609-F94AC5A96930}"/>
            </a:ext>
          </a:extLst>
        </xdr:cNvPr>
        <xdr:cNvCxnSpPr/>
      </xdr:nvCxnSpPr>
      <xdr:spPr>
        <a:xfrm>
          <a:off x="8750300" y="14411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130175</xdr:rowOff>
    </xdr:from>
    <xdr:to>
      <xdr:col>41</xdr:col>
      <xdr:colOff>101600</xdr:colOff>
      <xdr:row>84</xdr:row>
      <xdr:rowOff>60325</xdr:rowOff>
    </xdr:to>
    <xdr:sp macro="" textlink="">
      <xdr:nvSpPr>
        <xdr:cNvPr id="362" name="楕円 361">
          <a:extLst>
            <a:ext uri="{FF2B5EF4-FFF2-40B4-BE49-F238E27FC236}">
              <a16:creationId xmlns:a16="http://schemas.microsoft.com/office/drawing/2014/main" id="{7E4BC3C3-B5A1-473F-B040-5C354B418ABD}"/>
            </a:ext>
          </a:extLst>
        </xdr:cNvPr>
        <xdr:cNvSpPr/>
      </xdr:nvSpPr>
      <xdr:spPr>
        <a:xfrm>
          <a:off x="7810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9525</xdr:rowOff>
    </xdr:from>
    <xdr:to>
      <xdr:col>45</xdr:col>
      <xdr:colOff>177800</xdr:colOff>
      <xdr:row>84</xdr:row>
      <xdr:rowOff>9525</xdr:rowOff>
    </xdr:to>
    <xdr:cxnSp macro="">
      <xdr:nvCxnSpPr>
        <xdr:cNvPr id="363" name="直線コネクタ 362">
          <a:extLst>
            <a:ext uri="{FF2B5EF4-FFF2-40B4-BE49-F238E27FC236}">
              <a16:creationId xmlns:a16="http://schemas.microsoft.com/office/drawing/2014/main" id="{37F65E9B-A3EB-4207-A3A4-813B954989B5}"/>
            </a:ext>
          </a:extLst>
        </xdr:cNvPr>
        <xdr:cNvCxnSpPr/>
      </xdr:nvCxnSpPr>
      <xdr:spPr>
        <a:xfrm>
          <a:off x="7861300" y="14411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130175</xdr:rowOff>
    </xdr:from>
    <xdr:to>
      <xdr:col>36</xdr:col>
      <xdr:colOff>165100</xdr:colOff>
      <xdr:row>84</xdr:row>
      <xdr:rowOff>60325</xdr:rowOff>
    </xdr:to>
    <xdr:sp macro="" textlink="">
      <xdr:nvSpPr>
        <xdr:cNvPr id="364" name="楕円 363">
          <a:extLst>
            <a:ext uri="{FF2B5EF4-FFF2-40B4-BE49-F238E27FC236}">
              <a16:creationId xmlns:a16="http://schemas.microsoft.com/office/drawing/2014/main" id="{0D4DA116-1EC1-44EE-9E1F-5483B9778017}"/>
            </a:ext>
          </a:extLst>
        </xdr:cNvPr>
        <xdr:cNvSpPr/>
      </xdr:nvSpPr>
      <xdr:spPr>
        <a:xfrm>
          <a:off x="6921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9525</xdr:rowOff>
    </xdr:from>
    <xdr:to>
      <xdr:col>41</xdr:col>
      <xdr:colOff>50800</xdr:colOff>
      <xdr:row>84</xdr:row>
      <xdr:rowOff>9525</xdr:rowOff>
    </xdr:to>
    <xdr:cxnSp macro="">
      <xdr:nvCxnSpPr>
        <xdr:cNvPr id="365" name="直線コネクタ 364">
          <a:extLst>
            <a:ext uri="{FF2B5EF4-FFF2-40B4-BE49-F238E27FC236}">
              <a16:creationId xmlns:a16="http://schemas.microsoft.com/office/drawing/2014/main" id="{6BD7B42F-27E6-4FE7-BAD0-79087367296A}"/>
            </a:ext>
          </a:extLst>
        </xdr:cNvPr>
        <xdr:cNvCxnSpPr/>
      </xdr:nvCxnSpPr>
      <xdr:spPr>
        <a:xfrm>
          <a:off x="6972300" y="14411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a:extLst>
            <a:ext uri="{FF2B5EF4-FFF2-40B4-BE49-F238E27FC236}">
              <a16:creationId xmlns:a16="http://schemas.microsoft.com/office/drawing/2014/main" id="{359222BE-545D-4D2D-B0C3-F69C6232DFEB}"/>
            </a:ext>
          </a:extLst>
        </xdr:cNvPr>
        <xdr:cNvSpPr txBox="1"/>
      </xdr:nvSpPr>
      <xdr:spPr>
        <a:xfrm>
          <a:off x="9391727" y="140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a:extLst>
            <a:ext uri="{FF2B5EF4-FFF2-40B4-BE49-F238E27FC236}">
              <a16:creationId xmlns:a16="http://schemas.microsoft.com/office/drawing/2014/main" id="{68CA7583-B2F0-44EC-B200-EB24B9BC9D98}"/>
            </a:ext>
          </a:extLst>
        </xdr:cNvPr>
        <xdr:cNvSpPr txBox="1"/>
      </xdr:nvSpPr>
      <xdr:spPr>
        <a:xfrm>
          <a:off x="8515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31132</xdr:rowOff>
    </xdr:from>
    <xdr:ext cx="469744" cy="259045"/>
    <xdr:sp macro="" textlink="">
      <xdr:nvSpPr>
        <xdr:cNvPr id="368" name="n_3aveValue【福祉施設】&#10;一人当たり面積">
          <a:extLst>
            <a:ext uri="{FF2B5EF4-FFF2-40B4-BE49-F238E27FC236}">
              <a16:creationId xmlns:a16="http://schemas.microsoft.com/office/drawing/2014/main" id="{1ED015C1-3657-443F-BBB4-07469FA16A73}"/>
            </a:ext>
          </a:extLst>
        </xdr:cNvPr>
        <xdr:cNvSpPr txBox="1"/>
      </xdr:nvSpPr>
      <xdr:spPr>
        <a:xfrm>
          <a:off x="7626427" y="1374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53991</xdr:rowOff>
    </xdr:from>
    <xdr:ext cx="469744" cy="259045"/>
    <xdr:sp macro="" textlink="">
      <xdr:nvSpPr>
        <xdr:cNvPr id="369" name="n_4aveValue【福祉施設】&#10;一人当たり面積">
          <a:extLst>
            <a:ext uri="{FF2B5EF4-FFF2-40B4-BE49-F238E27FC236}">
              <a16:creationId xmlns:a16="http://schemas.microsoft.com/office/drawing/2014/main" id="{2931F749-5DDC-4286-8FFE-CF8A33015FCD}"/>
            </a:ext>
          </a:extLst>
        </xdr:cNvPr>
        <xdr:cNvSpPr txBox="1"/>
      </xdr:nvSpPr>
      <xdr:spPr>
        <a:xfrm>
          <a:off x="6737427" y="1376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51452</xdr:rowOff>
    </xdr:from>
    <xdr:ext cx="469744" cy="259045"/>
    <xdr:sp macro="" textlink="">
      <xdr:nvSpPr>
        <xdr:cNvPr id="370" name="n_1mainValue【福祉施設】&#10;一人当たり面積">
          <a:extLst>
            <a:ext uri="{FF2B5EF4-FFF2-40B4-BE49-F238E27FC236}">
              <a16:creationId xmlns:a16="http://schemas.microsoft.com/office/drawing/2014/main" id="{26F588C1-D50C-407B-B957-F7E73CD4CEF6}"/>
            </a:ext>
          </a:extLst>
        </xdr:cNvPr>
        <xdr:cNvSpPr txBox="1"/>
      </xdr:nvSpPr>
      <xdr:spPr>
        <a:xfrm>
          <a:off x="9391727" y="1445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51452</xdr:rowOff>
    </xdr:from>
    <xdr:ext cx="469744" cy="259045"/>
    <xdr:sp macro="" textlink="">
      <xdr:nvSpPr>
        <xdr:cNvPr id="371" name="n_2mainValue【福祉施設】&#10;一人当たり面積">
          <a:extLst>
            <a:ext uri="{FF2B5EF4-FFF2-40B4-BE49-F238E27FC236}">
              <a16:creationId xmlns:a16="http://schemas.microsoft.com/office/drawing/2014/main" id="{57396AC4-48C4-44C9-9B49-48BCA9992DA9}"/>
            </a:ext>
          </a:extLst>
        </xdr:cNvPr>
        <xdr:cNvSpPr txBox="1"/>
      </xdr:nvSpPr>
      <xdr:spPr>
        <a:xfrm>
          <a:off x="8515427" y="1445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51452</xdr:rowOff>
    </xdr:from>
    <xdr:ext cx="469744" cy="259045"/>
    <xdr:sp macro="" textlink="">
      <xdr:nvSpPr>
        <xdr:cNvPr id="372" name="n_3mainValue【福祉施設】&#10;一人当たり面積">
          <a:extLst>
            <a:ext uri="{FF2B5EF4-FFF2-40B4-BE49-F238E27FC236}">
              <a16:creationId xmlns:a16="http://schemas.microsoft.com/office/drawing/2014/main" id="{F71F6B47-D295-44D2-B298-7534BF1ED460}"/>
            </a:ext>
          </a:extLst>
        </xdr:cNvPr>
        <xdr:cNvSpPr txBox="1"/>
      </xdr:nvSpPr>
      <xdr:spPr>
        <a:xfrm>
          <a:off x="7626427" y="1445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51452</xdr:rowOff>
    </xdr:from>
    <xdr:ext cx="469744" cy="259045"/>
    <xdr:sp macro="" textlink="">
      <xdr:nvSpPr>
        <xdr:cNvPr id="373" name="n_4mainValue【福祉施設】&#10;一人当たり面積">
          <a:extLst>
            <a:ext uri="{FF2B5EF4-FFF2-40B4-BE49-F238E27FC236}">
              <a16:creationId xmlns:a16="http://schemas.microsoft.com/office/drawing/2014/main" id="{3BE262B8-49A8-4063-9C56-7F68D403449D}"/>
            </a:ext>
          </a:extLst>
        </xdr:cNvPr>
        <xdr:cNvSpPr txBox="1"/>
      </xdr:nvSpPr>
      <xdr:spPr>
        <a:xfrm>
          <a:off x="6737427" y="1445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1524D2F4-97AB-45DE-9AB7-BA291829D4A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36F6B6CB-C997-4BE0-B517-A2F56547F04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66779079-080B-4CFB-B7FD-358FCB6DA4C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AF89989E-2145-4DCB-A908-7B9286562FE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C0F44167-E39E-4A11-A844-45205895861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CF41AEA2-F002-467A-86C1-57C657E83C0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F07EAC74-8F9A-4116-8B19-79C72B6B217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1E04B6E7-45CD-4567-AB57-8A16D5C2461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AF40C658-E2B2-4FA7-AD22-DFEC2F96937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51CBCCE6-DD13-437E-ACFB-AB316AF1ED5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4AFEC777-4D64-4E05-826A-3662DF0FB3D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EDF7D99F-8ABF-41FC-8B14-3309DE0F502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22EBFA4E-796C-4D05-B30C-5F2DCF24BE7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46AE69CA-4DAC-4C72-9860-41F0C22845C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642DE24B-5B19-4076-9E94-07F64EBD3AB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34458CB7-3221-43A9-B6CA-A78C98DA9BC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34C43A52-9BE5-4493-A2DD-256A6EA728C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A16AB775-0359-4953-9B2F-DB7A84136DF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12F9B101-0F67-4AD3-98D8-11CABDBF0F7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ADE93CAE-1E68-473C-96A2-D508AE5C158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702C72AD-3836-43E7-9AF8-0AC00516AA6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521989A1-8752-4494-8891-5824ADE2545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9FDCE2D0-B358-46C5-8234-0ABE73ECCE6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1EE4712A-5C3A-4F47-BAD6-4DACAF2B323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4923C095-69D4-47BA-91D4-37CF9953CA8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5877C9E7-DBA0-44CF-9B44-D6284B32E3C1}"/>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12DA4471-717C-4147-93D5-696488BB1346}"/>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4D1CACF0-3308-4CD3-A938-72FDA645A31C}"/>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FF5A5602-ABB4-43B6-A23A-2508D1286996}"/>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176A8947-2A45-4E4C-9668-D385CA447B68}"/>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7E44635B-E017-4004-8995-452387C246A9}"/>
            </a:ext>
          </a:extLst>
        </xdr:cNvPr>
        <xdr:cNvSpPr txBox="1"/>
      </xdr:nvSpPr>
      <xdr:spPr>
        <a:xfrm>
          <a:off x="46736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556FCFC3-C507-4DE3-A177-DCF70F260424}"/>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99D18C6A-8033-4992-89C2-18368B9D5697}"/>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4345B68A-E3F0-4533-B5C7-E1EDF84A2620}"/>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408" name="フローチャート: 判断 407">
          <a:extLst>
            <a:ext uri="{FF2B5EF4-FFF2-40B4-BE49-F238E27FC236}">
              <a16:creationId xmlns:a16="http://schemas.microsoft.com/office/drawing/2014/main" id="{E8C1A75B-40E5-4658-8FEF-70101C7067FB}"/>
            </a:ext>
          </a:extLst>
        </xdr:cNvPr>
        <xdr:cNvSpPr/>
      </xdr:nvSpPr>
      <xdr:spPr>
        <a:xfrm>
          <a:off x="1968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09" name="フローチャート: 判断 408">
          <a:extLst>
            <a:ext uri="{FF2B5EF4-FFF2-40B4-BE49-F238E27FC236}">
              <a16:creationId xmlns:a16="http://schemas.microsoft.com/office/drawing/2014/main" id="{F9DAC4C6-2F21-4F34-9D87-51E795CC4D59}"/>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66364E9D-FE78-4776-9C95-70333F29732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A950D315-EC26-4690-AA92-854412E42A9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6666159C-2D2F-4BF8-9789-D7794E73DD5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2A2BDD6-B829-4FF8-867E-036D975ED41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30F6BB6-2AFA-4E24-B001-EAF05BA0BA4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12337</xdr:rowOff>
    </xdr:from>
    <xdr:to>
      <xdr:col>24</xdr:col>
      <xdr:colOff>114300</xdr:colOff>
      <xdr:row>104</xdr:row>
      <xdr:rowOff>113937</xdr:rowOff>
    </xdr:to>
    <xdr:sp macro="" textlink="">
      <xdr:nvSpPr>
        <xdr:cNvPr id="415" name="楕円 414">
          <a:extLst>
            <a:ext uri="{FF2B5EF4-FFF2-40B4-BE49-F238E27FC236}">
              <a16:creationId xmlns:a16="http://schemas.microsoft.com/office/drawing/2014/main" id="{09702B24-642B-45A8-945F-4DC0AAAFF418}"/>
            </a:ext>
          </a:extLst>
        </xdr:cNvPr>
        <xdr:cNvSpPr/>
      </xdr:nvSpPr>
      <xdr:spPr>
        <a:xfrm>
          <a:off x="45847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35214</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FC4D8F0A-7C4E-4078-8015-420EB7033D28}"/>
            </a:ext>
          </a:extLst>
        </xdr:cNvPr>
        <xdr:cNvSpPr txBox="1"/>
      </xdr:nvSpPr>
      <xdr:spPr>
        <a:xfrm>
          <a:off x="4673600" y="17694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151130</xdr:rowOff>
    </xdr:from>
    <xdr:to>
      <xdr:col>20</xdr:col>
      <xdr:colOff>38100</xdr:colOff>
      <xdr:row>104</xdr:row>
      <xdr:rowOff>81280</xdr:rowOff>
    </xdr:to>
    <xdr:sp macro="" textlink="">
      <xdr:nvSpPr>
        <xdr:cNvPr id="417" name="楕円 416">
          <a:extLst>
            <a:ext uri="{FF2B5EF4-FFF2-40B4-BE49-F238E27FC236}">
              <a16:creationId xmlns:a16="http://schemas.microsoft.com/office/drawing/2014/main" id="{EB24AA8A-98BC-4B1A-BD53-B0CF1EA25098}"/>
            </a:ext>
          </a:extLst>
        </xdr:cNvPr>
        <xdr:cNvSpPr/>
      </xdr:nvSpPr>
      <xdr:spPr>
        <a:xfrm>
          <a:off x="3746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30480</xdr:rowOff>
    </xdr:from>
    <xdr:to>
      <xdr:col>24</xdr:col>
      <xdr:colOff>63500</xdr:colOff>
      <xdr:row>104</xdr:row>
      <xdr:rowOff>63137</xdr:rowOff>
    </xdr:to>
    <xdr:cxnSp macro="">
      <xdr:nvCxnSpPr>
        <xdr:cNvPr id="418" name="直線コネクタ 417">
          <a:extLst>
            <a:ext uri="{FF2B5EF4-FFF2-40B4-BE49-F238E27FC236}">
              <a16:creationId xmlns:a16="http://schemas.microsoft.com/office/drawing/2014/main" id="{8F748329-B3BD-4448-990A-846A12027278}"/>
            </a:ext>
          </a:extLst>
        </xdr:cNvPr>
        <xdr:cNvCxnSpPr/>
      </xdr:nvCxnSpPr>
      <xdr:spPr>
        <a:xfrm>
          <a:off x="3797300" y="1786128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118473</xdr:rowOff>
    </xdr:from>
    <xdr:to>
      <xdr:col>15</xdr:col>
      <xdr:colOff>101600</xdr:colOff>
      <xdr:row>104</xdr:row>
      <xdr:rowOff>48623</xdr:rowOff>
    </xdr:to>
    <xdr:sp macro="" textlink="">
      <xdr:nvSpPr>
        <xdr:cNvPr id="419" name="楕円 418">
          <a:extLst>
            <a:ext uri="{FF2B5EF4-FFF2-40B4-BE49-F238E27FC236}">
              <a16:creationId xmlns:a16="http://schemas.microsoft.com/office/drawing/2014/main" id="{A7677B9D-0DBE-4A08-9258-55D0D8C0B1CF}"/>
            </a:ext>
          </a:extLst>
        </xdr:cNvPr>
        <xdr:cNvSpPr/>
      </xdr:nvSpPr>
      <xdr:spPr>
        <a:xfrm>
          <a:off x="2857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169273</xdr:rowOff>
    </xdr:from>
    <xdr:to>
      <xdr:col>19</xdr:col>
      <xdr:colOff>177800</xdr:colOff>
      <xdr:row>104</xdr:row>
      <xdr:rowOff>30480</xdr:rowOff>
    </xdr:to>
    <xdr:cxnSp macro="">
      <xdr:nvCxnSpPr>
        <xdr:cNvPr id="420" name="直線コネクタ 419">
          <a:extLst>
            <a:ext uri="{FF2B5EF4-FFF2-40B4-BE49-F238E27FC236}">
              <a16:creationId xmlns:a16="http://schemas.microsoft.com/office/drawing/2014/main" id="{FCCFA277-6580-427C-B1B4-8F7BFF7D6BB8}"/>
            </a:ext>
          </a:extLst>
        </xdr:cNvPr>
        <xdr:cNvCxnSpPr/>
      </xdr:nvCxnSpPr>
      <xdr:spPr>
        <a:xfrm>
          <a:off x="2908300" y="178286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85816</xdr:rowOff>
    </xdr:from>
    <xdr:to>
      <xdr:col>10</xdr:col>
      <xdr:colOff>165100</xdr:colOff>
      <xdr:row>104</xdr:row>
      <xdr:rowOff>15966</xdr:rowOff>
    </xdr:to>
    <xdr:sp macro="" textlink="">
      <xdr:nvSpPr>
        <xdr:cNvPr id="421" name="楕円 420">
          <a:extLst>
            <a:ext uri="{FF2B5EF4-FFF2-40B4-BE49-F238E27FC236}">
              <a16:creationId xmlns:a16="http://schemas.microsoft.com/office/drawing/2014/main" id="{EDB73750-1CF3-4577-A11D-90C4F6A2424F}"/>
            </a:ext>
          </a:extLst>
        </xdr:cNvPr>
        <xdr:cNvSpPr/>
      </xdr:nvSpPr>
      <xdr:spPr>
        <a:xfrm>
          <a:off x="19685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136616</xdr:rowOff>
    </xdr:from>
    <xdr:to>
      <xdr:col>15</xdr:col>
      <xdr:colOff>50800</xdr:colOff>
      <xdr:row>103</xdr:row>
      <xdr:rowOff>169273</xdr:rowOff>
    </xdr:to>
    <xdr:cxnSp macro="">
      <xdr:nvCxnSpPr>
        <xdr:cNvPr id="422" name="直線コネクタ 421">
          <a:extLst>
            <a:ext uri="{FF2B5EF4-FFF2-40B4-BE49-F238E27FC236}">
              <a16:creationId xmlns:a16="http://schemas.microsoft.com/office/drawing/2014/main" id="{68309C68-6AFF-4628-9E71-A1DC17CD70FA}"/>
            </a:ext>
          </a:extLst>
        </xdr:cNvPr>
        <xdr:cNvCxnSpPr/>
      </xdr:nvCxnSpPr>
      <xdr:spPr>
        <a:xfrm>
          <a:off x="2019300" y="177959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53158</xdr:rowOff>
    </xdr:from>
    <xdr:to>
      <xdr:col>6</xdr:col>
      <xdr:colOff>38100</xdr:colOff>
      <xdr:row>103</xdr:row>
      <xdr:rowOff>154758</xdr:rowOff>
    </xdr:to>
    <xdr:sp macro="" textlink="">
      <xdr:nvSpPr>
        <xdr:cNvPr id="423" name="楕円 422">
          <a:extLst>
            <a:ext uri="{FF2B5EF4-FFF2-40B4-BE49-F238E27FC236}">
              <a16:creationId xmlns:a16="http://schemas.microsoft.com/office/drawing/2014/main" id="{313B01D0-59AC-4A6A-A556-E281163D5B3A}"/>
            </a:ext>
          </a:extLst>
        </xdr:cNvPr>
        <xdr:cNvSpPr/>
      </xdr:nvSpPr>
      <xdr:spPr>
        <a:xfrm>
          <a:off x="1079500" y="177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103958</xdr:rowOff>
    </xdr:from>
    <xdr:to>
      <xdr:col>10</xdr:col>
      <xdr:colOff>114300</xdr:colOff>
      <xdr:row>103</xdr:row>
      <xdr:rowOff>136616</xdr:rowOff>
    </xdr:to>
    <xdr:cxnSp macro="">
      <xdr:nvCxnSpPr>
        <xdr:cNvPr id="424" name="直線コネクタ 423">
          <a:extLst>
            <a:ext uri="{FF2B5EF4-FFF2-40B4-BE49-F238E27FC236}">
              <a16:creationId xmlns:a16="http://schemas.microsoft.com/office/drawing/2014/main" id="{61F6522E-2293-45B4-B791-DD90EFC364BB}"/>
            </a:ext>
          </a:extLst>
        </xdr:cNvPr>
        <xdr:cNvCxnSpPr/>
      </xdr:nvCxnSpPr>
      <xdr:spPr>
        <a:xfrm>
          <a:off x="1130300" y="177633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108329</xdr:rowOff>
    </xdr:from>
    <xdr:ext cx="405111" cy="259045"/>
    <xdr:sp macro="" textlink="">
      <xdr:nvSpPr>
        <xdr:cNvPr id="425" name="n_1aveValue【市民会館】&#10;有形固定資産減価償却率">
          <a:extLst>
            <a:ext uri="{FF2B5EF4-FFF2-40B4-BE49-F238E27FC236}">
              <a16:creationId xmlns:a16="http://schemas.microsoft.com/office/drawing/2014/main" id="{751A3979-2E7A-44CC-8BA6-284A3E6A5625}"/>
            </a:ext>
          </a:extLst>
        </xdr:cNvPr>
        <xdr:cNvSpPr txBox="1"/>
      </xdr:nvSpPr>
      <xdr:spPr>
        <a:xfrm>
          <a:off x="35820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90369</xdr:rowOff>
    </xdr:from>
    <xdr:ext cx="405111" cy="259045"/>
    <xdr:sp macro="" textlink="">
      <xdr:nvSpPr>
        <xdr:cNvPr id="426" name="n_2aveValue【市民会館】&#10;有形固定資産減価償却率">
          <a:extLst>
            <a:ext uri="{FF2B5EF4-FFF2-40B4-BE49-F238E27FC236}">
              <a16:creationId xmlns:a16="http://schemas.microsoft.com/office/drawing/2014/main" id="{91D8731D-0E6A-4819-A65F-287237337F7D}"/>
            </a:ext>
          </a:extLst>
        </xdr:cNvPr>
        <xdr:cNvSpPr txBox="1"/>
      </xdr:nvSpPr>
      <xdr:spPr>
        <a:xfrm>
          <a:off x="2705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154050</xdr:rowOff>
    </xdr:from>
    <xdr:ext cx="405111" cy="259045"/>
    <xdr:sp macro="" textlink="">
      <xdr:nvSpPr>
        <xdr:cNvPr id="427" name="n_3aveValue【市民会館】&#10;有形固定資産減価償却率">
          <a:extLst>
            <a:ext uri="{FF2B5EF4-FFF2-40B4-BE49-F238E27FC236}">
              <a16:creationId xmlns:a16="http://schemas.microsoft.com/office/drawing/2014/main" id="{63B6D207-CED3-4BEC-88C2-68B727C3B3A4}"/>
            </a:ext>
          </a:extLst>
        </xdr:cNvPr>
        <xdr:cNvSpPr txBox="1"/>
      </xdr:nvSpPr>
      <xdr:spPr>
        <a:xfrm>
          <a:off x="1816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28" name="n_4aveValue【市民会館】&#10;有形固定資産減価償却率">
          <a:extLst>
            <a:ext uri="{FF2B5EF4-FFF2-40B4-BE49-F238E27FC236}">
              <a16:creationId xmlns:a16="http://schemas.microsoft.com/office/drawing/2014/main" id="{3138667F-ED01-4F2F-90DF-C7216688F5CF}"/>
            </a:ext>
          </a:extLst>
        </xdr:cNvPr>
        <xdr:cNvSpPr txBox="1"/>
      </xdr:nvSpPr>
      <xdr:spPr>
        <a:xfrm>
          <a:off x="927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97807</xdr:rowOff>
    </xdr:from>
    <xdr:ext cx="405111" cy="259045"/>
    <xdr:sp macro="" textlink="">
      <xdr:nvSpPr>
        <xdr:cNvPr id="429" name="n_1mainValue【市民会館】&#10;有形固定資産減価償却率">
          <a:extLst>
            <a:ext uri="{FF2B5EF4-FFF2-40B4-BE49-F238E27FC236}">
              <a16:creationId xmlns:a16="http://schemas.microsoft.com/office/drawing/2014/main" id="{36AB72BA-B040-47A7-B460-EFB9C9F0D7EC}"/>
            </a:ext>
          </a:extLst>
        </xdr:cNvPr>
        <xdr:cNvSpPr txBox="1"/>
      </xdr:nvSpPr>
      <xdr:spPr>
        <a:xfrm>
          <a:off x="35820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65150</xdr:rowOff>
    </xdr:from>
    <xdr:ext cx="405111" cy="259045"/>
    <xdr:sp macro="" textlink="">
      <xdr:nvSpPr>
        <xdr:cNvPr id="430" name="n_2mainValue【市民会館】&#10;有形固定資産減価償却率">
          <a:extLst>
            <a:ext uri="{FF2B5EF4-FFF2-40B4-BE49-F238E27FC236}">
              <a16:creationId xmlns:a16="http://schemas.microsoft.com/office/drawing/2014/main" id="{002CFBC0-4C8C-4F50-B975-684ABB8CD6B6}"/>
            </a:ext>
          </a:extLst>
        </xdr:cNvPr>
        <xdr:cNvSpPr txBox="1"/>
      </xdr:nvSpPr>
      <xdr:spPr>
        <a:xfrm>
          <a:off x="2705744" y="1755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32493</xdr:rowOff>
    </xdr:from>
    <xdr:ext cx="405111" cy="259045"/>
    <xdr:sp macro="" textlink="">
      <xdr:nvSpPr>
        <xdr:cNvPr id="431" name="n_3mainValue【市民会館】&#10;有形固定資産減価償却率">
          <a:extLst>
            <a:ext uri="{FF2B5EF4-FFF2-40B4-BE49-F238E27FC236}">
              <a16:creationId xmlns:a16="http://schemas.microsoft.com/office/drawing/2014/main" id="{63F33033-D584-42E9-B8C4-713936640096}"/>
            </a:ext>
          </a:extLst>
        </xdr:cNvPr>
        <xdr:cNvSpPr txBox="1"/>
      </xdr:nvSpPr>
      <xdr:spPr>
        <a:xfrm>
          <a:off x="1816744" y="1752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171285</xdr:rowOff>
    </xdr:from>
    <xdr:ext cx="405111" cy="259045"/>
    <xdr:sp macro="" textlink="">
      <xdr:nvSpPr>
        <xdr:cNvPr id="432" name="n_4mainValue【市民会館】&#10;有形固定資産減価償却率">
          <a:extLst>
            <a:ext uri="{FF2B5EF4-FFF2-40B4-BE49-F238E27FC236}">
              <a16:creationId xmlns:a16="http://schemas.microsoft.com/office/drawing/2014/main" id="{10A4C3CF-1492-4C35-A4C8-03392A26F365}"/>
            </a:ext>
          </a:extLst>
        </xdr:cNvPr>
        <xdr:cNvSpPr txBox="1"/>
      </xdr:nvSpPr>
      <xdr:spPr>
        <a:xfrm>
          <a:off x="9277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86B23362-9A0E-494C-AC7A-B9211C0E052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398606C5-FDFB-47DC-B9E1-D3B18A962A4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A05D9684-4B67-460B-9D0D-EC9948D1C58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1804364C-A187-4240-95A7-9A8E17ADEC8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AB45394C-A973-4908-930D-3822F6C863E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E79371E1-F375-4BE9-BDE2-FFD2D8317F9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A7C286D9-3BA6-43E0-9FE4-DB03330B1AE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9E047814-1E04-4DD8-8FA2-9734B854AE9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6A92ADD-681F-4C9D-B1BA-31F61A4749B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73FF9707-49C1-4590-9B63-46C9F4E78DB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86C0C964-3C92-45B2-A04E-39A1D439B723}"/>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4810E59C-A0AE-4047-A6CA-E551741B6A8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34278702-69E7-49DB-BA08-963B96202E21}"/>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A3B817DB-622E-4804-940A-1E96E0FFDF97}"/>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37274663-2EFA-4606-ADB1-B5EBF71F5B96}"/>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E123F8B6-2E58-407C-AC26-143D5E58BF1C}"/>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EF382E7C-4E0D-4CA0-93BB-945EFB1A167A}"/>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7785650A-E40B-4D6B-B567-36F019D5993E}"/>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E8458A8C-1077-4CE9-847F-DB8F0629586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9404081A-CFD6-4360-B0F2-0C8B033F5C1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60E4DFC2-5247-4A21-80F9-C2540D6B969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EDF7AB60-16AD-49C4-9E06-8DFCE1CE6055}"/>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4003B3E9-52B8-47A8-9690-D6AD73FD70A4}"/>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49F26B0B-7FEA-4D31-B07F-0CE4F83E9943}"/>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53F4812E-1A15-4A7A-8941-AD4F5B1CB9E3}"/>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248FCF82-D32B-45D6-AACA-1B8EE1775271}"/>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9" name="【市民会館】&#10;一人当たり面積平均値テキスト">
          <a:extLst>
            <a:ext uri="{FF2B5EF4-FFF2-40B4-BE49-F238E27FC236}">
              <a16:creationId xmlns:a16="http://schemas.microsoft.com/office/drawing/2014/main" id="{6B13A3F1-D1F0-49AB-B4D9-E1B63E494125}"/>
            </a:ext>
          </a:extLst>
        </xdr:cNvPr>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65665482-B7E3-45B1-93F0-A4EC65E96D31}"/>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A6B71935-EEAE-49C4-B834-7064288E6BC0}"/>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85B9ECA4-AC2D-45D5-9C17-77D0ECF6102E}"/>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80263</xdr:rowOff>
    </xdr:from>
    <xdr:to>
      <xdr:col>41</xdr:col>
      <xdr:colOff>101600</xdr:colOff>
      <xdr:row>107</xdr:row>
      <xdr:rowOff>10413</xdr:rowOff>
    </xdr:to>
    <xdr:sp macro="" textlink="">
      <xdr:nvSpPr>
        <xdr:cNvPr id="463" name="フローチャート: 判断 462">
          <a:extLst>
            <a:ext uri="{FF2B5EF4-FFF2-40B4-BE49-F238E27FC236}">
              <a16:creationId xmlns:a16="http://schemas.microsoft.com/office/drawing/2014/main" id="{41184766-0CB9-40B1-927D-9E0B3B5A761C}"/>
            </a:ext>
          </a:extLst>
        </xdr:cNvPr>
        <xdr:cNvSpPr/>
      </xdr:nvSpPr>
      <xdr:spPr>
        <a:xfrm>
          <a:off x="7810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100837</xdr:rowOff>
    </xdr:from>
    <xdr:to>
      <xdr:col>36</xdr:col>
      <xdr:colOff>165100</xdr:colOff>
      <xdr:row>107</xdr:row>
      <xdr:rowOff>30987</xdr:rowOff>
    </xdr:to>
    <xdr:sp macro="" textlink="">
      <xdr:nvSpPr>
        <xdr:cNvPr id="464" name="フローチャート: 判断 463">
          <a:extLst>
            <a:ext uri="{FF2B5EF4-FFF2-40B4-BE49-F238E27FC236}">
              <a16:creationId xmlns:a16="http://schemas.microsoft.com/office/drawing/2014/main" id="{0FB54027-888E-4A6E-9A3E-F6536F55B90C}"/>
            </a:ext>
          </a:extLst>
        </xdr:cNvPr>
        <xdr:cNvSpPr/>
      </xdr:nvSpPr>
      <xdr:spPr>
        <a:xfrm>
          <a:off x="6921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6BAB562D-9AA6-46FE-ABE9-5607F81F84B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32E58159-9186-454D-96DC-B7E33AF5A4C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94DE72D4-833A-4F33-86D9-AD22EA29C96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5CF60216-8477-44A0-AF0F-B4E1536AE0E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E8DE32CD-6AD3-4166-9FC7-58E507DC3C2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48261</xdr:rowOff>
    </xdr:from>
    <xdr:to>
      <xdr:col>55</xdr:col>
      <xdr:colOff>50800</xdr:colOff>
      <xdr:row>107</xdr:row>
      <xdr:rowOff>149861</xdr:rowOff>
    </xdr:to>
    <xdr:sp macro="" textlink="">
      <xdr:nvSpPr>
        <xdr:cNvPr id="470" name="楕円 469">
          <a:extLst>
            <a:ext uri="{FF2B5EF4-FFF2-40B4-BE49-F238E27FC236}">
              <a16:creationId xmlns:a16="http://schemas.microsoft.com/office/drawing/2014/main" id="{0FE1632F-A2A4-4479-A88F-46611D53E2EF}"/>
            </a:ext>
          </a:extLst>
        </xdr:cNvPr>
        <xdr:cNvSpPr/>
      </xdr:nvSpPr>
      <xdr:spPr>
        <a:xfrm>
          <a:off x="104267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134638</xdr:rowOff>
    </xdr:from>
    <xdr:ext cx="469744" cy="259045"/>
    <xdr:sp macro="" textlink="">
      <xdr:nvSpPr>
        <xdr:cNvPr id="471" name="【市民会館】&#10;一人当たり面積該当値テキスト">
          <a:extLst>
            <a:ext uri="{FF2B5EF4-FFF2-40B4-BE49-F238E27FC236}">
              <a16:creationId xmlns:a16="http://schemas.microsoft.com/office/drawing/2014/main" id="{74DF5347-A709-436F-8ADE-FD0EB90FF3CF}"/>
            </a:ext>
          </a:extLst>
        </xdr:cNvPr>
        <xdr:cNvSpPr txBox="1"/>
      </xdr:nvSpPr>
      <xdr:spPr>
        <a:xfrm>
          <a:off x="10515600" y="1830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45974</xdr:rowOff>
    </xdr:from>
    <xdr:to>
      <xdr:col>50</xdr:col>
      <xdr:colOff>165100</xdr:colOff>
      <xdr:row>107</xdr:row>
      <xdr:rowOff>147574</xdr:rowOff>
    </xdr:to>
    <xdr:sp macro="" textlink="">
      <xdr:nvSpPr>
        <xdr:cNvPr id="472" name="楕円 471">
          <a:extLst>
            <a:ext uri="{FF2B5EF4-FFF2-40B4-BE49-F238E27FC236}">
              <a16:creationId xmlns:a16="http://schemas.microsoft.com/office/drawing/2014/main" id="{472DE84E-D467-4117-A874-F2F8D927C4FF}"/>
            </a:ext>
          </a:extLst>
        </xdr:cNvPr>
        <xdr:cNvSpPr/>
      </xdr:nvSpPr>
      <xdr:spPr>
        <a:xfrm>
          <a:off x="9588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96774</xdr:rowOff>
    </xdr:from>
    <xdr:to>
      <xdr:col>55</xdr:col>
      <xdr:colOff>0</xdr:colOff>
      <xdr:row>107</xdr:row>
      <xdr:rowOff>99061</xdr:rowOff>
    </xdr:to>
    <xdr:cxnSp macro="">
      <xdr:nvCxnSpPr>
        <xdr:cNvPr id="473" name="直線コネクタ 472">
          <a:extLst>
            <a:ext uri="{FF2B5EF4-FFF2-40B4-BE49-F238E27FC236}">
              <a16:creationId xmlns:a16="http://schemas.microsoft.com/office/drawing/2014/main" id="{4BED9C06-CFD0-4E13-B458-BBE8DF13DD74}"/>
            </a:ext>
          </a:extLst>
        </xdr:cNvPr>
        <xdr:cNvCxnSpPr/>
      </xdr:nvCxnSpPr>
      <xdr:spPr>
        <a:xfrm>
          <a:off x="9639300" y="18441924"/>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45974</xdr:rowOff>
    </xdr:from>
    <xdr:to>
      <xdr:col>46</xdr:col>
      <xdr:colOff>38100</xdr:colOff>
      <xdr:row>107</xdr:row>
      <xdr:rowOff>147574</xdr:rowOff>
    </xdr:to>
    <xdr:sp macro="" textlink="">
      <xdr:nvSpPr>
        <xdr:cNvPr id="474" name="楕円 473">
          <a:extLst>
            <a:ext uri="{FF2B5EF4-FFF2-40B4-BE49-F238E27FC236}">
              <a16:creationId xmlns:a16="http://schemas.microsoft.com/office/drawing/2014/main" id="{5D83F6A5-66E1-4FAB-A6D2-A880826760D9}"/>
            </a:ext>
          </a:extLst>
        </xdr:cNvPr>
        <xdr:cNvSpPr/>
      </xdr:nvSpPr>
      <xdr:spPr>
        <a:xfrm>
          <a:off x="8699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96774</xdr:rowOff>
    </xdr:from>
    <xdr:to>
      <xdr:col>50</xdr:col>
      <xdr:colOff>114300</xdr:colOff>
      <xdr:row>107</xdr:row>
      <xdr:rowOff>96774</xdr:rowOff>
    </xdr:to>
    <xdr:cxnSp macro="">
      <xdr:nvCxnSpPr>
        <xdr:cNvPr id="475" name="直線コネクタ 474">
          <a:extLst>
            <a:ext uri="{FF2B5EF4-FFF2-40B4-BE49-F238E27FC236}">
              <a16:creationId xmlns:a16="http://schemas.microsoft.com/office/drawing/2014/main" id="{8D9D2A47-8DAC-4F24-9BDC-2FB9F5D450A8}"/>
            </a:ext>
          </a:extLst>
        </xdr:cNvPr>
        <xdr:cNvCxnSpPr/>
      </xdr:nvCxnSpPr>
      <xdr:spPr>
        <a:xfrm>
          <a:off x="8750300" y="1844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45974</xdr:rowOff>
    </xdr:from>
    <xdr:to>
      <xdr:col>41</xdr:col>
      <xdr:colOff>101600</xdr:colOff>
      <xdr:row>107</xdr:row>
      <xdr:rowOff>147574</xdr:rowOff>
    </xdr:to>
    <xdr:sp macro="" textlink="">
      <xdr:nvSpPr>
        <xdr:cNvPr id="476" name="楕円 475">
          <a:extLst>
            <a:ext uri="{FF2B5EF4-FFF2-40B4-BE49-F238E27FC236}">
              <a16:creationId xmlns:a16="http://schemas.microsoft.com/office/drawing/2014/main" id="{09212985-B22A-42E2-9EB0-E321DB9F2359}"/>
            </a:ext>
          </a:extLst>
        </xdr:cNvPr>
        <xdr:cNvSpPr/>
      </xdr:nvSpPr>
      <xdr:spPr>
        <a:xfrm>
          <a:off x="7810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96774</xdr:rowOff>
    </xdr:from>
    <xdr:to>
      <xdr:col>45</xdr:col>
      <xdr:colOff>177800</xdr:colOff>
      <xdr:row>107</xdr:row>
      <xdr:rowOff>96774</xdr:rowOff>
    </xdr:to>
    <xdr:cxnSp macro="">
      <xdr:nvCxnSpPr>
        <xdr:cNvPr id="477" name="直線コネクタ 476">
          <a:extLst>
            <a:ext uri="{FF2B5EF4-FFF2-40B4-BE49-F238E27FC236}">
              <a16:creationId xmlns:a16="http://schemas.microsoft.com/office/drawing/2014/main" id="{4D937D85-D7D3-4536-B16B-CB64667D8980}"/>
            </a:ext>
          </a:extLst>
        </xdr:cNvPr>
        <xdr:cNvCxnSpPr/>
      </xdr:nvCxnSpPr>
      <xdr:spPr>
        <a:xfrm>
          <a:off x="7861300" y="1844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45974</xdr:rowOff>
    </xdr:from>
    <xdr:to>
      <xdr:col>36</xdr:col>
      <xdr:colOff>165100</xdr:colOff>
      <xdr:row>107</xdr:row>
      <xdr:rowOff>147574</xdr:rowOff>
    </xdr:to>
    <xdr:sp macro="" textlink="">
      <xdr:nvSpPr>
        <xdr:cNvPr id="478" name="楕円 477">
          <a:extLst>
            <a:ext uri="{FF2B5EF4-FFF2-40B4-BE49-F238E27FC236}">
              <a16:creationId xmlns:a16="http://schemas.microsoft.com/office/drawing/2014/main" id="{2A988DAE-8BDB-4449-B7B0-A1F9E9BA9A47}"/>
            </a:ext>
          </a:extLst>
        </xdr:cNvPr>
        <xdr:cNvSpPr/>
      </xdr:nvSpPr>
      <xdr:spPr>
        <a:xfrm>
          <a:off x="6921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96774</xdr:rowOff>
    </xdr:from>
    <xdr:to>
      <xdr:col>41</xdr:col>
      <xdr:colOff>50800</xdr:colOff>
      <xdr:row>107</xdr:row>
      <xdr:rowOff>96774</xdr:rowOff>
    </xdr:to>
    <xdr:cxnSp macro="">
      <xdr:nvCxnSpPr>
        <xdr:cNvPr id="479" name="直線コネクタ 478">
          <a:extLst>
            <a:ext uri="{FF2B5EF4-FFF2-40B4-BE49-F238E27FC236}">
              <a16:creationId xmlns:a16="http://schemas.microsoft.com/office/drawing/2014/main" id="{D4F71E22-13C2-46A7-AB99-93C75E96F083}"/>
            </a:ext>
          </a:extLst>
        </xdr:cNvPr>
        <xdr:cNvCxnSpPr/>
      </xdr:nvCxnSpPr>
      <xdr:spPr>
        <a:xfrm>
          <a:off x="6972300" y="1844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80" name="n_1aveValue【市民会館】&#10;一人当たり面積">
          <a:extLst>
            <a:ext uri="{FF2B5EF4-FFF2-40B4-BE49-F238E27FC236}">
              <a16:creationId xmlns:a16="http://schemas.microsoft.com/office/drawing/2014/main" id="{CF61339C-FC9C-4F60-B7DE-4910A1CBBF45}"/>
            </a:ext>
          </a:extLst>
        </xdr:cNvPr>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1" name="n_2aveValue【市民会館】&#10;一人当たり面積">
          <a:extLst>
            <a:ext uri="{FF2B5EF4-FFF2-40B4-BE49-F238E27FC236}">
              <a16:creationId xmlns:a16="http://schemas.microsoft.com/office/drawing/2014/main" id="{60B99450-0E92-4E84-AE4D-5996A1747EE0}"/>
            </a:ext>
          </a:extLst>
        </xdr:cNvPr>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26940</xdr:rowOff>
    </xdr:from>
    <xdr:ext cx="469744" cy="259045"/>
    <xdr:sp macro="" textlink="">
      <xdr:nvSpPr>
        <xdr:cNvPr id="482" name="n_3aveValue【市民会館】&#10;一人当たり面積">
          <a:extLst>
            <a:ext uri="{FF2B5EF4-FFF2-40B4-BE49-F238E27FC236}">
              <a16:creationId xmlns:a16="http://schemas.microsoft.com/office/drawing/2014/main" id="{4B2220CB-B595-426E-9595-3B870E281621}"/>
            </a:ext>
          </a:extLst>
        </xdr:cNvPr>
        <xdr:cNvSpPr txBox="1"/>
      </xdr:nvSpPr>
      <xdr:spPr>
        <a:xfrm>
          <a:off x="76264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47514</xdr:rowOff>
    </xdr:from>
    <xdr:ext cx="469744" cy="259045"/>
    <xdr:sp macro="" textlink="">
      <xdr:nvSpPr>
        <xdr:cNvPr id="483" name="n_4aveValue【市民会館】&#10;一人当たり面積">
          <a:extLst>
            <a:ext uri="{FF2B5EF4-FFF2-40B4-BE49-F238E27FC236}">
              <a16:creationId xmlns:a16="http://schemas.microsoft.com/office/drawing/2014/main" id="{5CD7DFB5-C724-4E7F-A2D4-53B1508044A5}"/>
            </a:ext>
          </a:extLst>
        </xdr:cNvPr>
        <xdr:cNvSpPr txBox="1"/>
      </xdr:nvSpPr>
      <xdr:spPr>
        <a:xfrm>
          <a:off x="6737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138701</xdr:rowOff>
    </xdr:from>
    <xdr:ext cx="469744" cy="259045"/>
    <xdr:sp macro="" textlink="">
      <xdr:nvSpPr>
        <xdr:cNvPr id="484" name="n_1mainValue【市民会館】&#10;一人当たり面積">
          <a:extLst>
            <a:ext uri="{FF2B5EF4-FFF2-40B4-BE49-F238E27FC236}">
              <a16:creationId xmlns:a16="http://schemas.microsoft.com/office/drawing/2014/main" id="{ACA5689A-05A7-4465-AE04-A2FC331F6B9B}"/>
            </a:ext>
          </a:extLst>
        </xdr:cNvPr>
        <xdr:cNvSpPr txBox="1"/>
      </xdr:nvSpPr>
      <xdr:spPr>
        <a:xfrm>
          <a:off x="9391727" y="1848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138701</xdr:rowOff>
    </xdr:from>
    <xdr:ext cx="469744" cy="259045"/>
    <xdr:sp macro="" textlink="">
      <xdr:nvSpPr>
        <xdr:cNvPr id="485" name="n_2mainValue【市民会館】&#10;一人当たり面積">
          <a:extLst>
            <a:ext uri="{FF2B5EF4-FFF2-40B4-BE49-F238E27FC236}">
              <a16:creationId xmlns:a16="http://schemas.microsoft.com/office/drawing/2014/main" id="{FD339984-497A-40F2-910F-F88A0F280FD6}"/>
            </a:ext>
          </a:extLst>
        </xdr:cNvPr>
        <xdr:cNvSpPr txBox="1"/>
      </xdr:nvSpPr>
      <xdr:spPr>
        <a:xfrm>
          <a:off x="8515427" y="1848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138701</xdr:rowOff>
    </xdr:from>
    <xdr:ext cx="469744" cy="259045"/>
    <xdr:sp macro="" textlink="">
      <xdr:nvSpPr>
        <xdr:cNvPr id="486" name="n_3mainValue【市民会館】&#10;一人当たり面積">
          <a:extLst>
            <a:ext uri="{FF2B5EF4-FFF2-40B4-BE49-F238E27FC236}">
              <a16:creationId xmlns:a16="http://schemas.microsoft.com/office/drawing/2014/main" id="{51C5A347-5D03-4F6D-BBA8-5E8CFFA8206C}"/>
            </a:ext>
          </a:extLst>
        </xdr:cNvPr>
        <xdr:cNvSpPr txBox="1"/>
      </xdr:nvSpPr>
      <xdr:spPr>
        <a:xfrm>
          <a:off x="7626427" y="1848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138701</xdr:rowOff>
    </xdr:from>
    <xdr:ext cx="469744" cy="259045"/>
    <xdr:sp macro="" textlink="">
      <xdr:nvSpPr>
        <xdr:cNvPr id="487" name="n_4mainValue【市民会館】&#10;一人当たり面積">
          <a:extLst>
            <a:ext uri="{FF2B5EF4-FFF2-40B4-BE49-F238E27FC236}">
              <a16:creationId xmlns:a16="http://schemas.microsoft.com/office/drawing/2014/main" id="{632A67F7-053D-4736-90C7-8DF855DF8285}"/>
            </a:ext>
          </a:extLst>
        </xdr:cNvPr>
        <xdr:cNvSpPr txBox="1"/>
      </xdr:nvSpPr>
      <xdr:spPr>
        <a:xfrm>
          <a:off x="6737427" y="1848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B4882238-0CD0-409B-9AF6-5116033ADBC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3E079701-D1C8-440D-AEC5-DC969A339D9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68BA2667-8FAE-4813-9AB4-F4BA349AFE4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C38EE48B-C991-42E4-A12D-856EC745C55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E6BE0754-B1CC-4042-AD13-2F5504ED95B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CD91708A-6646-44A1-B86E-BE002CD9603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8497DD2D-B965-4106-8C5E-8A3659C2211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3A2D6460-57FE-452F-9169-58D26C278F0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740BF21F-0B4C-425F-8D46-4F0D3698FE8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5DCE7F8A-6E01-4DA8-944E-DE650D2416B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C408E849-92B3-4E75-B10C-08CCCD3DCCE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3C3ED635-EE4E-4DD7-B0AD-22B625C6A18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AB10AF34-DCD5-4BD4-A2AD-4AD668F5C37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DEC56464-B95B-4C45-902E-C44A3FB374B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97644B0A-3207-4DBB-9378-7F0C6B77D78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72C7D270-576E-40C0-B9DF-45354173752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F1286915-015C-4AA6-8013-82181ABF759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3B2DFEE7-EEE5-420E-8C48-D4815C917CC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408CE50F-910A-40F3-8280-F6539F3EE73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4EA735D8-8E18-4429-9417-BCDCC1A7A1B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574A78A6-9D4C-4084-8F6B-36014739B98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32F18484-BA23-45E5-BC64-FBEEB68241D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4F923A26-4C79-41F8-A2B7-2FD0CD78492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0642C7F7-CA2F-4A9F-BC7E-E089A6CC8F1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0739DCF5-78C8-444B-84E2-5A342359A461}"/>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99A6C459-2A89-439F-A386-54AB1D4CC925}"/>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3CBB58EA-3341-4850-9B43-A50F932A656C}"/>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F7A5A1E1-C771-47EC-81D4-436047DC2A8E}"/>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EED2E48E-244B-4CCC-9961-5A806241442B}"/>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AAD62927-9934-443B-B38B-D2BE1778AD26}"/>
            </a:ext>
          </a:extLst>
        </xdr:cNvPr>
        <xdr:cNvSpPr txBox="1"/>
      </xdr:nvSpPr>
      <xdr:spPr>
        <a:xfrm>
          <a:off x="16357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F8B04F24-FB59-4FC2-901F-E01B42BF82CC}"/>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F243A9F1-4DC1-4507-A8E4-62DF24956641}"/>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B7C53854-46BE-4A19-9CAC-482B9602753F}"/>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521" name="フローチャート: 判断 520">
          <a:extLst>
            <a:ext uri="{FF2B5EF4-FFF2-40B4-BE49-F238E27FC236}">
              <a16:creationId xmlns:a16="http://schemas.microsoft.com/office/drawing/2014/main" id="{067FDDDF-CA15-495E-B2CE-B2C0466F9CB4}"/>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D1D92724-05D7-4687-8D27-AED881861BCC}"/>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8E12DFBB-9DC1-465F-ADDD-B3B98DC16DD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66EF42FB-68C4-4EF4-80AC-9F52E399C2D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8B5B1935-CA23-4E6D-8BAF-7E0ED53902B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E7092B61-5D9B-4D54-98DC-7063BB24567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A96B4861-9058-44E1-B3B5-8D9BFFC2C6C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528" name="楕円 527">
          <a:extLst>
            <a:ext uri="{FF2B5EF4-FFF2-40B4-BE49-F238E27FC236}">
              <a16:creationId xmlns:a16="http://schemas.microsoft.com/office/drawing/2014/main" id="{EA1C4DAB-D809-4769-8174-28193AD6D2C5}"/>
            </a:ext>
          </a:extLst>
        </xdr:cNvPr>
        <xdr:cNvSpPr/>
      </xdr:nvSpPr>
      <xdr:spPr>
        <a:xfrm>
          <a:off x="16268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162577</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DBF24B37-F506-4107-A6A6-0924E662CC38}"/>
            </a:ext>
          </a:extLst>
        </xdr:cNvPr>
        <xdr:cNvSpPr txBox="1"/>
      </xdr:nvSpPr>
      <xdr:spPr>
        <a:xfrm>
          <a:off x="16357600"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86360</xdr:rowOff>
    </xdr:from>
    <xdr:to>
      <xdr:col>81</xdr:col>
      <xdr:colOff>101600</xdr:colOff>
      <xdr:row>37</xdr:row>
      <xdr:rowOff>16510</xdr:rowOff>
    </xdr:to>
    <xdr:sp macro="" textlink="">
      <xdr:nvSpPr>
        <xdr:cNvPr id="530" name="楕円 529">
          <a:extLst>
            <a:ext uri="{FF2B5EF4-FFF2-40B4-BE49-F238E27FC236}">
              <a16:creationId xmlns:a16="http://schemas.microsoft.com/office/drawing/2014/main" id="{CD86AFAA-84B8-4A97-AED7-4977BC85BC9C}"/>
            </a:ext>
          </a:extLst>
        </xdr:cNvPr>
        <xdr:cNvSpPr/>
      </xdr:nvSpPr>
      <xdr:spPr>
        <a:xfrm>
          <a:off x="15430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137160</xdr:rowOff>
    </xdr:from>
    <xdr:to>
      <xdr:col>85</xdr:col>
      <xdr:colOff>127000</xdr:colOff>
      <xdr:row>37</xdr:row>
      <xdr:rowOff>19050</xdr:rowOff>
    </xdr:to>
    <xdr:cxnSp macro="">
      <xdr:nvCxnSpPr>
        <xdr:cNvPr id="531" name="直線コネクタ 530">
          <a:extLst>
            <a:ext uri="{FF2B5EF4-FFF2-40B4-BE49-F238E27FC236}">
              <a16:creationId xmlns:a16="http://schemas.microsoft.com/office/drawing/2014/main" id="{4C138463-D0EC-4F23-9889-021317772659}"/>
            </a:ext>
          </a:extLst>
        </xdr:cNvPr>
        <xdr:cNvCxnSpPr/>
      </xdr:nvCxnSpPr>
      <xdr:spPr>
        <a:xfrm>
          <a:off x="15481300" y="63093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38735</xdr:rowOff>
    </xdr:from>
    <xdr:to>
      <xdr:col>76</xdr:col>
      <xdr:colOff>165100</xdr:colOff>
      <xdr:row>36</xdr:row>
      <xdr:rowOff>140335</xdr:rowOff>
    </xdr:to>
    <xdr:sp macro="" textlink="">
      <xdr:nvSpPr>
        <xdr:cNvPr id="532" name="楕円 531">
          <a:extLst>
            <a:ext uri="{FF2B5EF4-FFF2-40B4-BE49-F238E27FC236}">
              <a16:creationId xmlns:a16="http://schemas.microsoft.com/office/drawing/2014/main" id="{3EE6591A-9245-4DA2-9239-A17BCD83F330}"/>
            </a:ext>
          </a:extLst>
        </xdr:cNvPr>
        <xdr:cNvSpPr/>
      </xdr:nvSpPr>
      <xdr:spPr>
        <a:xfrm>
          <a:off x="145415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89535</xdr:rowOff>
    </xdr:from>
    <xdr:to>
      <xdr:col>81</xdr:col>
      <xdr:colOff>50800</xdr:colOff>
      <xdr:row>36</xdr:row>
      <xdr:rowOff>137160</xdr:rowOff>
    </xdr:to>
    <xdr:cxnSp macro="">
      <xdr:nvCxnSpPr>
        <xdr:cNvPr id="533" name="直線コネクタ 532">
          <a:extLst>
            <a:ext uri="{FF2B5EF4-FFF2-40B4-BE49-F238E27FC236}">
              <a16:creationId xmlns:a16="http://schemas.microsoft.com/office/drawing/2014/main" id="{C46BCD38-F2F9-450B-AC33-9F4F949C79D3}"/>
            </a:ext>
          </a:extLst>
        </xdr:cNvPr>
        <xdr:cNvCxnSpPr/>
      </xdr:nvCxnSpPr>
      <xdr:spPr>
        <a:xfrm>
          <a:off x="14592300" y="62617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158750</xdr:rowOff>
    </xdr:from>
    <xdr:to>
      <xdr:col>72</xdr:col>
      <xdr:colOff>38100</xdr:colOff>
      <xdr:row>36</xdr:row>
      <xdr:rowOff>88900</xdr:rowOff>
    </xdr:to>
    <xdr:sp macro="" textlink="">
      <xdr:nvSpPr>
        <xdr:cNvPr id="534" name="楕円 533">
          <a:extLst>
            <a:ext uri="{FF2B5EF4-FFF2-40B4-BE49-F238E27FC236}">
              <a16:creationId xmlns:a16="http://schemas.microsoft.com/office/drawing/2014/main" id="{822FD174-341F-4C98-A34F-6B6930E5D13E}"/>
            </a:ext>
          </a:extLst>
        </xdr:cNvPr>
        <xdr:cNvSpPr/>
      </xdr:nvSpPr>
      <xdr:spPr>
        <a:xfrm>
          <a:off x="13652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38100</xdr:rowOff>
    </xdr:from>
    <xdr:to>
      <xdr:col>76</xdr:col>
      <xdr:colOff>114300</xdr:colOff>
      <xdr:row>36</xdr:row>
      <xdr:rowOff>89535</xdr:rowOff>
    </xdr:to>
    <xdr:cxnSp macro="">
      <xdr:nvCxnSpPr>
        <xdr:cNvPr id="535" name="直線コネクタ 534">
          <a:extLst>
            <a:ext uri="{FF2B5EF4-FFF2-40B4-BE49-F238E27FC236}">
              <a16:creationId xmlns:a16="http://schemas.microsoft.com/office/drawing/2014/main" id="{3CE6CE65-56B9-48A5-93EE-C6509C13B6DD}"/>
            </a:ext>
          </a:extLst>
        </xdr:cNvPr>
        <xdr:cNvCxnSpPr/>
      </xdr:nvCxnSpPr>
      <xdr:spPr>
        <a:xfrm>
          <a:off x="13703300" y="62103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107315</xdr:rowOff>
    </xdr:from>
    <xdr:to>
      <xdr:col>67</xdr:col>
      <xdr:colOff>101600</xdr:colOff>
      <xdr:row>36</xdr:row>
      <xdr:rowOff>37465</xdr:rowOff>
    </xdr:to>
    <xdr:sp macro="" textlink="">
      <xdr:nvSpPr>
        <xdr:cNvPr id="536" name="楕円 535">
          <a:extLst>
            <a:ext uri="{FF2B5EF4-FFF2-40B4-BE49-F238E27FC236}">
              <a16:creationId xmlns:a16="http://schemas.microsoft.com/office/drawing/2014/main" id="{92F9BCEE-0280-4FC6-A76F-24A1B5D0B3A6}"/>
            </a:ext>
          </a:extLst>
        </xdr:cNvPr>
        <xdr:cNvSpPr/>
      </xdr:nvSpPr>
      <xdr:spPr>
        <a:xfrm>
          <a:off x="127635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158115</xdr:rowOff>
    </xdr:from>
    <xdr:to>
      <xdr:col>71</xdr:col>
      <xdr:colOff>177800</xdr:colOff>
      <xdr:row>36</xdr:row>
      <xdr:rowOff>38100</xdr:rowOff>
    </xdr:to>
    <xdr:cxnSp macro="">
      <xdr:nvCxnSpPr>
        <xdr:cNvPr id="537" name="直線コネクタ 536">
          <a:extLst>
            <a:ext uri="{FF2B5EF4-FFF2-40B4-BE49-F238E27FC236}">
              <a16:creationId xmlns:a16="http://schemas.microsoft.com/office/drawing/2014/main" id="{C341DBA6-002B-413A-B7A3-805368E58B35}"/>
            </a:ext>
          </a:extLst>
        </xdr:cNvPr>
        <xdr:cNvCxnSpPr/>
      </xdr:nvCxnSpPr>
      <xdr:spPr>
        <a:xfrm>
          <a:off x="12814300" y="61588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70502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576FA64B-5C9B-4CCA-8691-E6290126DE1B}"/>
            </a:ext>
          </a:extLst>
        </xdr:cNvPr>
        <xdr:cNvSpPr txBox="1"/>
      </xdr:nvSpPr>
      <xdr:spPr>
        <a:xfrm>
          <a:off x="15266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1F2FFF96-98D0-4E67-BD06-726BC3F579CC}"/>
            </a:ext>
          </a:extLst>
        </xdr:cNvPr>
        <xdr:cNvSpPr txBox="1"/>
      </xdr:nvSpPr>
      <xdr:spPr>
        <a:xfrm>
          <a:off x="14389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116222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64AB4D3E-7E68-4D0D-9822-63F592F48E62}"/>
            </a:ext>
          </a:extLst>
        </xdr:cNvPr>
        <xdr:cNvSpPr txBox="1"/>
      </xdr:nvSpPr>
      <xdr:spPr>
        <a:xfrm>
          <a:off x="135007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156227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1C1F49B6-2DF1-4FCB-9BA4-CB166A13E7CA}"/>
            </a:ext>
          </a:extLst>
        </xdr:cNvPr>
        <xdr:cNvSpPr txBox="1"/>
      </xdr:nvSpPr>
      <xdr:spPr>
        <a:xfrm>
          <a:off x="12611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33037</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771407CE-D8D5-4350-8202-4B1259E39ED9}"/>
            </a:ext>
          </a:extLst>
        </xdr:cNvPr>
        <xdr:cNvSpPr txBox="1"/>
      </xdr:nvSpPr>
      <xdr:spPr>
        <a:xfrm>
          <a:off x="152660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156862</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EB71C929-8A4B-4781-8B46-04445F461C4F}"/>
            </a:ext>
          </a:extLst>
        </xdr:cNvPr>
        <xdr:cNvSpPr txBox="1"/>
      </xdr:nvSpPr>
      <xdr:spPr>
        <a:xfrm>
          <a:off x="14389744"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105427</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E487E411-A352-4EE3-AD97-D71E2DB84B4B}"/>
            </a:ext>
          </a:extLst>
        </xdr:cNvPr>
        <xdr:cNvSpPr txBox="1"/>
      </xdr:nvSpPr>
      <xdr:spPr>
        <a:xfrm>
          <a:off x="135007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53992</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BC0FF7E4-27A2-4934-8DB6-F909DC74F784}"/>
            </a:ext>
          </a:extLst>
        </xdr:cNvPr>
        <xdr:cNvSpPr txBox="1"/>
      </xdr:nvSpPr>
      <xdr:spPr>
        <a:xfrm>
          <a:off x="1261174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CDC6FFD3-1368-4ED3-B8A7-0BC3E5C5AD6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43709067-C72B-4FCC-ACCF-CC2A8E9F94D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923CFACC-FF00-4749-92BA-E4887E91A06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7F777F3C-6BF9-45C5-9D89-8A092E3DA72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F5ED51C3-5FCC-4E89-A685-7630A483D5A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291C3385-C0E1-41D0-AADE-DAEDEBE3E0C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4D8B7F1F-6CF1-492A-B215-0DCFBFF6D4D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22C19274-B276-48F3-B55C-5CB4AFC1A06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B9D1541E-0866-41E8-904D-438026BD7B0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5067D535-2242-4EEE-8FD7-0CC5A0E9390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5B3CC4EC-77DE-44BA-8264-F47BD3603AE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9507CBD2-516C-4E03-A9A5-3955F5956BE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80A64AF7-03A7-4C1C-9054-B0E43CB656A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1B32B5C1-04C9-41F5-ABB4-EA6DEBDC166C}"/>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A149BDB8-B36F-4C87-9590-2F7A12299A0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54A1258A-CE0B-42D4-AD35-13DB42D4A58F}"/>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CC09E27D-65A4-47A1-8B5F-257F633803E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B0EE3AFA-3DF7-4F2F-9BED-65E676CB503E}"/>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BEC57F4B-83EE-4E6D-9394-8CE83C88883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70BB3F14-05C3-47C6-B08D-3AEA93729A27}"/>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F489FD67-A965-47C5-9F11-5512F0D2C50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807154A8-3BC9-473E-89B6-158BA032C096}"/>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45946A21-BB88-420A-876C-8ACEC995CDB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410D5B4B-99FA-43D8-9B0F-BE01B3C3A1CF}"/>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1A897FC5-953F-4732-AD6F-47EF6E511E96}"/>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BD4F6BBF-8A26-46F7-BCF0-DEC1D6D21345}"/>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DE828ED0-2068-474E-9173-B7CD6D0D163C}"/>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D1071A3C-B76B-43D1-8B4B-5E5500EF9902}"/>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59C9BC93-20B3-46A5-A3F3-721F48961446}"/>
            </a:ext>
          </a:extLst>
        </xdr:cNvPr>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F804B4AF-1FBC-45C7-9F50-F79A3C3500EE}"/>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52C7BD70-BDCE-4397-9447-C4698D7A7729}"/>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62AFD77D-3A66-4E6D-9C38-89913206AC2D}"/>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151164</xdr:rowOff>
    </xdr:from>
    <xdr:to>
      <xdr:col>102</xdr:col>
      <xdr:colOff>165100</xdr:colOff>
      <xdr:row>41</xdr:row>
      <xdr:rowOff>81314</xdr:rowOff>
    </xdr:to>
    <xdr:sp macro="" textlink="">
      <xdr:nvSpPr>
        <xdr:cNvPr id="578" name="フローチャート: 判断 577">
          <a:extLst>
            <a:ext uri="{FF2B5EF4-FFF2-40B4-BE49-F238E27FC236}">
              <a16:creationId xmlns:a16="http://schemas.microsoft.com/office/drawing/2014/main" id="{41E0F5A2-44C5-463E-8AE3-AC415728FB91}"/>
            </a:ext>
          </a:extLst>
        </xdr:cNvPr>
        <xdr:cNvSpPr/>
      </xdr:nvSpPr>
      <xdr:spPr>
        <a:xfrm>
          <a:off x="19494500" y="700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160231</xdr:rowOff>
    </xdr:from>
    <xdr:to>
      <xdr:col>98</xdr:col>
      <xdr:colOff>38100</xdr:colOff>
      <xdr:row>41</xdr:row>
      <xdr:rowOff>90381</xdr:rowOff>
    </xdr:to>
    <xdr:sp macro="" textlink="">
      <xdr:nvSpPr>
        <xdr:cNvPr id="579" name="フローチャート: 判断 578">
          <a:extLst>
            <a:ext uri="{FF2B5EF4-FFF2-40B4-BE49-F238E27FC236}">
              <a16:creationId xmlns:a16="http://schemas.microsoft.com/office/drawing/2014/main" id="{B17CA35C-68C8-457A-BDB1-0106802A71FF}"/>
            </a:ext>
          </a:extLst>
        </xdr:cNvPr>
        <xdr:cNvSpPr/>
      </xdr:nvSpPr>
      <xdr:spPr>
        <a:xfrm>
          <a:off x="18605500" y="701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D52BB661-054F-4B40-81B6-7B1FEC35D8D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BDD91518-CBE7-4921-949C-14BEA91E75F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12DDC2EA-387C-44AD-B3F3-BB90374F6AD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156FA905-959A-42AC-9A6B-61668D28355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A3A0FC32-9403-4704-B05C-75CD0E19A05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95283</xdr:rowOff>
    </xdr:from>
    <xdr:to>
      <xdr:col>116</xdr:col>
      <xdr:colOff>114300</xdr:colOff>
      <xdr:row>42</xdr:row>
      <xdr:rowOff>25433</xdr:rowOff>
    </xdr:to>
    <xdr:sp macro="" textlink="">
      <xdr:nvSpPr>
        <xdr:cNvPr id="585" name="楕円 584">
          <a:extLst>
            <a:ext uri="{FF2B5EF4-FFF2-40B4-BE49-F238E27FC236}">
              <a16:creationId xmlns:a16="http://schemas.microsoft.com/office/drawing/2014/main" id="{F0A51248-132D-4F7E-802B-93A65B1E89B7}"/>
            </a:ext>
          </a:extLst>
        </xdr:cNvPr>
        <xdr:cNvSpPr/>
      </xdr:nvSpPr>
      <xdr:spPr>
        <a:xfrm>
          <a:off x="22110700" y="712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10210</xdr:rowOff>
    </xdr:from>
    <xdr:ext cx="534377" cy="259045"/>
    <xdr:sp macro="" textlink="">
      <xdr:nvSpPr>
        <xdr:cNvPr id="586" name="【一般廃棄物処理施設】&#10;一人当たり有形固定資産（償却資産）額該当値テキスト">
          <a:extLst>
            <a:ext uri="{FF2B5EF4-FFF2-40B4-BE49-F238E27FC236}">
              <a16:creationId xmlns:a16="http://schemas.microsoft.com/office/drawing/2014/main" id="{80266E78-CE52-4F3D-959D-5268A361B842}"/>
            </a:ext>
          </a:extLst>
        </xdr:cNvPr>
        <xdr:cNvSpPr txBox="1"/>
      </xdr:nvSpPr>
      <xdr:spPr>
        <a:xfrm>
          <a:off x="22199600" y="703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93793</xdr:rowOff>
    </xdr:from>
    <xdr:to>
      <xdr:col>112</xdr:col>
      <xdr:colOff>38100</xdr:colOff>
      <xdr:row>42</xdr:row>
      <xdr:rowOff>23943</xdr:rowOff>
    </xdr:to>
    <xdr:sp macro="" textlink="">
      <xdr:nvSpPr>
        <xdr:cNvPr id="587" name="楕円 586">
          <a:extLst>
            <a:ext uri="{FF2B5EF4-FFF2-40B4-BE49-F238E27FC236}">
              <a16:creationId xmlns:a16="http://schemas.microsoft.com/office/drawing/2014/main" id="{DAE98358-D881-402F-8440-7573643162C2}"/>
            </a:ext>
          </a:extLst>
        </xdr:cNvPr>
        <xdr:cNvSpPr/>
      </xdr:nvSpPr>
      <xdr:spPr>
        <a:xfrm>
          <a:off x="21272500" y="712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144593</xdr:rowOff>
    </xdr:from>
    <xdr:to>
      <xdr:col>116</xdr:col>
      <xdr:colOff>63500</xdr:colOff>
      <xdr:row>41</xdr:row>
      <xdr:rowOff>146083</xdr:rowOff>
    </xdr:to>
    <xdr:cxnSp macro="">
      <xdr:nvCxnSpPr>
        <xdr:cNvPr id="588" name="直線コネクタ 587">
          <a:extLst>
            <a:ext uri="{FF2B5EF4-FFF2-40B4-BE49-F238E27FC236}">
              <a16:creationId xmlns:a16="http://schemas.microsoft.com/office/drawing/2014/main" id="{0B8029DB-370A-4B56-8148-603B6F666BAE}"/>
            </a:ext>
          </a:extLst>
        </xdr:cNvPr>
        <xdr:cNvCxnSpPr/>
      </xdr:nvCxnSpPr>
      <xdr:spPr>
        <a:xfrm>
          <a:off x="21323300" y="7174043"/>
          <a:ext cx="838200" cy="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93990</xdr:rowOff>
    </xdr:from>
    <xdr:to>
      <xdr:col>107</xdr:col>
      <xdr:colOff>101600</xdr:colOff>
      <xdr:row>42</xdr:row>
      <xdr:rowOff>24140</xdr:rowOff>
    </xdr:to>
    <xdr:sp macro="" textlink="">
      <xdr:nvSpPr>
        <xdr:cNvPr id="589" name="楕円 588">
          <a:extLst>
            <a:ext uri="{FF2B5EF4-FFF2-40B4-BE49-F238E27FC236}">
              <a16:creationId xmlns:a16="http://schemas.microsoft.com/office/drawing/2014/main" id="{F82A8D05-FB6C-495C-B853-0E1DE6CF2668}"/>
            </a:ext>
          </a:extLst>
        </xdr:cNvPr>
        <xdr:cNvSpPr/>
      </xdr:nvSpPr>
      <xdr:spPr>
        <a:xfrm>
          <a:off x="20383500" y="712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144593</xdr:rowOff>
    </xdr:from>
    <xdr:to>
      <xdr:col>111</xdr:col>
      <xdr:colOff>177800</xdr:colOff>
      <xdr:row>41</xdr:row>
      <xdr:rowOff>144790</xdr:rowOff>
    </xdr:to>
    <xdr:cxnSp macro="">
      <xdr:nvCxnSpPr>
        <xdr:cNvPr id="590" name="直線コネクタ 589">
          <a:extLst>
            <a:ext uri="{FF2B5EF4-FFF2-40B4-BE49-F238E27FC236}">
              <a16:creationId xmlns:a16="http://schemas.microsoft.com/office/drawing/2014/main" id="{95950B38-9350-4F5D-A97B-ED5573486029}"/>
            </a:ext>
          </a:extLst>
        </xdr:cNvPr>
        <xdr:cNvCxnSpPr/>
      </xdr:nvCxnSpPr>
      <xdr:spPr>
        <a:xfrm flipV="1">
          <a:off x="20434300" y="7174043"/>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93687</xdr:rowOff>
    </xdr:from>
    <xdr:to>
      <xdr:col>102</xdr:col>
      <xdr:colOff>165100</xdr:colOff>
      <xdr:row>42</xdr:row>
      <xdr:rowOff>23837</xdr:rowOff>
    </xdr:to>
    <xdr:sp macro="" textlink="">
      <xdr:nvSpPr>
        <xdr:cNvPr id="591" name="楕円 590">
          <a:extLst>
            <a:ext uri="{FF2B5EF4-FFF2-40B4-BE49-F238E27FC236}">
              <a16:creationId xmlns:a16="http://schemas.microsoft.com/office/drawing/2014/main" id="{F0455DDD-0AB1-4277-B4F2-00119DB4E9E6}"/>
            </a:ext>
          </a:extLst>
        </xdr:cNvPr>
        <xdr:cNvSpPr/>
      </xdr:nvSpPr>
      <xdr:spPr>
        <a:xfrm>
          <a:off x="19494500" y="71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144487</xdr:rowOff>
    </xdr:from>
    <xdr:to>
      <xdr:col>107</xdr:col>
      <xdr:colOff>50800</xdr:colOff>
      <xdr:row>41</xdr:row>
      <xdr:rowOff>144790</xdr:rowOff>
    </xdr:to>
    <xdr:cxnSp macro="">
      <xdr:nvCxnSpPr>
        <xdr:cNvPr id="592" name="直線コネクタ 591">
          <a:extLst>
            <a:ext uri="{FF2B5EF4-FFF2-40B4-BE49-F238E27FC236}">
              <a16:creationId xmlns:a16="http://schemas.microsoft.com/office/drawing/2014/main" id="{B47B6E83-3C82-4233-B287-7F4E1E811498}"/>
            </a:ext>
          </a:extLst>
        </xdr:cNvPr>
        <xdr:cNvCxnSpPr/>
      </xdr:nvCxnSpPr>
      <xdr:spPr>
        <a:xfrm>
          <a:off x="19545300" y="7173937"/>
          <a:ext cx="889000" cy="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87646</xdr:rowOff>
    </xdr:from>
    <xdr:to>
      <xdr:col>98</xdr:col>
      <xdr:colOff>38100</xdr:colOff>
      <xdr:row>42</xdr:row>
      <xdr:rowOff>17796</xdr:rowOff>
    </xdr:to>
    <xdr:sp macro="" textlink="">
      <xdr:nvSpPr>
        <xdr:cNvPr id="593" name="楕円 592">
          <a:extLst>
            <a:ext uri="{FF2B5EF4-FFF2-40B4-BE49-F238E27FC236}">
              <a16:creationId xmlns:a16="http://schemas.microsoft.com/office/drawing/2014/main" id="{9090EA5C-B2BC-4042-B43D-D912383E711D}"/>
            </a:ext>
          </a:extLst>
        </xdr:cNvPr>
        <xdr:cNvSpPr/>
      </xdr:nvSpPr>
      <xdr:spPr>
        <a:xfrm>
          <a:off x="18605500" y="711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138446</xdr:rowOff>
    </xdr:from>
    <xdr:to>
      <xdr:col>102</xdr:col>
      <xdr:colOff>114300</xdr:colOff>
      <xdr:row>41</xdr:row>
      <xdr:rowOff>144487</xdr:rowOff>
    </xdr:to>
    <xdr:cxnSp macro="">
      <xdr:nvCxnSpPr>
        <xdr:cNvPr id="594" name="直線コネクタ 593">
          <a:extLst>
            <a:ext uri="{FF2B5EF4-FFF2-40B4-BE49-F238E27FC236}">
              <a16:creationId xmlns:a16="http://schemas.microsoft.com/office/drawing/2014/main" id="{DEDEA076-3A91-46FF-A61D-12CC5E1159CE}"/>
            </a:ext>
          </a:extLst>
        </xdr:cNvPr>
        <xdr:cNvCxnSpPr/>
      </xdr:nvCxnSpPr>
      <xdr:spPr>
        <a:xfrm>
          <a:off x="18656300" y="7167896"/>
          <a:ext cx="8890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83716F28-C3B4-4241-B2AA-E8D7450D73BE}"/>
            </a:ext>
          </a:extLst>
        </xdr:cNvPr>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5587471C-82ED-4448-8145-5A76FA65E49E}"/>
            </a:ext>
          </a:extLst>
        </xdr:cNvPr>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97841</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D2C2C3EC-2030-47FE-B662-6C5618A19F0C}"/>
            </a:ext>
          </a:extLst>
        </xdr:cNvPr>
        <xdr:cNvSpPr txBox="1"/>
      </xdr:nvSpPr>
      <xdr:spPr>
        <a:xfrm>
          <a:off x="19278111" y="678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106908</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3E483511-1AFC-46CD-AD4C-C0BF46AC068F}"/>
            </a:ext>
          </a:extLst>
        </xdr:cNvPr>
        <xdr:cNvSpPr txBox="1"/>
      </xdr:nvSpPr>
      <xdr:spPr>
        <a:xfrm>
          <a:off x="18389111" y="679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15070</xdr:rowOff>
    </xdr:from>
    <xdr:ext cx="534377" cy="259045"/>
    <xdr:sp macro="" textlink="">
      <xdr:nvSpPr>
        <xdr:cNvPr id="599" name="n_1mainValue【一般廃棄物処理施設】&#10;一人当たり有形固定資産（償却資産）額">
          <a:extLst>
            <a:ext uri="{FF2B5EF4-FFF2-40B4-BE49-F238E27FC236}">
              <a16:creationId xmlns:a16="http://schemas.microsoft.com/office/drawing/2014/main" id="{414CB4CE-3E93-4696-BE5D-54C41A555581}"/>
            </a:ext>
          </a:extLst>
        </xdr:cNvPr>
        <xdr:cNvSpPr txBox="1"/>
      </xdr:nvSpPr>
      <xdr:spPr>
        <a:xfrm>
          <a:off x="21043411" y="721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15267</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id="{98400A40-B9C9-4891-9428-EBB7B5A55D04}"/>
            </a:ext>
          </a:extLst>
        </xdr:cNvPr>
        <xdr:cNvSpPr txBox="1"/>
      </xdr:nvSpPr>
      <xdr:spPr>
        <a:xfrm>
          <a:off x="20167111" y="721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14964</xdr:rowOff>
    </xdr:from>
    <xdr:ext cx="534377" cy="259045"/>
    <xdr:sp macro="" textlink="">
      <xdr:nvSpPr>
        <xdr:cNvPr id="601" name="n_3mainValue【一般廃棄物処理施設】&#10;一人当たり有形固定資産（償却資産）額">
          <a:extLst>
            <a:ext uri="{FF2B5EF4-FFF2-40B4-BE49-F238E27FC236}">
              <a16:creationId xmlns:a16="http://schemas.microsoft.com/office/drawing/2014/main" id="{FF1A8841-BE3B-4842-8FED-5562C305D317}"/>
            </a:ext>
          </a:extLst>
        </xdr:cNvPr>
        <xdr:cNvSpPr txBox="1"/>
      </xdr:nvSpPr>
      <xdr:spPr>
        <a:xfrm>
          <a:off x="19278111" y="721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8923</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BA6F5589-49EE-4F1C-BA3F-541CB67D74B8}"/>
            </a:ext>
          </a:extLst>
        </xdr:cNvPr>
        <xdr:cNvSpPr txBox="1"/>
      </xdr:nvSpPr>
      <xdr:spPr>
        <a:xfrm>
          <a:off x="18389111" y="720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A979ABF1-2804-4088-B1BA-DB7DD0FF87D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DB3B9055-02F6-46C1-8F1B-34D8EF7ED0D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7C1D346E-BB58-4BC3-8F49-63F6EACB27A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97C4FDF8-9BE0-449F-89CC-D6F224E5F66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8D3E0C61-D42C-4F69-9680-3CE02E303C7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4231FB91-5FA4-4ECD-A410-08B7BE728B5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BC2A3DDA-0E26-489A-9DF4-8F0E72B2837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F48A6977-F075-4A18-A4F7-2352479282F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84345AAB-0142-4963-9AD6-9F6671B61C8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A230BA39-A691-422A-9B91-09933F59188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84EF3AD3-F36B-4E13-BE99-2054C88F833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D698DC17-9816-4C97-8EA6-B1EA54455E6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953F3930-B9F5-438D-A6D2-B445C35D8A3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6A9B616C-CE88-4C63-9BD8-52D1A283E5D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1DF560EE-6BB6-48AD-B0E0-B3A8F5DD0A0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1B5F36FC-B941-4774-BFD0-1D8FB3447C1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052E0379-DDC2-4589-BAC1-CD4EB42FC4E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C03F08F6-1DD4-412D-91AF-5AC70B35A69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48901B0B-D77E-411D-8EFB-3A3E59EA31C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9182A775-5D3E-42B5-805D-4BE5053B083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585CE67D-4BF7-46E0-ABE5-96D6577D243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112787D6-4EC2-401B-9356-35F7BB0EE70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4A821274-119A-409C-883F-19B122BF634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F9F4EEA5-C32D-4853-B689-6AF585F4BA1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EC414DDF-BAE3-419A-AF06-2C23347F563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C903250A-F44D-409A-88C4-327FC66DF0F9}"/>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2A49A788-61D5-40FB-B3A0-9E386C7946EF}"/>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C50F0081-0496-42D8-8F82-9998E0575EC8}"/>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27C10DB7-5FE9-4726-BB7D-07A8B373D0CD}"/>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8E588C01-B665-443F-9EAD-7DA112D3DE8E}"/>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EBA06656-E4A8-49CC-A050-C6BE3D1B9EFE}"/>
            </a:ext>
          </a:extLst>
        </xdr:cNvPr>
        <xdr:cNvSpPr txBox="1"/>
      </xdr:nvSpPr>
      <xdr:spPr>
        <a:xfrm>
          <a:off x="16357600" y="10063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703CF031-7E03-4930-9227-234998EF9BD3}"/>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4178ED2B-65CD-41CD-82A4-9E305EA98891}"/>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BFC9CEB9-F409-4B5D-96FD-EA965146B9D3}"/>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66766</xdr:rowOff>
    </xdr:from>
    <xdr:to>
      <xdr:col>72</xdr:col>
      <xdr:colOff>38100</xdr:colOff>
      <xdr:row>59</xdr:row>
      <xdr:rowOff>168366</xdr:rowOff>
    </xdr:to>
    <xdr:sp macro="" textlink="">
      <xdr:nvSpPr>
        <xdr:cNvPr id="637" name="フローチャート: 判断 636">
          <a:extLst>
            <a:ext uri="{FF2B5EF4-FFF2-40B4-BE49-F238E27FC236}">
              <a16:creationId xmlns:a16="http://schemas.microsoft.com/office/drawing/2014/main" id="{B88B199F-94CE-43BA-AD07-400270D1AE29}"/>
            </a:ext>
          </a:extLst>
        </xdr:cNvPr>
        <xdr:cNvSpPr/>
      </xdr:nvSpPr>
      <xdr:spPr>
        <a:xfrm>
          <a:off x="13652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38" name="フローチャート: 判断 637">
          <a:extLst>
            <a:ext uri="{FF2B5EF4-FFF2-40B4-BE49-F238E27FC236}">
              <a16:creationId xmlns:a16="http://schemas.microsoft.com/office/drawing/2014/main" id="{3697ACCF-84C1-454B-8A91-543E86D23FD6}"/>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9A414E93-DEA9-42E8-896C-16704C09271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6D416B5F-DD41-4D6D-9EAC-4EAD02206D8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A67EA31B-D9F4-454B-B6B5-77F90791E7E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320EE07D-327E-4541-977D-0615D270F5E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4A88043F-83DA-4182-B567-303F6E91FC1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163104</xdr:rowOff>
    </xdr:from>
    <xdr:to>
      <xdr:col>85</xdr:col>
      <xdr:colOff>177800</xdr:colOff>
      <xdr:row>64</xdr:row>
      <xdr:rowOff>93254</xdr:rowOff>
    </xdr:to>
    <xdr:sp macro="" textlink="">
      <xdr:nvSpPr>
        <xdr:cNvPr id="644" name="楕円 643">
          <a:extLst>
            <a:ext uri="{FF2B5EF4-FFF2-40B4-BE49-F238E27FC236}">
              <a16:creationId xmlns:a16="http://schemas.microsoft.com/office/drawing/2014/main" id="{C1C56B7B-50C5-401F-AA48-4A562594955D}"/>
            </a:ext>
          </a:extLst>
        </xdr:cNvPr>
        <xdr:cNvSpPr/>
      </xdr:nvSpPr>
      <xdr:spPr>
        <a:xfrm>
          <a:off x="162687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78031</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B76A246F-8858-4DFF-8BD8-7EA281C76583}"/>
            </a:ext>
          </a:extLst>
        </xdr:cNvPr>
        <xdr:cNvSpPr txBox="1"/>
      </xdr:nvSpPr>
      <xdr:spPr>
        <a:xfrm>
          <a:off x="16357600" y="10879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127181</xdr:rowOff>
    </xdr:from>
    <xdr:to>
      <xdr:col>81</xdr:col>
      <xdr:colOff>101600</xdr:colOff>
      <xdr:row>64</xdr:row>
      <xdr:rowOff>57331</xdr:rowOff>
    </xdr:to>
    <xdr:sp macro="" textlink="">
      <xdr:nvSpPr>
        <xdr:cNvPr id="646" name="楕円 645">
          <a:extLst>
            <a:ext uri="{FF2B5EF4-FFF2-40B4-BE49-F238E27FC236}">
              <a16:creationId xmlns:a16="http://schemas.microsoft.com/office/drawing/2014/main" id="{3FF1B7AB-20A0-4464-B40B-AFDC4C276DAE}"/>
            </a:ext>
          </a:extLst>
        </xdr:cNvPr>
        <xdr:cNvSpPr/>
      </xdr:nvSpPr>
      <xdr:spPr>
        <a:xfrm>
          <a:off x="15430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6531</xdr:rowOff>
    </xdr:from>
    <xdr:to>
      <xdr:col>85</xdr:col>
      <xdr:colOff>127000</xdr:colOff>
      <xdr:row>64</xdr:row>
      <xdr:rowOff>42454</xdr:rowOff>
    </xdr:to>
    <xdr:cxnSp macro="">
      <xdr:nvCxnSpPr>
        <xdr:cNvPr id="647" name="直線コネクタ 646">
          <a:extLst>
            <a:ext uri="{FF2B5EF4-FFF2-40B4-BE49-F238E27FC236}">
              <a16:creationId xmlns:a16="http://schemas.microsoft.com/office/drawing/2014/main" id="{BE68D33A-A473-41B5-9500-1D3DA05C625C}"/>
            </a:ext>
          </a:extLst>
        </xdr:cNvPr>
        <xdr:cNvCxnSpPr/>
      </xdr:nvCxnSpPr>
      <xdr:spPr>
        <a:xfrm>
          <a:off x="15481300" y="1097933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91259</xdr:rowOff>
    </xdr:from>
    <xdr:to>
      <xdr:col>76</xdr:col>
      <xdr:colOff>165100</xdr:colOff>
      <xdr:row>64</xdr:row>
      <xdr:rowOff>21409</xdr:rowOff>
    </xdr:to>
    <xdr:sp macro="" textlink="">
      <xdr:nvSpPr>
        <xdr:cNvPr id="648" name="楕円 647">
          <a:extLst>
            <a:ext uri="{FF2B5EF4-FFF2-40B4-BE49-F238E27FC236}">
              <a16:creationId xmlns:a16="http://schemas.microsoft.com/office/drawing/2014/main" id="{25BC05DB-C3F4-41A1-87E3-609B96926B84}"/>
            </a:ext>
          </a:extLst>
        </xdr:cNvPr>
        <xdr:cNvSpPr/>
      </xdr:nvSpPr>
      <xdr:spPr>
        <a:xfrm>
          <a:off x="145415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142059</xdr:rowOff>
    </xdr:from>
    <xdr:to>
      <xdr:col>81</xdr:col>
      <xdr:colOff>50800</xdr:colOff>
      <xdr:row>64</xdr:row>
      <xdr:rowOff>6531</xdr:rowOff>
    </xdr:to>
    <xdr:cxnSp macro="">
      <xdr:nvCxnSpPr>
        <xdr:cNvPr id="649" name="直線コネクタ 648">
          <a:extLst>
            <a:ext uri="{FF2B5EF4-FFF2-40B4-BE49-F238E27FC236}">
              <a16:creationId xmlns:a16="http://schemas.microsoft.com/office/drawing/2014/main" id="{01DCE187-D03C-456F-B3B6-A9327F33594E}"/>
            </a:ext>
          </a:extLst>
        </xdr:cNvPr>
        <xdr:cNvCxnSpPr/>
      </xdr:nvCxnSpPr>
      <xdr:spPr>
        <a:xfrm>
          <a:off x="14592300" y="1094340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55335</xdr:rowOff>
    </xdr:from>
    <xdr:to>
      <xdr:col>72</xdr:col>
      <xdr:colOff>38100</xdr:colOff>
      <xdr:row>63</xdr:row>
      <xdr:rowOff>156935</xdr:rowOff>
    </xdr:to>
    <xdr:sp macro="" textlink="">
      <xdr:nvSpPr>
        <xdr:cNvPr id="650" name="楕円 649">
          <a:extLst>
            <a:ext uri="{FF2B5EF4-FFF2-40B4-BE49-F238E27FC236}">
              <a16:creationId xmlns:a16="http://schemas.microsoft.com/office/drawing/2014/main" id="{8AA4F903-9B9A-4ECF-9AD2-CB613E619A8D}"/>
            </a:ext>
          </a:extLst>
        </xdr:cNvPr>
        <xdr:cNvSpPr/>
      </xdr:nvSpPr>
      <xdr:spPr>
        <a:xfrm>
          <a:off x="13652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106135</xdr:rowOff>
    </xdr:from>
    <xdr:to>
      <xdr:col>76</xdr:col>
      <xdr:colOff>114300</xdr:colOff>
      <xdr:row>63</xdr:row>
      <xdr:rowOff>142059</xdr:rowOff>
    </xdr:to>
    <xdr:cxnSp macro="">
      <xdr:nvCxnSpPr>
        <xdr:cNvPr id="651" name="直線コネクタ 650">
          <a:extLst>
            <a:ext uri="{FF2B5EF4-FFF2-40B4-BE49-F238E27FC236}">
              <a16:creationId xmlns:a16="http://schemas.microsoft.com/office/drawing/2014/main" id="{AE984AD3-7B30-4E0F-8229-1123F0DE2E9F}"/>
            </a:ext>
          </a:extLst>
        </xdr:cNvPr>
        <xdr:cNvCxnSpPr/>
      </xdr:nvCxnSpPr>
      <xdr:spPr>
        <a:xfrm>
          <a:off x="13703300" y="1090748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19413</xdr:rowOff>
    </xdr:from>
    <xdr:to>
      <xdr:col>67</xdr:col>
      <xdr:colOff>101600</xdr:colOff>
      <xdr:row>63</xdr:row>
      <xdr:rowOff>121013</xdr:rowOff>
    </xdr:to>
    <xdr:sp macro="" textlink="">
      <xdr:nvSpPr>
        <xdr:cNvPr id="652" name="楕円 651">
          <a:extLst>
            <a:ext uri="{FF2B5EF4-FFF2-40B4-BE49-F238E27FC236}">
              <a16:creationId xmlns:a16="http://schemas.microsoft.com/office/drawing/2014/main" id="{BB4E4568-DCD1-4C34-AFC4-154ACF6FF6E8}"/>
            </a:ext>
          </a:extLst>
        </xdr:cNvPr>
        <xdr:cNvSpPr/>
      </xdr:nvSpPr>
      <xdr:spPr>
        <a:xfrm>
          <a:off x="12763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70213</xdr:rowOff>
    </xdr:from>
    <xdr:to>
      <xdr:col>71</xdr:col>
      <xdr:colOff>177800</xdr:colOff>
      <xdr:row>63</xdr:row>
      <xdr:rowOff>106135</xdr:rowOff>
    </xdr:to>
    <xdr:cxnSp macro="">
      <xdr:nvCxnSpPr>
        <xdr:cNvPr id="653" name="直線コネクタ 652">
          <a:extLst>
            <a:ext uri="{FF2B5EF4-FFF2-40B4-BE49-F238E27FC236}">
              <a16:creationId xmlns:a16="http://schemas.microsoft.com/office/drawing/2014/main" id="{9BF72789-DDB0-4FAD-A3DC-B3D998307363}"/>
            </a:ext>
          </a:extLst>
        </xdr:cNvPr>
        <xdr:cNvCxnSpPr/>
      </xdr:nvCxnSpPr>
      <xdr:spPr>
        <a:xfrm>
          <a:off x="12814300" y="1087156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D037AC31-0759-4EB0-BF32-DA7327066622}"/>
            </a:ext>
          </a:extLst>
        </xdr:cNvPr>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2A772F91-8720-4CFE-88F1-842A01DEAB00}"/>
            </a:ext>
          </a:extLst>
        </xdr:cNvPr>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13443</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71416B31-5303-44EC-8BAA-70CDEDA4C027}"/>
            </a:ext>
          </a:extLst>
        </xdr:cNvPr>
        <xdr:cNvSpPr txBox="1"/>
      </xdr:nvSpPr>
      <xdr:spPr>
        <a:xfrm>
          <a:off x="13500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7938398B-2B25-4788-BC90-0897EE8555C3}"/>
            </a:ext>
          </a:extLst>
        </xdr:cNvPr>
        <xdr:cNvSpPr txBox="1"/>
      </xdr:nvSpPr>
      <xdr:spPr>
        <a:xfrm>
          <a:off x="12611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48458</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B318712C-14CF-4682-9DF9-96A75EABC2BB}"/>
            </a:ext>
          </a:extLst>
        </xdr:cNvPr>
        <xdr:cNvSpPr txBox="1"/>
      </xdr:nvSpPr>
      <xdr:spPr>
        <a:xfrm>
          <a:off x="15266044" y="1102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12536</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2674C05D-7CBB-4A16-AB78-AC80B21F8F1F}"/>
            </a:ext>
          </a:extLst>
        </xdr:cNvPr>
        <xdr:cNvSpPr txBox="1"/>
      </xdr:nvSpPr>
      <xdr:spPr>
        <a:xfrm>
          <a:off x="14389744" y="1098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148062</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2240A04E-635E-45DD-8699-0C47D7F077C8}"/>
            </a:ext>
          </a:extLst>
        </xdr:cNvPr>
        <xdr:cNvSpPr txBox="1"/>
      </xdr:nvSpPr>
      <xdr:spPr>
        <a:xfrm>
          <a:off x="13500744" y="1094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112140</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D2D00A9E-D105-4DF0-ABE3-DA96AF75BD00}"/>
            </a:ext>
          </a:extLst>
        </xdr:cNvPr>
        <xdr:cNvSpPr txBox="1"/>
      </xdr:nvSpPr>
      <xdr:spPr>
        <a:xfrm>
          <a:off x="12611744" y="1091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28A07575-AC5E-4B72-93ED-DF1AC20DC19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0C2FA2C1-8716-45A0-BDC9-AFA1A5CF531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E5DB1F6B-7DD9-43E3-B1D3-FEF3E0A0B7E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2BAC9390-6179-40D3-88B9-47AF14C5D0F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6460058B-7671-4E1B-AA22-260D8F12C32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1AA5792E-A568-4B42-B284-AF5FD21D5FB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6EBE0BB7-B992-413A-BE3E-2398A28C580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2FE52390-0F60-4207-818D-9FAF1FEDAA3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EE9FE430-A84B-4F3A-858E-B232DA0C33E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6561A6B3-4E89-410D-99BD-6117B46476A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DB71B7F0-759E-438B-A250-8F62CB70DC2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D73CF9DD-A71E-4679-A525-F32CE8E83F7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4B637EF1-4A1E-48A5-8AB3-2A19A819B28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9F19F1D0-7980-404C-B8EA-FC4F73A6F91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68D425FB-189B-4587-A697-A018F040588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7265ECCB-8D93-4DDB-8B6E-65550581440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A6C72277-D1EB-4791-AD65-442BD8BD766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1E69F013-BFA2-4671-B43B-A64C2B5C98F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A2206E75-EC74-4024-999C-E0C9C50F146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15B3F1B8-416F-41E8-AC2E-11161F8DEB8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45FEF65D-1553-4432-A1C5-23CC6BDD292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6657EA78-DF42-4664-A0D5-682A49D6498D}"/>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7F725FFF-9384-4729-9C97-11847E85AD41}"/>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519883EA-A1C5-402E-A022-897ABC0EE01C}"/>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0FB9EDF0-FD84-46B5-885D-C19A08A913C0}"/>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89F8AE08-419B-4D5B-8B65-6C65D975CAAF}"/>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627D4C4B-EA4D-4D18-8DD3-8C8EDB247455}"/>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A84EDA33-B0DA-42EE-AE19-1ABF51D8ACC5}"/>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DBE330E2-6E30-4094-BA52-85FC6AA1D4C1}"/>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59E3C984-F5E3-4270-9BF2-6B68A6790245}"/>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49784</xdr:rowOff>
    </xdr:from>
    <xdr:to>
      <xdr:col>102</xdr:col>
      <xdr:colOff>165100</xdr:colOff>
      <xdr:row>62</xdr:row>
      <xdr:rowOff>151384</xdr:rowOff>
    </xdr:to>
    <xdr:sp macro="" textlink="">
      <xdr:nvSpPr>
        <xdr:cNvPr id="692" name="フローチャート: 判断 691">
          <a:extLst>
            <a:ext uri="{FF2B5EF4-FFF2-40B4-BE49-F238E27FC236}">
              <a16:creationId xmlns:a16="http://schemas.microsoft.com/office/drawing/2014/main" id="{434DED4A-5639-4A86-A751-97F0E87D905E}"/>
            </a:ext>
          </a:extLst>
        </xdr:cNvPr>
        <xdr:cNvSpPr/>
      </xdr:nvSpPr>
      <xdr:spPr>
        <a:xfrm>
          <a:off x="19494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93" name="フローチャート: 判断 692">
          <a:extLst>
            <a:ext uri="{FF2B5EF4-FFF2-40B4-BE49-F238E27FC236}">
              <a16:creationId xmlns:a16="http://schemas.microsoft.com/office/drawing/2014/main" id="{FE5FE49B-DED1-4447-BE48-96478C5A562B}"/>
            </a:ext>
          </a:extLst>
        </xdr:cNvPr>
        <xdr:cNvSpPr/>
      </xdr:nvSpPr>
      <xdr:spPr>
        <a:xfrm>
          <a:off x="18605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41BFD8E-AB25-4B81-8549-EBA628A9C2E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1C46856F-D00F-46A1-89E3-397366E05D0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2B982-A6F6-45A4-AD88-32D405F82D6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209C0316-DF0B-4F3F-A7C0-9CBB7F19436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5B2DF913-3032-4CF2-A31C-11D309BA37D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15494</xdr:rowOff>
    </xdr:from>
    <xdr:to>
      <xdr:col>116</xdr:col>
      <xdr:colOff>114300</xdr:colOff>
      <xdr:row>63</xdr:row>
      <xdr:rowOff>117094</xdr:rowOff>
    </xdr:to>
    <xdr:sp macro="" textlink="">
      <xdr:nvSpPr>
        <xdr:cNvPr id="699" name="楕円 698">
          <a:extLst>
            <a:ext uri="{FF2B5EF4-FFF2-40B4-BE49-F238E27FC236}">
              <a16:creationId xmlns:a16="http://schemas.microsoft.com/office/drawing/2014/main" id="{F451304F-D2C6-4787-B70C-E56F2DF80C99}"/>
            </a:ext>
          </a:extLst>
        </xdr:cNvPr>
        <xdr:cNvSpPr/>
      </xdr:nvSpPr>
      <xdr:spPr>
        <a:xfrm>
          <a:off x="221107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54E54C30-7AE2-4C35-8F74-F20B7AA06567}"/>
            </a:ext>
          </a:extLst>
        </xdr:cNvPr>
        <xdr:cNvSpPr txBox="1"/>
      </xdr:nvSpPr>
      <xdr:spPr>
        <a:xfrm>
          <a:off x="22199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15494</xdr:rowOff>
    </xdr:from>
    <xdr:to>
      <xdr:col>112</xdr:col>
      <xdr:colOff>38100</xdr:colOff>
      <xdr:row>63</xdr:row>
      <xdr:rowOff>117094</xdr:rowOff>
    </xdr:to>
    <xdr:sp macro="" textlink="">
      <xdr:nvSpPr>
        <xdr:cNvPr id="701" name="楕円 700">
          <a:extLst>
            <a:ext uri="{FF2B5EF4-FFF2-40B4-BE49-F238E27FC236}">
              <a16:creationId xmlns:a16="http://schemas.microsoft.com/office/drawing/2014/main" id="{2F28C4B6-E6A4-4116-92AE-136FA9A683EA}"/>
            </a:ext>
          </a:extLst>
        </xdr:cNvPr>
        <xdr:cNvSpPr/>
      </xdr:nvSpPr>
      <xdr:spPr>
        <a:xfrm>
          <a:off x="21272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66294</xdr:rowOff>
    </xdr:from>
    <xdr:to>
      <xdr:col>116</xdr:col>
      <xdr:colOff>63500</xdr:colOff>
      <xdr:row>63</xdr:row>
      <xdr:rowOff>66294</xdr:rowOff>
    </xdr:to>
    <xdr:cxnSp macro="">
      <xdr:nvCxnSpPr>
        <xdr:cNvPr id="702" name="直線コネクタ 701">
          <a:extLst>
            <a:ext uri="{FF2B5EF4-FFF2-40B4-BE49-F238E27FC236}">
              <a16:creationId xmlns:a16="http://schemas.microsoft.com/office/drawing/2014/main" id="{A94E591D-A668-47AA-A645-A5696B4482D7}"/>
            </a:ext>
          </a:extLst>
        </xdr:cNvPr>
        <xdr:cNvCxnSpPr/>
      </xdr:nvCxnSpPr>
      <xdr:spPr>
        <a:xfrm>
          <a:off x="21323300" y="108676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15494</xdr:rowOff>
    </xdr:from>
    <xdr:to>
      <xdr:col>107</xdr:col>
      <xdr:colOff>101600</xdr:colOff>
      <xdr:row>63</xdr:row>
      <xdr:rowOff>117094</xdr:rowOff>
    </xdr:to>
    <xdr:sp macro="" textlink="">
      <xdr:nvSpPr>
        <xdr:cNvPr id="703" name="楕円 702">
          <a:extLst>
            <a:ext uri="{FF2B5EF4-FFF2-40B4-BE49-F238E27FC236}">
              <a16:creationId xmlns:a16="http://schemas.microsoft.com/office/drawing/2014/main" id="{A27025BB-B496-4145-AFF2-735E2B0D0A77}"/>
            </a:ext>
          </a:extLst>
        </xdr:cNvPr>
        <xdr:cNvSpPr/>
      </xdr:nvSpPr>
      <xdr:spPr>
        <a:xfrm>
          <a:off x="20383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66294</xdr:rowOff>
    </xdr:from>
    <xdr:to>
      <xdr:col>111</xdr:col>
      <xdr:colOff>177800</xdr:colOff>
      <xdr:row>63</xdr:row>
      <xdr:rowOff>66294</xdr:rowOff>
    </xdr:to>
    <xdr:cxnSp macro="">
      <xdr:nvCxnSpPr>
        <xdr:cNvPr id="704" name="直線コネクタ 703">
          <a:extLst>
            <a:ext uri="{FF2B5EF4-FFF2-40B4-BE49-F238E27FC236}">
              <a16:creationId xmlns:a16="http://schemas.microsoft.com/office/drawing/2014/main" id="{F27CA30A-1A86-4DC8-8E71-7264C785BEC4}"/>
            </a:ext>
          </a:extLst>
        </xdr:cNvPr>
        <xdr:cNvCxnSpPr/>
      </xdr:nvCxnSpPr>
      <xdr:spPr>
        <a:xfrm>
          <a:off x="20434300" y="1086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15494</xdr:rowOff>
    </xdr:from>
    <xdr:to>
      <xdr:col>102</xdr:col>
      <xdr:colOff>165100</xdr:colOff>
      <xdr:row>63</xdr:row>
      <xdr:rowOff>117094</xdr:rowOff>
    </xdr:to>
    <xdr:sp macro="" textlink="">
      <xdr:nvSpPr>
        <xdr:cNvPr id="705" name="楕円 704">
          <a:extLst>
            <a:ext uri="{FF2B5EF4-FFF2-40B4-BE49-F238E27FC236}">
              <a16:creationId xmlns:a16="http://schemas.microsoft.com/office/drawing/2014/main" id="{3B3A684A-2EAF-4CE9-B90E-8F1A037152B1}"/>
            </a:ext>
          </a:extLst>
        </xdr:cNvPr>
        <xdr:cNvSpPr/>
      </xdr:nvSpPr>
      <xdr:spPr>
        <a:xfrm>
          <a:off x="19494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66294</xdr:rowOff>
    </xdr:from>
    <xdr:to>
      <xdr:col>107</xdr:col>
      <xdr:colOff>50800</xdr:colOff>
      <xdr:row>63</xdr:row>
      <xdr:rowOff>66294</xdr:rowOff>
    </xdr:to>
    <xdr:cxnSp macro="">
      <xdr:nvCxnSpPr>
        <xdr:cNvPr id="706" name="直線コネクタ 705">
          <a:extLst>
            <a:ext uri="{FF2B5EF4-FFF2-40B4-BE49-F238E27FC236}">
              <a16:creationId xmlns:a16="http://schemas.microsoft.com/office/drawing/2014/main" id="{1ACCDFBB-CCDA-4CB0-90A0-582230E44D6B}"/>
            </a:ext>
          </a:extLst>
        </xdr:cNvPr>
        <xdr:cNvCxnSpPr/>
      </xdr:nvCxnSpPr>
      <xdr:spPr>
        <a:xfrm>
          <a:off x="19545300" y="1086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15494</xdr:rowOff>
    </xdr:from>
    <xdr:to>
      <xdr:col>98</xdr:col>
      <xdr:colOff>38100</xdr:colOff>
      <xdr:row>63</xdr:row>
      <xdr:rowOff>117094</xdr:rowOff>
    </xdr:to>
    <xdr:sp macro="" textlink="">
      <xdr:nvSpPr>
        <xdr:cNvPr id="707" name="楕円 706">
          <a:extLst>
            <a:ext uri="{FF2B5EF4-FFF2-40B4-BE49-F238E27FC236}">
              <a16:creationId xmlns:a16="http://schemas.microsoft.com/office/drawing/2014/main" id="{E03D23BE-BDF7-48CC-9D8F-E42463A4870E}"/>
            </a:ext>
          </a:extLst>
        </xdr:cNvPr>
        <xdr:cNvSpPr/>
      </xdr:nvSpPr>
      <xdr:spPr>
        <a:xfrm>
          <a:off x="18605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66294</xdr:rowOff>
    </xdr:from>
    <xdr:to>
      <xdr:col>102</xdr:col>
      <xdr:colOff>114300</xdr:colOff>
      <xdr:row>63</xdr:row>
      <xdr:rowOff>66294</xdr:rowOff>
    </xdr:to>
    <xdr:cxnSp macro="">
      <xdr:nvCxnSpPr>
        <xdr:cNvPr id="708" name="直線コネクタ 707">
          <a:extLst>
            <a:ext uri="{FF2B5EF4-FFF2-40B4-BE49-F238E27FC236}">
              <a16:creationId xmlns:a16="http://schemas.microsoft.com/office/drawing/2014/main" id="{D9EE756A-5D0A-457A-AF87-315261F981FE}"/>
            </a:ext>
          </a:extLst>
        </xdr:cNvPr>
        <xdr:cNvCxnSpPr/>
      </xdr:nvCxnSpPr>
      <xdr:spPr>
        <a:xfrm>
          <a:off x="18656300" y="1086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9" name="n_1aveValue【保健センター・保健所】&#10;一人当たり面積">
          <a:extLst>
            <a:ext uri="{FF2B5EF4-FFF2-40B4-BE49-F238E27FC236}">
              <a16:creationId xmlns:a16="http://schemas.microsoft.com/office/drawing/2014/main" id="{EE83CAC0-5D89-4579-9C5B-6FCE992BCD5D}"/>
            </a:ext>
          </a:extLst>
        </xdr:cNvPr>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10" name="n_2aveValue【保健センター・保健所】&#10;一人当たり面積">
          <a:extLst>
            <a:ext uri="{FF2B5EF4-FFF2-40B4-BE49-F238E27FC236}">
              <a16:creationId xmlns:a16="http://schemas.microsoft.com/office/drawing/2014/main" id="{32E682BC-42EC-4E05-80A5-19A48C2E6C26}"/>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167911</xdr:rowOff>
    </xdr:from>
    <xdr:ext cx="469744" cy="259045"/>
    <xdr:sp macro="" textlink="">
      <xdr:nvSpPr>
        <xdr:cNvPr id="711" name="n_3aveValue【保健センター・保健所】&#10;一人当たり面積">
          <a:extLst>
            <a:ext uri="{FF2B5EF4-FFF2-40B4-BE49-F238E27FC236}">
              <a16:creationId xmlns:a16="http://schemas.microsoft.com/office/drawing/2014/main" id="{04D5FB96-1EFD-497F-B28A-FC2FCFE05769}"/>
            </a:ext>
          </a:extLst>
        </xdr:cNvPr>
        <xdr:cNvSpPr txBox="1"/>
      </xdr:nvSpPr>
      <xdr:spPr>
        <a:xfrm>
          <a:off x="19310427" y="104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712" name="n_4aveValue【保健センター・保健所】&#10;一人当たり面積">
          <a:extLst>
            <a:ext uri="{FF2B5EF4-FFF2-40B4-BE49-F238E27FC236}">
              <a16:creationId xmlns:a16="http://schemas.microsoft.com/office/drawing/2014/main" id="{6E635DC7-53F3-4ADF-AC11-544E24BD0502}"/>
            </a:ext>
          </a:extLst>
        </xdr:cNvPr>
        <xdr:cNvSpPr txBox="1"/>
      </xdr:nvSpPr>
      <xdr:spPr>
        <a:xfrm>
          <a:off x="18421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108221</xdr:rowOff>
    </xdr:from>
    <xdr:ext cx="469744" cy="259045"/>
    <xdr:sp macro="" textlink="">
      <xdr:nvSpPr>
        <xdr:cNvPr id="713" name="n_1mainValue【保健センター・保健所】&#10;一人当たり面積">
          <a:extLst>
            <a:ext uri="{FF2B5EF4-FFF2-40B4-BE49-F238E27FC236}">
              <a16:creationId xmlns:a16="http://schemas.microsoft.com/office/drawing/2014/main" id="{8A63D3CF-BFDD-4494-BAA3-EF95763B9B90}"/>
            </a:ext>
          </a:extLst>
        </xdr:cNvPr>
        <xdr:cNvSpPr txBox="1"/>
      </xdr:nvSpPr>
      <xdr:spPr>
        <a:xfrm>
          <a:off x="210757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108221</xdr:rowOff>
    </xdr:from>
    <xdr:ext cx="469744" cy="259045"/>
    <xdr:sp macro="" textlink="">
      <xdr:nvSpPr>
        <xdr:cNvPr id="714" name="n_2mainValue【保健センター・保健所】&#10;一人当たり面積">
          <a:extLst>
            <a:ext uri="{FF2B5EF4-FFF2-40B4-BE49-F238E27FC236}">
              <a16:creationId xmlns:a16="http://schemas.microsoft.com/office/drawing/2014/main" id="{0AC849E0-CAAB-4793-8369-82ECD66A70B5}"/>
            </a:ext>
          </a:extLst>
        </xdr:cNvPr>
        <xdr:cNvSpPr txBox="1"/>
      </xdr:nvSpPr>
      <xdr:spPr>
        <a:xfrm>
          <a:off x="201994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108221</xdr:rowOff>
    </xdr:from>
    <xdr:ext cx="469744" cy="259045"/>
    <xdr:sp macro="" textlink="">
      <xdr:nvSpPr>
        <xdr:cNvPr id="715" name="n_3mainValue【保健センター・保健所】&#10;一人当たり面積">
          <a:extLst>
            <a:ext uri="{FF2B5EF4-FFF2-40B4-BE49-F238E27FC236}">
              <a16:creationId xmlns:a16="http://schemas.microsoft.com/office/drawing/2014/main" id="{9FCD93A4-3FCC-4D14-A429-02F2AA3C3878}"/>
            </a:ext>
          </a:extLst>
        </xdr:cNvPr>
        <xdr:cNvSpPr txBox="1"/>
      </xdr:nvSpPr>
      <xdr:spPr>
        <a:xfrm>
          <a:off x="193104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108221</xdr:rowOff>
    </xdr:from>
    <xdr:ext cx="469744" cy="259045"/>
    <xdr:sp macro="" textlink="">
      <xdr:nvSpPr>
        <xdr:cNvPr id="716" name="n_4mainValue【保健センター・保健所】&#10;一人当たり面積">
          <a:extLst>
            <a:ext uri="{FF2B5EF4-FFF2-40B4-BE49-F238E27FC236}">
              <a16:creationId xmlns:a16="http://schemas.microsoft.com/office/drawing/2014/main" id="{A1A210C6-39A5-44F0-B8C1-B8A0FCD0D757}"/>
            </a:ext>
          </a:extLst>
        </xdr:cNvPr>
        <xdr:cNvSpPr txBox="1"/>
      </xdr:nvSpPr>
      <xdr:spPr>
        <a:xfrm>
          <a:off x="184214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3E8F751B-6F9F-43EA-8E6C-A796C733AAF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3C9BFAD8-EC2A-4C13-9360-5368401D580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4FC1D893-CCD6-4296-8644-74441B9E651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27B83B86-F59F-4A09-BCC3-43747C81F0D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18E614E0-9B68-4B43-80CE-2B369CA6BF7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922AB9CF-3636-456B-A8FA-24908886C2F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98FA5C6D-3C42-4B05-942E-22C3DAE0C26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0ED0FE9B-48D0-44E3-8C02-CBA51F2C567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1BA307CE-E32C-4ADD-9D3A-20CCE2516FA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C6EE892D-8265-486C-9A74-DF5FE3DA4E5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B6E67806-B5AD-4A22-939A-EBDDBEDBA83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3FAD0ED9-36EC-4E3F-86BA-50FBE83AF5B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3A759CA0-C31C-4AA5-8647-E825904331A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6E5602CE-2C08-4376-A9F0-87424F4F019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2F501AEF-779E-47B5-AAEB-4BCF6D05FC3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BD23C7CD-2583-48C0-8290-01E749F564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86ED6F14-A17D-4FD1-ABF1-767379695A3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BA3DFE43-5B31-4A37-A4EB-4FDC15795DA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22634665-51BF-4B7A-A2DB-77315ACB2FF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2BEF1FF0-590D-403A-B7F8-7EB1DAA213B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8C51D995-05C5-40DD-9830-1BD7B532316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9BA7938C-5346-4A00-8509-D4A8D26CC9E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8394927A-7AEB-4C77-922E-C7DFC8DA14E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B4175CB5-BAFE-4428-B868-30F4E267BEA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24B8A455-69C1-497F-BEDB-28AD9DCF8C6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D819EF8F-0C10-4070-9F6F-02DC4F91E5CA}"/>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69D7B8CB-FE13-42E5-8EEF-3186AD74701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4ECAC1BF-3345-48F8-AAF5-A3EA8E1F778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52E027BB-48CD-4A8F-A750-18EF6A81DE4C}"/>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403BCE4F-E041-4EFD-B599-BC9B55068924}"/>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111414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2A2C4F4A-B0C4-45EA-BB46-CD4C09F97103}"/>
            </a:ext>
          </a:extLst>
        </xdr:cNvPr>
        <xdr:cNvSpPr txBox="1"/>
      </xdr:nvSpPr>
      <xdr:spPr>
        <a:xfrm>
          <a:off x="16357600" y="1417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72B3C644-ADB2-4F01-A58A-CCD56CC0D1C6}"/>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9DF38DED-C7AE-4E05-B751-F41A1956819A}"/>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DBB81251-E13C-4E82-AB7B-CA8E2A15AD29}"/>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751" name="フローチャート: 判断 750">
          <a:extLst>
            <a:ext uri="{FF2B5EF4-FFF2-40B4-BE49-F238E27FC236}">
              <a16:creationId xmlns:a16="http://schemas.microsoft.com/office/drawing/2014/main" id="{F0227784-1224-4A3B-8C73-D26B0C01DC2A}"/>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109764</xdr:rowOff>
    </xdr:from>
    <xdr:to>
      <xdr:col>67</xdr:col>
      <xdr:colOff>101600</xdr:colOff>
      <xdr:row>83</xdr:row>
      <xdr:rowOff>39914</xdr:rowOff>
    </xdr:to>
    <xdr:sp macro="" textlink="">
      <xdr:nvSpPr>
        <xdr:cNvPr id="752" name="フローチャート: 判断 751">
          <a:extLst>
            <a:ext uri="{FF2B5EF4-FFF2-40B4-BE49-F238E27FC236}">
              <a16:creationId xmlns:a16="http://schemas.microsoft.com/office/drawing/2014/main" id="{E667998A-9C80-4E32-8B7C-F650FB5A338B}"/>
            </a:ext>
          </a:extLst>
        </xdr:cNvPr>
        <xdr:cNvSpPr/>
      </xdr:nvSpPr>
      <xdr:spPr>
        <a:xfrm>
          <a:off x="12763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36E689E0-1770-4268-A425-6378AB9BA32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91669773-E39B-4112-863E-7400EFB8F6B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1C8E5B3-FC10-4C41-9573-130B9C82CCA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BE3ABE5B-28B2-48DF-BFE6-CC7875856A5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C05E74CC-7B82-49C9-8D5C-F2D10440468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26488</xdr:rowOff>
    </xdr:from>
    <xdr:to>
      <xdr:col>85</xdr:col>
      <xdr:colOff>177800</xdr:colOff>
      <xdr:row>84</xdr:row>
      <xdr:rowOff>128088</xdr:rowOff>
    </xdr:to>
    <xdr:sp macro="" textlink="">
      <xdr:nvSpPr>
        <xdr:cNvPr id="758" name="楕円 757">
          <a:extLst>
            <a:ext uri="{FF2B5EF4-FFF2-40B4-BE49-F238E27FC236}">
              <a16:creationId xmlns:a16="http://schemas.microsoft.com/office/drawing/2014/main" id="{5CA7955E-2338-4EBD-8043-1CF0A1EB70CE}"/>
            </a:ext>
          </a:extLst>
        </xdr:cNvPr>
        <xdr:cNvSpPr/>
      </xdr:nvSpPr>
      <xdr:spPr>
        <a:xfrm>
          <a:off x="162687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4915</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F32A9401-0494-4599-B1C3-485C3F42B219}"/>
            </a:ext>
          </a:extLst>
        </xdr:cNvPr>
        <xdr:cNvSpPr txBox="1"/>
      </xdr:nvSpPr>
      <xdr:spPr>
        <a:xfrm>
          <a:off x="16357600"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158750</xdr:rowOff>
    </xdr:from>
    <xdr:to>
      <xdr:col>81</xdr:col>
      <xdr:colOff>101600</xdr:colOff>
      <xdr:row>84</xdr:row>
      <xdr:rowOff>88900</xdr:rowOff>
    </xdr:to>
    <xdr:sp macro="" textlink="">
      <xdr:nvSpPr>
        <xdr:cNvPr id="760" name="楕円 759">
          <a:extLst>
            <a:ext uri="{FF2B5EF4-FFF2-40B4-BE49-F238E27FC236}">
              <a16:creationId xmlns:a16="http://schemas.microsoft.com/office/drawing/2014/main" id="{24D28433-7F21-4663-B9BD-54A248BC4263}"/>
            </a:ext>
          </a:extLst>
        </xdr:cNvPr>
        <xdr:cNvSpPr/>
      </xdr:nvSpPr>
      <xdr:spPr>
        <a:xfrm>
          <a:off x="15430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38100</xdr:rowOff>
    </xdr:from>
    <xdr:to>
      <xdr:col>85</xdr:col>
      <xdr:colOff>127000</xdr:colOff>
      <xdr:row>84</xdr:row>
      <xdr:rowOff>77288</xdr:rowOff>
    </xdr:to>
    <xdr:cxnSp macro="">
      <xdr:nvCxnSpPr>
        <xdr:cNvPr id="761" name="直線コネクタ 760">
          <a:extLst>
            <a:ext uri="{FF2B5EF4-FFF2-40B4-BE49-F238E27FC236}">
              <a16:creationId xmlns:a16="http://schemas.microsoft.com/office/drawing/2014/main" id="{A8CE7493-9847-43F8-83E5-F8D2D5F4517F}"/>
            </a:ext>
          </a:extLst>
        </xdr:cNvPr>
        <xdr:cNvCxnSpPr/>
      </xdr:nvCxnSpPr>
      <xdr:spPr>
        <a:xfrm>
          <a:off x="15481300" y="14439900"/>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121194</xdr:rowOff>
    </xdr:from>
    <xdr:to>
      <xdr:col>76</xdr:col>
      <xdr:colOff>165100</xdr:colOff>
      <xdr:row>84</xdr:row>
      <xdr:rowOff>51344</xdr:rowOff>
    </xdr:to>
    <xdr:sp macro="" textlink="">
      <xdr:nvSpPr>
        <xdr:cNvPr id="762" name="楕円 761">
          <a:extLst>
            <a:ext uri="{FF2B5EF4-FFF2-40B4-BE49-F238E27FC236}">
              <a16:creationId xmlns:a16="http://schemas.microsoft.com/office/drawing/2014/main" id="{C8A34A5D-2C54-42D7-BE72-1A7A46887966}"/>
            </a:ext>
          </a:extLst>
        </xdr:cNvPr>
        <xdr:cNvSpPr/>
      </xdr:nvSpPr>
      <xdr:spPr>
        <a:xfrm>
          <a:off x="14541500" y="1435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544</xdr:rowOff>
    </xdr:from>
    <xdr:to>
      <xdr:col>81</xdr:col>
      <xdr:colOff>50800</xdr:colOff>
      <xdr:row>84</xdr:row>
      <xdr:rowOff>38100</xdr:rowOff>
    </xdr:to>
    <xdr:cxnSp macro="">
      <xdr:nvCxnSpPr>
        <xdr:cNvPr id="763" name="直線コネクタ 762">
          <a:extLst>
            <a:ext uri="{FF2B5EF4-FFF2-40B4-BE49-F238E27FC236}">
              <a16:creationId xmlns:a16="http://schemas.microsoft.com/office/drawing/2014/main" id="{1417A5BA-E38D-4F5F-946E-03E01076DC6F}"/>
            </a:ext>
          </a:extLst>
        </xdr:cNvPr>
        <xdr:cNvCxnSpPr/>
      </xdr:nvCxnSpPr>
      <xdr:spPr>
        <a:xfrm>
          <a:off x="14592300" y="1440234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88537</xdr:rowOff>
    </xdr:from>
    <xdr:to>
      <xdr:col>72</xdr:col>
      <xdr:colOff>38100</xdr:colOff>
      <xdr:row>84</xdr:row>
      <xdr:rowOff>18687</xdr:rowOff>
    </xdr:to>
    <xdr:sp macro="" textlink="">
      <xdr:nvSpPr>
        <xdr:cNvPr id="764" name="楕円 763">
          <a:extLst>
            <a:ext uri="{FF2B5EF4-FFF2-40B4-BE49-F238E27FC236}">
              <a16:creationId xmlns:a16="http://schemas.microsoft.com/office/drawing/2014/main" id="{1B14F298-04ED-46B1-9F78-24867E3F8450}"/>
            </a:ext>
          </a:extLst>
        </xdr:cNvPr>
        <xdr:cNvSpPr/>
      </xdr:nvSpPr>
      <xdr:spPr>
        <a:xfrm>
          <a:off x="13652500" y="143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139337</xdr:rowOff>
    </xdr:from>
    <xdr:to>
      <xdr:col>76</xdr:col>
      <xdr:colOff>114300</xdr:colOff>
      <xdr:row>84</xdr:row>
      <xdr:rowOff>544</xdr:rowOff>
    </xdr:to>
    <xdr:cxnSp macro="">
      <xdr:nvCxnSpPr>
        <xdr:cNvPr id="765" name="直線コネクタ 764">
          <a:extLst>
            <a:ext uri="{FF2B5EF4-FFF2-40B4-BE49-F238E27FC236}">
              <a16:creationId xmlns:a16="http://schemas.microsoft.com/office/drawing/2014/main" id="{18EB060C-9A7B-4AF1-8BE6-19A929373DAA}"/>
            </a:ext>
          </a:extLst>
        </xdr:cNvPr>
        <xdr:cNvCxnSpPr/>
      </xdr:nvCxnSpPr>
      <xdr:spPr>
        <a:xfrm>
          <a:off x="13703300" y="143696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34652</xdr:rowOff>
    </xdr:from>
    <xdr:to>
      <xdr:col>67</xdr:col>
      <xdr:colOff>101600</xdr:colOff>
      <xdr:row>83</xdr:row>
      <xdr:rowOff>136252</xdr:rowOff>
    </xdr:to>
    <xdr:sp macro="" textlink="">
      <xdr:nvSpPr>
        <xdr:cNvPr id="766" name="楕円 765">
          <a:extLst>
            <a:ext uri="{FF2B5EF4-FFF2-40B4-BE49-F238E27FC236}">
              <a16:creationId xmlns:a16="http://schemas.microsoft.com/office/drawing/2014/main" id="{AE078A55-4C48-4517-9751-F6FFFF1E7F9E}"/>
            </a:ext>
          </a:extLst>
        </xdr:cNvPr>
        <xdr:cNvSpPr/>
      </xdr:nvSpPr>
      <xdr:spPr>
        <a:xfrm>
          <a:off x="12763500" y="142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85452</xdr:rowOff>
    </xdr:from>
    <xdr:to>
      <xdr:col>71</xdr:col>
      <xdr:colOff>177800</xdr:colOff>
      <xdr:row>83</xdr:row>
      <xdr:rowOff>139337</xdr:rowOff>
    </xdr:to>
    <xdr:cxnSp macro="">
      <xdr:nvCxnSpPr>
        <xdr:cNvPr id="767" name="直線コネクタ 766">
          <a:extLst>
            <a:ext uri="{FF2B5EF4-FFF2-40B4-BE49-F238E27FC236}">
              <a16:creationId xmlns:a16="http://schemas.microsoft.com/office/drawing/2014/main" id="{5EFBCE90-253A-4133-8912-E9BB5EBE2076}"/>
            </a:ext>
          </a:extLst>
        </xdr:cNvPr>
        <xdr:cNvCxnSpPr/>
      </xdr:nvCxnSpPr>
      <xdr:spPr>
        <a:xfrm>
          <a:off x="12814300" y="14315802"/>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18885</xdr:rowOff>
    </xdr:from>
    <xdr:ext cx="405111" cy="259045"/>
    <xdr:sp macro="" textlink="">
      <xdr:nvSpPr>
        <xdr:cNvPr id="768" name="n_1aveValue【消防施設】&#10;有形固定資産減価償却率">
          <a:extLst>
            <a:ext uri="{FF2B5EF4-FFF2-40B4-BE49-F238E27FC236}">
              <a16:creationId xmlns:a16="http://schemas.microsoft.com/office/drawing/2014/main" id="{EDA8D645-0EFE-4092-AEE8-9F1C6740E759}"/>
            </a:ext>
          </a:extLst>
        </xdr:cNvPr>
        <xdr:cNvSpPr txBox="1"/>
      </xdr:nvSpPr>
      <xdr:spPr>
        <a:xfrm>
          <a:off x="152660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925</xdr:rowOff>
    </xdr:from>
    <xdr:ext cx="405111" cy="259045"/>
    <xdr:sp macro="" textlink="">
      <xdr:nvSpPr>
        <xdr:cNvPr id="769" name="n_2aveValue【消防施設】&#10;有形固定資産減価償却率">
          <a:extLst>
            <a:ext uri="{FF2B5EF4-FFF2-40B4-BE49-F238E27FC236}">
              <a16:creationId xmlns:a16="http://schemas.microsoft.com/office/drawing/2014/main" id="{16849FE5-40EC-441C-8BC7-A0467507E96D}"/>
            </a:ext>
          </a:extLst>
        </xdr:cNvPr>
        <xdr:cNvSpPr txBox="1"/>
      </xdr:nvSpPr>
      <xdr:spPr>
        <a:xfrm>
          <a:off x="143897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770" name="n_3aveValue【消防施設】&#10;有形固定資産減価償却率">
          <a:extLst>
            <a:ext uri="{FF2B5EF4-FFF2-40B4-BE49-F238E27FC236}">
              <a16:creationId xmlns:a16="http://schemas.microsoft.com/office/drawing/2014/main" id="{8F0DD907-5F43-4215-B986-73B08CD5F9BF}"/>
            </a:ext>
          </a:extLst>
        </xdr:cNvPr>
        <xdr:cNvSpPr txBox="1"/>
      </xdr:nvSpPr>
      <xdr:spPr>
        <a:xfrm>
          <a:off x="13500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56441</xdr:rowOff>
    </xdr:from>
    <xdr:ext cx="405111" cy="259045"/>
    <xdr:sp macro="" textlink="">
      <xdr:nvSpPr>
        <xdr:cNvPr id="771" name="n_4aveValue【消防施設】&#10;有形固定資産減価償却率">
          <a:extLst>
            <a:ext uri="{FF2B5EF4-FFF2-40B4-BE49-F238E27FC236}">
              <a16:creationId xmlns:a16="http://schemas.microsoft.com/office/drawing/2014/main" id="{09399BE7-F474-43E6-A363-E9A0B41E81D2}"/>
            </a:ext>
          </a:extLst>
        </xdr:cNvPr>
        <xdr:cNvSpPr txBox="1"/>
      </xdr:nvSpPr>
      <xdr:spPr>
        <a:xfrm>
          <a:off x="126117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80027</xdr:rowOff>
    </xdr:from>
    <xdr:ext cx="405111" cy="259045"/>
    <xdr:sp macro="" textlink="">
      <xdr:nvSpPr>
        <xdr:cNvPr id="772" name="n_1mainValue【消防施設】&#10;有形固定資産減価償却率">
          <a:extLst>
            <a:ext uri="{FF2B5EF4-FFF2-40B4-BE49-F238E27FC236}">
              <a16:creationId xmlns:a16="http://schemas.microsoft.com/office/drawing/2014/main" id="{D312EEBA-264D-4022-B18D-6DC5A95385BE}"/>
            </a:ext>
          </a:extLst>
        </xdr:cNvPr>
        <xdr:cNvSpPr txBox="1"/>
      </xdr:nvSpPr>
      <xdr:spPr>
        <a:xfrm>
          <a:off x="152660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42471</xdr:rowOff>
    </xdr:from>
    <xdr:ext cx="405111" cy="259045"/>
    <xdr:sp macro="" textlink="">
      <xdr:nvSpPr>
        <xdr:cNvPr id="773" name="n_2mainValue【消防施設】&#10;有形固定資産減価償却率">
          <a:extLst>
            <a:ext uri="{FF2B5EF4-FFF2-40B4-BE49-F238E27FC236}">
              <a16:creationId xmlns:a16="http://schemas.microsoft.com/office/drawing/2014/main" id="{CF246871-008A-42BE-8540-29F46E1EE0A1}"/>
            </a:ext>
          </a:extLst>
        </xdr:cNvPr>
        <xdr:cNvSpPr txBox="1"/>
      </xdr:nvSpPr>
      <xdr:spPr>
        <a:xfrm>
          <a:off x="14389744" y="1444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9814</xdr:rowOff>
    </xdr:from>
    <xdr:ext cx="405111" cy="259045"/>
    <xdr:sp macro="" textlink="">
      <xdr:nvSpPr>
        <xdr:cNvPr id="774" name="n_3mainValue【消防施設】&#10;有形固定資産減価償却率">
          <a:extLst>
            <a:ext uri="{FF2B5EF4-FFF2-40B4-BE49-F238E27FC236}">
              <a16:creationId xmlns:a16="http://schemas.microsoft.com/office/drawing/2014/main" id="{69C0F3D8-1738-4B9F-9390-D7BF4F3CA122}"/>
            </a:ext>
          </a:extLst>
        </xdr:cNvPr>
        <xdr:cNvSpPr txBox="1"/>
      </xdr:nvSpPr>
      <xdr:spPr>
        <a:xfrm>
          <a:off x="13500744" y="1441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127379</xdr:rowOff>
    </xdr:from>
    <xdr:ext cx="405111" cy="259045"/>
    <xdr:sp macro="" textlink="">
      <xdr:nvSpPr>
        <xdr:cNvPr id="775" name="n_4mainValue【消防施設】&#10;有形固定資産減価償却率">
          <a:extLst>
            <a:ext uri="{FF2B5EF4-FFF2-40B4-BE49-F238E27FC236}">
              <a16:creationId xmlns:a16="http://schemas.microsoft.com/office/drawing/2014/main" id="{9B2660AC-F451-4DF9-AE33-13F3CDAE40A7}"/>
            </a:ext>
          </a:extLst>
        </xdr:cNvPr>
        <xdr:cNvSpPr txBox="1"/>
      </xdr:nvSpPr>
      <xdr:spPr>
        <a:xfrm>
          <a:off x="126117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15A02897-132A-4CC5-80E2-8379DC7437A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4E428CC3-9E06-4FC0-A40C-950E21E95CA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A3701116-D6C3-4566-BDAE-A16BF65E727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8FD8DBCD-0961-4B3F-830C-8740B9E35B4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EB39DDA3-0AAA-47BF-835C-E7407DD8DBF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B5871689-22BD-495B-AFAE-BA1240AC4FD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8C0D9D45-020E-4525-8FAA-18D034D8E09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0E3968EE-7B3F-4031-BFF1-A1620A82BA6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A285E908-C081-4E12-9B40-E5EB5A7BB41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AE8DE5AD-4046-4532-8DA7-67E07ECCA7B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FDA1376C-CB70-46F9-96FE-2E4AD267D2C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3D540821-D8C6-4916-83D5-B8DACD1EC74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94D003A0-41C5-49CC-95BA-910405E7DAEC}"/>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95B27485-B772-4010-81B4-CDF3C5C06EF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1F0DE07D-2B09-47DF-AD3B-2C01EFC0D72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E0E184E6-AD45-4E40-8FA3-F98E23CCCC5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E31158EE-9395-46B8-8F43-ADCD0B96B21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92158973-C587-4DA1-9207-7FD0C525ED2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42D708C7-1B50-42C5-85BF-297FE5CAEC2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4CB14700-2643-424D-A872-983BB4BCD33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F896E588-F6B2-4426-BB41-2D98B34A6C9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3F574759-9EBD-404C-9982-FACF8B166426}"/>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14085B7C-29E2-420E-BB29-0B279FCD342E}"/>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2135CE9A-8C27-4F2B-ACA9-CB06494F36D2}"/>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48492CDD-6BFB-44F2-917A-2039145B2FB3}"/>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4BBCAE33-B0CE-42F9-A6D6-D9A98509E6EB}"/>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802" name="【消防施設】&#10;一人当たり面積平均値テキスト">
          <a:extLst>
            <a:ext uri="{FF2B5EF4-FFF2-40B4-BE49-F238E27FC236}">
              <a16:creationId xmlns:a16="http://schemas.microsoft.com/office/drawing/2014/main" id="{6AF71A68-75A8-452A-8BF3-863B422E781B}"/>
            </a:ext>
          </a:extLst>
        </xdr:cNvPr>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28613260-2E60-4E6E-8706-EB45F2282B1B}"/>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1B3D5C02-1741-4554-A06B-423047F47827}"/>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BEF06E05-F03B-4C57-8B7D-7A9C125C097E}"/>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21589</xdr:rowOff>
    </xdr:from>
    <xdr:to>
      <xdr:col>102</xdr:col>
      <xdr:colOff>165100</xdr:colOff>
      <xdr:row>83</xdr:row>
      <xdr:rowOff>123189</xdr:rowOff>
    </xdr:to>
    <xdr:sp macro="" textlink="">
      <xdr:nvSpPr>
        <xdr:cNvPr id="806" name="フローチャート: 判断 805">
          <a:extLst>
            <a:ext uri="{FF2B5EF4-FFF2-40B4-BE49-F238E27FC236}">
              <a16:creationId xmlns:a16="http://schemas.microsoft.com/office/drawing/2014/main" id="{623641CE-187E-46CC-BD64-D9DDF4389DF2}"/>
            </a:ext>
          </a:extLst>
        </xdr:cNvPr>
        <xdr:cNvSpPr/>
      </xdr:nvSpPr>
      <xdr:spPr>
        <a:xfrm>
          <a:off x="19494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26163</xdr:rowOff>
    </xdr:from>
    <xdr:to>
      <xdr:col>98</xdr:col>
      <xdr:colOff>38100</xdr:colOff>
      <xdr:row>83</xdr:row>
      <xdr:rowOff>127763</xdr:rowOff>
    </xdr:to>
    <xdr:sp macro="" textlink="">
      <xdr:nvSpPr>
        <xdr:cNvPr id="807" name="フローチャート: 判断 806">
          <a:extLst>
            <a:ext uri="{FF2B5EF4-FFF2-40B4-BE49-F238E27FC236}">
              <a16:creationId xmlns:a16="http://schemas.microsoft.com/office/drawing/2014/main" id="{036F0ED0-808C-47D8-9B00-AE44166C17BE}"/>
            </a:ext>
          </a:extLst>
        </xdr:cNvPr>
        <xdr:cNvSpPr/>
      </xdr:nvSpPr>
      <xdr:spPr>
        <a:xfrm>
          <a:off x="18605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27972865-BF9E-4F08-8C84-ED844AE6AF5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347E4B0E-C6D0-4364-B3C3-A5C72EF6FE7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41DAC5A0-368B-4962-829C-D0F87EEC3D1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8B5E9F4E-DBCB-4521-BF3A-EFCCA4B56E5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490B73E6-A461-4DDA-A44F-3BBD0C3E83A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17018</xdr:rowOff>
    </xdr:from>
    <xdr:to>
      <xdr:col>116</xdr:col>
      <xdr:colOff>114300</xdr:colOff>
      <xdr:row>85</xdr:row>
      <xdr:rowOff>118618</xdr:rowOff>
    </xdr:to>
    <xdr:sp macro="" textlink="">
      <xdr:nvSpPr>
        <xdr:cNvPr id="813" name="楕円 812">
          <a:extLst>
            <a:ext uri="{FF2B5EF4-FFF2-40B4-BE49-F238E27FC236}">
              <a16:creationId xmlns:a16="http://schemas.microsoft.com/office/drawing/2014/main" id="{251FC01C-AA2F-4454-A604-7E68B184BDD8}"/>
            </a:ext>
          </a:extLst>
        </xdr:cNvPr>
        <xdr:cNvSpPr/>
      </xdr:nvSpPr>
      <xdr:spPr>
        <a:xfrm>
          <a:off x="221107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166895</xdr:rowOff>
    </xdr:from>
    <xdr:ext cx="469744" cy="259045"/>
    <xdr:sp macro="" textlink="">
      <xdr:nvSpPr>
        <xdr:cNvPr id="814" name="【消防施設】&#10;一人当たり面積該当値テキスト">
          <a:extLst>
            <a:ext uri="{FF2B5EF4-FFF2-40B4-BE49-F238E27FC236}">
              <a16:creationId xmlns:a16="http://schemas.microsoft.com/office/drawing/2014/main" id="{E36744E8-DE54-4D11-BE6D-94ED4D263786}"/>
            </a:ext>
          </a:extLst>
        </xdr:cNvPr>
        <xdr:cNvSpPr txBox="1"/>
      </xdr:nvSpPr>
      <xdr:spPr>
        <a:xfrm>
          <a:off x="22199600"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17018</xdr:rowOff>
    </xdr:from>
    <xdr:to>
      <xdr:col>112</xdr:col>
      <xdr:colOff>38100</xdr:colOff>
      <xdr:row>85</xdr:row>
      <xdr:rowOff>118618</xdr:rowOff>
    </xdr:to>
    <xdr:sp macro="" textlink="">
      <xdr:nvSpPr>
        <xdr:cNvPr id="815" name="楕円 814">
          <a:extLst>
            <a:ext uri="{FF2B5EF4-FFF2-40B4-BE49-F238E27FC236}">
              <a16:creationId xmlns:a16="http://schemas.microsoft.com/office/drawing/2014/main" id="{135BE3EF-57E4-40C3-A786-43002E7729F9}"/>
            </a:ext>
          </a:extLst>
        </xdr:cNvPr>
        <xdr:cNvSpPr/>
      </xdr:nvSpPr>
      <xdr:spPr>
        <a:xfrm>
          <a:off x="21272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67818</xdr:rowOff>
    </xdr:from>
    <xdr:to>
      <xdr:col>116</xdr:col>
      <xdr:colOff>63500</xdr:colOff>
      <xdr:row>85</xdr:row>
      <xdr:rowOff>67818</xdr:rowOff>
    </xdr:to>
    <xdr:cxnSp macro="">
      <xdr:nvCxnSpPr>
        <xdr:cNvPr id="816" name="直線コネクタ 815">
          <a:extLst>
            <a:ext uri="{FF2B5EF4-FFF2-40B4-BE49-F238E27FC236}">
              <a16:creationId xmlns:a16="http://schemas.microsoft.com/office/drawing/2014/main" id="{4A836E8B-D1DD-432F-A2A2-6C7969816ABC}"/>
            </a:ext>
          </a:extLst>
        </xdr:cNvPr>
        <xdr:cNvCxnSpPr/>
      </xdr:nvCxnSpPr>
      <xdr:spPr>
        <a:xfrm>
          <a:off x="21323300" y="146410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17018</xdr:rowOff>
    </xdr:from>
    <xdr:to>
      <xdr:col>107</xdr:col>
      <xdr:colOff>101600</xdr:colOff>
      <xdr:row>85</xdr:row>
      <xdr:rowOff>118618</xdr:rowOff>
    </xdr:to>
    <xdr:sp macro="" textlink="">
      <xdr:nvSpPr>
        <xdr:cNvPr id="817" name="楕円 816">
          <a:extLst>
            <a:ext uri="{FF2B5EF4-FFF2-40B4-BE49-F238E27FC236}">
              <a16:creationId xmlns:a16="http://schemas.microsoft.com/office/drawing/2014/main" id="{8F7A15FE-95F6-4385-AD48-10BD6691D00F}"/>
            </a:ext>
          </a:extLst>
        </xdr:cNvPr>
        <xdr:cNvSpPr/>
      </xdr:nvSpPr>
      <xdr:spPr>
        <a:xfrm>
          <a:off x="20383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67818</xdr:rowOff>
    </xdr:from>
    <xdr:to>
      <xdr:col>111</xdr:col>
      <xdr:colOff>177800</xdr:colOff>
      <xdr:row>85</xdr:row>
      <xdr:rowOff>67818</xdr:rowOff>
    </xdr:to>
    <xdr:cxnSp macro="">
      <xdr:nvCxnSpPr>
        <xdr:cNvPr id="818" name="直線コネクタ 817">
          <a:extLst>
            <a:ext uri="{FF2B5EF4-FFF2-40B4-BE49-F238E27FC236}">
              <a16:creationId xmlns:a16="http://schemas.microsoft.com/office/drawing/2014/main" id="{1DA5C0D0-7929-406D-9342-CF6314431855}"/>
            </a:ext>
          </a:extLst>
        </xdr:cNvPr>
        <xdr:cNvCxnSpPr/>
      </xdr:nvCxnSpPr>
      <xdr:spPr>
        <a:xfrm>
          <a:off x="20434300" y="1464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17018</xdr:rowOff>
    </xdr:from>
    <xdr:to>
      <xdr:col>102</xdr:col>
      <xdr:colOff>165100</xdr:colOff>
      <xdr:row>85</xdr:row>
      <xdr:rowOff>118618</xdr:rowOff>
    </xdr:to>
    <xdr:sp macro="" textlink="">
      <xdr:nvSpPr>
        <xdr:cNvPr id="819" name="楕円 818">
          <a:extLst>
            <a:ext uri="{FF2B5EF4-FFF2-40B4-BE49-F238E27FC236}">
              <a16:creationId xmlns:a16="http://schemas.microsoft.com/office/drawing/2014/main" id="{A7D8F26E-0818-47E8-A77C-0424334A6809}"/>
            </a:ext>
          </a:extLst>
        </xdr:cNvPr>
        <xdr:cNvSpPr/>
      </xdr:nvSpPr>
      <xdr:spPr>
        <a:xfrm>
          <a:off x="19494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67818</xdr:rowOff>
    </xdr:from>
    <xdr:to>
      <xdr:col>107</xdr:col>
      <xdr:colOff>50800</xdr:colOff>
      <xdr:row>85</xdr:row>
      <xdr:rowOff>67818</xdr:rowOff>
    </xdr:to>
    <xdr:cxnSp macro="">
      <xdr:nvCxnSpPr>
        <xdr:cNvPr id="820" name="直線コネクタ 819">
          <a:extLst>
            <a:ext uri="{FF2B5EF4-FFF2-40B4-BE49-F238E27FC236}">
              <a16:creationId xmlns:a16="http://schemas.microsoft.com/office/drawing/2014/main" id="{F4CF420B-0FFA-42C8-9F25-F625C749628A}"/>
            </a:ext>
          </a:extLst>
        </xdr:cNvPr>
        <xdr:cNvCxnSpPr/>
      </xdr:nvCxnSpPr>
      <xdr:spPr>
        <a:xfrm>
          <a:off x="19545300" y="1464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17018</xdr:rowOff>
    </xdr:from>
    <xdr:to>
      <xdr:col>98</xdr:col>
      <xdr:colOff>38100</xdr:colOff>
      <xdr:row>85</xdr:row>
      <xdr:rowOff>118618</xdr:rowOff>
    </xdr:to>
    <xdr:sp macro="" textlink="">
      <xdr:nvSpPr>
        <xdr:cNvPr id="821" name="楕円 820">
          <a:extLst>
            <a:ext uri="{FF2B5EF4-FFF2-40B4-BE49-F238E27FC236}">
              <a16:creationId xmlns:a16="http://schemas.microsoft.com/office/drawing/2014/main" id="{AD6BAC2A-39A7-4D8C-AC59-CC8E38DD08E2}"/>
            </a:ext>
          </a:extLst>
        </xdr:cNvPr>
        <xdr:cNvSpPr/>
      </xdr:nvSpPr>
      <xdr:spPr>
        <a:xfrm>
          <a:off x="18605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67818</xdr:rowOff>
    </xdr:from>
    <xdr:to>
      <xdr:col>102</xdr:col>
      <xdr:colOff>114300</xdr:colOff>
      <xdr:row>85</xdr:row>
      <xdr:rowOff>67818</xdr:rowOff>
    </xdr:to>
    <xdr:cxnSp macro="">
      <xdr:nvCxnSpPr>
        <xdr:cNvPr id="822" name="直線コネクタ 821">
          <a:extLst>
            <a:ext uri="{FF2B5EF4-FFF2-40B4-BE49-F238E27FC236}">
              <a16:creationId xmlns:a16="http://schemas.microsoft.com/office/drawing/2014/main" id="{A339C0D9-2DEC-4CF7-89F0-71DA8D90B625}"/>
            </a:ext>
          </a:extLst>
        </xdr:cNvPr>
        <xdr:cNvCxnSpPr/>
      </xdr:nvCxnSpPr>
      <xdr:spPr>
        <a:xfrm>
          <a:off x="18656300" y="1464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3" name="n_1aveValue【消防施設】&#10;一人当たり面積">
          <a:extLst>
            <a:ext uri="{FF2B5EF4-FFF2-40B4-BE49-F238E27FC236}">
              <a16:creationId xmlns:a16="http://schemas.microsoft.com/office/drawing/2014/main" id="{8D910528-04EE-4273-8E35-4E841752C909}"/>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824" name="n_2aveValue【消防施設】&#10;一人当たり面積">
          <a:extLst>
            <a:ext uri="{FF2B5EF4-FFF2-40B4-BE49-F238E27FC236}">
              <a16:creationId xmlns:a16="http://schemas.microsoft.com/office/drawing/2014/main" id="{2A952498-AD00-4DED-B733-451715C977BC}"/>
            </a:ext>
          </a:extLst>
        </xdr:cNvPr>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139716</xdr:rowOff>
    </xdr:from>
    <xdr:ext cx="469744" cy="259045"/>
    <xdr:sp macro="" textlink="">
      <xdr:nvSpPr>
        <xdr:cNvPr id="825" name="n_3aveValue【消防施設】&#10;一人当たり面積">
          <a:extLst>
            <a:ext uri="{FF2B5EF4-FFF2-40B4-BE49-F238E27FC236}">
              <a16:creationId xmlns:a16="http://schemas.microsoft.com/office/drawing/2014/main" id="{38A73449-4CC6-4AF9-AD35-E144554627C8}"/>
            </a:ext>
          </a:extLst>
        </xdr:cNvPr>
        <xdr:cNvSpPr txBox="1"/>
      </xdr:nvSpPr>
      <xdr:spPr>
        <a:xfrm>
          <a:off x="19310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144290</xdr:rowOff>
    </xdr:from>
    <xdr:ext cx="469744" cy="259045"/>
    <xdr:sp macro="" textlink="">
      <xdr:nvSpPr>
        <xdr:cNvPr id="826" name="n_4aveValue【消防施設】&#10;一人当たり面積">
          <a:extLst>
            <a:ext uri="{FF2B5EF4-FFF2-40B4-BE49-F238E27FC236}">
              <a16:creationId xmlns:a16="http://schemas.microsoft.com/office/drawing/2014/main" id="{B5ACDA0E-05FB-4904-ADE0-4E7CD99AC72B}"/>
            </a:ext>
          </a:extLst>
        </xdr:cNvPr>
        <xdr:cNvSpPr txBox="1"/>
      </xdr:nvSpPr>
      <xdr:spPr>
        <a:xfrm>
          <a:off x="184214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109745</xdr:rowOff>
    </xdr:from>
    <xdr:ext cx="469744" cy="259045"/>
    <xdr:sp macro="" textlink="">
      <xdr:nvSpPr>
        <xdr:cNvPr id="827" name="n_1mainValue【消防施設】&#10;一人当たり面積">
          <a:extLst>
            <a:ext uri="{FF2B5EF4-FFF2-40B4-BE49-F238E27FC236}">
              <a16:creationId xmlns:a16="http://schemas.microsoft.com/office/drawing/2014/main" id="{B9FBC902-D254-4028-915B-34847CB6B600}"/>
            </a:ext>
          </a:extLst>
        </xdr:cNvPr>
        <xdr:cNvSpPr txBox="1"/>
      </xdr:nvSpPr>
      <xdr:spPr>
        <a:xfrm>
          <a:off x="210757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109745</xdr:rowOff>
    </xdr:from>
    <xdr:ext cx="469744" cy="259045"/>
    <xdr:sp macro="" textlink="">
      <xdr:nvSpPr>
        <xdr:cNvPr id="828" name="n_2mainValue【消防施設】&#10;一人当たり面積">
          <a:extLst>
            <a:ext uri="{FF2B5EF4-FFF2-40B4-BE49-F238E27FC236}">
              <a16:creationId xmlns:a16="http://schemas.microsoft.com/office/drawing/2014/main" id="{AF1C09DF-F3CD-448B-A76D-F6993055B96C}"/>
            </a:ext>
          </a:extLst>
        </xdr:cNvPr>
        <xdr:cNvSpPr txBox="1"/>
      </xdr:nvSpPr>
      <xdr:spPr>
        <a:xfrm>
          <a:off x="201994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109745</xdr:rowOff>
    </xdr:from>
    <xdr:ext cx="469744" cy="259045"/>
    <xdr:sp macro="" textlink="">
      <xdr:nvSpPr>
        <xdr:cNvPr id="829" name="n_3mainValue【消防施設】&#10;一人当たり面積">
          <a:extLst>
            <a:ext uri="{FF2B5EF4-FFF2-40B4-BE49-F238E27FC236}">
              <a16:creationId xmlns:a16="http://schemas.microsoft.com/office/drawing/2014/main" id="{02A354DA-D1EB-4DB1-B16B-B802BB684CB3}"/>
            </a:ext>
          </a:extLst>
        </xdr:cNvPr>
        <xdr:cNvSpPr txBox="1"/>
      </xdr:nvSpPr>
      <xdr:spPr>
        <a:xfrm>
          <a:off x="193104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109745</xdr:rowOff>
    </xdr:from>
    <xdr:ext cx="469744" cy="259045"/>
    <xdr:sp macro="" textlink="">
      <xdr:nvSpPr>
        <xdr:cNvPr id="830" name="n_4mainValue【消防施設】&#10;一人当たり面積">
          <a:extLst>
            <a:ext uri="{FF2B5EF4-FFF2-40B4-BE49-F238E27FC236}">
              <a16:creationId xmlns:a16="http://schemas.microsoft.com/office/drawing/2014/main" id="{62345350-0AB9-45DF-A400-0E444FF39DC5}"/>
            </a:ext>
          </a:extLst>
        </xdr:cNvPr>
        <xdr:cNvSpPr txBox="1"/>
      </xdr:nvSpPr>
      <xdr:spPr>
        <a:xfrm>
          <a:off x="184214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DD5F4253-C26D-417F-B8B4-A78EF5CB984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A8418CE6-0FA1-4473-8F7E-0087C28C1F1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DE5B5568-2B78-41F1-8042-0E84DBF14A9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B1B145F9-C059-497C-AD48-FEC5214CF58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67C04D15-B058-419F-826A-5C57DD5411B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E9822730-785F-4A03-9B47-51F365265A9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01DAF239-6A56-4476-ACF4-C278AE296B6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6E8F23DC-459E-462E-817F-3046E13C525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810EA58B-F029-4425-842C-5FC907D96BA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020359C8-E76B-4B20-A7EA-A842368830E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8A534475-7EE8-4CA9-9804-526C5286338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08043420-BC9F-4F9F-9960-C7EEC3A34EB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8520D1B0-5A8D-489A-A603-E28722A88F3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89D372A8-057F-4233-9D72-398E7DF0851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C88B6CD9-24E3-4A29-9FCE-675BF212B0F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DEB79E4B-D180-4EB4-9D5C-15FEDEB82CC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F6FE12DA-933D-497A-9CEA-A106849E210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6C6C7750-929E-4AEC-A2A7-8013DFBAC72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1579351A-A0BA-4D4D-B021-907A3535A5E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CA64F994-9EDA-44A8-BFFC-3DB30CA72EE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DAB30172-0493-469D-9B80-90307E0E42A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FEE5FFB3-1DC3-4E81-9EB7-5FAC39F63F5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2C66E585-6699-43B4-AC9E-0B1B4AE00AE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F4C716EA-AF0E-49BD-B00C-227E5ADB186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CC97DB04-57FC-4F2D-9C3F-ADDD248C0B8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F6E1E358-6215-49B8-B6C1-5E8B0F8ACEED}"/>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C1D02C62-B85A-4CD0-A402-D6AB32050276}"/>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7A81C942-2C10-40A9-8E8F-7D6B848E21A9}"/>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0710C7E8-434B-489A-B4B0-2179DE13C5E1}"/>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D8E9B23E-4757-4E8D-8EAC-C16D66DFF265}"/>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861" name="【庁舎】&#10;有形固定資産減価償却率平均値テキスト">
          <a:extLst>
            <a:ext uri="{FF2B5EF4-FFF2-40B4-BE49-F238E27FC236}">
              <a16:creationId xmlns:a16="http://schemas.microsoft.com/office/drawing/2014/main" id="{575368A5-8490-4050-8BE0-B1D9124017CB}"/>
            </a:ext>
          </a:extLst>
        </xdr:cNvPr>
        <xdr:cNvSpPr txBox="1"/>
      </xdr:nvSpPr>
      <xdr:spPr>
        <a:xfrm>
          <a:off x="16357600" y="1780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4DCB8F49-D487-42FE-B39F-0D9B2801D783}"/>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FAB4392D-0A7D-4271-9383-B499728D2BF0}"/>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2264F669-186B-46F0-B744-0565760CA7EB}"/>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65" name="フローチャート: 判断 864">
          <a:extLst>
            <a:ext uri="{FF2B5EF4-FFF2-40B4-BE49-F238E27FC236}">
              <a16:creationId xmlns:a16="http://schemas.microsoft.com/office/drawing/2014/main" id="{0EB02521-5B20-4F28-B90B-CDA9DB38D7A8}"/>
            </a:ext>
          </a:extLst>
        </xdr:cNvPr>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66" name="フローチャート: 判断 865">
          <a:extLst>
            <a:ext uri="{FF2B5EF4-FFF2-40B4-BE49-F238E27FC236}">
              <a16:creationId xmlns:a16="http://schemas.microsoft.com/office/drawing/2014/main" id="{B1DFCBE9-1237-40B7-A435-787CE120562A}"/>
            </a:ext>
          </a:extLst>
        </xdr:cNvPr>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A3DC9795-E4D2-4F76-A22B-A8AB308F444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9C977D55-98EF-41C8-81BC-0D71B9D6591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6059562B-D035-4459-8045-C21DC46980C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9C8DBAC2-4D22-4288-8C4B-16FC7BEEDD1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6817C0B6-EDB3-4B59-9DE2-8E32C8CB432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74386</xdr:rowOff>
    </xdr:from>
    <xdr:to>
      <xdr:col>85</xdr:col>
      <xdr:colOff>177800</xdr:colOff>
      <xdr:row>101</xdr:row>
      <xdr:rowOff>4536</xdr:rowOff>
    </xdr:to>
    <xdr:sp macro="" textlink="">
      <xdr:nvSpPr>
        <xdr:cNvPr id="872" name="楕円 871">
          <a:extLst>
            <a:ext uri="{FF2B5EF4-FFF2-40B4-BE49-F238E27FC236}">
              <a16:creationId xmlns:a16="http://schemas.microsoft.com/office/drawing/2014/main" id="{5B44D5BE-1D60-40E6-88DE-DA8B509D13A4}"/>
            </a:ext>
          </a:extLst>
        </xdr:cNvPr>
        <xdr:cNvSpPr/>
      </xdr:nvSpPr>
      <xdr:spPr>
        <a:xfrm>
          <a:off x="16268700" y="1721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97263</xdr:rowOff>
    </xdr:from>
    <xdr:ext cx="405111" cy="259045"/>
    <xdr:sp macro="" textlink="">
      <xdr:nvSpPr>
        <xdr:cNvPr id="873" name="【庁舎】&#10;有形固定資産減価償却率該当値テキスト">
          <a:extLst>
            <a:ext uri="{FF2B5EF4-FFF2-40B4-BE49-F238E27FC236}">
              <a16:creationId xmlns:a16="http://schemas.microsoft.com/office/drawing/2014/main" id="{B55BFA9A-DF23-4CAC-8A58-193C12453582}"/>
            </a:ext>
          </a:extLst>
        </xdr:cNvPr>
        <xdr:cNvSpPr txBox="1"/>
      </xdr:nvSpPr>
      <xdr:spPr>
        <a:xfrm>
          <a:off x="16357600" y="1707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13970</xdr:rowOff>
    </xdr:from>
    <xdr:to>
      <xdr:col>81</xdr:col>
      <xdr:colOff>101600</xdr:colOff>
      <xdr:row>107</xdr:row>
      <xdr:rowOff>115570</xdr:rowOff>
    </xdr:to>
    <xdr:sp macro="" textlink="">
      <xdr:nvSpPr>
        <xdr:cNvPr id="874" name="楕円 873">
          <a:extLst>
            <a:ext uri="{FF2B5EF4-FFF2-40B4-BE49-F238E27FC236}">
              <a16:creationId xmlns:a16="http://schemas.microsoft.com/office/drawing/2014/main" id="{EA140AFD-C0DA-4613-8F9F-32EA59F40258}"/>
            </a:ext>
          </a:extLst>
        </xdr:cNvPr>
        <xdr:cNvSpPr/>
      </xdr:nvSpPr>
      <xdr:spPr>
        <a:xfrm>
          <a:off x="15430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125186</xdr:rowOff>
    </xdr:from>
    <xdr:to>
      <xdr:col>85</xdr:col>
      <xdr:colOff>127000</xdr:colOff>
      <xdr:row>107</xdr:row>
      <xdr:rowOff>64770</xdr:rowOff>
    </xdr:to>
    <xdr:cxnSp macro="">
      <xdr:nvCxnSpPr>
        <xdr:cNvPr id="875" name="直線コネクタ 874">
          <a:extLst>
            <a:ext uri="{FF2B5EF4-FFF2-40B4-BE49-F238E27FC236}">
              <a16:creationId xmlns:a16="http://schemas.microsoft.com/office/drawing/2014/main" id="{EA3365DB-960C-4C63-A5AB-D96AC69EA947}"/>
            </a:ext>
          </a:extLst>
        </xdr:cNvPr>
        <xdr:cNvCxnSpPr/>
      </xdr:nvCxnSpPr>
      <xdr:spPr>
        <a:xfrm flipV="1">
          <a:off x="15481300" y="17270186"/>
          <a:ext cx="838200" cy="113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159294</xdr:rowOff>
    </xdr:from>
    <xdr:to>
      <xdr:col>76</xdr:col>
      <xdr:colOff>165100</xdr:colOff>
      <xdr:row>107</xdr:row>
      <xdr:rowOff>89444</xdr:rowOff>
    </xdr:to>
    <xdr:sp macro="" textlink="">
      <xdr:nvSpPr>
        <xdr:cNvPr id="876" name="楕円 875">
          <a:extLst>
            <a:ext uri="{FF2B5EF4-FFF2-40B4-BE49-F238E27FC236}">
              <a16:creationId xmlns:a16="http://schemas.microsoft.com/office/drawing/2014/main" id="{7A37B1B8-01BB-4C24-9CCA-B79195311AB7}"/>
            </a:ext>
          </a:extLst>
        </xdr:cNvPr>
        <xdr:cNvSpPr/>
      </xdr:nvSpPr>
      <xdr:spPr>
        <a:xfrm>
          <a:off x="14541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38644</xdr:rowOff>
    </xdr:from>
    <xdr:to>
      <xdr:col>81</xdr:col>
      <xdr:colOff>50800</xdr:colOff>
      <xdr:row>107</xdr:row>
      <xdr:rowOff>64770</xdr:rowOff>
    </xdr:to>
    <xdr:cxnSp macro="">
      <xdr:nvCxnSpPr>
        <xdr:cNvPr id="877" name="直線コネクタ 876">
          <a:extLst>
            <a:ext uri="{FF2B5EF4-FFF2-40B4-BE49-F238E27FC236}">
              <a16:creationId xmlns:a16="http://schemas.microsoft.com/office/drawing/2014/main" id="{9DCC4EBD-4596-48C5-9F39-C42A4401154E}"/>
            </a:ext>
          </a:extLst>
        </xdr:cNvPr>
        <xdr:cNvCxnSpPr/>
      </xdr:nvCxnSpPr>
      <xdr:spPr>
        <a:xfrm>
          <a:off x="14592300" y="183837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120106</xdr:rowOff>
    </xdr:from>
    <xdr:to>
      <xdr:col>72</xdr:col>
      <xdr:colOff>38100</xdr:colOff>
      <xdr:row>107</xdr:row>
      <xdr:rowOff>50256</xdr:rowOff>
    </xdr:to>
    <xdr:sp macro="" textlink="">
      <xdr:nvSpPr>
        <xdr:cNvPr id="878" name="楕円 877">
          <a:extLst>
            <a:ext uri="{FF2B5EF4-FFF2-40B4-BE49-F238E27FC236}">
              <a16:creationId xmlns:a16="http://schemas.microsoft.com/office/drawing/2014/main" id="{0731D2BE-E1F9-4D72-B03D-A51A21220BEB}"/>
            </a:ext>
          </a:extLst>
        </xdr:cNvPr>
        <xdr:cNvSpPr/>
      </xdr:nvSpPr>
      <xdr:spPr>
        <a:xfrm>
          <a:off x="13652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170906</xdr:rowOff>
    </xdr:from>
    <xdr:to>
      <xdr:col>76</xdr:col>
      <xdr:colOff>114300</xdr:colOff>
      <xdr:row>107</xdr:row>
      <xdr:rowOff>38644</xdr:rowOff>
    </xdr:to>
    <xdr:cxnSp macro="">
      <xdr:nvCxnSpPr>
        <xdr:cNvPr id="879" name="直線コネクタ 878">
          <a:extLst>
            <a:ext uri="{FF2B5EF4-FFF2-40B4-BE49-F238E27FC236}">
              <a16:creationId xmlns:a16="http://schemas.microsoft.com/office/drawing/2014/main" id="{FF846822-EF55-4DA7-8792-7EAEBC2704B3}"/>
            </a:ext>
          </a:extLst>
        </xdr:cNvPr>
        <xdr:cNvCxnSpPr/>
      </xdr:nvCxnSpPr>
      <xdr:spPr>
        <a:xfrm>
          <a:off x="13703300" y="183446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98879</xdr:rowOff>
    </xdr:from>
    <xdr:to>
      <xdr:col>67</xdr:col>
      <xdr:colOff>101600</xdr:colOff>
      <xdr:row>107</xdr:row>
      <xdr:rowOff>29029</xdr:rowOff>
    </xdr:to>
    <xdr:sp macro="" textlink="">
      <xdr:nvSpPr>
        <xdr:cNvPr id="880" name="楕円 879">
          <a:extLst>
            <a:ext uri="{FF2B5EF4-FFF2-40B4-BE49-F238E27FC236}">
              <a16:creationId xmlns:a16="http://schemas.microsoft.com/office/drawing/2014/main" id="{DCDB7403-54BB-4560-9563-0FF3EFFF1491}"/>
            </a:ext>
          </a:extLst>
        </xdr:cNvPr>
        <xdr:cNvSpPr/>
      </xdr:nvSpPr>
      <xdr:spPr>
        <a:xfrm>
          <a:off x="127635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149679</xdr:rowOff>
    </xdr:from>
    <xdr:to>
      <xdr:col>71</xdr:col>
      <xdr:colOff>177800</xdr:colOff>
      <xdr:row>106</xdr:row>
      <xdr:rowOff>170906</xdr:rowOff>
    </xdr:to>
    <xdr:cxnSp macro="">
      <xdr:nvCxnSpPr>
        <xdr:cNvPr id="881" name="直線コネクタ 880">
          <a:extLst>
            <a:ext uri="{FF2B5EF4-FFF2-40B4-BE49-F238E27FC236}">
              <a16:creationId xmlns:a16="http://schemas.microsoft.com/office/drawing/2014/main" id="{F806169C-A751-41E4-897D-89135D206D28}"/>
            </a:ext>
          </a:extLst>
        </xdr:cNvPr>
        <xdr:cNvCxnSpPr/>
      </xdr:nvCxnSpPr>
      <xdr:spPr>
        <a:xfrm>
          <a:off x="12814300" y="1832337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882" name="n_1aveValue【庁舎】&#10;有形固定資産減価償却率">
          <a:extLst>
            <a:ext uri="{FF2B5EF4-FFF2-40B4-BE49-F238E27FC236}">
              <a16:creationId xmlns:a16="http://schemas.microsoft.com/office/drawing/2014/main" id="{E4069205-1EE0-475C-8A8A-CD827CF9A865}"/>
            </a:ext>
          </a:extLst>
        </xdr:cNvPr>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83" name="n_2aveValue【庁舎】&#10;有形固定資産減価償却率">
          <a:extLst>
            <a:ext uri="{FF2B5EF4-FFF2-40B4-BE49-F238E27FC236}">
              <a16:creationId xmlns:a16="http://schemas.microsoft.com/office/drawing/2014/main" id="{54F4855E-1877-4384-B928-2CDC1E07FBD2}"/>
            </a:ext>
          </a:extLst>
        </xdr:cNvPr>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884" name="n_3aveValue【庁舎】&#10;有形固定資産減価償却率">
          <a:extLst>
            <a:ext uri="{FF2B5EF4-FFF2-40B4-BE49-F238E27FC236}">
              <a16:creationId xmlns:a16="http://schemas.microsoft.com/office/drawing/2014/main" id="{B6607E47-80EE-4BE4-B36A-125B52AAC4F5}"/>
            </a:ext>
          </a:extLst>
        </xdr:cNvPr>
        <xdr:cNvSpPr txBox="1"/>
      </xdr:nvSpPr>
      <xdr:spPr>
        <a:xfrm>
          <a:off x="13500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885" name="n_4aveValue【庁舎】&#10;有形固定資産減価償却率">
          <a:extLst>
            <a:ext uri="{FF2B5EF4-FFF2-40B4-BE49-F238E27FC236}">
              <a16:creationId xmlns:a16="http://schemas.microsoft.com/office/drawing/2014/main" id="{7A4BA1F1-1CB5-4787-8548-74689B31FE93}"/>
            </a:ext>
          </a:extLst>
        </xdr:cNvPr>
        <xdr:cNvSpPr txBox="1"/>
      </xdr:nvSpPr>
      <xdr:spPr>
        <a:xfrm>
          <a:off x="12611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106697</xdr:rowOff>
    </xdr:from>
    <xdr:ext cx="405111" cy="259045"/>
    <xdr:sp macro="" textlink="">
      <xdr:nvSpPr>
        <xdr:cNvPr id="886" name="n_1mainValue【庁舎】&#10;有形固定資産減価償却率">
          <a:extLst>
            <a:ext uri="{FF2B5EF4-FFF2-40B4-BE49-F238E27FC236}">
              <a16:creationId xmlns:a16="http://schemas.microsoft.com/office/drawing/2014/main" id="{9063C1BE-AEFB-4A8F-BD71-41AB0466EAE4}"/>
            </a:ext>
          </a:extLst>
        </xdr:cNvPr>
        <xdr:cNvSpPr txBox="1"/>
      </xdr:nvSpPr>
      <xdr:spPr>
        <a:xfrm>
          <a:off x="152660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80571</xdr:rowOff>
    </xdr:from>
    <xdr:ext cx="405111" cy="259045"/>
    <xdr:sp macro="" textlink="">
      <xdr:nvSpPr>
        <xdr:cNvPr id="887" name="n_2mainValue【庁舎】&#10;有形固定資産減価償却率">
          <a:extLst>
            <a:ext uri="{FF2B5EF4-FFF2-40B4-BE49-F238E27FC236}">
              <a16:creationId xmlns:a16="http://schemas.microsoft.com/office/drawing/2014/main" id="{7CE92932-D0B3-486F-AF44-6947C4DDD88F}"/>
            </a:ext>
          </a:extLst>
        </xdr:cNvPr>
        <xdr:cNvSpPr txBox="1"/>
      </xdr:nvSpPr>
      <xdr:spPr>
        <a:xfrm>
          <a:off x="14389744" y="184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41383</xdr:rowOff>
    </xdr:from>
    <xdr:ext cx="405111" cy="259045"/>
    <xdr:sp macro="" textlink="">
      <xdr:nvSpPr>
        <xdr:cNvPr id="888" name="n_3mainValue【庁舎】&#10;有形固定資産減価償却率">
          <a:extLst>
            <a:ext uri="{FF2B5EF4-FFF2-40B4-BE49-F238E27FC236}">
              <a16:creationId xmlns:a16="http://schemas.microsoft.com/office/drawing/2014/main" id="{276D105D-89F8-49D4-BD7F-7D455D84C689}"/>
            </a:ext>
          </a:extLst>
        </xdr:cNvPr>
        <xdr:cNvSpPr txBox="1"/>
      </xdr:nvSpPr>
      <xdr:spPr>
        <a:xfrm>
          <a:off x="13500744" y="1838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20156</xdr:rowOff>
    </xdr:from>
    <xdr:ext cx="405111" cy="259045"/>
    <xdr:sp macro="" textlink="">
      <xdr:nvSpPr>
        <xdr:cNvPr id="889" name="n_4mainValue【庁舎】&#10;有形固定資産減価償却率">
          <a:extLst>
            <a:ext uri="{FF2B5EF4-FFF2-40B4-BE49-F238E27FC236}">
              <a16:creationId xmlns:a16="http://schemas.microsoft.com/office/drawing/2014/main" id="{3769FEC8-4750-4ECC-8761-855430B2B459}"/>
            </a:ext>
          </a:extLst>
        </xdr:cNvPr>
        <xdr:cNvSpPr txBox="1"/>
      </xdr:nvSpPr>
      <xdr:spPr>
        <a:xfrm>
          <a:off x="12611744" y="1836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0A5E3B53-7573-485C-9912-C0C49250916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8BF3D5B2-7863-4C9C-B3B4-B130DEB83ED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A51DE237-8673-43C3-A27D-E77758BC5E2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3F57D727-BA59-4821-B7F5-711190C5B08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BBB06BFB-354C-4A31-B6E8-F8986AE9F1C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D02B2057-D65E-4B34-9A28-5B870DB0484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6C30EA3A-1342-4E9C-A1C1-E427F5EC8E9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ACA50477-0A3A-4482-967D-860C5B32949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80A18C1A-C05D-4EA3-90F0-239C3E75AD6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E382D535-C26D-434D-ABB0-57460994C74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3ACA38FD-E1C4-48EF-9675-4D147706229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05C4580B-71F1-4011-8595-10954D63220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79FE6B3C-14BC-4503-9F48-8949BFA76A3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3DE1BB09-5081-4617-BD45-E7D1C7E82A5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628F097B-7005-45EE-8ECF-50118AE1A54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290F63C7-9B32-4B55-B93A-B3F0CF20369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398B2638-626C-4303-875F-1AA60638E9D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72698EF2-75A6-4F8D-90D1-AAD49C998E4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0D17FD10-97F9-4C3E-B5DE-ED9F14BB7D8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802C7185-5A96-4DCB-A46B-EB43BEEA423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A7120E63-F9B8-4094-A50D-FA2025928C1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2C7AC59A-ABAE-4C19-AE58-F75BA67AAB4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6611A0EA-CDB2-4C17-9461-4BCB779E2F0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62E3C2E6-CC0F-4CE7-99E2-B428252D0E0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ECE2B580-97A7-4156-A0E2-29C947EC25A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852846B3-BA7B-4924-9839-83495228301E}"/>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a:extLst>
            <a:ext uri="{FF2B5EF4-FFF2-40B4-BE49-F238E27FC236}">
              <a16:creationId xmlns:a16="http://schemas.microsoft.com/office/drawing/2014/main" id="{68B1CF2B-8CD7-4C8F-93B5-FFE886206F0C}"/>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9F0FBDA4-5135-4518-AE41-373C4CD80B27}"/>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a:extLst>
            <a:ext uri="{FF2B5EF4-FFF2-40B4-BE49-F238E27FC236}">
              <a16:creationId xmlns:a16="http://schemas.microsoft.com/office/drawing/2014/main" id="{3BFC4AE6-BA08-4EA1-A47B-5F61EEFB32DA}"/>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07DF304B-C3C5-4C4C-A57A-6A542873CF4C}"/>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21789</xdr:rowOff>
    </xdr:from>
    <xdr:ext cx="469744" cy="259045"/>
    <xdr:sp macro="" textlink="">
      <xdr:nvSpPr>
        <xdr:cNvPr id="920" name="【庁舎】&#10;一人当たり面積平均値テキスト">
          <a:extLst>
            <a:ext uri="{FF2B5EF4-FFF2-40B4-BE49-F238E27FC236}">
              <a16:creationId xmlns:a16="http://schemas.microsoft.com/office/drawing/2014/main" id="{E577A2C7-8B33-4397-A479-5A98BE773029}"/>
            </a:ext>
          </a:extLst>
        </xdr:cNvPr>
        <xdr:cNvSpPr txBox="1"/>
      </xdr:nvSpPr>
      <xdr:spPr>
        <a:xfrm>
          <a:off x="22199600" y="1802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a:extLst>
            <a:ext uri="{FF2B5EF4-FFF2-40B4-BE49-F238E27FC236}">
              <a16:creationId xmlns:a16="http://schemas.microsoft.com/office/drawing/2014/main" id="{DDE0C2C6-AD8B-48F3-BDFF-9B414287D306}"/>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a:extLst>
            <a:ext uri="{FF2B5EF4-FFF2-40B4-BE49-F238E27FC236}">
              <a16:creationId xmlns:a16="http://schemas.microsoft.com/office/drawing/2014/main" id="{BF50C358-9F0F-4C91-A37A-5A2782E61BE8}"/>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a:extLst>
            <a:ext uri="{FF2B5EF4-FFF2-40B4-BE49-F238E27FC236}">
              <a16:creationId xmlns:a16="http://schemas.microsoft.com/office/drawing/2014/main" id="{A1C3197E-D77A-43CE-A684-99F6BC603C59}"/>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115207</xdr:rowOff>
    </xdr:from>
    <xdr:to>
      <xdr:col>102</xdr:col>
      <xdr:colOff>165100</xdr:colOff>
      <xdr:row>104</xdr:row>
      <xdr:rowOff>45357</xdr:rowOff>
    </xdr:to>
    <xdr:sp macro="" textlink="">
      <xdr:nvSpPr>
        <xdr:cNvPr id="924" name="フローチャート: 判断 923">
          <a:extLst>
            <a:ext uri="{FF2B5EF4-FFF2-40B4-BE49-F238E27FC236}">
              <a16:creationId xmlns:a16="http://schemas.microsoft.com/office/drawing/2014/main" id="{CA1E7946-4810-4336-B220-1BE81FD8D344}"/>
            </a:ext>
          </a:extLst>
        </xdr:cNvPr>
        <xdr:cNvSpPr/>
      </xdr:nvSpPr>
      <xdr:spPr>
        <a:xfrm>
          <a:off x="19494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108676</xdr:rowOff>
    </xdr:from>
    <xdr:to>
      <xdr:col>98</xdr:col>
      <xdr:colOff>38100</xdr:colOff>
      <xdr:row>104</xdr:row>
      <xdr:rowOff>38826</xdr:rowOff>
    </xdr:to>
    <xdr:sp macro="" textlink="">
      <xdr:nvSpPr>
        <xdr:cNvPr id="925" name="フローチャート: 判断 924">
          <a:extLst>
            <a:ext uri="{FF2B5EF4-FFF2-40B4-BE49-F238E27FC236}">
              <a16:creationId xmlns:a16="http://schemas.microsoft.com/office/drawing/2014/main" id="{89E11C63-4011-44E4-8A00-AAABE95F455D}"/>
            </a:ext>
          </a:extLst>
        </xdr:cNvPr>
        <xdr:cNvSpPr/>
      </xdr:nvSpPr>
      <xdr:spPr>
        <a:xfrm>
          <a:off x="18605500" y="1776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4748D52B-3CC9-4FDB-977A-C6F16F3DD2E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F418C43C-8CDD-4E78-8A5B-16D34A03348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7DE0DC7E-470A-426E-808E-9641871C739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81EC3D65-A977-4EB4-B79B-921E01455FC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99B4F23D-8B05-44C3-8FF2-B3CEFD0F0F7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160927</xdr:rowOff>
    </xdr:from>
    <xdr:to>
      <xdr:col>116</xdr:col>
      <xdr:colOff>114300</xdr:colOff>
      <xdr:row>104</xdr:row>
      <xdr:rowOff>91077</xdr:rowOff>
    </xdr:to>
    <xdr:sp macro="" textlink="">
      <xdr:nvSpPr>
        <xdr:cNvPr id="931" name="楕円 930">
          <a:extLst>
            <a:ext uri="{FF2B5EF4-FFF2-40B4-BE49-F238E27FC236}">
              <a16:creationId xmlns:a16="http://schemas.microsoft.com/office/drawing/2014/main" id="{F0769D99-5F9D-4518-8957-395684D007DD}"/>
            </a:ext>
          </a:extLst>
        </xdr:cNvPr>
        <xdr:cNvSpPr/>
      </xdr:nvSpPr>
      <xdr:spPr>
        <a:xfrm>
          <a:off x="221107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12354</xdr:rowOff>
    </xdr:from>
    <xdr:ext cx="469744" cy="259045"/>
    <xdr:sp macro="" textlink="">
      <xdr:nvSpPr>
        <xdr:cNvPr id="932" name="【庁舎】&#10;一人当たり面積該当値テキスト">
          <a:extLst>
            <a:ext uri="{FF2B5EF4-FFF2-40B4-BE49-F238E27FC236}">
              <a16:creationId xmlns:a16="http://schemas.microsoft.com/office/drawing/2014/main" id="{60DBD390-761E-41C4-A941-EF4FFB8F1A93}"/>
            </a:ext>
          </a:extLst>
        </xdr:cNvPr>
        <xdr:cNvSpPr txBox="1"/>
      </xdr:nvSpPr>
      <xdr:spPr>
        <a:xfrm>
          <a:off x="22199600" y="17671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907</xdr:rowOff>
    </xdr:from>
    <xdr:to>
      <xdr:col>112</xdr:col>
      <xdr:colOff>38100</xdr:colOff>
      <xdr:row>107</xdr:row>
      <xdr:rowOff>102507</xdr:rowOff>
    </xdr:to>
    <xdr:sp macro="" textlink="">
      <xdr:nvSpPr>
        <xdr:cNvPr id="933" name="楕円 932">
          <a:extLst>
            <a:ext uri="{FF2B5EF4-FFF2-40B4-BE49-F238E27FC236}">
              <a16:creationId xmlns:a16="http://schemas.microsoft.com/office/drawing/2014/main" id="{E02260EC-94E0-4427-8281-A5C26CCC35E0}"/>
            </a:ext>
          </a:extLst>
        </xdr:cNvPr>
        <xdr:cNvSpPr/>
      </xdr:nvSpPr>
      <xdr:spPr>
        <a:xfrm>
          <a:off x="21272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40277</xdr:rowOff>
    </xdr:from>
    <xdr:to>
      <xdr:col>116</xdr:col>
      <xdr:colOff>63500</xdr:colOff>
      <xdr:row>107</xdr:row>
      <xdr:rowOff>51707</xdr:rowOff>
    </xdr:to>
    <xdr:cxnSp macro="">
      <xdr:nvCxnSpPr>
        <xdr:cNvPr id="934" name="直線コネクタ 933">
          <a:extLst>
            <a:ext uri="{FF2B5EF4-FFF2-40B4-BE49-F238E27FC236}">
              <a16:creationId xmlns:a16="http://schemas.microsoft.com/office/drawing/2014/main" id="{A0683E6C-BC1F-4833-AD3D-1F78A75C46BA}"/>
            </a:ext>
          </a:extLst>
        </xdr:cNvPr>
        <xdr:cNvCxnSpPr/>
      </xdr:nvCxnSpPr>
      <xdr:spPr>
        <a:xfrm flipV="1">
          <a:off x="21323300" y="17871077"/>
          <a:ext cx="8382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907</xdr:rowOff>
    </xdr:from>
    <xdr:to>
      <xdr:col>107</xdr:col>
      <xdr:colOff>101600</xdr:colOff>
      <xdr:row>107</xdr:row>
      <xdr:rowOff>102507</xdr:rowOff>
    </xdr:to>
    <xdr:sp macro="" textlink="">
      <xdr:nvSpPr>
        <xdr:cNvPr id="935" name="楕円 934">
          <a:extLst>
            <a:ext uri="{FF2B5EF4-FFF2-40B4-BE49-F238E27FC236}">
              <a16:creationId xmlns:a16="http://schemas.microsoft.com/office/drawing/2014/main" id="{442E529D-3DE0-4705-AB11-3FE4D1E490EA}"/>
            </a:ext>
          </a:extLst>
        </xdr:cNvPr>
        <xdr:cNvSpPr/>
      </xdr:nvSpPr>
      <xdr:spPr>
        <a:xfrm>
          <a:off x="20383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51707</xdr:rowOff>
    </xdr:from>
    <xdr:to>
      <xdr:col>111</xdr:col>
      <xdr:colOff>177800</xdr:colOff>
      <xdr:row>107</xdr:row>
      <xdr:rowOff>51707</xdr:rowOff>
    </xdr:to>
    <xdr:cxnSp macro="">
      <xdr:nvCxnSpPr>
        <xdr:cNvPr id="936" name="直線コネクタ 935">
          <a:extLst>
            <a:ext uri="{FF2B5EF4-FFF2-40B4-BE49-F238E27FC236}">
              <a16:creationId xmlns:a16="http://schemas.microsoft.com/office/drawing/2014/main" id="{F5A4540E-4CA3-4EBB-99D0-8D10FDAC6463}"/>
            </a:ext>
          </a:extLst>
        </xdr:cNvPr>
        <xdr:cNvCxnSpPr/>
      </xdr:nvCxnSpPr>
      <xdr:spPr>
        <a:xfrm>
          <a:off x="20434300" y="1839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907</xdr:rowOff>
    </xdr:from>
    <xdr:to>
      <xdr:col>102</xdr:col>
      <xdr:colOff>165100</xdr:colOff>
      <xdr:row>107</xdr:row>
      <xdr:rowOff>102507</xdr:rowOff>
    </xdr:to>
    <xdr:sp macro="" textlink="">
      <xdr:nvSpPr>
        <xdr:cNvPr id="937" name="楕円 936">
          <a:extLst>
            <a:ext uri="{FF2B5EF4-FFF2-40B4-BE49-F238E27FC236}">
              <a16:creationId xmlns:a16="http://schemas.microsoft.com/office/drawing/2014/main" id="{67CAAB40-1477-4D08-A966-348C37A26AB9}"/>
            </a:ext>
          </a:extLst>
        </xdr:cNvPr>
        <xdr:cNvSpPr/>
      </xdr:nvSpPr>
      <xdr:spPr>
        <a:xfrm>
          <a:off x="19494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51707</xdr:rowOff>
    </xdr:from>
    <xdr:to>
      <xdr:col>107</xdr:col>
      <xdr:colOff>50800</xdr:colOff>
      <xdr:row>107</xdr:row>
      <xdr:rowOff>51707</xdr:rowOff>
    </xdr:to>
    <xdr:cxnSp macro="">
      <xdr:nvCxnSpPr>
        <xdr:cNvPr id="938" name="直線コネクタ 937">
          <a:extLst>
            <a:ext uri="{FF2B5EF4-FFF2-40B4-BE49-F238E27FC236}">
              <a16:creationId xmlns:a16="http://schemas.microsoft.com/office/drawing/2014/main" id="{B09BBACB-23AE-41E7-99B4-2367A7A63D05}"/>
            </a:ext>
          </a:extLst>
        </xdr:cNvPr>
        <xdr:cNvCxnSpPr/>
      </xdr:nvCxnSpPr>
      <xdr:spPr>
        <a:xfrm>
          <a:off x="19545300" y="1839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907</xdr:rowOff>
    </xdr:from>
    <xdr:to>
      <xdr:col>98</xdr:col>
      <xdr:colOff>38100</xdr:colOff>
      <xdr:row>107</xdr:row>
      <xdr:rowOff>102507</xdr:rowOff>
    </xdr:to>
    <xdr:sp macro="" textlink="">
      <xdr:nvSpPr>
        <xdr:cNvPr id="939" name="楕円 938">
          <a:extLst>
            <a:ext uri="{FF2B5EF4-FFF2-40B4-BE49-F238E27FC236}">
              <a16:creationId xmlns:a16="http://schemas.microsoft.com/office/drawing/2014/main" id="{3968AE43-E391-4378-B89E-C966B39FA6CC}"/>
            </a:ext>
          </a:extLst>
        </xdr:cNvPr>
        <xdr:cNvSpPr/>
      </xdr:nvSpPr>
      <xdr:spPr>
        <a:xfrm>
          <a:off x="18605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51707</xdr:rowOff>
    </xdr:from>
    <xdr:to>
      <xdr:col>102</xdr:col>
      <xdr:colOff>114300</xdr:colOff>
      <xdr:row>107</xdr:row>
      <xdr:rowOff>51707</xdr:rowOff>
    </xdr:to>
    <xdr:cxnSp macro="">
      <xdr:nvCxnSpPr>
        <xdr:cNvPr id="940" name="直線コネクタ 939">
          <a:extLst>
            <a:ext uri="{FF2B5EF4-FFF2-40B4-BE49-F238E27FC236}">
              <a16:creationId xmlns:a16="http://schemas.microsoft.com/office/drawing/2014/main" id="{33B4D8EF-EFF0-4503-B21A-7B397FC09C5C}"/>
            </a:ext>
          </a:extLst>
        </xdr:cNvPr>
        <xdr:cNvCxnSpPr/>
      </xdr:nvCxnSpPr>
      <xdr:spPr>
        <a:xfrm>
          <a:off x="18656300" y="1839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941" name="n_1aveValue【庁舎】&#10;一人当たり面積">
          <a:extLst>
            <a:ext uri="{FF2B5EF4-FFF2-40B4-BE49-F238E27FC236}">
              <a16:creationId xmlns:a16="http://schemas.microsoft.com/office/drawing/2014/main" id="{DCAFD0B8-5855-4FD9-B8BA-48C9AC6BA45D}"/>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942" name="n_2aveValue【庁舎】&#10;一人当たり面積">
          <a:extLst>
            <a:ext uri="{FF2B5EF4-FFF2-40B4-BE49-F238E27FC236}">
              <a16:creationId xmlns:a16="http://schemas.microsoft.com/office/drawing/2014/main" id="{AFC1F57D-0B57-4685-94A8-449632BF7D15}"/>
            </a:ext>
          </a:extLst>
        </xdr:cNvPr>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61884</xdr:rowOff>
    </xdr:from>
    <xdr:ext cx="469744" cy="259045"/>
    <xdr:sp macro="" textlink="">
      <xdr:nvSpPr>
        <xdr:cNvPr id="943" name="n_3aveValue【庁舎】&#10;一人当たり面積">
          <a:extLst>
            <a:ext uri="{FF2B5EF4-FFF2-40B4-BE49-F238E27FC236}">
              <a16:creationId xmlns:a16="http://schemas.microsoft.com/office/drawing/2014/main" id="{88A1FCD9-4C0F-499A-81BF-C6D7072F1C6F}"/>
            </a:ext>
          </a:extLst>
        </xdr:cNvPr>
        <xdr:cNvSpPr txBox="1"/>
      </xdr:nvSpPr>
      <xdr:spPr>
        <a:xfrm>
          <a:off x="19310427" y="1754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55353</xdr:rowOff>
    </xdr:from>
    <xdr:ext cx="469744" cy="259045"/>
    <xdr:sp macro="" textlink="">
      <xdr:nvSpPr>
        <xdr:cNvPr id="944" name="n_4aveValue【庁舎】&#10;一人当たり面積">
          <a:extLst>
            <a:ext uri="{FF2B5EF4-FFF2-40B4-BE49-F238E27FC236}">
              <a16:creationId xmlns:a16="http://schemas.microsoft.com/office/drawing/2014/main" id="{ED8D5C6F-2AF9-4BAB-9C29-1F5504739A46}"/>
            </a:ext>
          </a:extLst>
        </xdr:cNvPr>
        <xdr:cNvSpPr txBox="1"/>
      </xdr:nvSpPr>
      <xdr:spPr>
        <a:xfrm>
          <a:off x="18421427" y="175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93634</xdr:rowOff>
    </xdr:from>
    <xdr:ext cx="469744" cy="259045"/>
    <xdr:sp macro="" textlink="">
      <xdr:nvSpPr>
        <xdr:cNvPr id="945" name="n_1mainValue【庁舎】&#10;一人当たり面積">
          <a:extLst>
            <a:ext uri="{FF2B5EF4-FFF2-40B4-BE49-F238E27FC236}">
              <a16:creationId xmlns:a16="http://schemas.microsoft.com/office/drawing/2014/main" id="{9A3F57AF-CD78-400D-ADF7-6907B86C3337}"/>
            </a:ext>
          </a:extLst>
        </xdr:cNvPr>
        <xdr:cNvSpPr txBox="1"/>
      </xdr:nvSpPr>
      <xdr:spPr>
        <a:xfrm>
          <a:off x="210757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93634</xdr:rowOff>
    </xdr:from>
    <xdr:ext cx="469744" cy="259045"/>
    <xdr:sp macro="" textlink="">
      <xdr:nvSpPr>
        <xdr:cNvPr id="946" name="n_2mainValue【庁舎】&#10;一人当たり面積">
          <a:extLst>
            <a:ext uri="{FF2B5EF4-FFF2-40B4-BE49-F238E27FC236}">
              <a16:creationId xmlns:a16="http://schemas.microsoft.com/office/drawing/2014/main" id="{F8B70C7D-A5B4-4BCC-83DD-965AF09DC04B}"/>
            </a:ext>
          </a:extLst>
        </xdr:cNvPr>
        <xdr:cNvSpPr txBox="1"/>
      </xdr:nvSpPr>
      <xdr:spPr>
        <a:xfrm>
          <a:off x="20199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93634</xdr:rowOff>
    </xdr:from>
    <xdr:ext cx="469744" cy="259045"/>
    <xdr:sp macro="" textlink="">
      <xdr:nvSpPr>
        <xdr:cNvPr id="947" name="n_3mainValue【庁舎】&#10;一人当たり面積">
          <a:extLst>
            <a:ext uri="{FF2B5EF4-FFF2-40B4-BE49-F238E27FC236}">
              <a16:creationId xmlns:a16="http://schemas.microsoft.com/office/drawing/2014/main" id="{146C5EB4-A9F3-477A-B312-4D129309B181}"/>
            </a:ext>
          </a:extLst>
        </xdr:cNvPr>
        <xdr:cNvSpPr txBox="1"/>
      </xdr:nvSpPr>
      <xdr:spPr>
        <a:xfrm>
          <a:off x="19310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93634</xdr:rowOff>
    </xdr:from>
    <xdr:ext cx="469744" cy="259045"/>
    <xdr:sp macro="" textlink="">
      <xdr:nvSpPr>
        <xdr:cNvPr id="948" name="n_4mainValue【庁舎】&#10;一人当たり面積">
          <a:extLst>
            <a:ext uri="{FF2B5EF4-FFF2-40B4-BE49-F238E27FC236}">
              <a16:creationId xmlns:a16="http://schemas.microsoft.com/office/drawing/2014/main" id="{744FCB25-3352-43A4-AF06-1CD8ACE66EB5}"/>
            </a:ext>
          </a:extLst>
        </xdr:cNvPr>
        <xdr:cNvSpPr txBox="1"/>
      </xdr:nvSpPr>
      <xdr:spPr>
        <a:xfrm>
          <a:off x="18421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96EBF777-1F65-467B-8E79-61CC4F1DBDB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4D478C91-0EAF-4002-934E-B1B37CB0499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3AF792AD-9543-44DA-9058-DF24523EA35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400" b="0" i="0" u="none" strike="noStrike" kern="0" cap="none" spc="0" normalizeH="0" baseline="0" noProof="0">
              <a:ln>
                <a:noFill/>
              </a:ln>
              <a:solidFill>
                <a:sysClr val="windowText" lastClr="000000"/>
              </a:solidFill>
              <a:effectLst/>
              <a:uLnTx/>
              <a:uFillTx/>
              <a:latin typeface="+mn-lt"/>
              <a:ea typeface="+mn-ea"/>
              <a:cs typeface="+mn-cs"/>
            </a:rPr>
            <a:t>令和</a:t>
          </a:r>
          <a:r>
            <a:rPr kumimoji="0" lang="ja-JP" altLang="en-US" sz="1400" b="0" i="0" u="none" strike="noStrike" kern="0" cap="none" spc="0" normalizeH="0" baseline="0" noProof="0">
              <a:ln>
                <a:noFill/>
              </a:ln>
              <a:solidFill>
                <a:sysClr val="windowText" lastClr="000000"/>
              </a:solidFill>
              <a:effectLst/>
              <a:uLnTx/>
              <a:uFillTx/>
              <a:latin typeface="+mn-lt"/>
              <a:ea typeface="+mn-ea"/>
              <a:cs typeface="+mn-cs"/>
            </a:rPr>
            <a:t>５</a:t>
          </a:r>
          <a:r>
            <a:rPr kumimoji="0" lang="ja-JP" altLang="ja-JP" sz="1400" b="0" i="0" u="none" strike="noStrike" kern="0" cap="none" spc="0" normalizeH="0" baseline="0" noProof="0">
              <a:ln>
                <a:noFill/>
              </a:ln>
              <a:solidFill>
                <a:sysClr val="windowText" lastClr="000000"/>
              </a:solidFill>
              <a:effectLst/>
              <a:uLnTx/>
              <a:uFillTx/>
              <a:latin typeface="+mn-lt"/>
              <a:ea typeface="+mn-ea"/>
              <a:cs typeface="+mn-cs"/>
            </a:rPr>
            <a:t>年度の庁舎の有形固定資産減価償却率は</a:t>
          </a:r>
          <a:r>
            <a:rPr kumimoji="0" lang="en-US" altLang="ja-JP" sz="1400" b="0" i="0" u="none" strike="noStrike" kern="0" cap="none" spc="0" normalizeH="0" baseline="0" noProof="0">
              <a:ln>
                <a:noFill/>
              </a:ln>
              <a:solidFill>
                <a:sysClr val="windowText" lastClr="000000"/>
              </a:solidFill>
              <a:effectLst/>
              <a:uLnTx/>
              <a:uFillTx/>
              <a:latin typeface="+mn-lt"/>
              <a:ea typeface="+mn-ea"/>
              <a:cs typeface="+mn-cs"/>
            </a:rPr>
            <a:t>11.0</a:t>
          </a:r>
          <a:r>
            <a:rPr kumimoji="0" lang="ja-JP" altLang="ja-JP" sz="1400" b="0" i="0" u="none" strike="noStrike" kern="0" cap="none" spc="0" normalizeH="0" baseline="0" noProof="0">
              <a:ln>
                <a:noFill/>
              </a:ln>
              <a:solidFill>
                <a:sysClr val="windowText" lastClr="000000"/>
              </a:solidFill>
              <a:effectLst/>
              <a:uLnTx/>
              <a:uFillTx/>
              <a:latin typeface="+mn-lt"/>
              <a:ea typeface="+mn-ea"/>
              <a:cs typeface="+mn-cs"/>
            </a:rPr>
            <a:t>％で、令和</a:t>
          </a:r>
          <a:r>
            <a:rPr kumimoji="0" lang="ja-JP" altLang="en-US" sz="1400" b="0" i="0" u="none" strike="noStrike" kern="0" cap="none" spc="0" normalizeH="0" baseline="0" noProof="0">
              <a:ln>
                <a:noFill/>
              </a:ln>
              <a:solidFill>
                <a:sysClr val="windowText" lastClr="000000"/>
              </a:solidFill>
              <a:effectLst/>
              <a:uLnTx/>
              <a:uFillTx/>
              <a:latin typeface="+mn-lt"/>
              <a:ea typeface="+mn-ea"/>
              <a:cs typeface="+mn-cs"/>
            </a:rPr>
            <a:t>４</a:t>
          </a:r>
          <a:r>
            <a:rPr kumimoji="0" lang="ja-JP" altLang="ja-JP" sz="1400" b="0" i="0" u="none" strike="noStrike" kern="0" cap="none" spc="0" normalizeH="0" baseline="0" noProof="0">
              <a:ln>
                <a:noFill/>
              </a:ln>
              <a:solidFill>
                <a:sysClr val="windowText" lastClr="000000"/>
              </a:solidFill>
              <a:effectLst/>
              <a:uLnTx/>
              <a:uFillTx/>
              <a:latin typeface="+mn-lt"/>
              <a:ea typeface="+mn-ea"/>
              <a:cs typeface="+mn-cs"/>
            </a:rPr>
            <a:t>年度の</a:t>
          </a:r>
          <a:r>
            <a:rPr kumimoji="0" lang="en-US" altLang="ja-JP" sz="1400" b="0" i="0" u="none" strike="noStrike" kern="0" cap="none" spc="0" normalizeH="0" baseline="0" noProof="0">
              <a:ln>
                <a:noFill/>
              </a:ln>
              <a:solidFill>
                <a:sysClr val="windowText" lastClr="000000"/>
              </a:solidFill>
              <a:effectLst/>
              <a:uLnTx/>
              <a:uFillTx/>
              <a:latin typeface="+mn-lt"/>
              <a:ea typeface="+mn-ea"/>
              <a:cs typeface="+mn-cs"/>
            </a:rPr>
            <a:t>80.8</a:t>
          </a:r>
          <a:r>
            <a:rPr kumimoji="0" lang="ja-JP" altLang="ja-JP" sz="1400" b="0" i="0" u="none" strike="noStrike" kern="0" cap="none" spc="0" normalizeH="0" baseline="0" noProof="0">
              <a:ln>
                <a:noFill/>
              </a:ln>
              <a:solidFill>
                <a:sysClr val="windowText" lastClr="000000"/>
              </a:solidFill>
              <a:effectLst/>
              <a:uLnTx/>
              <a:uFillTx/>
              <a:latin typeface="+mn-lt"/>
              <a:ea typeface="+mn-ea"/>
              <a:cs typeface="+mn-cs"/>
            </a:rPr>
            <a:t>％から</a:t>
          </a:r>
          <a:r>
            <a:rPr kumimoji="0" lang="en-US" altLang="ja-JP" sz="1400" b="0" i="0" u="none" strike="noStrike" kern="0" cap="none" spc="0" normalizeH="0" baseline="0" noProof="0">
              <a:ln>
                <a:noFill/>
              </a:ln>
              <a:solidFill>
                <a:sysClr val="windowText" lastClr="000000"/>
              </a:solidFill>
              <a:effectLst/>
              <a:uLnTx/>
              <a:uFillTx/>
              <a:latin typeface="+mn-lt"/>
              <a:ea typeface="+mn-ea"/>
              <a:cs typeface="+mn-cs"/>
            </a:rPr>
            <a:t>69.8P</a:t>
          </a:r>
          <a:r>
            <a:rPr kumimoji="0" lang="ja-JP" altLang="en-US" sz="1400" b="0" i="0" u="none" strike="noStrike" kern="0" cap="none" spc="0" normalizeH="0" baseline="0" noProof="0">
              <a:ln>
                <a:noFill/>
              </a:ln>
              <a:solidFill>
                <a:sysClr val="windowText" lastClr="000000"/>
              </a:solidFill>
              <a:effectLst/>
              <a:uLnTx/>
              <a:uFillTx/>
              <a:latin typeface="+mn-lt"/>
              <a:ea typeface="+mn-ea"/>
              <a:cs typeface="+mn-cs"/>
            </a:rPr>
            <a:t>減少</a:t>
          </a:r>
          <a:r>
            <a:rPr kumimoji="0" lang="ja-JP" altLang="ja-JP" sz="1400" b="0" i="0" u="none" strike="noStrike" kern="0" cap="none" spc="0" normalizeH="0" baseline="0" noProof="0">
              <a:ln>
                <a:noFill/>
              </a:ln>
              <a:solidFill>
                <a:sysClr val="windowText" lastClr="000000"/>
              </a:solidFill>
              <a:effectLst/>
              <a:uLnTx/>
              <a:uFillTx/>
              <a:latin typeface="+mn-lt"/>
              <a:ea typeface="+mn-ea"/>
              <a:cs typeface="+mn-cs"/>
            </a:rPr>
            <a:t>しており、類似団体内平均値の</a:t>
          </a:r>
          <a:r>
            <a:rPr kumimoji="0" lang="en-US" altLang="ja-JP" sz="1400" b="0" i="0" u="none" strike="noStrike" kern="0" cap="none" spc="0" normalizeH="0" baseline="0" noProof="0">
              <a:ln>
                <a:noFill/>
              </a:ln>
              <a:solidFill>
                <a:sysClr val="windowText" lastClr="000000"/>
              </a:solidFill>
              <a:effectLst/>
              <a:uLnTx/>
              <a:uFillTx/>
              <a:latin typeface="+mn-lt"/>
              <a:ea typeface="+mn-ea"/>
              <a:cs typeface="+mn-cs"/>
            </a:rPr>
            <a:t>48.2</a:t>
          </a:r>
          <a:r>
            <a:rPr kumimoji="0" lang="ja-JP" altLang="ja-JP" sz="1400" b="0" i="0" u="none" strike="noStrike" kern="0" cap="none" spc="0" normalizeH="0" baseline="0" noProof="0">
              <a:ln>
                <a:noFill/>
              </a:ln>
              <a:solidFill>
                <a:sysClr val="windowText" lastClr="000000"/>
              </a:solidFill>
              <a:effectLst/>
              <a:uLnTx/>
              <a:uFillTx/>
              <a:latin typeface="+mn-lt"/>
              <a:ea typeface="+mn-ea"/>
              <a:cs typeface="+mn-cs"/>
            </a:rPr>
            <a:t>％より</a:t>
          </a:r>
          <a:r>
            <a:rPr kumimoji="0" lang="ja-JP" altLang="en-US" sz="1400" b="0" i="0" u="none" strike="noStrike" kern="0" cap="none" spc="0" normalizeH="0" baseline="0" noProof="0">
              <a:ln>
                <a:noFill/>
              </a:ln>
              <a:solidFill>
                <a:sysClr val="windowText" lastClr="000000"/>
              </a:solidFill>
              <a:effectLst/>
              <a:uLnTx/>
              <a:uFillTx/>
              <a:latin typeface="+mn-lt"/>
              <a:ea typeface="+mn-ea"/>
              <a:cs typeface="+mn-cs"/>
            </a:rPr>
            <a:t>低い</a:t>
          </a:r>
          <a:r>
            <a:rPr kumimoji="0" lang="ja-JP" altLang="ja-JP" sz="1400" b="0" i="0" u="none" strike="noStrike" kern="0" cap="none" spc="0" normalizeH="0" baseline="0" noProof="0">
              <a:ln>
                <a:noFill/>
              </a:ln>
              <a:solidFill>
                <a:sysClr val="windowText" lastClr="000000"/>
              </a:solidFill>
              <a:effectLst/>
              <a:uLnTx/>
              <a:uFillTx/>
              <a:latin typeface="+mn-lt"/>
              <a:ea typeface="+mn-ea"/>
              <a:cs typeface="+mn-cs"/>
            </a:rPr>
            <a:t>傾向にある。</a:t>
          </a:r>
          <a:r>
            <a:rPr kumimoji="0" lang="ja-JP" altLang="en-US" sz="1400" b="0" i="0" u="none" strike="noStrike" kern="0" cap="none" spc="0" normalizeH="0" baseline="0" noProof="0">
              <a:ln>
                <a:noFill/>
              </a:ln>
              <a:solidFill>
                <a:sysClr val="windowText" lastClr="000000"/>
              </a:solidFill>
              <a:effectLst/>
              <a:uLnTx/>
              <a:uFillTx/>
              <a:latin typeface="+mn-lt"/>
              <a:ea typeface="+mn-ea"/>
              <a:cs typeface="+mn-cs"/>
            </a:rPr>
            <a:t>令和３年度から５年度にかけて新庁舎建設工事を行い、完成することで改善された。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埼玉県八潮市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93,065
88,626
18.02
45,982,265
43,283,129
2,478,014
19,683,140
24,286,987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財政力指数は、平成１７年８月のつくばエクスプレス開業後、人口の増加や駅周辺の開発などに伴う税収の増加により、類似団体の平均を大きく上回る１．０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また、単年度の財政力指数が１．０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になったことにより、普通交付税は不交付となった。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今後においても、市税の収納率向上を図り、歳入の確保に努める。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47625</xdr:rowOff>
    </xdr:from>
    <xdr:to>
      <xdr:col>23</xdr:col>
      <xdr:colOff>133350</xdr:colOff>
      <xdr:row>38</xdr:row>
      <xdr:rowOff>67733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5627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47625</xdr:rowOff>
    </xdr:from>
    <xdr:to>
      <xdr:col>19</xdr:col>
      <xdr:colOff>133350</xdr:colOff>
      <xdr:row>38</xdr:row>
      <xdr:rowOff>67733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5627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7408</xdr:rowOff>
    </xdr:from>
    <xdr:to>
      <xdr:col>15</xdr:col>
      <xdr:colOff>82550</xdr:colOff>
      <xdr:row>38</xdr:row>
      <xdr:rowOff>47625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5225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7408</xdr:rowOff>
    </xdr:from>
    <xdr:to>
      <xdr:col>11</xdr:col>
      <xdr:colOff>31750</xdr:colOff>
      <xdr:row>38</xdr:row>
      <xdr:rowOff>7408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52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104775</xdr:rowOff>
    </xdr:from>
    <xdr:to>
      <xdr:col>11</xdr:col>
      <xdr:colOff>82550</xdr:colOff>
      <xdr:row>44</xdr:row>
      <xdr:rowOff>34925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168275</xdr:rowOff>
    </xdr:from>
    <xdr:to>
      <xdr:col>23</xdr:col>
      <xdr:colOff>184150</xdr:colOff>
      <xdr:row>38</xdr:row>
      <xdr:rowOff>98425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13352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5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16933</xdr:rowOff>
    </xdr:from>
    <xdr:to>
      <xdr:col>19</xdr:col>
      <xdr:colOff>184150</xdr:colOff>
      <xdr:row>38</xdr:row>
      <xdr:rowOff>118533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128710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168275</xdr:rowOff>
    </xdr:from>
    <xdr:to>
      <xdr:col>15</xdr:col>
      <xdr:colOff>133350</xdr:colOff>
      <xdr:row>38</xdr:row>
      <xdr:rowOff>98425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108602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2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128058</xdr:rowOff>
    </xdr:from>
    <xdr:to>
      <xdr:col>11</xdr:col>
      <xdr:colOff>82550</xdr:colOff>
      <xdr:row>38</xdr:row>
      <xdr:rowOff>58209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68385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128058</xdr:rowOff>
    </xdr:from>
    <xdr:to>
      <xdr:col>7</xdr:col>
      <xdr:colOff>31750</xdr:colOff>
      <xdr:row>38</xdr:row>
      <xdr:rowOff>58209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68385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類似団体との比較では、５．４ポイント下回る８８．２％であり、昨年度と比較すると３．６ポイント増加している。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主な要因としては、給与制度の改正等に伴う人件費の増加等が要因となり、経常収支比率が上がったものと思われる。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今後も、令和３年度から令和７年度までを取組期間とする「第６次八潮市行政改革大綱」や「八潮市定員管理方針」に基づき、経常経費を抑制し、財政の硬直化が進まないよう努める。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6096</xdr:rowOff>
    </xdr:from>
    <xdr:to>
      <xdr:col>23</xdr:col>
      <xdr:colOff>133350</xdr:colOff>
      <xdr:row>61</xdr:row>
      <xdr:rowOff>8382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293096"/>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6096</xdr:rowOff>
    </xdr:from>
    <xdr:to>
      <xdr:col>19</xdr:col>
      <xdr:colOff>133350</xdr:colOff>
      <xdr:row>60</xdr:row>
      <xdr:rowOff>15748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2930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15748</xdr:rowOff>
    </xdr:from>
    <xdr:to>
      <xdr:col>15</xdr:col>
      <xdr:colOff>82550</xdr:colOff>
      <xdr:row>60</xdr:row>
      <xdr:rowOff>117094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30274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117094</xdr:rowOff>
    </xdr:from>
    <xdr:to>
      <xdr:col>11</xdr:col>
      <xdr:colOff>31750</xdr:colOff>
      <xdr:row>60</xdr:row>
      <xdr:rowOff>136398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40409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60723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94505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129032</xdr:rowOff>
    </xdr:from>
    <xdr:to>
      <xdr:col>23</xdr:col>
      <xdr:colOff>184150</xdr:colOff>
      <xdr:row>61</xdr:row>
      <xdr:rowOff>59182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145559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26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126746</xdr:rowOff>
    </xdr:from>
    <xdr:to>
      <xdr:col>19</xdr:col>
      <xdr:colOff>184150</xdr:colOff>
      <xdr:row>60</xdr:row>
      <xdr:rowOff>56896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67073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01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136398</xdr:rowOff>
    </xdr:from>
    <xdr:to>
      <xdr:col>15</xdr:col>
      <xdr:colOff>133350</xdr:colOff>
      <xdr:row>60</xdr:row>
      <xdr:rowOff>66548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76725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02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66294</xdr:rowOff>
    </xdr:from>
    <xdr:to>
      <xdr:col>11</xdr:col>
      <xdr:colOff>82550</xdr:colOff>
      <xdr:row>60</xdr:row>
      <xdr:rowOff>167894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6621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2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85598</xdr:rowOff>
    </xdr:from>
    <xdr:to>
      <xdr:col>7</xdr:col>
      <xdr:colOff>31750</xdr:colOff>
      <xdr:row>61</xdr:row>
      <xdr:rowOff>15748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25925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[131,764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５６９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円下回っており、昨年度との比較においては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４４２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給与制度の改正等に伴う人件費の増加や、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新庁舎建設に伴う庁用器具費の増加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があったことが要因として考えられる。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物件費については、法令等に基づき競争入札に付すべきものは、競争入札の方法により契約者を決定するなど、競争性を働かせながら今後も経費の削減に努める。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56956</xdr:rowOff>
    </xdr:from>
    <xdr:to>
      <xdr:col>23</xdr:col>
      <xdr:colOff>133350</xdr:colOff>
      <xdr:row>82</xdr:row>
      <xdr:rowOff>128786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15856"/>
          <a:ext cx="838200" cy="7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16253</xdr:rowOff>
    </xdr:from>
    <xdr:to>
      <xdr:col>19</xdr:col>
      <xdr:colOff>133350</xdr:colOff>
      <xdr:row>82</xdr:row>
      <xdr:rowOff>56956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75153"/>
          <a:ext cx="889000" cy="4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102805</xdr:rowOff>
    </xdr:from>
    <xdr:to>
      <xdr:col>15</xdr:col>
      <xdr:colOff>82550</xdr:colOff>
      <xdr:row>82</xdr:row>
      <xdr:rowOff>16253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90255"/>
          <a:ext cx="889000" cy="8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83085</xdr:rowOff>
    </xdr:from>
    <xdr:to>
      <xdr:col>11</xdr:col>
      <xdr:colOff>31750</xdr:colOff>
      <xdr:row>81</xdr:row>
      <xdr:rowOff>102805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70535"/>
          <a:ext cx="889000" cy="1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139970</xdr:rowOff>
    </xdr:from>
    <xdr:to>
      <xdr:col>11</xdr:col>
      <xdr:colOff>82550</xdr:colOff>
      <xdr:row>84</xdr:row>
      <xdr:rowOff>70120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54897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13567</xdr:rowOff>
    </xdr:from>
    <xdr:to>
      <xdr:col>7</xdr:col>
      <xdr:colOff>31750</xdr:colOff>
      <xdr:row>83</xdr:row>
      <xdr:rowOff>115167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4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99944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3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77986</xdr:rowOff>
    </xdr:from>
    <xdr:to>
      <xdr:col>23</xdr:col>
      <xdr:colOff>184150</xdr:colOff>
      <xdr:row>83</xdr:row>
      <xdr:rowOff>8136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3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94513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8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6156</xdr:rowOff>
    </xdr:from>
    <xdr:to>
      <xdr:col>19</xdr:col>
      <xdr:colOff>184150</xdr:colOff>
      <xdr:row>82</xdr:row>
      <xdr:rowOff>107756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6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117933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33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136903</xdr:rowOff>
    </xdr:from>
    <xdr:to>
      <xdr:col>15</xdr:col>
      <xdr:colOff>133350</xdr:colOff>
      <xdr:row>82</xdr:row>
      <xdr:rowOff>67053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2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77230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93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52005</xdr:rowOff>
    </xdr:from>
    <xdr:to>
      <xdr:col>11</xdr:col>
      <xdr:colOff>82550</xdr:colOff>
      <xdr:row>81</xdr:row>
      <xdr:rowOff>153605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3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163782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0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32285</xdr:rowOff>
    </xdr:from>
    <xdr:to>
      <xdr:col>7</xdr:col>
      <xdr:colOff>31750</xdr:colOff>
      <xdr:row>81</xdr:row>
      <xdr:rowOff>133885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1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144062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8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ラスパイレス指数は、１００．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となっており昨年度の１００．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ポイント増加し、類似団体平均との比較では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主な要因としては、５５歳を超える職員の昇給などが挙げられる。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今後は、ラスパイレス指数の適正化に向けた是正措置として、昇給抑制を実施する。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111125</xdr:rowOff>
    </xdr:from>
    <xdr:to>
      <xdr:col>81</xdr:col>
      <xdr:colOff>44450</xdr:colOff>
      <xdr:row>88</xdr:row>
      <xdr:rowOff>40216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027275"/>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87</xdr:row>
      <xdr:rowOff>111125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00716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88</xdr:row>
      <xdr:rowOff>160866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00716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160866</xdr:rowOff>
    </xdr:from>
    <xdr:to>
      <xdr:col>68</xdr:col>
      <xdr:colOff>152400</xdr:colOff>
      <xdr:row>90</xdr:row>
      <xdr:rowOff>39159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248466"/>
          <a:ext cx="889000" cy="22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160866</xdr:rowOff>
    </xdr:from>
    <xdr:to>
      <xdr:col>81</xdr:col>
      <xdr:colOff>95250</xdr:colOff>
      <xdr:row>88</xdr:row>
      <xdr:rowOff>91016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132943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60325</xdr:rowOff>
    </xdr:from>
    <xdr:to>
      <xdr:col>77</xdr:col>
      <xdr:colOff>95250</xdr:colOff>
      <xdr:row>87</xdr:row>
      <xdr:rowOff>161925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146702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110066</xdr:rowOff>
    </xdr:from>
    <xdr:to>
      <xdr:col>68</xdr:col>
      <xdr:colOff>203200</xdr:colOff>
      <xdr:row>89</xdr:row>
      <xdr:rowOff>40216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24993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159809</xdr:rowOff>
    </xdr:from>
    <xdr:to>
      <xdr:col>64</xdr:col>
      <xdr:colOff>152400</xdr:colOff>
      <xdr:row>90</xdr:row>
      <xdr:rowOff>89959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4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74736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50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昨年度の５．</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人と比較して、今年度は５．７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人と同等の数値となっており、類似団体平均との比較では０．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今後も令和３年度から令和７年度までを取組期間とする「八潮市定員管理計画」に基づき職員の適切な配置を行っていく。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55563</xdr:rowOff>
    </xdr:from>
    <xdr:to>
      <xdr:col>81</xdr:col>
      <xdr:colOff>44450</xdr:colOff>
      <xdr:row>60</xdr:row>
      <xdr:rowOff>59584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42563"/>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39476</xdr:rowOff>
    </xdr:from>
    <xdr:to>
      <xdr:col>77</xdr:col>
      <xdr:colOff>44450</xdr:colOff>
      <xdr:row>60</xdr:row>
      <xdr:rowOff>55563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2647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35454</xdr:rowOff>
    </xdr:from>
    <xdr:to>
      <xdr:col>72</xdr:col>
      <xdr:colOff>203200</xdr:colOff>
      <xdr:row>60</xdr:row>
      <xdr:rowOff>39476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2245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29421</xdr:rowOff>
    </xdr:from>
    <xdr:to>
      <xdr:col>68</xdr:col>
      <xdr:colOff>152400</xdr:colOff>
      <xdr:row>60</xdr:row>
      <xdr:rowOff>35454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1642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154517</xdr:rowOff>
    </xdr:from>
    <xdr:to>
      <xdr:col>68</xdr:col>
      <xdr:colOff>203200</xdr:colOff>
      <xdr:row>63</xdr:row>
      <xdr:rowOff>84667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69444</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162560</xdr:rowOff>
    </xdr:from>
    <xdr:to>
      <xdr:col>64</xdr:col>
      <xdr:colOff>152400</xdr:colOff>
      <xdr:row>63</xdr:row>
      <xdr:rowOff>92710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77487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8784</xdr:rowOff>
    </xdr:from>
    <xdr:to>
      <xdr:col>81</xdr:col>
      <xdr:colOff>95250</xdr:colOff>
      <xdr:row>60</xdr:row>
      <xdr:rowOff>110384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25311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40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4763</xdr:rowOff>
    </xdr:from>
    <xdr:to>
      <xdr:col>77</xdr:col>
      <xdr:colOff>95250</xdr:colOff>
      <xdr:row>60</xdr:row>
      <xdr:rowOff>106363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116540</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60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160126</xdr:rowOff>
    </xdr:from>
    <xdr:to>
      <xdr:col>73</xdr:col>
      <xdr:colOff>44450</xdr:colOff>
      <xdr:row>60</xdr:row>
      <xdr:rowOff>90276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7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100453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44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156104</xdr:rowOff>
    </xdr:from>
    <xdr:to>
      <xdr:col>68</xdr:col>
      <xdr:colOff>203200</xdr:colOff>
      <xdr:row>60</xdr:row>
      <xdr:rowOff>86254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7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96431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4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150071</xdr:rowOff>
    </xdr:from>
    <xdr:to>
      <xdr:col>64</xdr:col>
      <xdr:colOff>152400</xdr:colOff>
      <xdr:row>60</xdr:row>
      <xdr:rowOff>80221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90398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3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実質公債費比率は７．４％で、昨年度と比較し０．４ポイント増加して、類似団体平均を１．６％上回った。</a:t>
          </a:r>
        </a:p>
        <a:p>
          <a:r>
            <a:rPr kumimoji="1" lang="ja-JP" altLang="en-US" sz="1200">
              <a:latin typeface="ＭＳ Ｐゴシック" panose="020B0600070205080204" pitchFamily="50" charset="-128"/>
              <a:ea typeface="ＭＳ Ｐゴシック" panose="020B0600070205080204" pitchFamily="50" charset="-128"/>
            </a:rPr>
            <a:t>　単年度比率が減少した要因としては、公債費充当一般財源等が前年度と比較して５，０５３万８千円減少したことや、公営企業債の償還に充てた繰入金が前年度と比較して５，６３７万３千円減少したこと等が挙げられる。</a:t>
          </a:r>
        </a:p>
        <a:p>
          <a:r>
            <a:rPr kumimoji="1" lang="ja-JP" altLang="en-US" sz="1200">
              <a:latin typeface="ＭＳ Ｐゴシック" panose="020B0600070205080204" pitchFamily="50" charset="-128"/>
              <a:ea typeface="ＭＳ Ｐゴシック" panose="020B0600070205080204" pitchFamily="50" charset="-128"/>
            </a:rPr>
            <a:t>　地方債の発行はその年度の元金償還金を超えないよう努めるが、新規発行にてその年度の元金償還金を超える場合には、将来的な財政見通しを検証し、後年度の財政負担の平準化に努めることとする。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41</xdr:row>
      <xdr:rowOff>148590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14586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116417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06543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41</xdr:row>
      <xdr:rowOff>35983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9850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159173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9850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昨年度との比較では、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８．２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ポイント増加し、また、類似団体平均との比較においても４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ポイント上回っている。上回った主な要因としては、標準財政規模が前年度と比較して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７０９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９３２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千円の増額となったものの、将来負担額が、前年度と比較して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８９５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８９千円の増額、充当可能基金が前年度と比較して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１６</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７千円減額となったこと等が挙げられる。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地方債の発行はその年度の元金償還金を超えないよう努めるが、新規発行にてその年度の元金償還金を超える場合には、将来的な財政見通しを検証し、後年度の財政負担の平準化に努めることとする。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90533</xdr:rowOff>
    </xdr:from>
    <xdr:to>
      <xdr:col>81</xdr:col>
      <xdr:colOff>44450</xdr:colOff>
      <xdr:row>17</xdr:row>
      <xdr:rowOff>13305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833733"/>
          <a:ext cx="838200" cy="9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9192</xdr:rowOff>
    </xdr:from>
    <xdr:to>
      <xdr:col>77</xdr:col>
      <xdr:colOff>44450</xdr:colOff>
      <xdr:row>16</xdr:row>
      <xdr:rowOff>90533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2580942"/>
          <a:ext cx="889000" cy="25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9192</xdr:rowOff>
    </xdr:from>
    <xdr:to>
      <xdr:col>72</xdr:col>
      <xdr:colOff>203200</xdr:colOff>
      <xdr:row>15</xdr:row>
      <xdr:rowOff>49409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58094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49409</xdr:rowOff>
    </xdr:from>
    <xdr:to>
      <xdr:col>68</xdr:col>
      <xdr:colOff>152400</xdr:colOff>
      <xdr:row>15</xdr:row>
      <xdr:rowOff>93073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621159"/>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10100</xdr:rowOff>
    </xdr:from>
    <xdr:to>
      <xdr:col>68</xdr:col>
      <xdr:colOff>203200</xdr:colOff>
      <xdr:row>15</xdr:row>
      <xdr:rowOff>111700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96477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6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133955</xdr:rowOff>
    </xdr:from>
    <xdr:to>
      <xdr:col>81</xdr:col>
      <xdr:colOff>95250</xdr:colOff>
      <xdr:row>17</xdr:row>
      <xdr:rowOff>64105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106032</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849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39733</xdr:rowOff>
    </xdr:from>
    <xdr:to>
      <xdr:col>77</xdr:col>
      <xdr:colOff>95250</xdr:colOff>
      <xdr:row>16</xdr:row>
      <xdr:rowOff>141333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78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126110</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869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129842</xdr:rowOff>
    </xdr:from>
    <xdr:to>
      <xdr:col>73</xdr:col>
      <xdr:colOff>44450</xdr:colOff>
      <xdr:row>15</xdr:row>
      <xdr:rowOff>59992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53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44769</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616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170059</xdr:rowOff>
    </xdr:from>
    <xdr:to>
      <xdr:col>68</xdr:col>
      <xdr:colOff>203200</xdr:colOff>
      <xdr:row>15</xdr:row>
      <xdr:rowOff>100209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57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110386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339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42273</xdr:rowOff>
    </xdr:from>
    <xdr:to>
      <xdr:col>64</xdr:col>
      <xdr:colOff>152400</xdr:colOff>
      <xdr:row>15</xdr:row>
      <xdr:rowOff>143873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61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128650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70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埼玉県八潮市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93,065
88,626
18.02
45,982,265
43,283,129
2,478,014
19,683,140
24,286,987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人件費は２１．０％となっており、類似団体平均と比較して３．２ポイント下回っている。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前年度から０．５ポイント増加した主な要因としては、会計年度任用職員報酬等の増加などが挙げられる。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今後においても、令和３年度から令和７年度までを取組期間とする「八潮市定員管理方針」に基づき、人件費の抑制に努める。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127000</xdr:rowOff>
    </xdr:from>
    <xdr:to>
      <xdr:col>24</xdr:col>
      <xdr:colOff>25400</xdr:colOff>
      <xdr:row>34</xdr:row>
      <xdr:rowOff>159657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563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34</xdr:row>
      <xdr:rowOff>127000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5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35</xdr:row>
      <xdr:rowOff>40458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956300"/>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94343</xdr:rowOff>
    </xdr:from>
    <xdr:to>
      <xdr:col>11</xdr:col>
      <xdr:colOff>9525</xdr:colOff>
      <xdr:row>35</xdr:row>
      <xdr:rowOff>40458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23643"/>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33746</xdr:rowOff>
    </xdr:from>
    <xdr:to>
      <xdr:col>11</xdr:col>
      <xdr:colOff>60325</xdr:colOff>
      <xdr:row>36</xdr:row>
      <xdr:rowOff>135346</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0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120123</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2557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108857</xdr:rowOff>
    </xdr:from>
    <xdr:to>
      <xdr:col>24</xdr:col>
      <xdr:colOff>76200</xdr:colOff>
      <xdr:row>35</xdr:row>
      <xdr:rowOff>39007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125384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76200</xdr:rowOff>
    </xdr:from>
    <xdr:to>
      <xdr:col>20</xdr:col>
      <xdr:colOff>38100</xdr:colOff>
      <xdr:row>35</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161108</xdr:rowOff>
    </xdr:from>
    <xdr:to>
      <xdr:col>11</xdr:col>
      <xdr:colOff>60325</xdr:colOff>
      <xdr:row>35</xdr:row>
      <xdr:rowOff>91258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9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101435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5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43543</xdr:rowOff>
    </xdr:from>
    <xdr:to>
      <xdr:col>6</xdr:col>
      <xdr:colOff>171450</xdr:colOff>
      <xdr:row>34</xdr:row>
      <xdr:rowOff>145143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155320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4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．２％となっており、類似団体平均と比較して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ポイント上回り、昨年度と比較して１．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庁舎の総合管理委託料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等の増額などが挙げられる。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今後も、物件費の多くを占める委託料について、法令等に基づいた競争入札により契約者を決定するなど、競争性を働かせながら経費の削減に努めていく。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145288</xdr:rowOff>
    </xdr:from>
    <xdr:to>
      <xdr:col>82</xdr:col>
      <xdr:colOff>107950</xdr:colOff>
      <xdr:row>19</xdr:row>
      <xdr:rowOff>65278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3138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35560</xdr:rowOff>
    </xdr:from>
    <xdr:to>
      <xdr:col>78</xdr:col>
      <xdr:colOff>69850</xdr:colOff>
      <xdr:row>18</xdr:row>
      <xdr:rowOff>145288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216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35560</xdr:rowOff>
    </xdr:from>
    <xdr:to>
      <xdr:col>73</xdr:col>
      <xdr:colOff>180975</xdr:colOff>
      <xdr:row>18</xdr:row>
      <xdr:rowOff>53848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1216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53848</xdr:rowOff>
    </xdr:from>
    <xdr:to>
      <xdr:col>69</xdr:col>
      <xdr:colOff>92075</xdr:colOff>
      <xdr:row>18</xdr:row>
      <xdr:rowOff>136144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399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5334</xdr:rowOff>
    </xdr:from>
    <xdr:to>
      <xdr:col>69</xdr:col>
      <xdr:colOff>142875</xdr:colOff>
      <xdr:row>15</xdr:row>
      <xdr:rowOff>106934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117111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115062</xdr:rowOff>
    </xdr:from>
    <xdr:to>
      <xdr:col>65</xdr:col>
      <xdr:colOff>53975</xdr:colOff>
      <xdr:row>16</xdr:row>
      <xdr:rowOff>45212</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55389</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14478</xdr:rowOff>
    </xdr:from>
    <xdr:to>
      <xdr:col>82</xdr:col>
      <xdr:colOff>158750</xdr:colOff>
      <xdr:row>19</xdr:row>
      <xdr:rowOff>116078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7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158005</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4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94488</xdr:rowOff>
    </xdr:from>
    <xdr:to>
      <xdr:col>78</xdr:col>
      <xdr:colOff>120650</xdr:colOff>
      <xdr:row>19</xdr:row>
      <xdr:rowOff>24638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8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9415</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6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156210</xdr:rowOff>
    </xdr:from>
    <xdr:to>
      <xdr:col>74</xdr:col>
      <xdr:colOff>31750</xdr:colOff>
      <xdr:row>18</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71137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3048</xdr:rowOff>
    </xdr:from>
    <xdr:to>
      <xdr:col>69</xdr:col>
      <xdr:colOff>142875</xdr:colOff>
      <xdr:row>18</xdr:row>
      <xdr:rowOff>104648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89425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85344</xdr:rowOff>
    </xdr:from>
    <xdr:to>
      <xdr:col>65</xdr:col>
      <xdr:colOff>53975</xdr:colOff>
      <xdr:row>19</xdr:row>
      <xdr:rowOff>15494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271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5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％となっており、類似団体平均と比較して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ポイント下回り、昨年度と比較して２．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主な要因としては、医療扶助費や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障がい福祉サービス給付費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今後も、令和３年度から令和７年度を取組期間とする「第６次八潮市行政改革大綱」に基づき、「給付事業の見直しに伴う扶助費の適正化」等を実施し、扶助費の抑制に努める。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43180</xdr:rowOff>
    </xdr:from>
    <xdr:to>
      <xdr:col>24</xdr:col>
      <xdr:colOff>25400</xdr:colOff>
      <xdr:row>55</xdr:row>
      <xdr:rowOff>39370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0148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43180</xdr:rowOff>
    </xdr:from>
    <xdr:to>
      <xdr:col>19</xdr:col>
      <xdr:colOff>187325</xdr:colOff>
      <xdr:row>55</xdr:row>
      <xdr:rowOff>85090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3014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111760</xdr:rowOff>
    </xdr:from>
    <xdr:to>
      <xdr:col>15</xdr:col>
      <xdr:colOff>98425</xdr:colOff>
      <xdr:row>55</xdr:row>
      <xdr:rowOff>85090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700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111760</xdr:rowOff>
    </xdr:from>
    <xdr:to>
      <xdr:col>11</xdr:col>
      <xdr:colOff>9525</xdr:colOff>
      <xdr:row>55</xdr:row>
      <xdr:rowOff>100330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700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167640</xdr:rowOff>
    </xdr:from>
    <xdr:to>
      <xdr:col>11</xdr:col>
      <xdr:colOff>60325</xdr:colOff>
      <xdr:row>55</xdr:row>
      <xdr:rowOff>97790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82567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1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151147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160020</xdr:rowOff>
    </xdr:from>
    <xdr:to>
      <xdr:col>24</xdr:col>
      <xdr:colOff>76200</xdr:colOff>
      <xdr:row>55</xdr:row>
      <xdr:rowOff>90170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5097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163830</xdr:rowOff>
    </xdr:from>
    <xdr:to>
      <xdr:col>20</xdr:col>
      <xdr:colOff>38100</xdr:colOff>
      <xdr:row>54</xdr:row>
      <xdr:rowOff>93980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5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104157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1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34290</xdr:rowOff>
    </xdr:from>
    <xdr:to>
      <xdr:col>15</xdr:col>
      <xdr:colOff>149225</xdr:colOff>
      <xdr:row>55</xdr:row>
      <xdr:rowOff>135890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146067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60960</xdr:rowOff>
    </xdr:from>
    <xdr:to>
      <xdr:col>11</xdr:col>
      <xdr:colOff>60325</xdr:colOff>
      <xdr:row>54</xdr:row>
      <xdr:rowOff>162560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49530</xdr:rowOff>
    </xdr:from>
    <xdr:to>
      <xdr:col>6</xdr:col>
      <xdr:colOff>171450</xdr:colOff>
      <xdr:row>55</xdr:row>
      <xdr:rowOff>151130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161307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維持補修費や繰出金等のその他の経費は７．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％となっており、類似団体平均と比較して５．</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ポイント下回り、昨年度と比較して０．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西袋上馬場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土地区画整理事業特別会計への繰出金が増加したことなどが挙げられる。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91622</xdr:rowOff>
    </xdr:from>
    <xdr:to>
      <xdr:col>82</xdr:col>
      <xdr:colOff>107950</xdr:colOff>
      <xdr:row>53</xdr:row>
      <xdr:rowOff>102507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1784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48078</xdr:rowOff>
    </xdr:from>
    <xdr:to>
      <xdr:col>78</xdr:col>
      <xdr:colOff>69850</xdr:colOff>
      <xdr:row>53</xdr:row>
      <xdr:rowOff>91622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134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48078</xdr:rowOff>
    </xdr:from>
    <xdr:to>
      <xdr:col>73</xdr:col>
      <xdr:colOff>180975</xdr:colOff>
      <xdr:row>53</xdr:row>
      <xdr:rowOff>124278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1349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124278</xdr:rowOff>
    </xdr:from>
    <xdr:to>
      <xdr:col>69</xdr:col>
      <xdr:colOff>92075</xdr:colOff>
      <xdr:row>54</xdr:row>
      <xdr:rowOff>18143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211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146957</xdr:rowOff>
    </xdr:from>
    <xdr:to>
      <xdr:col>69</xdr:col>
      <xdr:colOff>142875</xdr:colOff>
      <xdr:row>57</xdr:row>
      <xdr:rowOff>77107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61884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51707</xdr:rowOff>
    </xdr:from>
    <xdr:to>
      <xdr:col>82</xdr:col>
      <xdr:colOff>158750</xdr:colOff>
      <xdr:row>53</xdr:row>
      <xdr:rowOff>153307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131734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04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40822</xdr:rowOff>
    </xdr:from>
    <xdr:to>
      <xdr:col>78</xdr:col>
      <xdr:colOff>120650</xdr:colOff>
      <xdr:row>53</xdr:row>
      <xdr:rowOff>142422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152599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89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168728</xdr:rowOff>
    </xdr:from>
    <xdr:to>
      <xdr:col>74</xdr:col>
      <xdr:colOff>31750</xdr:colOff>
      <xdr:row>53</xdr:row>
      <xdr:rowOff>98878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08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109055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85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73478</xdr:rowOff>
    </xdr:from>
    <xdr:to>
      <xdr:col>69</xdr:col>
      <xdr:colOff>142875</xdr:colOff>
      <xdr:row>54</xdr:row>
      <xdr:rowOff>3628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13805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138793</xdr:rowOff>
    </xdr:from>
    <xdr:to>
      <xdr:col>65</xdr:col>
      <xdr:colOff>53975</xdr:colOff>
      <xdr:row>54</xdr:row>
      <xdr:rowOff>68943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79120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補助費等は１７．５％となっており、類似団体平均と比較して５．１ポイント上回り、昨年度と比較して０．１ポイント増加している。</a:t>
          </a:r>
        </a:p>
        <a:p>
          <a:r>
            <a:rPr kumimoji="1" lang="ja-JP" altLang="en-US" sz="1300">
              <a:latin typeface="ＭＳ Ｐゴシック" panose="020B0600070205080204" pitchFamily="50" charset="-128"/>
              <a:ea typeface="ＭＳ Ｐゴシック" panose="020B0600070205080204" pitchFamily="50" charset="-128"/>
            </a:rPr>
            <a:t>　主な要因としては、小規模保育事業給付費等の増額などが挙げられる。</a:t>
          </a:r>
        </a:p>
        <a:p>
          <a:r>
            <a:rPr kumimoji="1" lang="ja-JP" altLang="en-US" sz="1300">
              <a:latin typeface="ＭＳ Ｐゴシック" panose="020B0600070205080204" pitchFamily="50" charset="-128"/>
              <a:ea typeface="ＭＳ Ｐゴシック" panose="020B0600070205080204" pitchFamily="50" charset="-128"/>
            </a:rPr>
            <a:t>　今後においても、経費区分の明確化に努め、適正な補助金等の支出を行っていく。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119380</xdr:rowOff>
    </xdr:from>
    <xdr:to>
      <xdr:col>82</xdr:col>
      <xdr:colOff>107950</xdr:colOff>
      <xdr:row>40</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9773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81280</xdr:rowOff>
    </xdr:from>
    <xdr:to>
      <xdr:col>78</xdr:col>
      <xdr:colOff>69850</xdr:colOff>
      <xdr:row>40</xdr:row>
      <xdr:rowOff>119380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939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81280</xdr:rowOff>
    </xdr:from>
    <xdr:to>
      <xdr:col>73</xdr:col>
      <xdr:colOff>180975</xdr:colOff>
      <xdr:row>41</xdr:row>
      <xdr:rowOff>1270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9392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43180</xdr:rowOff>
    </xdr:from>
    <xdr:to>
      <xdr:col>69</xdr:col>
      <xdr:colOff>92075</xdr:colOff>
      <xdr:row>41</xdr:row>
      <xdr:rowOff>1270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9011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163830</xdr:rowOff>
    </xdr:from>
    <xdr:to>
      <xdr:col>69</xdr:col>
      <xdr:colOff>142875</xdr:colOff>
      <xdr:row>38</xdr:row>
      <xdr:rowOff>93980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104157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57150</xdr:rowOff>
    </xdr:from>
    <xdr:to>
      <xdr:col>65</xdr:col>
      <xdr:colOff>53975</xdr:colOff>
      <xdr:row>37</xdr:row>
      <xdr:rowOff>158750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76200</xdr:rowOff>
    </xdr:from>
    <xdr:to>
      <xdr:col>82</xdr:col>
      <xdr:colOff>158750</xdr:colOff>
      <xdr:row>41</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48277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68580</xdr:rowOff>
    </xdr:from>
    <xdr:to>
      <xdr:col>78</xdr:col>
      <xdr:colOff>120650</xdr:colOff>
      <xdr:row>40</xdr:row>
      <xdr:rowOff>170180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154957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701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30480</xdr:rowOff>
    </xdr:from>
    <xdr:to>
      <xdr:col>74</xdr:col>
      <xdr:colOff>31750</xdr:colOff>
      <xdr:row>40</xdr:row>
      <xdr:rowOff>132080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116857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97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121920</xdr:rowOff>
    </xdr:from>
    <xdr:to>
      <xdr:col>69</xdr:col>
      <xdr:colOff>142875</xdr:colOff>
      <xdr:row>41</xdr:row>
      <xdr:rowOff>52070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9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36847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706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163830</xdr:rowOff>
    </xdr:from>
    <xdr:to>
      <xdr:col>65</xdr:col>
      <xdr:colOff>53975</xdr:colOff>
      <xdr:row>40</xdr:row>
      <xdr:rowOff>93980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78757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％となっており、類似団体平均と比較して３．１ポイント下回り、昨年度と比較して０．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小中学校耐震補強大規模改修事業に係る地方債の償還が終了したことにより、公債費が減少していることが挙げられる。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今後も、令和３年度から令和７年度を取組期間とする「第６次八潮市行政改革大綱」に基づき、将来的な財政見通しを検証し、後年度の財政負担の平準化に努めることとする。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100330</xdr:rowOff>
    </xdr:from>
    <xdr:to>
      <xdr:col>24</xdr:col>
      <xdr:colOff>25400</xdr:colOff>
      <xdr:row>75</xdr:row>
      <xdr:rowOff>123190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9590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85090</xdr:rowOff>
    </xdr:from>
    <xdr:to>
      <xdr:col>19</xdr:col>
      <xdr:colOff>187325</xdr:colOff>
      <xdr:row>75</xdr:row>
      <xdr:rowOff>123190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943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85090</xdr:rowOff>
    </xdr:from>
    <xdr:to>
      <xdr:col>15</xdr:col>
      <xdr:colOff>98425</xdr:colOff>
      <xdr:row>75</xdr:row>
      <xdr:rowOff>130810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943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130810</xdr:rowOff>
    </xdr:from>
    <xdr:to>
      <xdr:col>11</xdr:col>
      <xdr:colOff>9525</xdr:colOff>
      <xdr:row>75</xdr:row>
      <xdr:rowOff>153670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989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91439</xdr:rowOff>
    </xdr:from>
    <xdr:to>
      <xdr:col>11</xdr:col>
      <xdr:colOff>60325</xdr:colOff>
      <xdr:row>79</xdr:row>
      <xdr:rowOff>21589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6366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49530</xdr:rowOff>
    </xdr:from>
    <xdr:to>
      <xdr:col>24</xdr:col>
      <xdr:colOff>76200</xdr:colOff>
      <xdr:row>75</xdr:row>
      <xdr:rowOff>151130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66057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72390</xdr:rowOff>
    </xdr:from>
    <xdr:to>
      <xdr:col>20</xdr:col>
      <xdr:colOff>38100</xdr:colOff>
      <xdr:row>76</xdr:row>
      <xdr:rowOff>2539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12717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34290</xdr:rowOff>
    </xdr:from>
    <xdr:to>
      <xdr:col>15</xdr:col>
      <xdr:colOff>149225</xdr:colOff>
      <xdr:row>75</xdr:row>
      <xdr:rowOff>135890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146067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80010</xdr:rowOff>
    </xdr:from>
    <xdr:to>
      <xdr:col>11</xdr:col>
      <xdr:colOff>60325</xdr:colOff>
      <xdr:row>76</xdr:row>
      <xdr:rowOff>10161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20337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102870</xdr:rowOff>
    </xdr:from>
    <xdr:to>
      <xdr:col>6</xdr:col>
      <xdr:colOff>171450</xdr:colOff>
      <xdr:row>76</xdr:row>
      <xdr:rowOff>33020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43197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公債費（１０．９％）以外では、割合の高い順に物件費等（２１．２％）、人件費（２１．０％）、補助費（１７．５％）、となっており、これらが財政の硬直化を招く要因となっている。</a:t>
          </a:r>
        </a:p>
        <a:p>
          <a:r>
            <a:rPr kumimoji="1" lang="ja-JP" altLang="en-US" sz="1300">
              <a:latin typeface="ＭＳ Ｐゴシック" panose="020B0600070205080204" pitchFamily="50" charset="-128"/>
              <a:ea typeface="ＭＳ Ｐゴシック" panose="020B0600070205080204" pitchFamily="50" charset="-128"/>
            </a:rPr>
            <a:t>　各経費において、前述の方策を着実に実行し、健全な財政運営に努める。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35560</xdr:rowOff>
    </xdr:from>
    <xdr:to>
      <xdr:col>82</xdr:col>
      <xdr:colOff>107950</xdr:colOff>
      <xdr:row>76</xdr:row>
      <xdr:rowOff>86995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894310"/>
          <a:ext cx="8382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35560</xdr:rowOff>
    </xdr:from>
    <xdr:to>
      <xdr:col>78</xdr:col>
      <xdr:colOff>69850</xdr:colOff>
      <xdr:row>75</xdr:row>
      <xdr:rowOff>75565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28943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75565</xdr:rowOff>
    </xdr:from>
    <xdr:to>
      <xdr:col>73</xdr:col>
      <xdr:colOff>180975</xdr:colOff>
      <xdr:row>75</xdr:row>
      <xdr:rowOff>161289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934315"/>
          <a:ext cx="889000" cy="8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75</xdr:row>
      <xdr:rowOff>167005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0200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xdr:rowOff>
    </xdr:from>
    <xdr:to>
      <xdr:col>69</xdr:col>
      <xdr:colOff>142875</xdr:colOff>
      <xdr:row>75</xdr:row>
      <xdr:rowOff>114935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125112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53340</xdr:rowOff>
    </xdr:from>
    <xdr:to>
      <xdr:col>65</xdr:col>
      <xdr:colOff>53975</xdr:colOff>
      <xdr:row>75</xdr:row>
      <xdr:rowOff>154939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165117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36195</xdr:rowOff>
    </xdr:from>
    <xdr:to>
      <xdr:col>82</xdr:col>
      <xdr:colOff>158750</xdr:colOff>
      <xdr:row>76</xdr:row>
      <xdr:rowOff>137795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52722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1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156210</xdr:rowOff>
    </xdr:from>
    <xdr:to>
      <xdr:col>78</xdr:col>
      <xdr:colOff>120650</xdr:colOff>
      <xdr:row>75</xdr:row>
      <xdr:rowOff>86360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96537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612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24765</xdr:rowOff>
    </xdr:from>
    <xdr:to>
      <xdr:col>74</xdr:col>
      <xdr:colOff>31750</xdr:colOff>
      <xdr:row>75</xdr:row>
      <xdr:rowOff>126365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136542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116205</xdr:rowOff>
    </xdr:from>
    <xdr:to>
      <xdr:col>65</xdr:col>
      <xdr:colOff>53975</xdr:colOff>
      <xdr:row>76</xdr:row>
      <xdr:rowOff>46355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31132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06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埼玉県八潮市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7188</xdr:rowOff>
    </xdr:from>
    <xdr:to>
      <xdr:col>29</xdr:col>
      <xdr:colOff>127000</xdr:colOff>
      <xdr:row>18</xdr:row>
      <xdr:rowOff>38786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40913"/>
          <a:ext cx="647700" cy="31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38468</xdr:rowOff>
    </xdr:from>
    <xdr:to>
      <xdr:col>26</xdr:col>
      <xdr:colOff>50800</xdr:colOff>
      <xdr:row>18</xdr:row>
      <xdr:rowOff>38786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72193"/>
          <a:ext cx="698500" cy="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38468</xdr:rowOff>
    </xdr:from>
    <xdr:to>
      <xdr:col>22</xdr:col>
      <xdr:colOff>114300</xdr:colOff>
      <xdr:row>18</xdr:row>
      <xdr:rowOff>50851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72193"/>
          <a:ext cx="698500" cy="12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50851</xdr:rowOff>
    </xdr:from>
    <xdr:to>
      <xdr:col>18</xdr:col>
      <xdr:colOff>177800</xdr:colOff>
      <xdr:row>18</xdr:row>
      <xdr:rowOff>58750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84576"/>
          <a:ext cx="698500" cy="7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170091</xdr:rowOff>
    </xdr:from>
    <xdr:to>
      <xdr:col>19</xdr:col>
      <xdr:colOff>38100</xdr:colOff>
      <xdr:row>16</xdr:row>
      <xdr:rowOff>100241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89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110418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28753</xdr:rowOff>
    </xdr:from>
    <xdr:to>
      <xdr:col>15</xdr:col>
      <xdr:colOff>101600</xdr:colOff>
      <xdr:row>16</xdr:row>
      <xdr:rowOff>130353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19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140530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88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127838</xdr:rowOff>
    </xdr:from>
    <xdr:to>
      <xdr:col>29</xdr:col>
      <xdr:colOff>177800</xdr:colOff>
      <xdr:row>18</xdr:row>
      <xdr:rowOff>57988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90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99915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62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159436</xdr:rowOff>
    </xdr:from>
    <xdr:to>
      <xdr:col>26</xdr:col>
      <xdr:colOff>101600</xdr:colOff>
      <xdr:row>18</xdr:row>
      <xdr:rowOff>89586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1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74363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08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159118</xdr:rowOff>
    </xdr:from>
    <xdr:to>
      <xdr:col>22</xdr:col>
      <xdr:colOff>165100</xdr:colOff>
      <xdr:row>18</xdr:row>
      <xdr:rowOff>89268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21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74045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07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51</xdr:rowOff>
    </xdr:from>
    <xdr:to>
      <xdr:col>19</xdr:col>
      <xdr:colOff>38100</xdr:colOff>
      <xdr:row>18</xdr:row>
      <xdr:rowOff>101651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33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86428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20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7950</xdr:rowOff>
    </xdr:from>
    <xdr:to>
      <xdr:col>15</xdr:col>
      <xdr:colOff>101600</xdr:colOff>
      <xdr:row>18</xdr:row>
      <xdr:rowOff>109550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41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94327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2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179578</xdr:rowOff>
    </xdr:from>
    <xdr:to>
      <xdr:col>29</xdr:col>
      <xdr:colOff>127000</xdr:colOff>
      <xdr:row>35</xdr:row>
      <xdr:rowOff>194992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789928"/>
          <a:ext cx="647700" cy="15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07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179578</xdr:rowOff>
    </xdr:from>
    <xdr:to>
      <xdr:col>26</xdr:col>
      <xdr:colOff>50800</xdr:colOff>
      <xdr:row>35</xdr:row>
      <xdr:rowOff>265107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789928"/>
          <a:ext cx="698500" cy="85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265107</xdr:rowOff>
    </xdr:from>
    <xdr:to>
      <xdr:col>22</xdr:col>
      <xdr:colOff>114300</xdr:colOff>
      <xdr:row>35</xdr:row>
      <xdr:rowOff>307757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75457"/>
          <a:ext cx="698500" cy="42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307757</xdr:rowOff>
    </xdr:from>
    <xdr:to>
      <xdr:col>18</xdr:col>
      <xdr:colOff>177800</xdr:colOff>
      <xdr:row>36</xdr:row>
      <xdr:rowOff>47676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18107"/>
          <a:ext cx="698500" cy="82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53111</xdr:rowOff>
    </xdr:from>
    <xdr:to>
      <xdr:col>19</xdr:col>
      <xdr:colOff>38100</xdr:colOff>
      <xdr:row>35</xdr:row>
      <xdr:rowOff>154711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164888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47756</xdr:rowOff>
    </xdr:from>
    <xdr:to>
      <xdr:col>15</xdr:col>
      <xdr:colOff>101600</xdr:colOff>
      <xdr:row>35</xdr:row>
      <xdr:rowOff>149356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5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159533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2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144192</xdr:rowOff>
    </xdr:from>
    <xdr:to>
      <xdr:col>29</xdr:col>
      <xdr:colOff>177800</xdr:colOff>
      <xdr:row>35</xdr:row>
      <xdr:rowOff>245792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54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332169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9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128778</xdr:rowOff>
    </xdr:from>
    <xdr:to>
      <xdr:col>26</xdr:col>
      <xdr:colOff>101600</xdr:colOff>
      <xdr:row>35</xdr:row>
      <xdr:rowOff>230378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39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240555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08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214307</xdr:rowOff>
    </xdr:from>
    <xdr:to>
      <xdr:col>22</xdr:col>
      <xdr:colOff>165100</xdr:colOff>
      <xdr:row>35</xdr:row>
      <xdr:rowOff>315907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24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326084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9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256957</xdr:rowOff>
    </xdr:from>
    <xdr:to>
      <xdr:col>19</xdr:col>
      <xdr:colOff>38100</xdr:colOff>
      <xdr:row>36</xdr:row>
      <xdr:rowOff>15657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67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434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5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339776</xdr:rowOff>
    </xdr:from>
    <xdr:to>
      <xdr:col>15</xdr:col>
      <xdr:colOff>101600</xdr:colOff>
      <xdr:row>36</xdr:row>
      <xdr:rowOff>98476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50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83253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3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埼玉県八潮市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93,065
88,626
18.02
45,982,265
43,283,129
2,478,014
19,683,140
24,286,987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159855</xdr:rowOff>
    </xdr:from>
    <xdr:to>
      <xdr:col>24</xdr:col>
      <xdr:colOff>63500</xdr:colOff>
      <xdr:row>38</xdr:row>
      <xdr:rowOff>23781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03505"/>
          <a:ext cx="838200" cy="3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18218</xdr:rowOff>
    </xdr:from>
    <xdr:to>
      <xdr:col>19</xdr:col>
      <xdr:colOff>177800</xdr:colOff>
      <xdr:row>38</xdr:row>
      <xdr:rowOff>23781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533318"/>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18218</xdr:rowOff>
    </xdr:from>
    <xdr:to>
      <xdr:col>15</xdr:col>
      <xdr:colOff>50800</xdr:colOff>
      <xdr:row>38</xdr:row>
      <xdr:rowOff>25553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33318"/>
          <a:ext cx="889000" cy="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25553</xdr:rowOff>
    </xdr:from>
    <xdr:to>
      <xdr:col>10</xdr:col>
      <xdr:colOff>114300</xdr:colOff>
      <xdr:row>38</xdr:row>
      <xdr:rowOff>88341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40653"/>
          <a:ext cx="889000" cy="6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66078</xdr:rowOff>
    </xdr:from>
    <xdr:to>
      <xdr:col>10</xdr:col>
      <xdr:colOff>165100</xdr:colOff>
      <xdr:row>34</xdr:row>
      <xdr:rowOff>167678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8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12755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6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48571</xdr:rowOff>
    </xdr:from>
    <xdr:to>
      <xdr:col>6</xdr:col>
      <xdr:colOff>38100</xdr:colOff>
      <xdr:row>35</xdr:row>
      <xdr:rowOff>150171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166698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82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109055</xdr:rowOff>
    </xdr:from>
    <xdr:to>
      <xdr:col>24</xdr:col>
      <xdr:colOff>114300</xdr:colOff>
      <xdr:row>38</xdr:row>
      <xdr:rowOff>39205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5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87482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3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144431</xdr:rowOff>
    </xdr:from>
    <xdr:to>
      <xdr:col>20</xdr:col>
      <xdr:colOff>38100</xdr:colOff>
      <xdr:row>38</xdr:row>
      <xdr:rowOff>74581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8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65708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8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138868</xdr:rowOff>
    </xdr:from>
    <xdr:to>
      <xdr:col>15</xdr:col>
      <xdr:colOff>101600</xdr:colOff>
      <xdr:row>38</xdr:row>
      <xdr:rowOff>69018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8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60145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7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146202</xdr:rowOff>
    </xdr:from>
    <xdr:to>
      <xdr:col>10</xdr:col>
      <xdr:colOff>165100</xdr:colOff>
      <xdr:row>38</xdr:row>
      <xdr:rowOff>76352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8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67480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8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37541</xdr:rowOff>
    </xdr:from>
    <xdr:to>
      <xdr:col>6</xdr:col>
      <xdr:colOff>38100</xdr:colOff>
      <xdr:row>38</xdr:row>
      <xdr:rowOff>139141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5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130268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4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103911</xdr:rowOff>
    </xdr:from>
    <xdr:to>
      <xdr:col>24</xdr:col>
      <xdr:colOff>63500</xdr:colOff>
      <xdr:row>56</xdr:row>
      <xdr:rowOff>3086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33661"/>
          <a:ext cx="838200" cy="7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1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3086</xdr:rowOff>
    </xdr:from>
    <xdr:to>
      <xdr:col>19</xdr:col>
      <xdr:colOff>177800</xdr:colOff>
      <xdr:row>56</xdr:row>
      <xdr:rowOff>51765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04286"/>
          <a:ext cx="889000" cy="4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51765</xdr:rowOff>
    </xdr:from>
    <xdr:to>
      <xdr:col>15</xdr:col>
      <xdr:colOff>50800</xdr:colOff>
      <xdr:row>56</xdr:row>
      <xdr:rowOff>143421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52965"/>
          <a:ext cx="889000" cy="9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130797</xdr:rowOff>
    </xdr:from>
    <xdr:to>
      <xdr:col>10</xdr:col>
      <xdr:colOff>114300</xdr:colOff>
      <xdr:row>56</xdr:row>
      <xdr:rowOff>143421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31997"/>
          <a:ext cx="889000" cy="1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153467</xdr:rowOff>
    </xdr:from>
    <xdr:to>
      <xdr:col>10</xdr:col>
      <xdr:colOff>165100</xdr:colOff>
      <xdr:row>56</xdr:row>
      <xdr:rowOff>83617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100144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18923</xdr:rowOff>
    </xdr:from>
    <xdr:to>
      <xdr:col>6</xdr:col>
      <xdr:colOff>38100</xdr:colOff>
      <xdr:row>56</xdr:row>
      <xdr:rowOff>120523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2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137050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9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53111</xdr:rowOff>
    </xdr:from>
    <xdr:to>
      <xdr:col>24</xdr:col>
      <xdr:colOff>114300</xdr:colOff>
      <xdr:row>55</xdr:row>
      <xdr:rowOff>154711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8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75988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3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123736</xdr:rowOff>
    </xdr:from>
    <xdr:to>
      <xdr:col>20</xdr:col>
      <xdr:colOff>38100</xdr:colOff>
      <xdr:row>56</xdr:row>
      <xdr:rowOff>53886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5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70413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2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965</xdr:rowOff>
    </xdr:from>
    <xdr:to>
      <xdr:col>15</xdr:col>
      <xdr:colOff>101600</xdr:colOff>
      <xdr:row>56</xdr:row>
      <xdr:rowOff>102565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0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119092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7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92621</xdr:rowOff>
    </xdr:from>
    <xdr:to>
      <xdr:col>10</xdr:col>
      <xdr:colOff>165100</xdr:colOff>
      <xdr:row>57</xdr:row>
      <xdr:rowOff>22771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9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13898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8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79997</xdr:rowOff>
    </xdr:from>
    <xdr:to>
      <xdr:col>6</xdr:col>
      <xdr:colOff>38100</xdr:colOff>
      <xdr:row>57</xdr:row>
      <xdr:rowOff>10147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8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1274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7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140729</xdr:rowOff>
    </xdr:from>
    <xdr:to>
      <xdr:col>24</xdr:col>
      <xdr:colOff>63500</xdr:colOff>
      <xdr:row>78</xdr:row>
      <xdr:rowOff>141681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13829"/>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140729</xdr:rowOff>
    </xdr:from>
    <xdr:to>
      <xdr:col>19</xdr:col>
      <xdr:colOff>177800</xdr:colOff>
      <xdr:row>78</xdr:row>
      <xdr:rowOff>143129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13829"/>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143129</xdr:rowOff>
    </xdr:from>
    <xdr:to>
      <xdr:col>15</xdr:col>
      <xdr:colOff>50800</xdr:colOff>
      <xdr:row>79</xdr:row>
      <xdr:rowOff>2845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16229"/>
          <a:ext cx="8890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151245</xdr:rowOff>
    </xdr:from>
    <xdr:to>
      <xdr:col>10</xdr:col>
      <xdr:colOff>114300</xdr:colOff>
      <xdr:row>79</xdr:row>
      <xdr:rowOff>2845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24345"/>
          <a:ext cx="8890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33007</xdr:rowOff>
    </xdr:from>
    <xdr:to>
      <xdr:col>10</xdr:col>
      <xdr:colOff>165100</xdr:colOff>
      <xdr:row>77</xdr:row>
      <xdr:rowOff>134607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151134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107798</xdr:rowOff>
    </xdr:from>
    <xdr:to>
      <xdr:col>6</xdr:col>
      <xdr:colOff>38100</xdr:colOff>
      <xdr:row>78</xdr:row>
      <xdr:rowOff>37948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54475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90881</xdr:rowOff>
    </xdr:from>
    <xdr:to>
      <xdr:col>24</xdr:col>
      <xdr:colOff>114300</xdr:colOff>
      <xdr:row>79</xdr:row>
      <xdr:rowOff>21031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6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5808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7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89929</xdr:rowOff>
    </xdr:from>
    <xdr:to>
      <xdr:col>20</xdr:col>
      <xdr:colOff>38100</xdr:colOff>
      <xdr:row>79</xdr:row>
      <xdr:rowOff>20079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6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11206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92329</xdr:rowOff>
    </xdr:from>
    <xdr:to>
      <xdr:col>15</xdr:col>
      <xdr:colOff>101600</xdr:colOff>
      <xdr:row>79</xdr:row>
      <xdr:rowOff>22479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6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13606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5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123495</xdr:rowOff>
    </xdr:from>
    <xdr:to>
      <xdr:col>10</xdr:col>
      <xdr:colOff>165100</xdr:colOff>
      <xdr:row>79</xdr:row>
      <xdr:rowOff>53645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44772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8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100445</xdr:rowOff>
    </xdr:from>
    <xdr:to>
      <xdr:col>6</xdr:col>
      <xdr:colOff>38100</xdr:colOff>
      <xdr:row>79</xdr:row>
      <xdr:rowOff>30595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21722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6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35926</xdr:rowOff>
    </xdr:from>
    <xdr:to>
      <xdr:col>24</xdr:col>
      <xdr:colOff>63500</xdr:colOff>
      <xdr:row>98</xdr:row>
      <xdr:rowOff>42371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838026"/>
          <a:ext cx="838200" cy="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64915</xdr:rowOff>
    </xdr:from>
    <xdr:to>
      <xdr:col>19</xdr:col>
      <xdr:colOff>177800</xdr:colOff>
      <xdr:row>98</xdr:row>
      <xdr:rowOff>35926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695565"/>
          <a:ext cx="889000" cy="14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64915</xdr:rowOff>
    </xdr:from>
    <xdr:to>
      <xdr:col>15</xdr:col>
      <xdr:colOff>50800</xdr:colOff>
      <xdr:row>98</xdr:row>
      <xdr:rowOff>133975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95565"/>
          <a:ext cx="889000" cy="24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128564</xdr:rowOff>
    </xdr:from>
    <xdr:to>
      <xdr:col>10</xdr:col>
      <xdr:colOff>114300</xdr:colOff>
      <xdr:row>98</xdr:row>
      <xdr:rowOff>133975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930664"/>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34031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2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66220</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35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163021</xdr:rowOff>
    </xdr:from>
    <xdr:to>
      <xdr:col>24</xdr:col>
      <xdr:colOff>114300</xdr:colOff>
      <xdr:row>98</xdr:row>
      <xdr:rowOff>93171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79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77948</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70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156576</xdr:rowOff>
    </xdr:from>
    <xdr:to>
      <xdr:col>20</xdr:col>
      <xdr:colOff>38100</xdr:colOff>
      <xdr:row>98</xdr:row>
      <xdr:rowOff>86726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8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77853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7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14115</xdr:rowOff>
    </xdr:from>
    <xdr:to>
      <xdr:col>15</xdr:col>
      <xdr:colOff>101600</xdr:colOff>
      <xdr:row>97</xdr:row>
      <xdr:rowOff>115715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4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106842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3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83175</xdr:rowOff>
    </xdr:from>
    <xdr:to>
      <xdr:col>10</xdr:col>
      <xdr:colOff>165100</xdr:colOff>
      <xdr:row>99</xdr:row>
      <xdr:rowOff>13325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8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4452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7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77764</xdr:rowOff>
    </xdr:from>
    <xdr:to>
      <xdr:col>6</xdr:col>
      <xdr:colOff>38100</xdr:colOff>
      <xdr:row>99</xdr:row>
      <xdr:rowOff>7914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7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170491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7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142100</xdr:rowOff>
    </xdr:from>
    <xdr:to>
      <xdr:col>55</xdr:col>
      <xdr:colOff>0</xdr:colOff>
      <xdr:row>36</xdr:row>
      <xdr:rowOff>9520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142850"/>
          <a:ext cx="838200" cy="3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62778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34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9520</xdr:rowOff>
    </xdr:from>
    <xdr:to>
      <xdr:col>50</xdr:col>
      <xdr:colOff>114300</xdr:colOff>
      <xdr:row>36</xdr:row>
      <xdr:rowOff>79449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181720"/>
          <a:ext cx="889000" cy="6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26543</xdr:rowOff>
    </xdr:from>
    <xdr:to>
      <xdr:col>45</xdr:col>
      <xdr:colOff>177800</xdr:colOff>
      <xdr:row>36</xdr:row>
      <xdr:rowOff>79449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512943"/>
          <a:ext cx="889000" cy="73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26543</xdr:rowOff>
    </xdr:from>
    <xdr:to>
      <xdr:col>41</xdr:col>
      <xdr:colOff>50800</xdr:colOff>
      <xdr:row>37</xdr:row>
      <xdr:rowOff>55415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512943"/>
          <a:ext cx="889000" cy="88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34866</xdr:rowOff>
    </xdr:from>
    <xdr:to>
      <xdr:col>41</xdr:col>
      <xdr:colOff>101600</xdr:colOff>
      <xdr:row>31</xdr:row>
      <xdr:rowOff>136466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152993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92032</xdr:rowOff>
    </xdr:from>
    <xdr:to>
      <xdr:col>36</xdr:col>
      <xdr:colOff>165100</xdr:colOff>
      <xdr:row>37</xdr:row>
      <xdr:rowOff>22182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6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38709</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03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91300</xdr:rowOff>
    </xdr:from>
    <xdr:to>
      <xdr:col>55</xdr:col>
      <xdr:colOff>50800</xdr:colOff>
      <xdr:row>36</xdr:row>
      <xdr:rowOff>21450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0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114177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94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130170</xdr:rowOff>
    </xdr:from>
    <xdr:to>
      <xdr:col>50</xdr:col>
      <xdr:colOff>165100</xdr:colOff>
      <xdr:row>36</xdr:row>
      <xdr:rowOff>60320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3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76847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0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28649</xdr:rowOff>
    </xdr:from>
    <xdr:to>
      <xdr:col>46</xdr:col>
      <xdr:colOff>38100</xdr:colOff>
      <xdr:row>36</xdr:row>
      <xdr:rowOff>130249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0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146776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97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147193</xdr:rowOff>
    </xdr:from>
    <xdr:to>
      <xdr:col>41</xdr:col>
      <xdr:colOff>101600</xdr:colOff>
      <xdr:row>32</xdr:row>
      <xdr:rowOff>77343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46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68470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554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4615</xdr:rowOff>
    </xdr:from>
    <xdr:to>
      <xdr:col>36</xdr:col>
      <xdr:colOff>165100</xdr:colOff>
      <xdr:row>37</xdr:row>
      <xdr:rowOff>106215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4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97342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4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135916</xdr:rowOff>
    </xdr:from>
    <xdr:to>
      <xdr:col>55</xdr:col>
      <xdr:colOff>0</xdr:colOff>
      <xdr:row>53</xdr:row>
      <xdr:rowOff>131711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051316"/>
          <a:ext cx="838200" cy="16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131711</xdr:rowOff>
    </xdr:from>
    <xdr:to>
      <xdr:col>50</xdr:col>
      <xdr:colOff>114300</xdr:colOff>
      <xdr:row>56</xdr:row>
      <xdr:rowOff>31394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218561"/>
          <a:ext cx="889000" cy="41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35895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31394</xdr:rowOff>
    </xdr:from>
    <xdr:to>
      <xdr:col>45</xdr:col>
      <xdr:colOff>177800</xdr:colOff>
      <xdr:row>57</xdr:row>
      <xdr:rowOff>98234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632594"/>
          <a:ext cx="889000" cy="23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98234</xdr:rowOff>
    </xdr:from>
    <xdr:to>
      <xdr:col>41</xdr:col>
      <xdr:colOff>50800</xdr:colOff>
      <xdr:row>57</xdr:row>
      <xdr:rowOff>115418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870884"/>
          <a:ext cx="889000" cy="1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129172</xdr:rowOff>
    </xdr:from>
    <xdr:to>
      <xdr:col>41</xdr:col>
      <xdr:colOff>101600</xdr:colOff>
      <xdr:row>54</xdr:row>
      <xdr:rowOff>59322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21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75849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899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131242</xdr:rowOff>
    </xdr:from>
    <xdr:to>
      <xdr:col>36</xdr:col>
      <xdr:colOff>165100</xdr:colOff>
      <xdr:row>54</xdr:row>
      <xdr:rowOff>61392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21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77919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899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85116</xdr:rowOff>
    </xdr:from>
    <xdr:to>
      <xdr:col>55</xdr:col>
      <xdr:colOff>50800</xdr:colOff>
      <xdr:row>53</xdr:row>
      <xdr:rowOff>15266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00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107993</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85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80911</xdr:rowOff>
    </xdr:from>
    <xdr:to>
      <xdr:col>50</xdr:col>
      <xdr:colOff>165100</xdr:colOff>
      <xdr:row>54</xdr:row>
      <xdr:rowOff>11061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16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27588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894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152044</xdr:rowOff>
    </xdr:from>
    <xdr:to>
      <xdr:col>46</xdr:col>
      <xdr:colOff>38100</xdr:colOff>
      <xdr:row>56</xdr:row>
      <xdr:rowOff>82194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8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73321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67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47434</xdr:rowOff>
    </xdr:from>
    <xdr:to>
      <xdr:col>41</xdr:col>
      <xdr:colOff>101600</xdr:colOff>
      <xdr:row>57</xdr:row>
      <xdr:rowOff>149034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2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140161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1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64618</xdr:rowOff>
    </xdr:from>
    <xdr:to>
      <xdr:col>36</xdr:col>
      <xdr:colOff>165100</xdr:colOff>
      <xdr:row>57</xdr:row>
      <xdr:rowOff>166218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3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157345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92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98134</xdr:rowOff>
    </xdr:from>
    <xdr:to>
      <xdr:col>55</xdr:col>
      <xdr:colOff>0</xdr:colOff>
      <xdr:row>77</xdr:row>
      <xdr:rowOff>167284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299784"/>
          <a:ext cx="838200" cy="6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98302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56966</xdr:rowOff>
    </xdr:from>
    <xdr:to>
      <xdr:col>50</xdr:col>
      <xdr:colOff>114300</xdr:colOff>
      <xdr:row>77</xdr:row>
      <xdr:rowOff>98134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258616"/>
          <a:ext cx="889000" cy="4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56966</xdr:rowOff>
    </xdr:from>
    <xdr:to>
      <xdr:col>45</xdr:col>
      <xdr:colOff>177800</xdr:colOff>
      <xdr:row>78</xdr:row>
      <xdr:rowOff>102857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258616"/>
          <a:ext cx="889000" cy="21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42715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36906</xdr:rowOff>
    </xdr:from>
    <xdr:to>
      <xdr:col>41</xdr:col>
      <xdr:colOff>50800</xdr:colOff>
      <xdr:row>78</xdr:row>
      <xdr:rowOff>102857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10006"/>
          <a:ext cx="889000" cy="6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110844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132770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9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116484</xdr:rowOff>
    </xdr:from>
    <xdr:to>
      <xdr:col>55</xdr:col>
      <xdr:colOff>50800</xdr:colOff>
      <xdr:row>78</xdr:row>
      <xdr:rowOff>46634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31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139361</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16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47334</xdr:rowOff>
    </xdr:from>
    <xdr:to>
      <xdr:col>50</xdr:col>
      <xdr:colOff>165100</xdr:colOff>
      <xdr:row>77</xdr:row>
      <xdr:rowOff>148934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2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165461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02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6166</xdr:rowOff>
    </xdr:from>
    <xdr:to>
      <xdr:col>46</xdr:col>
      <xdr:colOff>38100</xdr:colOff>
      <xdr:row>77</xdr:row>
      <xdr:rowOff>107766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0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124293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98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52057</xdr:rowOff>
    </xdr:from>
    <xdr:to>
      <xdr:col>41</xdr:col>
      <xdr:colOff>101600</xdr:colOff>
      <xdr:row>78</xdr:row>
      <xdr:rowOff>153657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2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144784</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1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157556</xdr:rowOff>
    </xdr:from>
    <xdr:to>
      <xdr:col>36</xdr:col>
      <xdr:colOff>165100</xdr:colOff>
      <xdr:row>78</xdr:row>
      <xdr:rowOff>87706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5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78833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45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95515</xdr:rowOff>
    </xdr:from>
    <xdr:to>
      <xdr:col>55</xdr:col>
      <xdr:colOff>0</xdr:colOff>
      <xdr:row>95</xdr:row>
      <xdr:rowOff>127257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5868915"/>
          <a:ext cx="838200" cy="54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6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127257</xdr:rowOff>
    </xdr:from>
    <xdr:to>
      <xdr:col>50</xdr:col>
      <xdr:colOff>114300</xdr:colOff>
      <xdr:row>97</xdr:row>
      <xdr:rowOff>126310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415007"/>
          <a:ext cx="889000" cy="34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6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126310</xdr:rowOff>
    </xdr:from>
    <xdr:to>
      <xdr:col>45</xdr:col>
      <xdr:colOff>177800</xdr:colOff>
      <xdr:row>98</xdr:row>
      <xdr:rowOff>91906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756960"/>
          <a:ext cx="889000" cy="13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91906</xdr:rowOff>
    </xdr:from>
    <xdr:to>
      <xdr:col>41</xdr:col>
      <xdr:colOff>50800</xdr:colOff>
      <xdr:row>98</xdr:row>
      <xdr:rowOff>121281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894006"/>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68441</xdr:rowOff>
    </xdr:from>
    <xdr:to>
      <xdr:col>41</xdr:col>
      <xdr:colOff>101600</xdr:colOff>
      <xdr:row>95</xdr:row>
      <xdr:rowOff>170041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15118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76637</xdr:rowOff>
    </xdr:from>
    <xdr:to>
      <xdr:col>36</xdr:col>
      <xdr:colOff>165100</xdr:colOff>
      <xdr:row>96</xdr:row>
      <xdr:rowOff>6787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23314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3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44715</xdr:rowOff>
    </xdr:from>
    <xdr:to>
      <xdr:col>55</xdr:col>
      <xdr:colOff>50800</xdr:colOff>
      <xdr:row>92</xdr:row>
      <xdr:rowOff>146315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58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67592</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66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76457</xdr:rowOff>
    </xdr:from>
    <xdr:to>
      <xdr:col>50</xdr:col>
      <xdr:colOff>165100</xdr:colOff>
      <xdr:row>96</xdr:row>
      <xdr:rowOff>6607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36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23134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13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75510</xdr:rowOff>
    </xdr:from>
    <xdr:to>
      <xdr:col>46</xdr:col>
      <xdr:colOff>38100</xdr:colOff>
      <xdr:row>98</xdr:row>
      <xdr:rowOff>5660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168237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9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41106</xdr:rowOff>
    </xdr:from>
    <xdr:to>
      <xdr:col>41</xdr:col>
      <xdr:colOff>101600</xdr:colOff>
      <xdr:row>98</xdr:row>
      <xdr:rowOff>142706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84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133833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93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70481</xdr:rowOff>
    </xdr:from>
    <xdr:to>
      <xdr:col>36</xdr:col>
      <xdr:colOff>165100</xdr:colOff>
      <xdr:row>99</xdr:row>
      <xdr:rowOff>631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87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163208</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37428" y="1696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139517</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61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139517</xdr:rowOff>
    </xdr:from>
    <xdr:to>
      <xdr:col>71</xdr:col>
      <xdr:colOff>177800</xdr:colOff>
      <xdr:row>38</xdr:row>
      <xdr:rowOff>139517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46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75595</xdr:rowOff>
    </xdr:from>
    <xdr:to>
      <xdr:col>72</xdr:col>
      <xdr:colOff>38100</xdr:colOff>
      <xdr:row>37</xdr:row>
      <xdr:rowOff>5745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2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22272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02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77058</xdr:rowOff>
    </xdr:from>
    <xdr:to>
      <xdr:col>67</xdr:col>
      <xdr:colOff>101600</xdr:colOff>
      <xdr:row>37</xdr:row>
      <xdr:rowOff>7208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24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23735</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02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88717</xdr:rowOff>
    </xdr:from>
    <xdr:to>
      <xdr:col>72</xdr:col>
      <xdr:colOff>38100</xdr:colOff>
      <xdr:row>39</xdr:row>
      <xdr:rowOff>18867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9994</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88717</xdr:rowOff>
    </xdr:from>
    <xdr:to>
      <xdr:col>67</xdr:col>
      <xdr:colOff>101600</xdr:colOff>
      <xdr:row>39</xdr:row>
      <xdr:rowOff>18867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9994</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23140</xdr:rowOff>
    </xdr:from>
    <xdr:to>
      <xdr:col>85</xdr:col>
      <xdr:colOff>127000</xdr:colOff>
      <xdr:row>77</xdr:row>
      <xdr:rowOff>35065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224790"/>
          <a:ext cx="838200" cy="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23140</xdr:rowOff>
    </xdr:from>
    <xdr:to>
      <xdr:col>81</xdr:col>
      <xdr:colOff>50800</xdr:colOff>
      <xdr:row>77</xdr:row>
      <xdr:rowOff>25552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224790"/>
          <a:ext cx="889000" cy="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25552</xdr:rowOff>
    </xdr:from>
    <xdr:to>
      <xdr:col>76</xdr:col>
      <xdr:colOff>114300</xdr:colOff>
      <xdr:row>77</xdr:row>
      <xdr:rowOff>25984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227202"/>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20968</xdr:rowOff>
    </xdr:from>
    <xdr:to>
      <xdr:col>71</xdr:col>
      <xdr:colOff>177800</xdr:colOff>
      <xdr:row>77</xdr:row>
      <xdr:rowOff>25984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222618"/>
          <a:ext cx="889000" cy="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154280</xdr:rowOff>
    </xdr:from>
    <xdr:to>
      <xdr:col>72</xdr:col>
      <xdr:colOff>38100</xdr:colOff>
      <xdr:row>75</xdr:row>
      <xdr:rowOff>84430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100957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1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158090</xdr:rowOff>
    </xdr:from>
    <xdr:to>
      <xdr:col>67</xdr:col>
      <xdr:colOff>101600</xdr:colOff>
      <xdr:row>75</xdr:row>
      <xdr:rowOff>88240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104767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62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155715</xdr:rowOff>
    </xdr:from>
    <xdr:to>
      <xdr:col>85</xdr:col>
      <xdr:colOff>177800</xdr:colOff>
      <xdr:row>77</xdr:row>
      <xdr:rowOff>85865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134142</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6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143790</xdr:rowOff>
    </xdr:from>
    <xdr:to>
      <xdr:col>81</xdr:col>
      <xdr:colOff>101600</xdr:colOff>
      <xdr:row>77</xdr:row>
      <xdr:rowOff>73940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65067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26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146202</xdr:rowOff>
    </xdr:from>
    <xdr:to>
      <xdr:col>76</xdr:col>
      <xdr:colOff>165100</xdr:colOff>
      <xdr:row>77</xdr:row>
      <xdr:rowOff>76352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7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67479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26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146634</xdr:rowOff>
    </xdr:from>
    <xdr:to>
      <xdr:col>72</xdr:col>
      <xdr:colOff>38100</xdr:colOff>
      <xdr:row>77</xdr:row>
      <xdr:rowOff>76784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67911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6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141618</xdr:rowOff>
    </xdr:from>
    <xdr:to>
      <xdr:col>67</xdr:col>
      <xdr:colOff>101600</xdr:colOff>
      <xdr:row>77</xdr:row>
      <xdr:rowOff>71768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62895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2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63832</xdr:rowOff>
    </xdr:from>
    <xdr:to>
      <xdr:col>85</xdr:col>
      <xdr:colOff>127000</xdr:colOff>
      <xdr:row>97</xdr:row>
      <xdr:rowOff>149585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694482"/>
          <a:ext cx="838200" cy="8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129001</xdr:rowOff>
    </xdr:from>
    <xdr:to>
      <xdr:col>81</xdr:col>
      <xdr:colOff>50800</xdr:colOff>
      <xdr:row>97</xdr:row>
      <xdr:rowOff>149585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759651"/>
          <a:ext cx="889000" cy="2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129001</xdr:rowOff>
    </xdr:from>
    <xdr:to>
      <xdr:col>76</xdr:col>
      <xdr:colOff>114300</xdr:colOff>
      <xdr:row>98</xdr:row>
      <xdr:rowOff>36144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59651"/>
          <a:ext cx="889000" cy="7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149740</xdr:rowOff>
    </xdr:from>
    <xdr:to>
      <xdr:col>71</xdr:col>
      <xdr:colOff>177800</xdr:colOff>
      <xdr:row>98</xdr:row>
      <xdr:rowOff>36144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780390"/>
          <a:ext cx="889000" cy="5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115646</xdr:rowOff>
    </xdr:from>
    <xdr:to>
      <xdr:col>72</xdr:col>
      <xdr:colOff>38100</xdr:colOff>
      <xdr:row>98</xdr:row>
      <xdr:rowOff>45796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62323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127405</xdr:rowOff>
    </xdr:from>
    <xdr:to>
      <xdr:col>67</xdr:col>
      <xdr:colOff>101600</xdr:colOff>
      <xdr:row>98</xdr:row>
      <xdr:rowOff>57555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48682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5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13032</xdr:rowOff>
    </xdr:from>
    <xdr:to>
      <xdr:col>85</xdr:col>
      <xdr:colOff>177800</xdr:colOff>
      <xdr:row>97</xdr:row>
      <xdr:rowOff>114632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64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35909</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49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98785</xdr:rowOff>
    </xdr:from>
    <xdr:to>
      <xdr:col>81</xdr:col>
      <xdr:colOff>101600</xdr:colOff>
      <xdr:row>98</xdr:row>
      <xdr:rowOff>28935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72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20062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82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78201</xdr:rowOff>
    </xdr:from>
    <xdr:to>
      <xdr:col>76</xdr:col>
      <xdr:colOff>165100</xdr:colOff>
      <xdr:row>98</xdr:row>
      <xdr:rowOff>8351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0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170928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80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156794</xdr:rowOff>
    </xdr:from>
    <xdr:to>
      <xdr:col>72</xdr:col>
      <xdr:colOff>38100</xdr:colOff>
      <xdr:row>98</xdr:row>
      <xdr:rowOff>86944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8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78071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88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98940</xdr:rowOff>
    </xdr:from>
    <xdr:to>
      <xdr:col>67</xdr:col>
      <xdr:colOff>101600</xdr:colOff>
      <xdr:row>98</xdr:row>
      <xdr:rowOff>29090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45617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0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169418</xdr:rowOff>
    </xdr:from>
    <xdr:to>
      <xdr:col>102</xdr:col>
      <xdr:colOff>165100</xdr:colOff>
      <xdr:row>36</xdr:row>
      <xdr:rowOff>99568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116095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59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34925</xdr:rowOff>
    </xdr:from>
    <xdr:to>
      <xdr:col>98</xdr:col>
      <xdr:colOff>38100</xdr:colOff>
      <xdr:row>37</xdr:row>
      <xdr:rowOff>136525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153052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15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167856</xdr:rowOff>
    </xdr:from>
    <xdr:to>
      <xdr:col>116</xdr:col>
      <xdr:colOff>63500</xdr:colOff>
      <xdr:row>58</xdr:row>
      <xdr:rowOff>169799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11956"/>
          <a:ext cx="8382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166827</xdr:rowOff>
    </xdr:from>
    <xdr:to>
      <xdr:col>111</xdr:col>
      <xdr:colOff>177800</xdr:colOff>
      <xdr:row>58</xdr:row>
      <xdr:rowOff>167856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10927"/>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162522</xdr:rowOff>
    </xdr:from>
    <xdr:to>
      <xdr:col>107</xdr:col>
      <xdr:colOff>50800</xdr:colOff>
      <xdr:row>58</xdr:row>
      <xdr:rowOff>166827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06622"/>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152044</xdr:rowOff>
    </xdr:from>
    <xdr:to>
      <xdr:col>102</xdr:col>
      <xdr:colOff>114300</xdr:colOff>
      <xdr:row>58</xdr:row>
      <xdr:rowOff>162522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96144"/>
          <a:ext cx="8890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125171</xdr:rowOff>
    </xdr:from>
    <xdr:to>
      <xdr:col>102</xdr:col>
      <xdr:colOff>165100</xdr:colOff>
      <xdr:row>58</xdr:row>
      <xdr:rowOff>55321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71848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134048</xdr:rowOff>
    </xdr:from>
    <xdr:to>
      <xdr:col>98</xdr:col>
      <xdr:colOff>38100</xdr:colOff>
      <xdr:row>58</xdr:row>
      <xdr:rowOff>64198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80725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118999</xdr:rowOff>
    </xdr:from>
    <xdr:to>
      <xdr:col>116</xdr:col>
      <xdr:colOff>114300</xdr:colOff>
      <xdr:row>59</xdr:row>
      <xdr:rowOff>49149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6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61726</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117056</xdr:rowOff>
    </xdr:from>
    <xdr:to>
      <xdr:col>112</xdr:col>
      <xdr:colOff>38100</xdr:colOff>
      <xdr:row>59</xdr:row>
      <xdr:rowOff>47206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6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38333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15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116027</xdr:rowOff>
    </xdr:from>
    <xdr:to>
      <xdr:col>107</xdr:col>
      <xdr:colOff>101600</xdr:colOff>
      <xdr:row>59</xdr:row>
      <xdr:rowOff>46177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6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37304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52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111722</xdr:rowOff>
    </xdr:from>
    <xdr:to>
      <xdr:col>102</xdr:col>
      <xdr:colOff>165100</xdr:colOff>
      <xdr:row>59</xdr:row>
      <xdr:rowOff>41872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5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32999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48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101244</xdr:rowOff>
    </xdr:from>
    <xdr:to>
      <xdr:col>98</xdr:col>
      <xdr:colOff>38100</xdr:colOff>
      <xdr:row>59</xdr:row>
      <xdr:rowOff>31394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22521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3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100282</xdr:rowOff>
    </xdr:from>
    <xdr:to>
      <xdr:col>116</xdr:col>
      <xdr:colOff>63500</xdr:colOff>
      <xdr:row>77</xdr:row>
      <xdr:rowOff>119486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301932"/>
          <a:ext cx="838200" cy="1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119486</xdr:rowOff>
    </xdr:from>
    <xdr:to>
      <xdr:col>111</xdr:col>
      <xdr:colOff>177800</xdr:colOff>
      <xdr:row>77</xdr:row>
      <xdr:rowOff>144566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321136"/>
          <a:ext cx="889000" cy="2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104136</xdr:rowOff>
    </xdr:from>
    <xdr:to>
      <xdr:col>107</xdr:col>
      <xdr:colOff>50800</xdr:colOff>
      <xdr:row>77</xdr:row>
      <xdr:rowOff>144566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305786"/>
          <a:ext cx="889000" cy="4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46561</xdr:rowOff>
    </xdr:from>
    <xdr:to>
      <xdr:col>102</xdr:col>
      <xdr:colOff>114300</xdr:colOff>
      <xdr:row>77</xdr:row>
      <xdr:rowOff>104136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3076761"/>
          <a:ext cx="889000" cy="22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164926</xdr:rowOff>
    </xdr:from>
    <xdr:to>
      <xdr:col>102</xdr:col>
      <xdr:colOff>165100</xdr:colOff>
      <xdr:row>75</xdr:row>
      <xdr:rowOff>95076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85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111603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2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144090</xdr:rowOff>
    </xdr:from>
    <xdr:to>
      <xdr:col>98</xdr:col>
      <xdr:colOff>38100</xdr:colOff>
      <xdr:row>74</xdr:row>
      <xdr:rowOff>74240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65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90767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43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49482</xdr:rowOff>
    </xdr:from>
    <xdr:to>
      <xdr:col>116</xdr:col>
      <xdr:colOff>114300</xdr:colOff>
      <xdr:row>77</xdr:row>
      <xdr:rowOff>151082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25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27909</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22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68686</xdr:rowOff>
    </xdr:from>
    <xdr:to>
      <xdr:col>112</xdr:col>
      <xdr:colOff>38100</xdr:colOff>
      <xdr:row>77</xdr:row>
      <xdr:rowOff>170286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27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161413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36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93766</xdr:rowOff>
    </xdr:from>
    <xdr:to>
      <xdr:col>107</xdr:col>
      <xdr:colOff>101600</xdr:colOff>
      <xdr:row>78</xdr:row>
      <xdr:rowOff>23916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29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15043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38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53336</xdr:rowOff>
    </xdr:from>
    <xdr:to>
      <xdr:col>102</xdr:col>
      <xdr:colOff>165100</xdr:colOff>
      <xdr:row>77</xdr:row>
      <xdr:rowOff>154936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25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146063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34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167211</xdr:rowOff>
    </xdr:from>
    <xdr:to>
      <xdr:col>98</xdr:col>
      <xdr:colOff>38100</xdr:colOff>
      <xdr:row>76</xdr:row>
      <xdr:rowOff>97361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2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88488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11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４６５，０８５円となっている。主な構成項目である普通建設事業費は、住民一人当たり８７，２９８円となっており、前年度から比較すると１３，１６９円増加した。これは、新庁舎建設工事費の増などが主な要因として挙げられる。また物件費においては住民一人当たり７９，３１８円となっており、前年度と比較すると５，５６１円増加した。これは、新庁舎建設に伴う庁用器具費などの経費が増加したこと等が要因として挙げられる。今後も、令和３年度から令和７年度までを取組期間とする「第６次八潮市行政改革大綱」に基づき、物件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埼玉県八潮市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93,065
88,626
18.02
45,982,265
43,283,129
2,478,014
19,683,140
24,286,987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15799</xdr:rowOff>
    </xdr:from>
    <xdr:to>
      <xdr:col>24</xdr:col>
      <xdr:colOff>63500</xdr:colOff>
      <xdr:row>37</xdr:row>
      <xdr:rowOff>44602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59449"/>
          <a:ext cx="8382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44602</xdr:rowOff>
    </xdr:from>
    <xdr:to>
      <xdr:col>19</xdr:col>
      <xdr:colOff>177800</xdr:colOff>
      <xdr:row>37</xdr:row>
      <xdr:rowOff>62433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388252"/>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31801</xdr:rowOff>
    </xdr:from>
    <xdr:to>
      <xdr:col>15</xdr:col>
      <xdr:colOff>50800</xdr:colOff>
      <xdr:row>37</xdr:row>
      <xdr:rowOff>62433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375451"/>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141986</xdr:rowOff>
    </xdr:from>
    <xdr:to>
      <xdr:col>10</xdr:col>
      <xdr:colOff>114300</xdr:colOff>
      <xdr:row>37</xdr:row>
      <xdr:rowOff>31801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314186"/>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141478</xdr:rowOff>
    </xdr:from>
    <xdr:to>
      <xdr:col>10</xdr:col>
      <xdr:colOff>165100</xdr:colOff>
      <xdr:row>35</xdr:row>
      <xdr:rowOff>71628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88155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94386</xdr:rowOff>
    </xdr:from>
    <xdr:to>
      <xdr:col>6</xdr:col>
      <xdr:colOff>38100</xdr:colOff>
      <xdr:row>35</xdr:row>
      <xdr:rowOff>24536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41063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136449</xdr:rowOff>
    </xdr:from>
    <xdr:to>
      <xdr:col>24</xdr:col>
      <xdr:colOff>114300</xdr:colOff>
      <xdr:row>37</xdr:row>
      <xdr:rowOff>66599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0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114876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8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165252</xdr:rowOff>
    </xdr:from>
    <xdr:to>
      <xdr:col>20</xdr:col>
      <xdr:colOff>38100</xdr:colOff>
      <xdr:row>37</xdr:row>
      <xdr:rowOff>95402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3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86529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3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11633</xdr:rowOff>
    </xdr:from>
    <xdr:to>
      <xdr:col>15</xdr:col>
      <xdr:colOff>101600</xdr:colOff>
      <xdr:row>37</xdr:row>
      <xdr:rowOff>113233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104360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4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152451</xdr:rowOff>
    </xdr:from>
    <xdr:to>
      <xdr:col>10</xdr:col>
      <xdr:colOff>165100</xdr:colOff>
      <xdr:row>37</xdr:row>
      <xdr:rowOff>82601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2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73728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1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91186</xdr:rowOff>
    </xdr:from>
    <xdr:to>
      <xdr:col>6</xdr:col>
      <xdr:colOff>38100</xdr:colOff>
      <xdr:row>37</xdr:row>
      <xdr:rowOff>21336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6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12463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90917</xdr:rowOff>
    </xdr:from>
    <xdr:to>
      <xdr:col>24</xdr:col>
      <xdr:colOff>63500</xdr:colOff>
      <xdr:row>55</xdr:row>
      <xdr:rowOff>129527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177767"/>
          <a:ext cx="838200" cy="38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2695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3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129527</xdr:rowOff>
    </xdr:from>
    <xdr:to>
      <xdr:col>19</xdr:col>
      <xdr:colOff>177800</xdr:colOff>
      <xdr:row>56</xdr:row>
      <xdr:rowOff>127302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559277"/>
          <a:ext cx="889000" cy="16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91917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9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162019</xdr:rowOff>
    </xdr:from>
    <xdr:to>
      <xdr:col>15</xdr:col>
      <xdr:colOff>50800</xdr:colOff>
      <xdr:row>56</xdr:row>
      <xdr:rowOff>127302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077419"/>
          <a:ext cx="889000" cy="65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162019</xdr:rowOff>
    </xdr:from>
    <xdr:to>
      <xdr:col>10</xdr:col>
      <xdr:colOff>114300</xdr:colOff>
      <xdr:row>57</xdr:row>
      <xdr:rowOff>11791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077419"/>
          <a:ext cx="889000" cy="70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33350</xdr:rowOff>
    </xdr:from>
    <xdr:to>
      <xdr:col>10</xdr:col>
      <xdr:colOff>165100</xdr:colOff>
      <xdr:row>51</xdr:row>
      <xdr:rowOff>134950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151477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5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151871</xdr:rowOff>
    </xdr:from>
    <xdr:to>
      <xdr:col>6</xdr:col>
      <xdr:colOff>38100</xdr:colOff>
      <xdr:row>56</xdr:row>
      <xdr:rowOff>82021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98548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35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40117</xdr:rowOff>
    </xdr:from>
    <xdr:to>
      <xdr:col>24</xdr:col>
      <xdr:colOff>114300</xdr:colOff>
      <xdr:row>53</xdr:row>
      <xdr:rowOff>141717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12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62994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897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78727</xdr:rowOff>
    </xdr:from>
    <xdr:to>
      <xdr:col>20</xdr:col>
      <xdr:colOff>38100</xdr:colOff>
      <xdr:row>56</xdr:row>
      <xdr:rowOff>8877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0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25404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28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76502</xdr:rowOff>
    </xdr:from>
    <xdr:to>
      <xdr:col>15</xdr:col>
      <xdr:colOff>101600</xdr:colOff>
      <xdr:row>57</xdr:row>
      <xdr:rowOff>6652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7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169229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7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111219</xdr:rowOff>
    </xdr:from>
    <xdr:to>
      <xdr:col>10</xdr:col>
      <xdr:colOff>165100</xdr:colOff>
      <xdr:row>53</xdr:row>
      <xdr:rowOff>41369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02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32496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1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132441</xdr:rowOff>
    </xdr:from>
    <xdr:to>
      <xdr:col>6</xdr:col>
      <xdr:colOff>38100</xdr:colOff>
      <xdr:row>57</xdr:row>
      <xdr:rowOff>62591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3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53718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2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9894</xdr:rowOff>
    </xdr:from>
    <xdr:to>
      <xdr:col>24</xdr:col>
      <xdr:colOff>63500</xdr:colOff>
      <xdr:row>77</xdr:row>
      <xdr:rowOff>69881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11544"/>
          <a:ext cx="838200" cy="5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27009</xdr:rowOff>
    </xdr:from>
    <xdr:to>
      <xdr:col>19</xdr:col>
      <xdr:colOff>177800</xdr:colOff>
      <xdr:row>77</xdr:row>
      <xdr:rowOff>69881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28659"/>
          <a:ext cx="889000" cy="4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27009</xdr:rowOff>
    </xdr:from>
    <xdr:to>
      <xdr:col>15</xdr:col>
      <xdr:colOff>50800</xdr:colOff>
      <xdr:row>78</xdr:row>
      <xdr:rowOff>67500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28659"/>
          <a:ext cx="889000" cy="21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67500</xdr:rowOff>
    </xdr:from>
    <xdr:to>
      <xdr:col>10</xdr:col>
      <xdr:colOff>114300</xdr:colOff>
      <xdr:row>78</xdr:row>
      <xdr:rowOff>134119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40600"/>
          <a:ext cx="889000" cy="6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73746</xdr:rowOff>
    </xdr:from>
    <xdr:to>
      <xdr:col>10</xdr:col>
      <xdr:colOff>165100</xdr:colOff>
      <xdr:row>77</xdr:row>
      <xdr:rowOff>3896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0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20423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7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124591</xdr:rowOff>
    </xdr:from>
    <xdr:to>
      <xdr:col>6</xdr:col>
      <xdr:colOff>38100</xdr:colOff>
      <xdr:row>77</xdr:row>
      <xdr:rowOff>54741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5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71267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30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130544</xdr:rowOff>
    </xdr:from>
    <xdr:to>
      <xdr:col>24</xdr:col>
      <xdr:colOff>114300</xdr:colOff>
      <xdr:row>77</xdr:row>
      <xdr:rowOff>60694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6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108971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3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19081</xdr:rowOff>
    </xdr:from>
    <xdr:to>
      <xdr:col>20</xdr:col>
      <xdr:colOff>38100</xdr:colOff>
      <xdr:row>77</xdr:row>
      <xdr:rowOff>120681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2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111808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1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147659</xdr:rowOff>
    </xdr:from>
    <xdr:to>
      <xdr:col>15</xdr:col>
      <xdr:colOff>101600</xdr:colOff>
      <xdr:row>77</xdr:row>
      <xdr:rowOff>77809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7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68936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70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16700</xdr:rowOff>
    </xdr:from>
    <xdr:to>
      <xdr:col>10</xdr:col>
      <xdr:colOff>165100</xdr:colOff>
      <xdr:row>78</xdr:row>
      <xdr:rowOff>118300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8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109427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8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83319</xdr:rowOff>
    </xdr:from>
    <xdr:to>
      <xdr:col>6</xdr:col>
      <xdr:colOff>38100</xdr:colOff>
      <xdr:row>79</xdr:row>
      <xdr:rowOff>13469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5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4596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4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163570</xdr:rowOff>
    </xdr:from>
    <xdr:to>
      <xdr:col>24</xdr:col>
      <xdr:colOff>62865</xdr:colOff>
      <xdr:row>98</xdr:row>
      <xdr:rowOff>91208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94070"/>
          <a:ext cx="1270" cy="129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95035</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89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91208</xdr:rowOff>
    </xdr:from>
    <xdr:to>
      <xdr:col>24</xdr:col>
      <xdr:colOff>152400</xdr:colOff>
      <xdr:row>98</xdr:row>
      <xdr:rowOff>91208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89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110247</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6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163570</xdr:rowOff>
    </xdr:from>
    <xdr:to>
      <xdr:col>24</xdr:col>
      <xdr:colOff>152400</xdr:colOff>
      <xdr:row>90</xdr:row>
      <xdr:rowOff>163570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25115</xdr:rowOff>
    </xdr:from>
    <xdr:to>
      <xdr:col>24</xdr:col>
      <xdr:colOff>63500</xdr:colOff>
      <xdr:row>98</xdr:row>
      <xdr:rowOff>35420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827215"/>
          <a:ext cx="838200" cy="1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44197</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03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21320</xdr:rowOff>
    </xdr:from>
    <xdr:to>
      <xdr:col>24</xdr:col>
      <xdr:colOff>114300</xdr:colOff>
      <xdr:row>97</xdr:row>
      <xdr:rowOff>122920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6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25115</xdr:rowOff>
    </xdr:from>
    <xdr:to>
      <xdr:col>19</xdr:col>
      <xdr:colOff>177800</xdr:colOff>
      <xdr:row>98</xdr:row>
      <xdr:rowOff>48222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827215"/>
          <a:ext cx="889000" cy="2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4451</xdr:rowOff>
    </xdr:from>
    <xdr:to>
      <xdr:col>20</xdr:col>
      <xdr:colOff>38100</xdr:colOff>
      <xdr:row>97</xdr:row>
      <xdr:rowOff>106051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63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122578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41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48222</xdr:rowOff>
    </xdr:from>
    <xdr:to>
      <xdr:col>15</xdr:col>
      <xdr:colOff>50800</xdr:colOff>
      <xdr:row>98</xdr:row>
      <xdr:rowOff>113401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850322"/>
          <a:ext cx="889000" cy="6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17701</xdr:rowOff>
    </xdr:from>
    <xdr:to>
      <xdr:col>15</xdr:col>
      <xdr:colOff>101600</xdr:colOff>
      <xdr:row>97</xdr:row>
      <xdr:rowOff>119301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64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135828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42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113401</xdr:rowOff>
    </xdr:from>
    <xdr:to>
      <xdr:col>10</xdr:col>
      <xdr:colOff>114300</xdr:colOff>
      <xdr:row>98</xdr:row>
      <xdr:rowOff>124231</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915501"/>
          <a:ext cx="889000" cy="1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163985</xdr:rowOff>
    </xdr:from>
    <xdr:to>
      <xdr:col>10</xdr:col>
      <xdr:colOff>165100</xdr:colOff>
      <xdr:row>97</xdr:row>
      <xdr:rowOff>94135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62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110662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39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23701</xdr:rowOff>
    </xdr:from>
    <xdr:to>
      <xdr:col>6</xdr:col>
      <xdr:colOff>38100</xdr:colOff>
      <xdr:row>97</xdr:row>
      <xdr:rowOff>125301</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5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141828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42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156070</xdr:rowOff>
    </xdr:from>
    <xdr:to>
      <xdr:col>24</xdr:col>
      <xdr:colOff>114300</xdr:colOff>
      <xdr:row>98</xdr:row>
      <xdr:rowOff>86220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7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70997</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70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145765</xdr:rowOff>
    </xdr:from>
    <xdr:to>
      <xdr:col>20</xdr:col>
      <xdr:colOff>38100</xdr:colOff>
      <xdr:row>98</xdr:row>
      <xdr:rowOff>75915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7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67042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86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168872</xdr:rowOff>
    </xdr:from>
    <xdr:to>
      <xdr:col>15</xdr:col>
      <xdr:colOff>101600</xdr:colOff>
      <xdr:row>98</xdr:row>
      <xdr:rowOff>99022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79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90149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89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62601</xdr:rowOff>
    </xdr:from>
    <xdr:to>
      <xdr:col>10</xdr:col>
      <xdr:colOff>165100</xdr:colOff>
      <xdr:row>98</xdr:row>
      <xdr:rowOff>164201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86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155328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95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73431</xdr:rowOff>
    </xdr:from>
    <xdr:to>
      <xdr:col>6</xdr:col>
      <xdr:colOff>38100</xdr:colOff>
      <xdr:row>99</xdr:row>
      <xdr:rowOff>3581</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8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166158</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96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97899</xdr:rowOff>
    </xdr:from>
    <xdr:to>
      <xdr:col>55</xdr:col>
      <xdr:colOff>0</xdr:colOff>
      <xdr:row>38</xdr:row>
      <xdr:rowOff>91694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6441549"/>
          <a:ext cx="838200" cy="16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97899</xdr:rowOff>
    </xdr:from>
    <xdr:to>
      <xdr:col>50</xdr:col>
      <xdr:colOff>114300</xdr:colOff>
      <xdr:row>38</xdr:row>
      <xdr:rowOff>73079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6441549"/>
          <a:ext cx="889000" cy="14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125457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640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73079</xdr:rowOff>
    </xdr:from>
    <xdr:to>
      <xdr:col>45</xdr:col>
      <xdr:colOff>177800</xdr:colOff>
      <xdr:row>38</xdr:row>
      <xdr:rowOff>75692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7861300" y="6588179"/>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119578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634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75692</xdr:rowOff>
    </xdr:from>
    <xdr:to>
      <xdr:col>41</xdr:col>
      <xdr:colOff>50800</xdr:colOff>
      <xdr:row>38</xdr:row>
      <xdr:rowOff>84510</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flipV="1">
          <a:off x="6972300" y="6590792"/>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92166</xdr:rowOff>
    </xdr:from>
    <xdr:to>
      <xdr:col>41</xdr:col>
      <xdr:colOff>101600</xdr:colOff>
      <xdr:row>38</xdr:row>
      <xdr:rowOff>22316</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38843</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159439</xdr:rowOff>
    </xdr:from>
    <xdr:to>
      <xdr:col>36</xdr:col>
      <xdr:colOff>165100</xdr:colOff>
      <xdr:row>38</xdr:row>
      <xdr:rowOff>89589</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50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106116</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278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40894</xdr:rowOff>
    </xdr:from>
    <xdr:to>
      <xdr:col>55</xdr:col>
      <xdr:colOff>50800</xdr:colOff>
      <xdr:row>38</xdr:row>
      <xdr:rowOff>142494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5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19321</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534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47099</xdr:rowOff>
    </xdr:from>
    <xdr:to>
      <xdr:col>50</xdr:col>
      <xdr:colOff>165100</xdr:colOff>
      <xdr:row>37</xdr:row>
      <xdr:rowOff>148699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39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165226</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04428" y="616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22279</xdr:rowOff>
    </xdr:from>
    <xdr:to>
      <xdr:col>46</xdr:col>
      <xdr:colOff>38100</xdr:colOff>
      <xdr:row>38</xdr:row>
      <xdr:rowOff>123879</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53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140406</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312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24892</xdr:rowOff>
    </xdr:from>
    <xdr:to>
      <xdr:col>41</xdr:col>
      <xdr:colOff>101600</xdr:colOff>
      <xdr:row>38</xdr:row>
      <xdr:rowOff>126492</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117619</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632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33710</xdr:rowOff>
    </xdr:from>
    <xdr:to>
      <xdr:col>36</xdr:col>
      <xdr:colOff>165100</xdr:colOff>
      <xdr:row>38</xdr:row>
      <xdr:rowOff>135310</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54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126437</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641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10693</xdr:rowOff>
    </xdr:from>
    <xdr:to>
      <xdr:col>55</xdr:col>
      <xdr:colOff>0</xdr:colOff>
      <xdr:row>59</xdr:row>
      <xdr:rowOff>11417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9639300" y="10126243"/>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10693</xdr:rowOff>
    </xdr:from>
    <xdr:to>
      <xdr:col>50</xdr:col>
      <xdr:colOff>114300</xdr:colOff>
      <xdr:row>59</xdr:row>
      <xdr:rowOff>11988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8750300" y="10126243"/>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11988</xdr:rowOff>
    </xdr:from>
    <xdr:to>
      <xdr:col>45</xdr:col>
      <xdr:colOff>177800</xdr:colOff>
      <xdr:row>59</xdr:row>
      <xdr:rowOff>12370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7861300" y="10127538"/>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12370</xdr:rowOff>
    </xdr:from>
    <xdr:to>
      <xdr:col>41</xdr:col>
      <xdr:colOff>50800</xdr:colOff>
      <xdr:row>59</xdr:row>
      <xdr:rowOff>18885</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flipV="1">
          <a:off x="6972300" y="10127920"/>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98463</xdr:rowOff>
    </xdr:from>
    <xdr:to>
      <xdr:col>41</xdr:col>
      <xdr:colOff>101600</xdr:colOff>
      <xdr:row>54</xdr:row>
      <xdr:rowOff>28613</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18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45140</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896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133820</xdr:rowOff>
    </xdr:from>
    <xdr:to>
      <xdr:col>36</xdr:col>
      <xdr:colOff>165100</xdr:colOff>
      <xdr:row>54</xdr:row>
      <xdr:rowOff>63970</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22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80497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899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132067</xdr:rowOff>
    </xdr:from>
    <xdr:to>
      <xdr:col>55</xdr:col>
      <xdr:colOff>50800</xdr:colOff>
      <xdr:row>59</xdr:row>
      <xdr:rowOff>62217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1007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46994</xdr:rowOff>
    </xdr:from>
    <xdr:ext cx="378565"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991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131343</xdr:rowOff>
    </xdr:from>
    <xdr:to>
      <xdr:col>50</xdr:col>
      <xdr:colOff>165100</xdr:colOff>
      <xdr:row>59</xdr:row>
      <xdr:rowOff>61493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1007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52620</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450017" y="10168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132638</xdr:rowOff>
    </xdr:from>
    <xdr:to>
      <xdr:col>46</xdr:col>
      <xdr:colOff>38100</xdr:colOff>
      <xdr:row>59</xdr:row>
      <xdr:rowOff>62788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1007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53915</xdr:rowOff>
    </xdr:from>
    <xdr:ext cx="378565"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561017" y="10169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133020</xdr:rowOff>
    </xdr:from>
    <xdr:to>
      <xdr:col>41</xdr:col>
      <xdr:colOff>101600</xdr:colOff>
      <xdr:row>59</xdr:row>
      <xdr:rowOff>63170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100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54297</xdr:rowOff>
    </xdr:from>
    <xdr:ext cx="378565"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672017" y="10169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139535</xdr:rowOff>
    </xdr:from>
    <xdr:to>
      <xdr:col>36</xdr:col>
      <xdr:colOff>165100</xdr:colOff>
      <xdr:row>59</xdr:row>
      <xdr:rowOff>69685</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1008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60812</xdr:rowOff>
    </xdr:from>
    <xdr:ext cx="378565"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83017" y="10176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10" name="商工費最小値テキスト">
          <a:extLst>
            <a:ext uri="{FF2B5EF4-FFF2-40B4-BE49-F238E27FC236}">
              <a16:creationId xmlns:a16="http://schemas.microsoft.com/office/drawing/2014/main" id="{00000000-0008-0000-0700-00009A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2" name="商工費最大値テキスト">
          <a:extLst>
            <a:ext uri="{FF2B5EF4-FFF2-40B4-BE49-F238E27FC236}">
              <a16:creationId xmlns:a16="http://schemas.microsoft.com/office/drawing/2014/main" id="{00000000-0008-0000-0700-00009C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121086</xdr:rowOff>
    </xdr:from>
    <xdr:to>
      <xdr:col>55</xdr:col>
      <xdr:colOff>0</xdr:colOff>
      <xdr:row>79</xdr:row>
      <xdr:rowOff>14982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9639300" y="13494186"/>
          <a:ext cx="838200" cy="6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5" name="商工費平均値テキスト">
          <a:extLst>
            <a:ext uri="{FF2B5EF4-FFF2-40B4-BE49-F238E27FC236}">
              <a16:creationId xmlns:a16="http://schemas.microsoft.com/office/drawing/2014/main" id="{00000000-0008-0000-0700-00009F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121086</xdr:rowOff>
    </xdr:from>
    <xdr:to>
      <xdr:col>50</xdr:col>
      <xdr:colOff>114300</xdr:colOff>
      <xdr:row>78</xdr:row>
      <xdr:rowOff>146983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8750300" y="13494186"/>
          <a:ext cx="889000" cy="2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146983</xdr:rowOff>
    </xdr:from>
    <xdr:to>
      <xdr:col>45</xdr:col>
      <xdr:colOff>177800</xdr:colOff>
      <xdr:row>78</xdr:row>
      <xdr:rowOff>161091</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7861300" y="13520083"/>
          <a:ext cx="889000" cy="1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137185</xdr:rowOff>
    </xdr:from>
    <xdr:to>
      <xdr:col>41</xdr:col>
      <xdr:colOff>50800</xdr:colOff>
      <xdr:row>78</xdr:row>
      <xdr:rowOff>161091</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a:off x="6972300" y="13510285"/>
          <a:ext cx="889000" cy="2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129858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64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92727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9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135632</xdr:rowOff>
    </xdr:from>
    <xdr:to>
      <xdr:col>55</xdr:col>
      <xdr:colOff>50800</xdr:colOff>
      <xdr:row>79</xdr:row>
      <xdr:rowOff>65782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10426700" y="1350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50559</xdr:rowOff>
    </xdr:from>
    <xdr:ext cx="469744" cy="259045"/>
    <xdr:sp macro="" textlink="">
      <xdr:nvSpPr>
        <xdr:cNvPr id="434" name="商工費該当値テキスト">
          <a:extLst>
            <a:ext uri="{FF2B5EF4-FFF2-40B4-BE49-F238E27FC236}">
              <a16:creationId xmlns:a16="http://schemas.microsoft.com/office/drawing/2014/main" id="{00000000-0008-0000-0700-0000B2010000}"/>
            </a:ext>
          </a:extLst>
        </xdr:cNvPr>
        <xdr:cNvSpPr txBox="1"/>
      </xdr:nvSpPr>
      <xdr:spPr>
        <a:xfrm>
          <a:off x="10528300" y="1342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70286</xdr:rowOff>
    </xdr:from>
    <xdr:to>
      <xdr:col>50</xdr:col>
      <xdr:colOff>165100</xdr:colOff>
      <xdr:row>79</xdr:row>
      <xdr:rowOff>436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9588500" y="1344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163013</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9404428" y="1353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96183</xdr:rowOff>
    </xdr:from>
    <xdr:to>
      <xdr:col>46</xdr:col>
      <xdr:colOff>38100</xdr:colOff>
      <xdr:row>79</xdr:row>
      <xdr:rowOff>26333</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8699500" y="1346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17460</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8515428" y="1356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110291</xdr:rowOff>
    </xdr:from>
    <xdr:to>
      <xdr:col>41</xdr:col>
      <xdr:colOff>101600</xdr:colOff>
      <xdr:row>79</xdr:row>
      <xdr:rowOff>40441</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7810500" y="1348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31568</xdr:rowOff>
    </xdr:from>
    <xdr:ext cx="469744"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7626428" y="1357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86385</xdr:rowOff>
    </xdr:from>
    <xdr:to>
      <xdr:col>36</xdr:col>
      <xdr:colOff>165100</xdr:colOff>
      <xdr:row>79</xdr:row>
      <xdr:rowOff>16535</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6921500" y="1345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7662</xdr:rowOff>
    </xdr:from>
    <xdr:ext cx="469744"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737428" y="1355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102667</xdr:rowOff>
    </xdr:from>
    <xdr:to>
      <xdr:col>55</xdr:col>
      <xdr:colOff>0</xdr:colOff>
      <xdr:row>94</xdr:row>
      <xdr:rowOff>161486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639300" y="16047517"/>
          <a:ext cx="838200" cy="23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107811</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395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39185</xdr:rowOff>
    </xdr:from>
    <xdr:to>
      <xdr:col>50</xdr:col>
      <xdr:colOff>114300</xdr:colOff>
      <xdr:row>93</xdr:row>
      <xdr:rowOff>102667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5984035"/>
          <a:ext cx="889000" cy="6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39185</xdr:rowOff>
    </xdr:from>
    <xdr:to>
      <xdr:col>45</xdr:col>
      <xdr:colOff>177800</xdr:colOff>
      <xdr:row>95</xdr:row>
      <xdr:rowOff>2311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5984035"/>
          <a:ext cx="889000" cy="30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5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119035</xdr:rowOff>
    </xdr:from>
    <xdr:to>
      <xdr:col>41</xdr:col>
      <xdr:colOff>50800</xdr:colOff>
      <xdr:row>95</xdr:row>
      <xdr:rowOff>2311</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235335"/>
          <a:ext cx="889000" cy="5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60485</xdr:rowOff>
    </xdr:from>
    <xdr:to>
      <xdr:col>41</xdr:col>
      <xdr:colOff>101600</xdr:colOff>
      <xdr:row>94</xdr:row>
      <xdr:rowOff>162085</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1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7162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59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127648</xdr:rowOff>
    </xdr:from>
    <xdr:to>
      <xdr:col>36</xdr:col>
      <xdr:colOff>165100</xdr:colOff>
      <xdr:row>95</xdr:row>
      <xdr:rowOff>57798</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24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48925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33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110686</xdr:rowOff>
    </xdr:from>
    <xdr:to>
      <xdr:col>55</xdr:col>
      <xdr:colOff>50800</xdr:colOff>
      <xdr:row>95</xdr:row>
      <xdr:rowOff>40836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22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133563</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07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51867</xdr:rowOff>
    </xdr:from>
    <xdr:to>
      <xdr:col>50</xdr:col>
      <xdr:colOff>165100</xdr:colOff>
      <xdr:row>93</xdr:row>
      <xdr:rowOff>153467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599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169994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577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159835</xdr:rowOff>
    </xdr:from>
    <xdr:to>
      <xdr:col>46</xdr:col>
      <xdr:colOff>38100</xdr:colOff>
      <xdr:row>93</xdr:row>
      <xdr:rowOff>89985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593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106512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570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122961</xdr:rowOff>
    </xdr:from>
    <xdr:to>
      <xdr:col>41</xdr:col>
      <xdr:colOff>101600</xdr:colOff>
      <xdr:row>95</xdr:row>
      <xdr:rowOff>53111</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23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44238</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33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68235</xdr:rowOff>
    </xdr:from>
    <xdr:to>
      <xdr:col>36</xdr:col>
      <xdr:colOff>165100</xdr:colOff>
      <xdr:row>94</xdr:row>
      <xdr:rowOff>169835</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18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14912</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595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65405</xdr:rowOff>
    </xdr:from>
    <xdr:to>
      <xdr:col>85</xdr:col>
      <xdr:colOff>127000</xdr:colOff>
      <xdr:row>38</xdr:row>
      <xdr:rowOff>136499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580505"/>
          <a:ext cx="838200" cy="7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128080</xdr:rowOff>
    </xdr:from>
    <xdr:to>
      <xdr:col>81</xdr:col>
      <xdr:colOff>50800</xdr:colOff>
      <xdr:row>38</xdr:row>
      <xdr:rowOff>136499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6643180"/>
          <a:ext cx="889000" cy="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94247</xdr:rowOff>
    </xdr:from>
    <xdr:to>
      <xdr:col>76</xdr:col>
      <xdr:colOff>114300</xdr:colOff>
      <xdr:row>38</xdr:row>
      <xdr:rowOff>128080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3703300" y="6609347"/>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94247</xdr:rowOff>
    </xdr:from>
    <xdr:to>
      <xdr:col>71</xdr:col>
      <xdr:colOff>177800</xdr:colOff>
      <xdr:row>38</xdr:row>
      <xdr:rowOff>110744</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609347"/>
          <a:ext cx="889000" cy="1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82918</xdr:rowOff>
    </xdr:from>
    <xdr:to>
      <xdr:col>72</xdr:col>
      <xdr:colOff>38100</xdr:colOff>
      <xdr:row>37</xdr:row>
      <xdr:rowOff>13068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29595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153060</xdr:rowOff>
    </xdr:from>
    <xdr:to>
      <xdr:col>67</xdr:col>
      <xdr:colOff>101600</xdr:colOff>
      <xdr:row>37</xdr:row>
      <xdr:rowOff>83210</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99737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10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14605</xdr:rowOff>
    </xdr:from>
    <xdr:to>
      <xdr:col>85</xdr:col>
      <xdr:colOff>177800</xdr:colOff>
      <xdr:row>38</xdr:row>
      <xdr:rowOff>116205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52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164482</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50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85699</xdr:rowOff>
    </xdr:from>
    <xdr:to>
      <xdr:col>81</xdr:col>
      <xdr:colOff>101600</xdr:colOff>
      <xdr:row>39</xdr:row>
      <xdr:rowOff>15849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6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6976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69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77280</xdr:rowOff>
    </xdr:from>
    <xdr:to>
      <xdr:col>76</xdr:col>
      <xdr:colOff>165100</xdr:colOff>
      <xdr:row>39</xdr:row>
      <xdr:rowOff>7430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59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170007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68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43447</xdr:rowOff>
    </xdr:from>
    <xdr:to>
      <xdr:col>72</xdr:col>
      <xdr:colOff>38100</xdr:colOff>
      <xdr:row>38</xdr:row>
      <xdr:rowOff>145047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55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136174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65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59944</xdr:rowOff>
    </xdr:from>
    <xdr:to>
      <xdr:col>67</xdr:col>
      <xdr:colOff>101600</xdr:colOff>
      <xdr:row>38</xdr:row>
      <xdr:rowOff>161544</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57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152671</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66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125510</xdr:rowOff>
    </xdr:from>
    <xdr:to>
      <xdr:col>85</xdr:col>
      <xdr:colOff>127000</xdr:colOff>
      <xdr:row>57</xdr:row>
      <xdr:rowOff>111272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5481300" y="9726710"/>
          <a:ext cx="838200" cy="15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125510</xdr:rowOff>
    </xdr:from>
    <xdr:to>
      <xdr:col>81</xdr:col>
      <xdr:colOff>50800</xdr:colOff>
      <xdr:row>57</xdr:row>
      <xdr:rowOff>155473</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4592300" y="9726710"/>
          <a:ext cx="889000" cy="20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155473</xdr:rowOff>
    </xdr:from>
    <xdr:to>
      <xdr:col>76</xdr:col>
      <xdr:colOff>114300</xdr:colOff>
      <xdr:row>58</xdr:row>
      <xdr:rowOff>33776</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3703300" y="9928123"/>
          <a:ext cx="889000" cy="4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33776</xdr:rowOff>
    </xdr:from>
    <xdr:to>
      <xdr:col>71</xdr:col>
      <xdr:colOff>177800</xdr:colOff>
      <xdr:row>58</xdr:row>
      <xdr:rowOff>147080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2814300" y="9977876"/>
          <a:ext cx="889000" cy="11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122619</xdr:rowOff>
    </xdr:from>
    <xdr:to>
      <xdr:col>72</xdr:col>
      <xdr:colOff>38100</xdr:colOff>
      <xdr:row>56</xdr:row>
      <xdr:rowOff>52769</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69296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32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15715</xdr:rowOff>
    </xdr:from>
    <xdr:to>
      <xdr:col>67</xdr:col>
      <xdr:colOff>101600</xdr:colOff>
      <xdr:row>56</xdr:row>
      <xdr:rowOff>117315</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133842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3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60472</xdr:rowOff>
    </xdr:from>
    <xdr:to>
      <xdr:col>85</xdr:col>
      <xdr:colOff>177800</xdr:colOff>
      <xdr:row>57</xdr:row>
      <xdr:rowOff>162072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83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38899</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81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74710</xdr:rowOff>
    </xdr:from>
    <xdr:to>
      <xdr:col>81</xdr:col>
      <xdr:colOff>101600</xdr:colOff>
      <xdr:row>57</xdr:row>
      <xdr:rowOff>4860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67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21387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45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104673</xdr:rowOff>
    </xdr:from>
    <xdr:to>
      <xdr:col>76</xdr:col>
      <xdr:colOff>165100</xdr:colOff>
      <xdr:row>58</xdr:row>
      <xdr:rowOff>34823</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87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25950</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97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154426</xdr:rowOff>
    </xdr:from>
    <xdr:to>
      <xdr:col>72</xdr:col>
      <xdr:colOff>38100</xdr:colOff>
      <xdr:row>58</xdr:row>
      <xdr:rowOff>84576</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92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75703</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1001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96280</xdr:rowOff>
    </xdr:from>
    <xdr:to>
      <xdr:col>67</xdr:col>
      <xdr:colOff>101600</xdr:colOff>
      <xdr:row>59</xdr:row>
      <xdr:rowOff>26430</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10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17557</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1013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139517</xdr:rowOff>
    </xdr:from>
    <xdr:to>
      <xdr:col>76</xdr:col>
      <xdr:colOff>114300</xdr:colOff>
      <xdr:row>78</xdr:row>
      <xdr:rowOff>139700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1261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139517</xdr:rowOff>
    </xdr:from>
    <xdr:to>
      <xdr:col>71</xdr:col>
      <xdr:colOff>177800</xdr:colOff>
      <xdr:row>78</xdr:row>
      <xdr:rowOff>139517</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126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75595</xdr:rowOff>
    </xdr:from>
    <xdr:to>
      <xdr:col>72</xdr:col>
      <xdr:colOff>38100</xdr:colOff>
      <xdr:row>77</xdr:row>
      <xdr:rowOff>5745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10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22272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288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77059</xdr:rowOff>
    </xdr:from>
    <xdr:to>
      <xdr:col>67</xdr:col>
      <xdr:colOff>101600</xdr:colOff>
      <xdr:row>77</xdr:row>
      <xdr:rowOff>7209</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10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23736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288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88717</xdr:rowOff>
    </xdr:from>
    <xdr:to>
      <xdr:col>72</xdr:col>
      <xdr:colOff>38100</xdr:colOff>
      <xdr:row>79</xdr:row>
      <xdr:rowOff>18867</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46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9994</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554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88717</xdr:rowOff>
    </xdr:from>
    <xdr:to>
      <xdr:col>67</xdr:col>
      <xdr:colOff>101600</xdr:colOff>
      <xdr:row>79</xdr:row>
      <xdr:rowOff>18867</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6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9994</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554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23140</xdr:rowOff>
    </xdr:from>
    <xdr:to>
      <xdr:col>85</xdr:col>
      <xdr:colOff>127000</xdr:colOff>
      <xdr:row>97</xdr:row>
      <xdr:rowOff>35052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653790"/>
          <a:ext cx="838200" cy="1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23140</xdr:rowOff>
    </xdr:from>
    <xdr:to>
      <xdr:col>81</xdr:col>
      <xdr:colOff>50800</xdr:colOff>
      <xdr:row>97</xdr:row>
      <xdr:rowOff>25552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653790"/>
          <a:ext cx="889000" cy="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25552</xdr:rowOff>
    </xdr:from>
    <xdr:to>
      <xdr:col>76</xdr:col>
      <xdr:colOff>114300</xdr:colOff>
      <xdr:row>97</xdr:row>
      <xdr:rowOff>25984</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656202"/>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20968</xdr:rowOff>
    </xdr:from>
    <xdr:to>
      <xdr:col>71</xdr:col>
      <xdr:colOff>177800</xdr:colOff>
      <xdr:row>97</xdr:row>
      <xdr:rowOff>25984</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651618"/>
          <a:ext cx="889000" cy="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154229</xdr:rowOff>
    </xdr:from>
    <xdr:to>
      <xdr:col>72</xdr:col>
      <xdr:colOff>38100</xdr:colOff>
      <xdr:row>95</xdr:row>
      <xdr:rowOff>84379</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100906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4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158026</xdr:rowOff>
    </xdr:from>
    <xdr:to>
      <xdr:col>67</xdr:col>
      <xdr:colOff>101600</xdr:colOff>
      <xdr:row>95</xdr:row>
      <xdr:rowOff>88176</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104703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04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155702</xdr:rowOff>
    </xdr:from>
    <xdr:to>
      <xdr:col>85</xdr:col>
      <xdr:colOff>177800</xdr:colOff>
      <xdr:row>97</xdr:row>
      <xdr:rowOff>85852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61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134129</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59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143790</xdr:rowOff>
    </xdr:from>
    <xdr:to>
      <xdr:col>81</xdr:col>
      <xdr:colOff>101600</xdr:colOff>
      <xdr:row>97</xdr:row>
      <xdr:rowOff>73940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60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65067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69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146202</xdr:rowOff>
    </xdr:from>
    <xdr:to>
      <xdr:col>76</xdr:col>
      <xdr:colOff>165100</xdr:colOff>
      <xdr:row>97</xdr:row>
      <xdr:rowOff>76352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60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67479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6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146634</xdr:rowOff>
    </xdr:from>
    <xdr:to>
      <xdr:col>72</xdr:col>
      <xdr:colOff>38100</xdr:colOff>
      <xdr:row>97</xdr:row>
      <xdr:rowOff>76784</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60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67911</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69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141618</xdr:rowOff>
    </xdr:from>
    <xdr:to>
      <xdr:col>67</xdr:col>
      <xdr:colOff>101600</xdr:colOff>
      <xdr:row>97</xdr:row>
      <xdr:rowOff>71768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60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62895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69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165709</xdr:rowOff>
    </xdr:from>
    <xdr:to>
      <xdr:col>102</xdr:col>
      <xdr:colOff>165100</xdr:colOff>
      <xdr:row>38</xdr:row>
      <xdr:rowOff>95859</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112387</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284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20777</xdr:rowOff>
    </xdr:from>
    <xdr:to>
      <xdr:col>98</xdr:col>
      <xdr:colOff>38100</xdr:colOff>
      <xdr:row>38</xdr:row>
      <xdr:rowOff>122377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138904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31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１６９，６２８円となっており、前年度から６，２９８円増加し、決算額全体に対する構成比は３６．５％である。民生費の中では児童福祉費が４０．２％を占め、昨年度と比較すると、物価高騰対応重点支援給付金等が増加している。また、総務費では、住民一人当たり１２８，９０２円となっており、前年度から５０，０６７円増加し、決算全体に対する構成比は２７．７％である。総務費の中では総務管理費が９３．９％を占め、昨年度と比較すると、新庁舎建設工事費等が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埼玉県八潮市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決算剰余金を中心に積み立てるとともに、過度な取崩しとならないように努めており、令和５年度残高は３，６０８，１６８千円となり、令和４年度残高に比べ、２５５，９１８千円減少した。</a:t>
          </a:r>
        </a:p>
        <a:p>
          <a:r>
            <a:rPr kumimoji="1" lang="ja-JP" altLang="en-US" sz="1400">
              <a:latin typeface="ＭＳ ゴシック" pitchFamily="49" charset="-128"/>
              <a:ea typeface="ＭＳ ゴシック" pitchFamily="49" charset="-128"/>
            </a:rPr>
            <a:t>　令和５年度の実質収支額については、２，４７８，０１４千円となり、令和４年度の実質収支額に比べ、６３８，２７６千円の減少となった。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埼玉県八潮市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すべての会計において、赤字はなく黒字であり、令和５年度の標準財政規模比は３１．９６％となり、前年度の３５．９５％と比較して３．９９ポイント減少した。</a:t>
          </a:r>
        </a:p>
        <a:p>
          <a:r>
            <a:rPr kumimoji="1" lang="ja-JP" altLang="en-US" sz="1400">
              <a:latin typeface="ＭＳ ゴシック" pitchFamily="49" charset="-128"/>
              <a:ea typeface="ＭＳ ゴシック" pitchFamily="49" charset="-128"/>
            </a:rPr>
            <a:t>　主な要因として、一般会計においては、歳入では地方税等が増加したものの、歳出における投資的経費等が大幅に増加したことなどにより、実質黒字比率が減少した。他方、公共下水道事業会計は前年度に引き続き黒字比率が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LYVG2304\fs$\01&#36001;&#25919;&#35506;\2.&#36001;&#25919;&#25285;&#24403;\&#36001;&#25919;&#25285;&#24403;&#12288;&#20849;&#36890;\05%20&#36001;&#25919;&#20849;&#36890;\(06)_&#35519;&#26619;&#12539;&#29031;&#20250;\02_&#65301;_&#30476;_&#27598;&#24180;&#23450;&#20363;&#35519;&#26619;\05_&#36001;&#25919;&#29366;&#27841;&#36039;&#26009;&#38598;\R07%20&#65288;&#20196;&#21644;&#65301;&#24180;&#24230;&#36001;&#25919;&#29366;&#27841;&#35519;&#65289;\20250828&#12304;918&#12294;&#12539;&#22524;&#29577;&#30476;&#24066;&#30010;&#26449;&#35506;&#12305;&#20196;&#21644;&#65301;&#24180;&#24230;&#36001;&#25919;&#29366;&#27841;&#36039;&#26009;&#38598;&#12398;&#20316;&#25104;&#12395;&#12388;&#12356;&#12390;&#65288;2&#22238;&#30446;&#12539;&#22320;&#26041;&#20844;&#20250;&#35336;&#38306;&#20418;&#65289;&#65288;&#20381;&#38972;&#65289;\01&#22238;&#31572;\&#22238;&#31572;\&#12304;&#36001;&#25919;&#29366;&#27841;&#36039;&#26009;&#38598;&#12305;_112348_&#20843;&#28526;&#24066;_2023(2&#22238;&#30446;).xlsx" TargetMode="External"/><Relationship Id="rId1" Type="http://schemas.openxmlformats.org/officeDocument/2006/relationships/externalLinkPath" Target="&#12304;&#36001;&#25919;&#29366;&#27841;&#36039;&#26009;&#38598;&#12305;_112348_&#20843;&#28526;&#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30.6</v>
          </cell>
          <cell r="BX51">
            <v>26.8</v>
          </cell>
          <cell r="CF51">
            <v>23.3</v>
          </cell>
          <cell r="CN51">
            <v>45.3</v>
          </cell>
          <cell r="CV51">
            <v>53.5</v>
          </cell>
        </row>
        <row r="53">
          <cell r="BP53">
            <v>83.5</v>
          </cell>
          <cell r="BX53">
            <v>83.1</v>
          </cell>
          <cell r="CF53">
            <v>83.3</v>
          </cell>
          <cell r="CN53">
            <v>83.5</v>
          </cell>
          <cell r="CV53">
            <v>78</v>
          </cell>
        </row>
        <row r="55">
          <cell r="AN55" t="str">
            <v>類似団体内平均値</v>
          </cell>
          <cell r="BP55">
            <v>22.7</v>
          </cell>
          <cell r="BX55">
            <v>27.8</v>
          </cell>
          <cell r="CF55">
            <v>11.2</v>
          </cell>
          <cell r="CN55">
            <v>4.5999999999999996</v>
          </cell>
          <cell r="CV55">
            <v>4.2</v>
          </cell>
        </row>
        <row r="57">
          <cell r="BP57">
            <v>60.6</v>
          </cell>
          <cell r="BX57">
            <v>62</v>
          </cell>
          <cell r="CF57">
            <v>63.7</v>
          </cell>
          <cell r="CN57">
            <v>64.099999999999994</v>
          </cell>
          <cell r="CV57">
            <v>64.599999999999994</v>
          </cell>
        </row>
        <row r="72">
          <cell r="BP72" t="str">
            <v>R01</v>
          </cell>
          <cell r="BX72" t="str">
            <v>R02</v>
          </cell>
          <cell r="CF72" t="str">
            <v>R03</v>
          </cell>
          <cell r="CN72" t="str">
            <v>R04</v>
          </cell>
          <cell r="CV72" t="str">
            <v>R05</v>
          </cell>
        </row>
        <row r="73">
          <cell r="AN73" t="str">
            <v>当該団体値</v>
          </cell>
          <cell r="BP73">
            <v>30.6</v>
          </cell>
          <cell r="BX73">
            <v>26.8</v>
          </cell>
          <cell r="CF73">
            <v>23.3</v>
          </cell>
          <cell r="CN73">
            <v>45.3</v>
          </cell>
          <cell r="CV73">
            <v>53.5</v>
          </cell>
        </row>
        <row r="75">
          <cell r="BP75">
            <v>5.4</v>
          </cell>
          <cell r="BX75">
            <v>5</v>
          </cell>
          <cell r="CF75">
            <v>6</v>
          </cell>
          <cell r="CN75">
            <v>7</v>
          </cell>
          <cell r="CV75">
            <v>7.4</v>
          </cell>
        </row>
        <row r="77">
          <cell r="AN77" t="str">
            <v>類似団体内平均値</v>
          </cell>
          <cell r="BP77">
            <v>22.7</v>
          </cell>
          <cell r="BX77">
            <v>27.8</v>
          </cell>
          <cell r="CF77">
            <v>11.2</v>
          </cell>
          <cell r="CN77">
            <v>4.5999999999999996</v>
          </cell>
          <cell r="CV77">
            <v>4.2</v>
          </cell>
        </row>
        <row r="79">
          <cell r="BP79">
            <v>7.7</v>
          </cell>
          <cell r="BX79">
            <v>7.5</v>
          </cell>
          <cell r="CF79">
            <v>5.7</v>
          </cell>
          <cell r="CN79">
            <v>5.8</v>
          </cell>
          <cell r="CV79">
            <v>5.8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45982265</v>
      </c>
      <c r="BO4" s="436"/>
      <c r="BP4" s="436"/>
      <c r="BQ4" s="436"/>
      <c r="BR4" s="436"/>
      <c r="BS4" s="436"/>
      <c r="BT4" s="436"/>
      <c r="BU4" s="437"/>
      <c r="BV4" s="435">
        <v>43308117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12.6</v>
      </c>
      <c r="CU4" s="576"/>
      <c r="CV4" s="576"/>
      <c r="CW4" s="576"/>
      <c r="CX4" s="576"/>
      <c r="CY4" s="576"/>
      <c r="CZ4" s="576"/>
      <c r="DA4" s="577"/>
      <c r="DB4" s="575">
        <v>16.399999999999999</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43283129</v>
      </c>
      <c r="BO5" s="407"/>
      <c r="BP5" s="407"/>
      <c r="BQ5" s="407"/>
      <c r="BR5" s="407"/>
      <c r="BS5" s="407"/>
      <c r="BT5" s="407"/>
      <c r="BU5" s="408"/>
      <c r="BV5" s="406">
        <v>39812849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88.2</v>
      </c>
      <c r="CU5" s="404"/>
      <c r="CV5" s="404"/>
      <c r="CW5" s="404"/>
      <c r="CX5" s="404"/>
      <c r="CY5" s="404"/>
      <c r="CZ5" s="404"/>
      <c r="DA5" s="405"/>
      <c r="DB5" s="403">
        <v>84.6</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2699136</v>
      </c>
      <c r="BO6" s="407"/>
      <c r="BP6" s="407"/>
      <c r="BQ6" s="407"/>
      <c r="BR6" s="407"/>
      <c r="BS6" s="407"/>
      <c r="BT6" s="407"/>
      <c r="BU6" s="408"/>
      <c r="BV6" s="406">
        <v>3495268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88.2</v>
      </c>
      <c r="CU6" s="550"/>
      <c r="CV6" s="550"/>
      <c r="CW6" s="550"/>
      <c r="CX6" s="550"/>
      <c r="CY6" s="550"/>
      <c r="CZ6" s="550"/>
      <c r="DA6" s="551"/>
      <c r="DB6" s="549">
        <v>84.6</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221122</v>
      </c>
      <c r="BO7" s="407"/>
      <c r="BP7" s="407"/>
      <c r="BQ7" s="407"/>
      <c r="BR7" s="407"/>
      <c r="BS7" s="407"/>
      <c r="BT7" s="407"/>
      <c r="BU7" s="408"/>
      <c r="BV7" s="406">
        <v>378978</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19683140</v>
      </c>
      <c r="CU7" s="407"/>
      <c r="CV7" s="407"/>
      <c r="CW7" s="407"/>
      <c r="CX7" s="407"/>
      <c r="CY7" s="407"/>
      <c r="CZ7" s="407"/>
      <c r="DA7" s="408"/>
      <c r="DB7" s="406">
        <v>18973208</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2478014</v>
      </c>
      <c r="BO8" s="407"/>
      <c r="BP8" s="407"/>
      <c r="BQ8" s="407"/>
      <c r="BR8" s="407"/>
      <c r="BS8" s="407"/>
      <c r="BT8" s="407"/>
      <c r="BU8" s="408"/>
      <c r="BV8" s="406">
        <v>3116290</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1.01</v>
      </c>
      <c r="CU8" s="510"/>
      <c r="CV8" s="510"/>
      <c r="CW8" s="510"/>
      <c r="CX8" s="510"/>
      <c r="CY8" s="510"/>
      <c r="CZ8" s="510"/>
      <c r="DA8" s="511"/>
      <c r="DB8" s="509">
        <v>1</v>
      </c>
      <c r="DC8" s="510"/>
      <c r="DD8" s="510"/>
      <c r="DE8" s="510"/>
      <c r="DF8" s="510"/>
      <c r="DG8" s="510"/>
      <c r="DH8" s="510"/>
      <c r="DI8" s="511"/>
    </row>
    <row r="9" spans="1:119" ht="18.75" customHeight="1" thickBot="1" x14ac:dyDescent="0.2">
      <c r="A9" s="175"/>
      <c r="B9" s="538" t="s">
        <v>107</v>
      </c>
      <c r="C9" s="539"/>
      <c r="D9" s="539"/>
      <c r="E9" s="539"/>
      <c r="F9" s="539"/>
      <c r="G9" s="539"/>
      <c r="H9" s="539"/>
      <c r="I9" s="539"/>
      <c r="J9" s="539"/>
      <c r="K9" s="457"/>
      <c r="L9" s="540" t="s">
        <v>108</v>
      </c>
      <c r="M9" s="541"/>
      <c r="N9" s="541"/>
      <c r="O9" s="541"/>
      <c r="P9" s="541"/>
      <c r="Q9" s="542"/>
      <c r="R9" s="543">
        <v>93363</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-638276</v>
      </c>
      <c r="BO9" s="407"/>
      <c r="BP9" s="407"/>
      <c r="BQ9" s="407"/>
      <c r="BR9" s="407"/>
      <c r="BS9" s="407"/>
      <c r="BT9" s="407"/>
      <c r="BU9" s="408"/>
      <c r="BV9" s="406">
        <v>453758</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7.5</v>
      </c>
      <c r="CU9" s="404"/>
      <c r="CV9" s="404"/>
      <c r="CW9" s="404"/>
      <c r="CX9" s="404"/>
      <c r="CY9" s="404"/>
      <c r="CZ9" s="404"/>
      <c r="DA9" s="405"/>
      <c r="DB9" s="403">
        <v>8.3000000000000007</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113</v>
      </c>
      <c r="M10" s="363"/>
      <c r="N10" s="363"/>
      <c r="O10" s="363"/>
      <c r="P10" s="363"/>
      <c r="Q10" s="364"/>
      <c r="R10" s="359">
        <v>86717</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1472050</v>
      </c>
      <c r="BO10" s="407"/>
      <c r="BP10" s="407"/>
      <c r="BQ10" s="407"/>
      <c r="BR10" s="407"/>
      <c r="BS10" s="407"/>
      <c r="BT10" s="407"/>
      <c r="BU10" s="408"/>
      <c r="BV10" s="406">
        <v>1609601</v>
      </c>
      <c r="BW10" s="407"/>
      <c r="BX10" s="407"/>
      <c r="BY10" s="407"/>
      <c r="BZ10" s="407"/>
      <c r="CA10" s="407"/>
      <c r="CB10" s="407"/>
      <c r="CC10" s="408"/>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93065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1727968</v>
      </c>
      <c r="BO12" s="407"/>
      <c r="BP12" s="407"/>
      <c r="BQ12" s="407"/>
      <c r="BR12" s="407"/>
      <c r="BS12" s="407"/>
      <c r="BT12" s="407"/>
      <c r="BU12" s="408"/>
      <c r="BV12" s="406">
        <v>1001031</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90"/>
      <c r="M13" s="490" t="s">
        <v>130</v>
      </c>
      <c r="N13" s="491"/>
      <c r="O13" s="491"/>
      <c r="P13" s="491"/>
      <c r="Q13" s="492"/>
      <c r="R13" s="493">
        <v>88626</v>
      </c>
      <c r="S13" s="494"/>
      <c r="T13" s="494"/>
      <c r="U13" s="494"/>
      <c r="V13" s="495"/>
      <c r="W13" s="496" t="s">
        <v>131</v>
      </c>
      <c r="X13" s="392"/>
      <c r="Y13" s="392"/>
      <c r="Z13" s="392"/>
      <c r="AA13" s="392"/>
      <c r="AB13" s="393"/>
      <c r="AC13" s="359">
        <v>359</v>
      </c>
      <c r="AD13" s="360"/>
      <c r="AE13" s="360"/>
      <c r="AF13" s="360"/>
      <c r="AG13" s="361"/>
      <c r="AH13" s="359">
        <v>426</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-894194</v>
      </c>
      <c r="BO13" s="407"/>
      <c r="BP13" s="407"/>
      <c r="BQ13" s="407"/>
      <c r="BR13" s="407"/>
      <c r="BS13" s="407"/>
      <c r="BT13" s="407"/>
      <c r="BU13" s="408"/>
      <c r="BV13" s="406">
        <v>1062328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7.4</v>
      </c>
      <c r="CU13" s="404"/>
      <c r="CV13" s="404"/>
      <c r="CW13" s="404"/>
      <c r="CX13" s="404"/>
      <c r="CY13" s="404"/>
      <c r="CZ13" s="404"/>
      <c r="DA13" s="405"/>
      <c r="DB13" s="403">
        <v>7</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92365</v>
      </c>
      <c r="S14" s="494"/>
      <c r="T14" s="494"/>
      <c r="U14" s="494"/>
      <c r="V14" s="495"/>
      <c r="W14" s="497"/>
      <c r="X14" s="395"/>
      <c r="Y14" s="395"/>
      <c r="Z14" s="395"/>
      <c r="AA14" s="395"/>
      <c r="AB14" s="396"/>
      <c r="AC14" s="486">
        <v>0.8</v>
      </c>
      <c r="AD14" s="487"/>
      <c r="AE14" s="487"/>
      <c r="AF14" s="487"/>
      <c r="AG14" s="488"/>
      <c r="AH14" s="486">
        <v>1.1000000000000001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53.5</v>
      </c>
      <c r="CU14" s="504"/>
      <c r="CV14" s="504"/>
      <c r="CW14" s="504"/>
      <c r="CX14" s="504"/>
      <c r="CY14" s="504"/>
      <c r="CZ14" s="504"/>
      <c r="DA14" s="505"/>
      <c r="DB14" s="503">
        <v>45.3</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90"/>
      <c r="M15" s="490" t="s">
        <v>130</v>
      </c>
      <c r="N15" s="491"/>
      <c r="O15" s="491"/>
      <c r="P15" s="491"/>
      <c r="Q15" s="492"/>
      <c r="R15" s="493">
        <v>88369</v>
      </c>
      <c r="S15" s="494"/>
      <c r="T15" s="494"/>
      <c r="U15" s="494"/>
      <c r="V15" s="495"/>
      <c r="W15" s="496" t="s">
        <v>137</v>
      </c>
      <c r="X15" s="392"/>
      <c r="Y15" s="392"/>
      <c r="Z15" s="392"/>
      <c r="AA15" s="392"/>
      <c r="AB15" s="393"/>
      <c r="AC15" s="359">
        <v>12802</v>
      </c>
      <c r="AD15" s="360"/>
      <c r="AE15" s="360"/>
      <c r="AF15" s="360"/>
      <c r="AG15" s="361"/>
      <c r="AH15" s="359">
        <v>13524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15370274</v>
      </c>
      <c r="BO15" s="436"/>
      <c r="BP15" s="436"/>
      <c r="BQ15" s="436"/>
      <c r="BR15" s="436"/>
      <c r="BS15" s="436"/>
      <c r="BT15" s="436"/>
      <c r="BU15" s="437"/>
      <c r="BV15" s="435">
        <v>14796870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30.1</v>
      </c>
      <c r="AD16" s="487"/>
      <c r="AE16" s="487"/>
      <c r="AF16" s="487"/>
      <c r="AG16" s="488"/>
      <c r="AH16" s="486">
        <v>34.4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14845676</v>
      </c>
      <c r="BO16" s="407"/>
      <c r="BP16" s="407"/>
      <c r="BQ16" s="407"/>
      <c r="BR16" s="407"/>
      <c r="BS16" s="407"/>
      <c r="BT16" s="407"/>
      <c r="BU16" s="408"/>
      <c r="BV16" s="406">
        <v>14603249</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29348</v>
      </c>
      <c r="AD17" s="360"/>
      <c r="AE17" s="360"/>
      <c r="AF17" s="360"/>
      <c r="AG17" s="361"/>
      <c r="AH17" s="359">
        <v>25346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19683140</v>
      </c>
      <c r="BO17" s="407"/>
      <c r="BP17" s="407"/>
      <c r="BQ17" s="407"/>
      <c r="BR17" s="407"/>
      <c r="BS17" s="407"/>
      <c r="BT17" s="407"/>
      <c r="BU17" s="408"/>
      <c r="BV17" s="406">
        <v>18973208</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18.02</v>
      </c>
      <c r="M18" s="459"/>
      <c r="N18" s="459"/>
      <c r="O18" s="459"/>
      <c r="P18" s="459"/>
      <c r="Q18" s="459"/>
      <c r="R18" s="460"/>
      <c r="S18" s="460"/>
      <c r="T18" s="460"/>
      <c r="U18" s="460"/>
      <c r="V18" s="461"/>
      <c r="W18" s="477"/>
      <c r="X18" s="478"/>
      <c r="Y18" s="478"/>
      <c r="Z18" s="478"/>
      <c r="AA18" s="478"/>
      <c r="AB18" s="502"/>
      <c r="AC18" s="376">
        <v>69</v>
      </c>
      <c r="AD18" s="377"/>
      <c r="AE18" s="377"/>
      <c r="AF18" s="377"/>
      <c r="AG18" s="462"/>
      <c r="AH18" s="376">
        <v>64.5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17825621</v>
      </c>
      <c r="BO18" s="407"/>
      <c r="BP18" s="407"/>
      <c r="BQ18" s="407"/>
      <c r="BR18" s="407"/>
      <c r="BS18" s="407"/>
      <c r="BT18" s="407"/>
      <c r="BU18" s="408"/>
      <c r="BV18" s="406">
        <v>16699766</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5181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29254050</v>
      </c>
      <c r="BO19" s="407"/>
      <c r="BP19" s="407"/>
      <c r="BQ19" s="407"/>
      <c r="BR19" s="407"/>
      <c r="BS19" s="407"/>
      <c r="BT19" s="407"/>
      <c r="BU19" s="408"/>
      <c r="BV19" s="406">
        <v>26655381</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42183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24286987</v>
      </c>
      <c r="BO22" s="436"/>
      <c r="BP22" s="436"/>
      <c r="BQ22" s="436"/>
      <c r="BR22" s="436"/>
      <c r="BS22" s="436"/>
      <c r="BT22" s="436"/>
      <c r="BU22" s="437"/>
      <c r="BV22" s="435">
        <v>21538061</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16576261</v>
      </c>
      <c r="BO23" s="407"/>
      <c r="BP23" s="407"/>
      <c r="BQ23" s="407"/>
      <c r="BR23" s="407"/>
      <c r="BS23" s="407"/>
      <c r="BT23" s="407"/>
      <c r="BU23" s="408"/>
      <c r="BV23" s="406">
        <v>13271026</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7240</v>
      </c>
      <c r="R24" s="360"/>
      <c r="S24" s="360"/>
      <c r="T24" s="360"/>
      <c r="U24" s="360"/>
      <c r="V24" s="361"/>
      <c r="W24" s="449"/>
      <c r="X24" s="386"/>
      <c r="Y24" s="387"/>
      <c r="Z24" s="362" t="s">
        <v>162</v>
      </c>
      <c r="AA24" s="363"/>
      <c r="AB24" s="363"/>
      <c r="AC24" s="363"/>
      <c r="AD24" s="363"/>
      <c r="AE24" s="363"/>
      <c r="AF24" s="363"/>
      <c r="AG24" s="364"/>
      <c r="AH24" s="359">
        <v>526</v>
      </c>
      <c r="AI24" s="360"/>
      <c r="AJ24" s="360"/>
      <c r="AK24" s="360"/>
      <c r="AL24" s="361"/>
      <c r="AM24" s="359">
        <v>1551174</v>
      </c>
      <c r="AN24" s="360"/>
      <c r="AO24" s="360"/>
      <c r="AP24" s="360"/>
      <c r="AQ24" s="360"/>
      <c r="AR24" s="361"/>
      <c r="AS24" s="359">
        <v>2949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20612283</v>
      </c>
      <c r="BO24" s="407"/>
      <c r="BP24" s="407"/>
      <c r="BQ24" s="407"/>
      <c r="BR24" s="407"/>
      <c r="BS24" s="407"/>
      <c r="BT24" s="407"/>
      <c r="BU24" s="408"/>
      <c r="BV24" s="406">
        <v>17247803</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1</v>
      </c>
      <c r="M25" s="360"/>
      <c r="N25" s="360"/>
      <c r="O25" s="360"/>
      <c r="P25" s="361"/>
      <c r="Q25" s="359">
        <v>6975</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8346003</v>
      </c>
      <c r="BO25" s="436"/>
      <c r="BP25" s="436"/>
      <c r="BQ25" s="436"/>
      <c r="BR25" s="436"/>
      <c r="BS25" s="436"/>
      <c r="BT25" s="436"/>
      <c r="BU25" s="437"/>
      <c r="BV25" s="435">
        <v>7746804</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6888</v>
      </c>
      <c r="R26" s="360"/>
      <c r="S26" s="360"/>
      <c r="T26" s="360"/>
      <c r="U26" s="360"/>
      <c r="V26" s="361"/>
      <c r="W26" s="449"/>
      <c r="X26" s="386"/>
      <c r="Y26" s="387"/>
      <c r="Z26" s="362" t="s">
        <v>168</v>
      </c>
      <c r="AA26" s="417"/>
      <c r="AB26" s="417"/>
      <c r="AC26" s="417"/>
      <c r="AD26" s="417"/>
      <c r="AE26" s="417"/>
      <c r="AF26" s="417"/>
      <c r="AG26" s="418"/>
      <c r="AH26" s="359">
        <v>15</v>
      </c>
      <c r="AI26" s="360"/>
      <c r="AJ26" s="360"/>
      <c r="AK26" s="360"/>
      <c r="AL26" s="361"/>
      <c r="AM26" s="359">
        <v>47400</v>
      </c>
      <c r="AN26" s="360"/>
      <c r="AO26" s="360"/>
      <c r="AP26" s="360"/>
      <c r="AQ26" s="360"/>
      <c r="AR26" s="361"/>
      <c r="AS26" s="359">
        <v>3160</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4550</v>
      </c>
      <c r="R27" s="360"/>
      <c r="S27" s="360"/>
      <c r="T27" s="360"/>
      <c r="U27" s="360"/>
      <c r="V27" s="361"/>
      <c r="W27" s="449"/>
      <c r="X27" s="386"/>
      <c r="Y27" s="387"/>
      <c r="Z27" s="362" t="s">
        <v>171</v>
      </c>
      <c r="AA27" s="363"/>
      <c r="AB27" s="363"/>
      <c r="AC27" s="363"/>
      <c r="AD27" s="363"/>
      <c r="AE27" s="363"/>
      <c r="AF27" s="363"/>
      <c r="AG27" s="364"/>
      <c r="AH27" s="359">
        <v>11</v>
      </c>
      <c r="AI27" s="360"/>
      <c r="AJ27" s="360"/>
      <c r="AK27" s="360"/>
      <c r="AL27" s="361"/>
      <c r="AM27" s="359">
        <v>43505</v>
      </c>
      <c r="AN27" s="360"/>
      <c r="AO27" s="360"/>
      <c r="AP27" s="360"/>
      <c r="AQ27" s="360"/>
      <c r="AR27" s="361"/>
      <c r="AS27" s="359">
        <v>3955</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173</v>
      </c>
      <c r="F28" s="363"/>
      <c r="G28" s="363"/>
      <c r="H28" s="363"/>
      <c r="I28" s="363"/>
      <c r="J28" s="363"/>
      <c r="K28" s="364"/>
      <c r="L28" s="359">
        <v>1</v>
      </c>
      <c r="M28" s="360"/>
      <c r="N28" s="360"/>
      <c r="O28" s="360"/>
      <c r="P28" s="361"/>
      <c r="Q28" s="359">
        <v>4150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3608168</v>
      </c>
      <c r="BO28" s="436"/>
      <c r="BP28" s="436"/>
      <c r="BQ28" s="436"/>
      <c r="BR28" s="436"/>
      <c r="BS28" s="436"/>
      <c r="BT28" s="436"/>
      <c r="BU28" s="437"/>
      <c r="BV28" s="435">
        <v>3864086</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176</v>
      </c>
      <c r="F29" s="363"/>
      <c r="G29" s="363"/>
      <c r="H29" s="363"/>
      <c r="I29" s="363"/>
      <c r="J29" s="363"/>
      <c r="K29" s="364"/>
      <c r="L29" s="359">
        <v>19</v>
      </c>
      <c r="M29" s="360"/>
      <c r="N29" s="360"/>
      <c r="O29" s="360"/>
      <c r="P29" s="361"/>
      <c r="Q29" s="359">
        <v>3950</v>
      </c>
      <c r="R29" s="360"/>
      <c r="S29" s="360"/>
      <c r="T29" s="360"/>
      <c r="U29" s="360"/>
      <c r="V29" s="361"/>
      <c r="W29" s="450"/>
      <c r="X29" s="451"/>
      <c r="Y29" s="452"/>
      <c r="Z29" s="362" t="s">
        <v>177</v>
      </c>
      <c r="AA29" s="363"/>
      <c r="AB29" s="363"/>
      <c r="AC29" s="363"/>
      <c r="AD29" s="363"/>
      <c r="AE29" s="363"/>
      <c r="AF29" s="363"/>
      <c r="AG29" s="364"/>
      <c r="AH29" s="359">
        <v>537</v>
      </c>
      <c r="AI29" s="360"/>
      <c r="AJ29" s="360"/>
      <c r="AK29" s="360"/>
      <c r="AL29" s="361"/>
      <c r="AM29" s="359">
        <v>1594679</v>
      </c>
      <c r="AN29" s="360"/>
      <c r="AO29" s="360"/>
      <c r="AP29" s="360"/>
      <c r="AQ29" s="360"/>
      <c r="AR29" s="361"/>
      <c r="AS29" s="359">
        <v>2970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470474</v>
      </c>
      <c r="BO29" s="407"/>
      <c r="BP29" s="407"/>
      <c r="BQ29" s="407"/>
      <c r="BR29" s="407"/>
      <c r="BS29" s="407"/>
      <c r="BT29" s="407"/>
      <c r="BU29" s="408"/>
      <c r="BV29" s="406">
        <v>270471</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2484223</v>
      </c>
      <c r="BO30" s="441"/>
      <c r="BP30" s="441"/>
      <c r="BQ30" s="441"/>
      <c r="BR30" s="441"/>
      <c r="BS30" s="441"/>
      <c r="BT30" s="441"/>
      <c r="BU30" s="442"/>
      <c r="BV30" s="440">
        <v>3487077</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15">
      <c r="A33" s="175"/>
      <c r="B33" s="202"/>
      <c r="C33" s="358" t="s">
        <v>186</v>
      </c>
      <c r="D33" s="358"/>
      <c r="E33" s="357" t="s">
        <v>187</v>
      </c>
      <c r="F33" s="357"/>
      <c r="G33" s="357"/>
      <c r="H33" s="357"/>
      <c r="I33" s="357"/>
      <c r="J33" s="357"/>
      <c r="K33" s="357"/>
      <c r="L33" s="357"/>
      <c r="M33" s="357"/>
      <c r="N33" s="357"/>
      <c r="O33" s="357"/>
      <c r="P33" s="357"/>
      <c r="Q33" s="357"/>
      <c r="R33" s="357"/>
      <c r="S33" s="357"/>
      <c r="T33" s="179"/>
      <c r="U33" s="358" t="s">
        <v>186</v>
      </c>
      <c r="V33" s="358"/>
      <c r="W33" s="357" t="s">
        <v>187</v>
      </c>
      <c r="X33" s="357"/>
      <c r="Y33" s="357"/>
      <c r="Z33" s="357"/>
      <c r="AA33" s="357"/>
      <c r="AB33" s="357"/>
      <c r="AC33" s="357"/>
      <c r="AD33" s="357"/>
      <c r="AE33" s="357"/>
      <c r="AF33" s="357"/>
      <c r="AG33" s="357"/>
      <c r="AH33" s="357"/>
      <c r="AI33" s="357"/>
      <c r="AJ33" s="357"/>
      <c r="AK33" s="357"/>
      <c r="AL33" s="179"/>
      <c r="AM33" s="358" t="s">
        <v>186</v>
      </c>
      <c r="AN33" s="358"/>
      <c r="AO33" s="357" t="s">
        <v>187</v>
      </c>
      <c r="AP33" s="357"/>
      <c r="AQ33" s="357"/>
      <c r="AR33" s="357"/>
      <c r="AS33" s="357"/>
      <c r="AT33" s="357"/>
      <c r="AU33" s="357"/>
      <c r="AV33" s="357"/>
      <c r="AW33" s="357"/>
      <c r="AX33" s="357"/>
      <c r="AY33" s="357"/>
      <c r="AZ33" s="357"/>
      <c r="BA33" s="357"/>
      <c r="BB33" s="357"/>
      <c r="BC33" s="357"/>
      <c r="BD33" s="185"/>
      <c r="BE33" s="357" t="s">
        <v>188</v>
      </c>
      <c r="BF33" s="357"/>
      <c r="BG33" s="357" t="s">
        <v>189</v>
      </c>
      <c r="BH33" s="357"/>
      <c r="BI33" s="357"/>
      <c r="BJ33" s="357"/>
      <c r="BK33" s="357"/>
      <c r="BL33" s="357"/>
      <c r="BM33" s="357"/>
      <c r="BN33" s="357"/>
      <c r="BO33" s="357"/>
      <c r="BP33" s="357"/>
      <c r="BQ33" s="357"/>
      <c r="BR33" s="357"/>
      <c r="BS33" s="357"/>
      <c r="BT33" s="357"/>
      <c r="BU33" s="357"/>
      <c r="BV33" s="185"/>
      <c r="BW33" s="358" t="s">
        <v>188</v>
      </c>
      <c r="BX33" s="358"/>
      <c r="BY33" s="357" t="s">
        <v>190</v>
      </c>
      <c r="BZ33" s="357"/>
      <c r="CA33" s="357"/>
      <c r="CB33" s="357"/>
      <c r="CC33" s="357"/>
      <c r="CD33" s="357"/>
      <c r="CE33" s="357"/>
      <c r="CF33" s="357"/>
      <c r="CG33" s="357"/>
      <c r="CH33" s="357"/>
      <c r="CI33" s="357"/>
      <c r="CJ33" s="357"/>
      <c r="CK33" s="357"/>
      <c r="CL33" s="357"/>
      <c r="CM33" s="357"/>
      <c r="CN33" s="179"/>
      <c r="CO33" s="358" t="s">
        <v>186</v>
      </c>
      <c r="CP33" s="358"/>
      <c r="CQ33" s="357" t="s">
        <v>191</v>
      </c>
      <c r="CR33" s="357"/>
      <c r="CS33" s="357"/>
      <c r="CT33" s="357"/>
      <c r="CU33" s="357"/>
      <c r="CV33" s="357"/>
      <c r="CW33" s="357"/>
      <c r="CX33" s="357"/>
      <c r="CY33" s="357"/>
      <c r="CZ33" s="357"/>
      <c r="DA33" s="357"/>
      <c r="DB33" s="357"/>
      <c r="DC33" s="357"/>
      <c r="DD33" s="357"/>
      <c r="DE33" s="357"/>
      <c r="DF33" s="179"/>
      <c r="DG33" s="356" t="s">
        <v>192</v>
      </c>
      <c r="DH33" s="356"/>
      <c r="DI33" s="180"/>
    </row>
    <row r="34" spans="1:113" ht="32.25" customHeight="1" x14ac:dyDescent="0.15">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八潮市国民健康保険特別会計</v>
      </c>
      <c r="X34" s="355"/>
      <c r="Y34" s="355"/>
      <c r="Z34" s="355"/>
      <c r="AA34" s="355"/>
      <c r="AB34" s="355"/>
      <c r="AC34" s="355"/>
      <c r="AD34" s="355"/>
      <c r="AE34" s="355"/>
      <c r="AF34" s="355"/>
      <c r="AG34" s="355"/>
      <c r="AH34" s="355"/>
      <c r="AI34" s="355"/>
      <c r="AJ34" s="355"/>
      <c r="AK34" s="355"/>
      <c r="AL34" s="175"/>
      <c r="AM34" s="354">
        <f>IF(AO34="","",MAX(C34:D43,U34:V43)+1)</f>
        <v>5</v>
      </c>
      <c r="AN34" s="354"/>
      <c r="AO34" s="355" t="str">
        <f>IF('各会計、関係団体の財政状況及び健全化判断比率'!B31="","",'各会計、関係団体の財政状況及び健全化判断比率'!B31)</f>
        <v>八潮市上水道事業会計</v>
      </c>
      <c r="AP34" s="355"/>
      <c r="AQ34" s="355"/>
      <c r="AR34" s="355"/>
      <c r="AS34" s="355"/>
      <c r="AT34" s="355"/>
      <c r="AU34" s="355"/>
      <c r="AV34" s="355"/>
      <c r="AW34" s="355"/>
      <c r="AX34" s="355"/>
      <c r="AY34" s="355"/>
      <c r="AZ34" s="355"/>
      <c r="BA34" s="355"/>
      <c r="BB34" s="355"/>
      <c r="BC34" s="355"/>
      <c r="BD34" s="175"/>
      <c r="BE34" s="354">
        <f>IF(BG34="","",MAX(C34:D43,U34:V43,AM34:AN43)+1)</f>
        <v>7</v>
      </c>
      <c r="BF34" s="354"/>
      <c r="BG34" s="355" t="str">
        <f>IF('各会計、関係団体の財政状況及び健全化判断比率'!B33="","",'各会計、関係団体の財政状況及び健全化判断比率'!B33)</f>
        <v>稲荷伊草第二土地区画整理事業特別会計</v>
      </c>
      <c r="BH34" s="355"/>
      <c r="BI34" s="355"/>
      <c r="BJ34" s="355"/>
      <c r="BK34" s="355"/>
      <c r="BL34" s="355"/>
      <c r="BM34" s="355"/>
      <c r="BN34" s="355"/>
      <c r="BO34" s="355"/>
      <c r="BP34" s="355"/>
      <c r="BQ34" s="355"/>
      <c r="BR34" s="355"/>
      <c r="BS34" s="355"/>
      <c r="BT34" s="355"/>
      <c r="BU34" s="355"/>
      <c r="BV34" s="175"/>
      <c r="BW34" s="354">
        <f>IF(BY34="","",MAX(C34:D43,U34:V43,AM34:AN43,BE34:BF43)+1)</f>
        <v>12</v>
      </c>
      <c r="BX34" s="354"/>
      <c r="BY34" s="355" t="str">
        <f>IF('各会計、関係団体の財政状況及び健全化判断比率'!B68="","",'各会計、関係団体の財政状況及び健全化判断比率'!B68)</f>
        <v>東埼玉資源環境組合</v>
      </c>
      <c r="BZ34" s="355"/>
      <c r="CA34" s="355"/>
      <c r="CB34" s="355"/>
      <c r="CC34" s="355"/>
      <c r="CD34" s="355"/>
      <c r="CE34" s="355"/>
      <c r="CF34" s="355"/>
      <c r="CG34" s="355"/>
      <c r="CH34" s="355"/>
      <c r="CI34" s="355"/>
      <c r="CJ34" s="355"/>
      <c r="CK34" s="355"/>
      <c r="CL34" s="355"/>
      <c r="CM34" s="355"/>
      <c r="CN34" s="175"/>
      <c r="CO34" s="354">
        <f>IF(CQ34="","",MAX(C34:D43,U34:V43,AM34:AN43,BE34:BF43,BW34:BX43)+1)</f>
        <v>19</v>
      </c>
      <c r="CP34" s="354"/>
      <c r="CQ34" s="355" t="str">
        <f>IF('各会計、関係団体の財政状況及び健全化判断比率'!BS7="","",'各会計、関係団体の財政状況及び健全化判断比率'!BS7)</f>
        <v>八潮市土地開発公社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15">
      <c r="A35" s="175"/>
      <c r="B35" s="202"/>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八潮市介護保険特別会計</v>
      </c>
      <c r="X35" s="355"/>
      <c r="Y35" s="355"/>
      <c r="Z35" s="355"/>
      <c r="AA35" s="355"/>
      <c r="AB35" s="355"/>
      <c r="AC35" s="355"/>
      <c r="AD35" s="355"/>
      <c r="AE35" s="355"/>
      <c r="AF35" s="355"/>
      <c r="AG35" s="355"/>
      <c r="AH35" s="355"/>
      <c r="AI35" s="355"/>
      <c r="AJ35" s="355"/>
      <c r="AK35" s="355"/>
      <c r="AL35" s="175"/>
      <c r="AM35" s="354">
        <f t="shared" ref="AM35:AM43" si="0">IF(AO35="","",AM34+1)</f>
        <v>6</v>
      </c>
      <c r="AN35" s="354"/>
      <c r="AO35" s="355" t="str">
        <f>IF('各会計、関係団体の財政状況及び健全化判断比率'!B32="","",'各会計、関係団体の財政状況及び健全化判断比率'!B32)</f>
        <v>八潮市公共下水道事業会計</v>
      </c>
      <c r="AP35" s="355"/>
      <c r="AQ35" s="355"/>
      <c r="AR35" s="355"/>
      <c r="AS35" s="355"/>
      <c r="AT35" s="355"/>
      <c r="AU35" s="355"/>
      <c r="AV35" s="355"/>
      <c r="AW35" s="355"/>
      <c r="AX35" s="355"/>
      <c r="AY35" s="355"/>
      <c r="AZ35" s="355"/>
      <c r="BA35" s="355"/>
      <c r="BB35" s="355"/>
      <c r="BC35" s="355"/>
      <c r="BD35" s="175"/>
      <c r="BE35" s="354">
        <f t="shared" ref="BE35:BE43" si="1">IF(BG35="","",BE34+1)</f>
        <v>8</v>
      </c>
      <c r="BF35" s="354"/>
      <c r="BG35" s="355" t="str">
        <f>IF('各会計、関係団体の財政状況及び健全化判断比率'!B34="","",'各会計、関係団体の財政状況及び健全化判断比率'!B34)</f>
        <v>鶴ケ曽根・二丁目土地区画整理事業特別会計</v>
      </c>
      <c r="BH35" s="355"/>
      <c r="BI35" s="355"/>
      <c r="BJ35" s="355"/>
      <c r="BK35" s="355"/>
      <c r="BL35" s="355"/>
      <c r="BM35" s="355"/>
      <c r="BN35" s="355"/>
      <c r="BO35" s="355"/>
      <c r="BP35" s="355"/>
      <c r="BQ35" s="355"/>
      <c r="BR35" s="355"/>
      <c r="BS35" s="355"/>
      <c r="BT35" s="355"/>
      <c r="BU35" s="355"/>
      <c r="BV35" s="175"/>
      <c r="BW35" s="354">
        <f t="shared" ref="BW35:BW43" si="2">IF(BY35="","",BW34+1)</f>
        <v>13</v>
      </c>
      <c r="BX35" s="354"/>
      <c r="BY35" s="355" t="str">
        <f>IF('各会計、関係団体の財政状況及び健全化判断比率'!B69="","",'各会計、関係団体の財政状況及び健全化判断比率'!B69)</f>
        <v>埼玉県後期高齢者医療広域連合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15">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八潮市後期高齢者医療特別会計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f t="shared" si="1"/>
        <v>9</v>
      </c>
      <c r="BF36" s="354"/>
      <c r="BG36" s="355" t="str">
        <f>IF('各会計、関係団体の財政状況及び健全化判断比率'!B35="","",'各会計、関係団体の財政状況及び健全化判断比率'!B35)</f>
        <v>大瀬古新田土地区画整理事業特別会計</v>
      </c>
      <c r="BH36" s="355"/>
      <c r="BI36" s="355"/>
      <c r="BJ36" s="355"/>
      <c r="BK36" s="355"/>
      <c r="BL36" s="355"/>
      <c r="BM36" s="355"/>
      <c r="BN36" s="355"/>
      <c r="BO36" s="355"/>
      <c r="BP36" s="355"/>
      <c r="BQ36" s="355"/>
      <c r="BR36" s="355"/>
      <c r="BS36" s="355"/>
      <c r="BT36" s="355"/>
      <c r="BU36" s="355"/>
      <c r="BV36" s="175"/>
      <c r="BW36" s="354">
        <f t="shared" si="2"/>
        <v>14</v>
      </c>
      <c r="BX36" s="354"/>
      <c r="BY36" s="355" t="str">
        <f>IF('各会計、関係団体の財政状況及び健全化判断比率'!B70="","",'各会計、関係団体の財政状況及び健全化判断比率'!B70)</f>
        <v>埼玉県後期高齢者医療広域連合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15">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f t="shared" si="1"/>
        <v>10</v>
      </c>
      <c r="BF37" s="354"/>
      <c r="BG37" s="355" t="str">
        <f>IF('各会計、関係団体の財政状況及び健全化判断比率'!B36="","",'各会計、関係団体の財政状況及び健全化判断比率'!B36)</f>
        <v>西袋上馬場土地区画整理事業特別会計</v>
      </c>
      <c r="BH37" s="355"/>
      <c r="BI37" s="355"/>
      <c r="BJ37" s="355"/>
      <c r="BK37" s="355"/>
      <c r="BL37" s="355"/>
      <c r="BM37" s="355"/>
      <c r="BN37" s="355"/>
      <c r="BO37" s="355"/>
      <c r="BP37" s="355"/>
      <c r="BQ37" s="355"/>
      <c r="BR37" s="355"/>
      <c r="BS37" s="355"/>
      <c r="BT37" s="355"/>
      <c r="BU37" s="355"/>
      <c r="BV37" s="175"/>
      <c r="BW37" s="354">
        <f t="shared" si="2"/>
        <v>15</v>
      </c>
      <c r="BX37" s="354"/>
      <c r="BY37" s="355" t="str">
        <f>IF('各会計、関係団体の財政状況及び健全化判断比率'!B71="","",'各会計、関係団体の財政状況及び健全化判断比率'!B71)</f>
        <v>埼玉県市町村総合事務組合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15">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f t="shared" si="1"/>
        <v>11</v>
      </c>
      <c r="BF38" s="354"/>
      <c r="BG38" s="355" t="str">
        <f>IF('各会計、関係団体の財政状況及び健全化判断比率'!B37="","",'各会計、関係団体の財政状況及び健全化判断比率'!B37)</f>
        <v>八潮南部東一体型特定土地区画整理事業特別会計</v>
      </c>
      <c r="BH38" s="355"/>
      <c r="BI38" s="355"/>
      <c r="BJ38" s="355"/>
      <c r="BK38" s="355"/>
      <c r="BL38" s="355"/>
      <c r="BM38" s="355"/>
      <c r="BN38" s="355"/>
      <c r="BO38" s="355"/>
      <c r="BP38" s="355"/>
      <c r="BQ38" s="355"/>
      <c r="BR38" s="355"/>
      <c r="BS38" s="355"/>
      <c r="BT38" s="355"/>
      <c r="BU38" s="355"/>
      <c r="BV38" s="175"/>
      <c r="BW38" s="354">
        <f t="shared" si="2"/>
        <v>16</v>
      </c>
      <c r="BX38" s="354"/>
      <c r="BY38" s="355" t="str">
        <f>IF('各会計、関係団体の財政状況及び健全化判断比率'!B72="","",'各会計、関係団体の財政状況及び健全化判断比率'!B72)</f>
        <v>埼玉県市町村総合事務組合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15">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17</v>
      </c>
      <c r="BX39" s="354"/>
      <c r="BY39" s="355" t="str">
        <f>IF('各会計、関係団体の財政状況及び健全化判断比率'!B73="","",'各会計、関係団体の財政状況及び健全化判断比率'!B73)</f>
        <v>彩の国さいたま人づくり広域連合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15">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18</v>
      </c>
      <c r="BX40" s="354"/>
      <c r="BY40" s="355" t="str">
        <f>IF('各会計、関係団体の財政状況及び健全化判断比率'!B74="","",'各会計、関係団体の財政状況及び健全化判断比率'!B74)</f>
        <v>草加八潮消防組合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15">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15">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15">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Yzdw/LRou+mU7U0XcIP2vePEZbWijH4mCjQ8uBmx24VwUddf0+ZDzy+fwQ/wRlT11KQR/wTThzp+3nNG/OLLbA==" saltValue="jnNUSH27SNw+x0PtIHSi2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4" zoomScaleSheetLayoutView="100" workbookViewId="0">
      <selection activeCell="I32" sqref="I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36" t="s">
        <v>536</v>
      </c>
      <c r="D34" s="1136"/>
      <c r="E34" s="1137"/>
      <c r="F34" s="32">
        <v>7.33</v>
      </c>
      <c r="G34" s="33">
        <v>9.8800000000000008</v>
      </c>
      <c r="H34" s="33">
        <v>14.15</v>
      </c>
      <c r="I34" s="33">
        <v>16.420000000000002</v>
      </c>
      <c r="J34" s="34">
        <v>12.58</v>
      </c>
      <c r="K34" s="22"/>
      <c r="L34" s="22"/>
      <c r="M34" s="22"/>
      <c r="N34" s="22"/>
      <c r="O34" s="22"/>
      <c r="P34" s="22"/>
    </row>
    <row r="35" spans="1:16" ht="39" customHeight="1" x14ac:dyDescent="0.15">
      <c r="A35" s="22"/>
      <c r="B35" s="35"/>
      <c r="C35" s="1132" t="s">
        <v>537</v>
      </c>
      <c r="D35" s="1132"/>
      <c r="E35" s="1133"/>
      <c r="F35" s="36">
        <v>11.22</v>
      </c>
      <c r="G35" s="37">
        <v>11.09</v>
      </c>
      <c r="H35" s="37">
        <v>11.41</v>
      </c>
      <c r="I35" s="37">
        <v>12.13</v>
      </c>
      <c r="J35" s="38">
        <v>11.56</v>
      </c>
      <c r="K35" s="22"/>
      <c r="L35" s="22"/>
      <c r="M35" s="22"/>
      <c r="N35" s="22"/>
      <c r="O35" s="22"/>
      <c r="P35" s="22"/>
    </row>
    <row r="36" spans="1:16" ht="39" customHeight="1" x14ac:dyDescent="0.15">
      <c r="A36" s="22"/>
      <c r="B36" s="35"/>
      <c r="C36" s="1132" t="s">
        <v>538</v>
      </c>
      <c r="D36" s="1132"/>
      <c r="E36" s="1133"/>
      <c r="F36" s="36" t="s">
        <v>492</v>
      </c>
      <c r="G36" s="37">
        <v>1.58</v>
      </c>
      <c r="H36" s="37">
        <v>2.29</v>
      </c>
      <c r="I36" s="37">
        <v>3.47</v>
      </c>
      <c r="J36" s="38">
        <v>5.07</v>
      </c>
      <c r="K36" s="22"/>
      <c r="L36" s="22"/>
      <c r="M36" s="22"/>
      <c r="N36" s="22"/>
      <c r="O36" s="22"/>
      <c r="P36" s="22"/>
    </row>
    <row r="37" spans="1:16" ht="39" customHeight="1" x14ac:dyDescent="0.15">
      <c r="A37" s="22"/>
      <c r="B37" s="35"/>
      <c r="C37" s="1132" t="s">
        <v>539</v>
      </c>
      <c r="D37" s="1132"/>
      <c r="E37" s="1133"/>
      <c r="F37" s="36">
        <v>1.42</v>
      </c>
      <c r="G37" s="37">
        <v>1.84</v>
      </c>
      <c r="H37" s="37">
        <v>1.62</v>
      </c>
      <c r="I37" s="37">
        <v>1.43</v>
      </c>
      <c r="J37" s="38">
        <v>0.93</v>
      </c>
      <c r="K37" s="22"/>
      <c r="L37" s="22"/>
      <c r="M37" s="22"/>
      <c r="N37" s="22"/>
      <c r="O37" s="22"/>
      <c r="P37" s="22"/>
    </row>
    <row r="38" spans="1:16" ht="39" customHeight="1" x14ac:dyDescent="0.15">
      <c r="A38" s="22"/>
      <c r="B38" s="35"/>
      <c r="C38" s="1132" t="s">
        <v>540</v>
      </c>
      <c r="D38" s="1132"/>
      <c r="E38" s="1133"/>
      <c r="F38" s="36">
        <v>1.25</v>
      </c>
      <c r="G38" s="37">
        <v>1.1599999999999999</v>
      </c>
      <c r="H38" s="37">
        <v>0.97</v>
      </c>
      <c r="I38" s="37">
        <v>0.9</v>
      </c>
      <c r="J38" s="38">
        <v>0.87</v>
      </c>
      <c r="K38" s="22"/>
      <c r="L38" s="22"/>
      <c r="M38" s="22"/>
      <c r="N38" s="22"/>
      <c r="O38" s="22"/>
      <c r="P38" s="22"/>
    </row>
    <row r="39" spans="1:16" ht="39" customHeight="1" x14ac:dyDescent="0.15">
      <c r="A39" s="22"/>
      <c r="B39" s="35"/>
      <c r="C39" s="1132" t="s">
        <v>541</v>
      </c>
      <c r="D39" s="1132"/>
      <c r="E39" s="1133"/>
      <c r="F39" s="36">
        <v>2.17</v>
      </c>
      <c r="G39" s="37">
        <v>2.96</v>
      </c>
      <c r="H39" s="37">
        <v>1.3</v>
      </c>
      <c r="I39" s="37">
        <v>1.38</v>
      </c>
      <c r="J39" s="38">
        <v>0.76</v>
      </c>
      <c r="K39" s="22"/>
      <c r="L39" s="22"/>
      <c r="M39" s="22"/>
      <c r="N39" s="22"/>
      <c r="O39" s="22"/>
      <c r="P39" s="22"/>
    </row>
    <row r="40" spans="1:16" ht="39" customHeight="1" x14ac:dyDescent="0.15">
      <c r="A40" s="22"/>
      <c r="B40" s="35"/>
      <c r="C40" s="1132" t="s">
        <v>542</v>
      </c>
      <c r="D40" s="1132"/>
      <c r="E40" s="1133"/>
      <c r="F40" s="36">
        <v>0.16</v>
      </c>
      <c r="G40" s="37">
        <v>0.2</v>
      </c>
      <c r="H40" s="37">
        <v>0.13</v>
      </c>
      <c r="I40" s="37">
        <v>0.14000000000000001</v>
      </c>
      <c r="J40" s="38">
        <v>0.12</v>
      </c>
      <c r="K40" s="22"/>
      <c r="L40" s="22"/>
      <c r="M40" s="22"/>
      <c r="N40" s="22"/>
      <c r="O40" s="22"/>
      <c r="P40" s="22"/>
    </row>
    <row r="41" spans="1:16" ht="39" customHeight="1" x14ac:dyDescent="0.15">
      <c r="A41" s="22"/>
      <c r="B41" s="35"/>
      <c r="C41" s="1132" t="s">
        <v>543</v>
      </c>
      <c r="D41" s="1132"/>
      <c r="E41" s="1133"/>
      <c r="F41" s="36">
        <v>0.33</v>
      </c>
      <c r="G41" s="37">
        <v>0.53</v>
      </c>
      <c r="H41" s="37">
        <v>0.84</v>
      </c>
      <c r="I41" s="37">
        <v>0.08</v>
      </c>
      <c r="J41" s="38">
        <v>7.0000000000000007E-2</v>
      </c>
      <c r="K41" s="22"/>
      <c r="L41" s="22"/>
      <c r="M41" s="22"/>
      <c r="N41" s="22"/>
      <c r="O41" s="22"/>
      <c r="P41" s="22"/>
    </row>
    <row r="42" spans="1:16" ht="39" customHeight="1" x14ac:dyDescent="0.15">
      <c r="A42" s="22"/>
      <c r="B42" s="39"/>
      <c r="C42" s="1132" t="s">
        <v>544</v>
      </c>
      <c r="D42" s="1132"/>
      <c r="E42" s="1133"/>
      <c r="F42" s="36" t="s">
        <v>492</v>
      </c>
      <c r="G42" s="37" t="s">
        <v>492</v>
      </c>
      <c r="H42" s="37" t="s">
        <v>492</v>
      </c>
      <c r="I42" s="37" t="s">
        <v>492</v>
      </c>
      <c r="J42" s="38" t="s">
        <v>492</v>
      </c>
      <c r="K42" s="22"/>
      <c r="L42" s="22"/>
      <c r="M42" s="22"/>
      <c r="N42" s="22"/>
      <c r="O42" s="22"/>
      <c r="P42" s="22"/>
    </row>
    <row r="43" spans="1:16" ht="39" customHeight="1" thickBot="1" x14ac:dyDescent="0.2">
      <c r="A43" s="22"/>
      <c r="B43" s="40"/>
      <c r="C43" s="1134" t="s">
        <v>545</v>
      </c>
      <c r="D43" s="1134"/>
      <c r="E43" s="1135"/>
      <c r="F43" s="41">
        <v>2</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891WkHkqxnM5n1m9hOd+mHLbkXfA9+B5/UlhxkW0nIFSdMk/4Ya9dM8cNvKucQeUChKgt/cuBw4pmwUpRAt7w==" saltValue="vj72cr0vBEKrevE1YEPr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0" zoomScaleSheetLayoutView="55" workbookViewId="0">
      <selection activeCell="N48" sqref="N48"/>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2658</v>
      </c>
      <c r="L45" s="58">
        <v>2633</v>
      </c>
      <c r="M45" s="58">
        <v>2626</v>
      </c>
      <c r="N45" s="58">
        <v>2649</v>
      </c>
      <c r="O45" s="59">
        <v>2572</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492</v>
      </c>
      <c r="L46" s="62" t="s">
        <v>492</v>
      </c>
      <c r="M46" s="62" t="s">
        <v>492</v>
      </c>
      <c r="N46" s="62" t="s">
        <v>492</v>
      </c>
      <c r="O46" s="63" t="s">
        <v>492</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492</v>
      </c>
      <c r="L47" s="62" t="s">
        <v>492</v>
      </c>
      <c r="M47" s="62" t="s">
        <v>492</v>
      </c>
      <c r="N47" s="62" t="s">
        <v>492</v>
      </c>
      <c r="O47" s="63" t="s">
        <v>492</v>
      </c>
      <c r="P47" s="46"/>
      <c r="Q47" s="46"/>
      <c r="R47" s="46"/>
      <c r="S47" s="46"/>
      <c r="T47" s="46"/>
      <c r="U47" s="46"/>
    </row>
    <row r="48" spans="1:21" ht="30.75" customHeight="1" x14ac:dyDescent="0.15">
      <c r="A48" s="46"/>
      <c r="B48" s="1163"/>
      <c r="C48" s="1164"/>
      <c r="D48" s="60"/>
      <c r="E48" s="1140" t="s">
        <v>13</v>
      </c>
      <c r="F48" s="1140"/>
      <c r="G48" s="1140"/>
      <c r="H48" s="1140"/>
      <c r="I48" s="1140"/>
      <c r="J48" s="1141"/>
      <c r="K48" s="61">
        <v>1336</v>
      </c>
      <c r="L48" s="62">
        <v>1412</v>
      </c>
      <c r="M48" s="62">
        <v>1490</v>
      </c>
      <c r="N48" s="62">
        <v>1518</v>
      </c>
      <c r="O48" s="63">
        <v>1462</v>
      </c>
      <c r="P48" s="46"/>
      <c r="Q48" s="46"/>
      <c r="R48" s="46"/>
      <c r="S48" s="46"/>
      <c r="T48" s="46"/>
      <c r="U48" s="46"/>
    </row>
    <row r="49" spans="1:21" ht="30.75" customHeight="1" x14ac:dyDescent="0.15">
      <c r="A49" s="46"/>
      <c r="B49" s="1163"/>
      <c r="C49" s="1164"/>
      <c r="D49" s="60"/>
      <c r="E49" s="1140" t="s">
        <v>14</v>
      </c>
      <c r="F49" s="1140"/>
      <c r="G49" s="1140"/>
      <c r="H49" s="1140"/>
      <c r="I49" s="1140"/>
      <c r="J49" s="1141"/>
      <c r="K49" s="61">
        <v>97</v>
      </c>
      <c r="L49" s="62">
        <v>124</v>
      </c>
      <c r="M49" s="62">
        <v>144</v>
      </c>
      <c r="N49" s="62">
        <v>151</v>
      </c>
      <c r="O49" s="63">
        <v>188</v>
      </c>
      <c r="P49" s="46"/>
      <c r="Q49" s="46"/>
      <c r="R49" s="46"/>
      <c r="S49" s="46"/>
      <c r="T49" s="46"/>
      <c r="U49" s="46"/>
    </row>
    <row r="50" spans="1:21" ht="30.75" customHeight="1" x14ac:dyDescent="0.15">
      <c r="A50" s="46"/>
      <c r="B50" s="1163"/>
      <c r="C50" s="1164"/>
      <c r="D50" s="60"/>
      <c r="E50" s="1140" t="s">
        <v>15</v>
      </c>
      <c r="F50" s="1140"/>
      <c r="G50" s="1140"/>
      <c r="H50" s="1140"/>
      <c r="I50" s="1140"/>
      <c r="J50" s="1141"/>
      <c r="K50" s="61">
        <v>225</v>
      </c>
      <c r="L50" s="62">
        <v>277</v>
      </c>
      <c r="M50" s="62">
        <v>276</v>
      </c>
      <c r="N50" s="62">
        <v>279</v>
      </c>
      <c r="O50" s="63">
        <v>229</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492</v>
      </c>
      <c r="L51" s="62" t="s">
        <v>492</v>
      </c>
      <c r="M51" s="62" t="s">
        <v>492</v>
      </c>
      <c r="N51" s="62" t="s">
        <v>492</v>
      </c>
      <c r="O51" s="63" t="s">
        <v>492</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3517</v>
      </c>
      <c r="L52" s="62">
        <v>3407</v>
      </c>
      <c r="M52" s="62">
        <v>3382</v>
      </c>
      <c r="N52" s="62">
        <v>3198</v>
      </c>
      <c r="O52" s="63">
        <v>3086</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799</v>
      </c>
      <c r="L53" s="67">
        <v>1039</v>
      </c>
      <c r="M53" s="67">
        <v>1154</v>
      </c>
      <c r="N53" s="67">
        <v>1399</v>
      </c>
      <c r="O53" s="68">
        <v>1365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M4HuMWCIQsjhxpAMMeA6uRbdOgJyOVoIe3Q+7CGzmngFkdtfNuADleCOhhT+FigOrgRm66V/zgQ3rqbIMCRbQ==" saltValue="nFUTVLoiMFXUQocQif1Cv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2" zoomScaleSheetLayoutView="100" workbookViewId="0">
      <selection activeCell="J43" sqref="J43"/>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s="94" customFormat="1" ht="15" customHeight="1" x14ac:dyDescent="0.15"/>
    <row r="26" s="94" customFormat="1" ht="15" customHeight="1" x14ac:dyDescent="0.15"/>
    <row r="27" s="94" customFormat="1"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530</v>
      </c>
      <c r="J40" s="101" t="s">
        <v>531</v>
      </c>
      <c r="K40" s="101" t="s">
        <v>532</v>
      </c>
      <c r="L40" s="101" t="s">
        <v>533</v>
      </c>
      <c r="M40" s="102" t="s">
        <v>534</v>
      </c>
    </row>
    <row r="41" spans="2:13" ht="27.75" customHeight="1" x14ac:dyDescent="0.15">
      <c r="B41" s="1181" t="s">
        <v>30</v>
      </c>
      <c r="C41" s="1182"/>
      <c r="D41" s="103"/>
      <c r="E41" s="1183" t="s">
        <v>31</v>
      </c>
      <c r="F41" s="1183"/>
      <c r="G41" s="1183"/>
      <c r="H41" s="1184"/>
      <c r="I41" s="342">
        <v>20472</v>
      </c>
      <c r="J41" s="343">
        <v>19414</v>
      </c>
      <c r="K41" s="343">
        <v>19737</v>
      </c>
      <c r="L41" s="343">
        <v>21620</v>
      </c>
      <c r="M41" s="344">
        <v>24359</v>
      </c>
    </row>
    <row r="42" spans="2:13" ht="27.75" customHeight="1" x14ac:dyDescent="0.15">
      <c r="B42" s="1171"/>
      <c r="C42" s="1172"/>
      <c r="D42" s="104"/>
      <c r="E42" s="1175" t="s">
        <v>32</v>
      </c>
      <c r="F42" s="1175"/>
      <c r="G42" s="1175"/>
      <c r="H42" s="1176"/>
      <c r="I42" s="345">
        <v>3439</v>
      </c>
      <c r="J42" s="346">
        <v>3176</v>
      </c>
      <c r="K42" s="346">
        <v>3063</v>
      </c>
      <c r="L42" s="346">
        <v>2794</v>
      </c>
      <c r="M42" s="347">
        <v>1927</v>
      </c>
    </row>
    <row r="43" spans="2:13" ht="27.75" customHeight="1" x14ac:dyDescent="0.15">
      <c r="B43" s="1171"/>
      <c r="C43" s="1172"/>
      <c r="D43" s="104"/>
      <c r="E43" s="1175" t="s">
        <v>33</v>
      </c>
      <c r="F43" s="1175"/>
      <c r="G43" s="1175"/>
      <c r="H43" s="1176"/>
      <c r="I43" s="345">
        <v>15785</v>
      </c>
      <c r="J43" s="346">
        <v>16217</v>
      </c>
      <c r="K43" s="346">
        <v>16832</v>
      </c>
      <c r="L43" s="346">
        <v>18378</v>
      </c>
      <c r="M43" s="347">
        <v>18411</v>
      </c>
    </row>
    <row r="44" spans="2:13" ht="27.75" customHeight="1" x14ac:dyDescent="0.15">
      <c r="B44" s="1171"/>
      <c r="C44" s="1172"/>
      <c r="D44" s="104"/>
      <c r="E44" s="1175" t="s">
        <v>34</v>
      </c>
      <c r="F44" s="1175"/>
      <c r="G44" s="1175"/>
      <c r="H44" s="1176"/>
      <c r="I44" s="345">
        <v>977</v>
      </c>
      <c r="J44" s="346">
        <v>1073</v>
      </c>
      <c r="K44" s="346">
        <v>1109</v>
      </c>
      <c r="L44" s="346">
        <v>1017</v>
      </c>
      <c r="M44" s="347">
        <v>942</v>
      </c>
    </row>
    <row r="45" spans="2:13" ht="27.75" customHeight="1" x14ac:dyDescent="0.15">
      <c r="B45" s="1171"/>
      <c r="C45" s="1172"/>
      <c r="D45" s="104"/>
      <c r="E45" s="1175" t="s">
        <v>35</v>
      </c>
      <c r="F45" s="1175"/>
      <c r="G45" s="1175"/>
      <c r="H45" s="1176"/>
      <c r="I45" s="345">
        <v>1715</v>
      </c>
      <c r="J45" s="346">
        <v>1665</v>
      </c>
      <c r="K45" s="346">
        <v>1601</v>
      </c>
      <c r="L45" s="346">
        <v>1576</v>
      </c>
      <c r="M45" s="347">
        <v>1641</v>
      </c>
    </row>
    <row r="46" spans="2:13" ht="27.75" customHeight="1" x14ac:dyDescent="0.15">
      <c r="B46" s="1171"/>
      <c r="C46" s="1172"/>
      <c r="D46" s="105"/>
      <c r="E46" s="1175" t="s">
        <v>36</v>
      </c>
      <c r="F46" s="1175"/>
      <c r="G46" s="1175"/>
      <c r="H46" s="1176"/>
      <c r="I46" s="345" t="s">
        <v>492</v>
      </c>
      <c r="J46" s="346" t="s">
        <v>492</v>
      </c>
      <c r="K46" s="346">
        <v>0</v>
      </c>
      <c r="L46" s="346">
        <v>0</v>
      </c>
      <c r="M46" s="347">
        <v>1</v>
      </c>
    </row>
    <row r="47" spans="2:13" ht="27.75" customHeight="1" x14ac:dyDescent="0.15">
      <c r="B47" s="1171"/>
      <c r="C47" s="1172"/>
      <c r="D47" s="106"/>
      <c r="E47" s="1185" t="s">
        <v>37</v>
      </c>
      <c r="F47" s="1186"/>
      <c r="G47" s="1186"/>
      <c r="H47" s="1187"/>
      <c r="I47" s="345" t="s">
        <v>492</v>
      </c>
      <c r="J47" s="346" t="s">
        <v>492</v>
      </c>
      <c r="K47" s="346" t="s">
        <v>492</v>
      </c>
      <c r="L47" s="346" t="s">
        <v>492</v>
      </c>
      <c r="M47" s="347" t="s">
        <v>492</v>
      </c>
    </row>
    <row r="48" spans="2:13" ht="27.75" customHeight="1" x14ac:dyDescent="0.15">
      <c r="B48" s="1171"/>
      <c r="C48" s="1172"/>
      <c r="D48" s="104"/>
      <c r="E48" s="1175" t="s">
        <v>38</v>
      </c>
      <c r="F48" s="1175"/>
      <c r="G48" s="1175"/>
      <c r="H48" s="1176"/>
      <c r="I48" s="345" t="s">
        <v>492</v>
      </c>
      <c r="J48" s="346" t="s">
        <v>492</v>
      </c>
      <c r="K48" s="346" t="s">
        <v>492</v>
      </c>
      <c r="L48" s="346" t="s">
        <v>492</v>
      </c>
      <c r="M48" s="347" t="s">
        <v>492</v>
      </c>
    </row>
    <row r="49" spans="2:13" ht="27.75" customHeight="1" x14ac:dyDescent="0.15">
      <c r="B49" s="1173"/>
      <c r="C49" s="1174"/>
      <c r="D49" s="104"/>
      <c r="E49" s="1175" t="s">
        <v>39</v>
      </c>
      <c r="F49" s="1175"/>
      <c r="G49" s="1175"/>
      <c r="H49" s="1176"/>
      <c r="I49" s="345" t="s">
        <v>492</v>
      </c>
      <c r="J49" s="346" t="s">
        <v>492</v>
      </c>
      <c r="K49" s="346" t="s">
        <v>492</v>
      </c>
      <c r="L49" s="346" t="s">
        <v>492</v>
      </c>
      <c r="M49" s="347" t="s">
        <v>492</v>
      </c>
    </row>
    <row r="50" spans="2:13" ht="27.75" customHeight="1" x14ac:dyDescent="0.15">
      <c r="B50" s="1169" t="s">
        <v>40</v>
      </c>
      <c r="C50" s="1170"/>
      <c r="D50" s="107"/>
      <c r="E50" s="1175" t="s">
        <v>41</v>
      </c>
      <c r="F50" s="1175"/>
      <c r="G50" s="1175"/>
      <c r="H50" s="1176"/>
      <c r="I50" s="345">
        <v>7140</v>
      </c>
      <c r="J50" s="346">
        <v>7732</v>
      </c>
      <c r="K50" s="346">
        <v>9003</v>
      </c>
      <c r="L50" s="346">
        <v>8463</v>
      </c>
      <c r="M50" s="347">
        <v>7299</v>
      </c>
    </row>
    <row r="51" spans="2:13" ht="27.75" customHeight="1" x14ac:dyDescent="0.15">
      <c r="B51" s="1171"/>
      <c r="C51" s="1172"/>
      <c r="D51" s="104"/>
      <c r="E51" s="1175" t="s">
        <v>42</v>
      </c>
      <c r="F51" s="1175"/>
      <c r="G51" s="1175"/>
      <c r="H51" s="1176"/>
      <c r="I51" s="345">
        <v>9686</v>
      </c>
      <c r="J51" s="346">
        <v>9328</v>
      </c>
      <c r="K51" s="346">
        <v>9023</v>
      </c>
      <c r="L51" s="346">
        <v>8856</v>
      </c>
      <c r="M51" s="347">
        <v>9487</v>
      </c>
    </row>
    <row r="52" spans="2:13" ht="27.75" customHeight="1" x14ac:dyDescent="0.15">
      <c r="B52" s="1173"/>
      <c r="C52" s="1174"/>
      <c r="D52" s="104"/>
      <c r="E52" s="1175" t="s">
        <v>43</v>
      </c>
      <c r="F52" s="1175"/>
      <c r="G52" s="1175"/>
      <c r="H52" s="1176"/>
      <c r="I52" s="345">
        <v>20679</v>
      </c>
      <c r="J52" s="346">
        <v>20056</v>
      </c>
      <c r="K52" s="346">
        <v>20357</v>
      </c>
      <c r="L52" s="346">
        <v>20247</v>
      </c>
      <c r="M52" s="347">
        <v>20837</v>
      </c>
    </row>
    <row r="53" spans="2:13" ht="27.75" customHeight="1" thickBot="1" x14ac:dyDescent="0.2">
      <c r="B53" s="1177" t="s">
        <v>19</v>
      </c>
      <c r="C53" s="1178"/>
      <c r="D53" s="108"/>
      <c r="E53" s="1179" t="s">
        <v>44</v>
      </c>
      <c r="F53" s="1179"/>
      <c r="G53" s="1179"/>
      <c r="H53" s="1180"/>
      <c r="I53" s="348">
        <v>4882</v>
      </c>
      <c r="J53" s="349">
        <v>4428</v>
      </c>
      <c r="K53" s="349">
        <v>3959</v>
      </c>
      <c r="L53" s="349">
        <v>7818</v>
      </c>
      <c r="M53" s="350">
        <v>9657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g469CuEmbVBebuRbA2t9eVNggxOj7xzIOX86BUnp2feg+cClYdfokaFLHs0eGjrUXGa6366PqUZ8a9a6F79/Tw==" saltValue="Xh4c3fNkz/vnVSXvy/ETQ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J31" sqref="J3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532</v>
      </c>
      <c r="G54" s="117" t="s">
        <v>533</v>
      </c>
      <c r="H54" s="118" t="s">
        <v>534</v>
      </c>
    </row>
    <row r="55" spans="2:8" ht="52.5" customHeight="1" x14ac:dyDescent="0.15">
      <c r="B55" s="119"/>
      <c r="C55" s="1196" t="s">
        <v>46</v>
      </c>
      <c r="D55" s="1196"/>
      <c r="E55" s="1197"/>
      <c r="F55" s="120">
        <v>3256</v>
      </c>
      <c r="G55" s="120">
        <v>3864</v>
      </c>
      <c r="H55" s="121">
        <v>3608</v>
      </c>
    </row>
    <row r="56" spans="2:8" ht="52.5" customHeight="1" x14ac:dyDescent="0.15">
      <c r="B56" s="122"/>
      <c r="C56" s="1198" t="s">
        <v>47</v>
      </c>
      <c r="D56" s="1198"/>
      <c r="E56" s="1199"/>
      <c r="F56" s="123">
        <v>270</v>
      </c>
      <c r="G56" s="123">
        <v>270</v>
      </c>
      <c r="H56" s="124">
        <v>470</v>
      </c>
    </row>
    <row r="57" spans="2:8" ht="53.25" customHeight="1" x14ac:dyDescent="0.15">
      <c r="B57" s="122"/>
      <c r="C57" s="1200" t="s">
        <v>48</v>
      </c>
      <c r="D57" s="1200"/>
      <c r="E57" s="1201"/>
      <c r="F57" s="125">
        <v>4513</v>
      </c>
      <c r="G57" s="125">
        <v>3487</v>
      </c>
      <c r="H57" s="126">
        <v>2484</v>
      </c>
    </row>
    <row r="58" spans="2:8" ht="45.75" customHeight="1" x14ac:dyDescent="0.15">
      <c r="B58" s="127"/>
      <c r="C58" s="1188" t="s">
        <v>557</v>
      </c>
      <c r="D58" s="1189"/>
      <c r="E58" s="1190"/>
      <c r="F58" s="128">
        <v>937</v>
      </c>
      <c r="G58" s="128">
        <v>949</v>
      </c>
      <c r="H58" s="129">
        <v>1324</v>
      </c>
    </row>
    <row r="59" spans="2:8" ht="45.75" customHeight="1" x14ac:dyDescent="0.15">
      <c r="B59" s="127"/>
      <c r="C59" s="1188" t="s">
        <v>558</v>
      </c>
      <c r="D59" s="1189"/>
      <c r="E59" s="1190"/>
      <c r="F59" s="128">
        <v>604</v>
      </c>
      <c r="G59" s="128">
        <v>469</v>
      </c>
      <c r="H59" s="129">
        <v>869</v>
      </c>
    </row>
    <row r="60" spans="2:8" ht="45.75" customHeight="1" x14ac:dyDescent="0.15">
      <c r="B60" s="127"/>
      <c r="C60" s="1188" t="s">
        <v>559</v>
      </c>
      <c r="D60" s="1189"/>
      <c r="E60" s="1190"/>
      <c r="F60" s="128">
        <v>130</v>
      </c>
      <c r="G60" s="128">
        <v>129</v>
      </c>
      <c r="H60" s="129">
        <v>127</v>
      </c>
    </row>
    <row r="61" spans="2:8" ht="45.75" customHeight="1" x14ac:dyDescent="0.15">
      <c r="B61" s="127"/>
      <c r="C61" s="1188" t="s">
        <v>560</v>
      </c>
      <c r="D61" s="1189"/>
      <c r="E61" s="1190"/>
      <c r="F61" s="128">
        <v>100</v>
      </c>
      <c r="G61" s="128">
        <v>100</v>
      </c>
      <c r="H61" s="129">
        <v>100</v>
      </c>
    </row>
    <row r="62" spans="2:8" ht="45.75" customHeight="1" thickBot="1" x14ac:dyDescent="0.2">
      <c r="B62" s="130"/>
      <c r="C62" s="1191" t="s">
        <v>561</v>
      </c>
      <c r="D62" s="1192"/>
      <c r="E62" s="1193"/>
      <c r="F62" s="131">
        <v>2703</v>
      </c>
      <c r="G62" s="131">
        <v>1803</v>
      </c>
      <c r="H62" s="132">
        <v>29</v>
      </c>
    </row>
    <row r="63" spans="2:8" ht="52.5" customHeight="1" thickBot="1" x14ac:dyDescent="0.2">
      <c r="B63" s="133"/>
      <c r="C63" s="1194" t="s">
        <v>49</v>
      </c>
      <c r="D63" s="1194"/>
      <c r="E63" s="1195"/>
      <c r="F63" s="134">
        <v>8039</v>
      </c>
      <c r="G63" s="134">
        <v>7622</v>
      </c>
      <c r="H63" s="135">
        <v>6563</v>
      </c>
    </row>
    <row r="64" spans="2:8" x14ac:dyDescent="0.15"/>
  </sheetData>
  <sheetProtection algorithmName="SHA-512" hashValue="gv9BHtNv57QDxzWpuBLX4fTJfmyp3EoHh0V1hMevry9ratKtrcmca2492X6dMADmzYx5PBIhoIlM6k86QB3QSQ==" saltValue="kgnc1B9OBnpKxiJ5Zhwy6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82269-DD24-4F85-BDAF-679255F2BEBF}">
  <sheetPr>
    <pageSetUpPr fitToPage="1"/>
  </sheetPr>
  <dimension ref="A1:DE85"/>
  <sheetViews>
    <sheetView showGridLines="0" tabSelected="1" zoomScaleNormal="100" zoomScaleSheetLayoutView="55" workbookViewId="0">
      <selection activeCell="BU13" sqref="BU13"/>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566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567</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568</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569</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530</v>
      </c>
      <c r="BQ50" s="1226"/>
      <c r="BR50" s="1226"/>
      <c r="BS50" s="1226"/>
      <c r="BT50" s="1226"/>
      <c r="BU50" s="1226"/>
      <c r="BV50" s="1226"/>
      <c r="BW50" s="1226"/>
      <c r="BX50" s="1226" t="s">
        <v>531</v>
      </c>
      <c r="BY50" s="1226"/>
      <c r="BZ50" s="1226"/>
      <c r="CA50" s="1226"/>
      <c r="CB50" s="1226"/>
      <c r="CC50" s="1226"/>
      <c r="CD50" s="1226"/>
      <c r="CE50" s="1226"/>
      <c r="CF50" s="1226" t="s">
        <v>532</v>
      </c>
      <c r="CG50" s="1226"/>
      <c r="CH50" s="1226"/>
      <c r="CI50" s="1226"/>
      <c r="CJ50" s="1226"/>
      <c r="CK50" s="1226"/>
      <c r="CL50" s="1226"/>
      <c r="CM50" s="1226"/>
      <c r="CN50" s="1226" t="s">
        <v>533</v>
      </c>
      <c r="CO50" s="1226"/>
      <c r="CP50" s="1226"/>
      <c r="CQ50" s="1226"/>
      <c r="CR50" s="1226"/>
      <c r="CS50" s="1226"/>
      <c r="CT50" s="1226"/>
      <c r="CU50" s="1226"/>
      <c r="CV50" s="1226" t="s">
        <v>534</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570</v>
      </c>
      <c r="AO51" s="1230"/>
      <c r="AP51" s="1230"/>
      <c r="AQ51" s="1230"/>
      <c r="AR51" s="1230"/>
      <c r="AS51" s="1230"/>
      <c r="AT51" s="1230"/>
      <c r="AU51" s="1230"/>
      <c r="AV51" s="1230"/>
      <c r="AW51" s="1230"/>
      <c r="AX51" s="1230"/>
      <c r="AY51" s="1230"/>
      <c r="AZ51" s="1230"/>
      <c r="BA51" s="1230"/>
      <c r="BB51" s="1230" t="s">
        <v>571</v>
      </c>
      <c r="BC51" s="1230"/>
      <c r="BD51" s="1230"/>
      <c r="BE51" s="1230"/>
      <c r="BF51" s="1230"/>
      <c r="BG51" s="1230"/>
      <c r="BH51" s="1230"/>
      <c r="BI51" s="1230"/>
      <c r="BJ51" s="1230"/>
      <c r="BK51" s="1230"/>
      <c r="BL51" s="1230"/>
      <c r="BM51" s="1230"/>
      <c r="BN51" s="1230"/>
      <c r="BO51" s="1230"/>
      <c r="BP51" s="1231">
        <v>30.6</v>
      </c>
      <c r="BQ51" s="1231"/>
      <c r="BR51" s="1231"/>
      <c r="BS51" s="1231"/>
      <c r="BT51" s="1231"/>
      <c r="BU51" s="1231"/>
      <c r="BV51" s="1231"/>
      <c r="BW51" s="1231"/>
      <c r="BX51" s="1231">
        <v>26.8</v>
      </c>
      <c r="BY51" s="1231"/>
      <c r="BZ51" s="1231"/>
      <c r="CA51" s="1231"/>
      <c r="CB51" s="1231"/>
      <c r="CC51" s="1231"/>
      <c r="CD51" s="1231"/>
      <c r="CE51" s="1231"/>
      <c r="CF51" s="1231">
        <v>23.3</v>
      </c>
      <c r="CG51" s="1231"/>
      <c r="CH51" s="1231"/>
      <c r="CI51" s="1231"/>
      <c r="CJ51" s="1231"/>
      <c r="CK51" s="1231"/>
      <c r="CL51" s="1231"/>
      <c r="CM51" s="1231"/>
      <c r="CN51" s="1231">
        <v>45.3</v>
      </c>
      <c r="CO51" s="1231"/>
      <c r="CP51" s="1231"/>
      <c r="CQ51" s="1231"/>
      <c r="CR51" s="1231"/>
      <c r="CS51" s="1231"/>
      <c r="CT51" s="1231"/>
      <c r="CU51" s="1231"/>
      <c r="CV51" s="1231">
        <v>53.5</v>
      </c>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572</v>
      </c>
      <c r="BC53" s="1230"/>
      <c r="BD53" s="1230"/>
      <c r="BE53" s="1230"/>
      <c r="BF53" s="1230"/>
      <c r="BG53" s="1230"/>
      <c r="BH53" s="1230"/>
      <c r="BI53" s="1230"/>
      <c r="BJ53" s="1230"/>
      <c r="BK53" s="1230"/>
      <c r="BL53" s="1230"/>
      <c r="BM53" s="1230"/>
      <c r="BN53" s="1230"/>
      <c r="BO53" s="1230"/>
      <c r="BP53" s="1231">
        <v>83.5</v>
      </c>
      <c r="BQ53" s="1231"/>
      <c r="BR53" s="1231"/>
      <c r="BS53" s="1231"/>
      <c r="BT53" s="1231"/>
      <c r="BU53" s="1231"/>
      <c r="BV53" s="1231"/>
      <c r="BW53" s="1231"/>
      <c r="BX53" s="1231">
        <v>83.1</v>
      </c>
      <c r="BY53" s="1231"/>
      <c r="BZ53" s="1231"/>
      <c r="CA53" s="1231"/>
      <c r="CB53" s="1231"/>
      <c r="CC53" s="1231"/>
      <c r="CD53" s="1231"/>
      <c r="CE53" s="1231"/>
      <c r="CF53" s="1231">
        <v>83.3</v>
      </c>
      <c r="CG53" s="1231"/>
      <c r="CH53" s="1231"/>
      <c r="CI53" s="1231"/>
      <c r="CJ53" s="1231"/>
      <c r="CK53" s="1231"/>
      <c r="CL53" s="1231"/>
      <c r="CM53" s="1231"/>
      <c r="CN53" s="1231">
        <v>83.5</v>
      </c>
      <c r="CO53" s="1231"/>
      <c r="CP53" s="1231"/>
      <c r="CQ53" s="1231"/>
      <c r="CR53" s="1231"/>
      <c r="CS53" s="1231"/>
      <c r="CT53" s="1231"/>
      <c r="CU53" s="1231"/>
      <c r="CV53" s="1231">
        <v>78</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573</v>
      </c>
      <c r="AO55" s="1226"/>
      <c r="AP55" s="1226"/>
      <c r="AQ55" s="1226"/>
      <c r="AR55" s="1226"/>
      <c r="AS55" s="1226"/>
      <c r="AT55" s="1226"/>
      <c r="AU55" s="1226"/>
      <c r="AV55" s="1226"/>
      <c r="AW55" s="1226"/>
      <c r="AX55" s="1226"/>
      <c r="AY55" s="1226"/>
      <c r="AZ55" s="1226"/>
      <c r="BA55" s="1226"/>
      <c r="BB55" s="1230" t="s">
        <v>571</v>
      </c>
      <c r="BC55" s="1230"/>
      <c r="BD55" s="1230"/>
      <c r="BE55" s="1230"/>
      <c r="BF55" s="1230"/>
      <c r="BG55" s="1230"/>
      <c r="BH55" s="1230"/>
      <c r="BI55" s="1230"/>
      <c r="BJ55" s="1230"/>
      <c r="BK55" s="1230"/>
      <c r="BL55" s="1230"/>
      <c r="BM55" s="1230"/>
      <c r="BN55" s="1230"/>
      <c r="BO55" s="1230"/>
      <c r="BP55" s="1231">
        <v>22.7</v>
      </c>
      <c r="BQ55" s="1231"/>
      <c r="BR55" s="1231"/>
      <c r="BS55" s="1231"/>
      <c r="BT55" s="1231"/>
      <c r="BU55" s="1231"/>
      <c r="BV55" s="1231"/>
      <c r="BW55" s="1231"/>
      <c r="BX55" s="1231">
        <v>27.8</v>
      </c>
      <c r="BY55" s="1231"/>
      <c r="BZ55" s="1231"/>
      <c r="CA55" s="1231"/>
      <c r="CB55" s="1231"/>
      <c r="CC55" s="1231"/>
      <c r="CD55" s="1231"/>
      <c r="CE55" s="1231"/>
      <c r="CF55" s="1231">
        <v>11.2</v>
      </c>
      <c r="CG55" s="1231"/>
      <c r="CH55" s="1231"/>
      <c r="CI55" s="1231"/>
      <c r="CJ55" s="1231"/>
      <c r="CK55" s="1231"/>
      <c r="CL55" s="1231"/>
      <c r="CM55" s="1231"/>
      <c r="CN55" s="1231">
        <v>4.5999999999999996</v>
      </c>
      <c r="CO55" s="1231"/>
      <c r="CP55" s="1231"/>
      <c r="CQ55" s="1231"/>
      <c r="CR55" s="1231"/>
      <c r="CS55" s="1231"/>
      <c r="CT55" s="1231"/>
      <c r="CU55" s="1231"/>
      <c r="CV55" s="1231">
        <v>4.2</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572</v>
      </c>
      <c r="BC57" s="1230"/>
      <c r="BD57" s="1230"/>
      <c r="BE57" s="1230"/>
      <c r="BF57" s="1230"/>
      <c r="BG57" s="1230"/>
      <c r="BH57" s="1230"/>
      <c r="BI57" s="1230"/>
      <c r="BJ57" s="1230"/>
      <c r="BK57" s="1230"/>
      <c r="BL57" s="1230"/>
      <c r="BM57" s="1230"/>
      <c r="BN57" s="1230"/>
      <c r="BO57" s="1230"/>
      <c r="BP57" s="1231">
        <v>60.6</v>
      </c>
      <c r="BQ57" s="1231"/>
      <c r="BR57" s="1231"/>
      <c r="BS57" s="1231"/>
      <c r="BT57" s="1231"/>
      <c r="BU57" s="1231"/>
      <c r="BV57" s="1231"/>
      <c r="BW57" s="1231"/>
      <c r="BX57" s="1231">
        <v>62</v>
      </c>
      <c r="BY57" s="1231"/>
      <c r="BZ57" s="1231"/>
      <c r="CA57" s="1231"/>
      <c r="CB57" s="1231"/>
      <c r="CC57" s="1231"/>
      <c r="CD57" s="1231"/>
      <c r="CE57" s="1231"/>
      <c r="CF57" s="1231">
        <v>63.7</v>
      </c>
      <c r="CG57" s="1231"/>
      <c r="CH57" s="1231"/>
      <c r="CI57" s="1231"/>
      <c r="CJ57" s="1231"/>
      <c r="CK57" s="1231"/>
      <c r="CL57" s="1231"/>
      <c r="CM57" s="1231"/>
      <c r="CN57" s="1231">
        <v>64.099999999999994</v>
      </c>
      <c r="CO57" s="1231"/>
      <c r="CP57" s="1231"/>
      <c r="CQ57" s="1231"/>
      <c r="CR57" s="1231"/>
      <c r="CS57" s="1231"/>
      <c r="CT57" s="1231"/>
      <c r="CU57" s="1231"/>
      <c r="CV57" s="1231">
        <v>64.599999999999994</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574</v>
      </c>
    </row>
    <row r="64" spans="1:109" x14ac:dyDescent="0.15">
      <c r="B64" s="259"/>
      <c r="G64" s="1208"/>
      <c r="I64" s="1240"/>
      <c r="J64" s="1240"/>
      <c r="K64" s="1240"/>
      <c r="L64" s="1240"/>
      <c r="M64" s="1240"/>
      <c r="N64" s="1241"/>
      <c r="AM64" s="1208"/>
      <c r="AN64" s="1208" t="s">
        <v>567</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575</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569</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530</v>
      </c>
      <c r="BQ72" s="1226"/>
      <c r="BR72" s="1226"/>
      <c r="BS72" s="1226"/>
      <c r="BT72" s="1226"/>
      <c r="BU72" s="1226"/>
      <c r="BV72" s="1226"/>
      <c r="BW72" s="1226"/>
      <c r="BX72" s="1226" t="s">
        <v>531</v>
      </c>
      <c r="BY72" s="1226"/>
      <c r="BZ72" s="1226"/>
      <c r="CA72" s="1226"/>
      <c r="CB72" s="1226"/>
      <c r="CC72" s="1226"/>
      <c r="CD72" s="1226"/>
      <c r="CE72" s="1226"/>
      <c r="CF72" s="1226" t="s">
        <v>532</v>
      </c>
      <c r="CG72" s="1226"/>
      <c r="CH72" s="1226"/>
      <c r="CI72" s="1226"/>
      <c r="CJ72" s="1226"/>
      <c r="CK72" s="1226"/>
      <c r="CL72" s="1226"/>
      <c r="CM72" s="1226"/>
      <c r="CN72" s="1226" t="s">
        <v>533</v>
      </c>
      <c r="CO72" s="1226"/>
      <c r="CP72" s="1226"/>
      <c r="CQ72" s="1226"/>
      <c r="CR72" s="1226"/>
      <c r="CS72" s="1226"/>
      <c r="CT72" s="1226"/>
      <c r="CU72" s="1226"/>
      <c r="CV72" s="1226" t="s">
        <v>534</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570</v>
      </c>
      <c r="AO73" s="1230"/>
      <c r="AP73" s="1230"/>
      <c r="AQ73" s="1230"/>
      <c r="AR73" s="1230"/>
      <c r="AS73" s="1230"/>
      <c r="AT73" s="1230"/>
      <c r="AU73" s="1230"/>
      <c r="AV73" s="1230"/>
      <c r="AW73" s="1230"/>
      <c r="AX73" s="1230"/>
      <c r="AY73" s="1230"/>
      <c r="AZ73" s="1230"/>
      <c r="BA73" s="1230"/>
      <c r="BB73" s="1230" t="s">
        <v>571</v>
      </c>
      <c r="BC73" s="1230"/>
      <c r="BD73" s="1230"/>
      <c r="BE73" s="1230"/>
      <c r="BF73" s="1230"/>
      <c r="BG73" s="1230"/>
      <c r="BH73" s="1230"/>
      <c r="BI73" s="1230"/>
      <c r="BJ73" s="1230"/>
      <c r="BK73" s="1230"/>
      <c r="BL73" s="1230"/>
      <c r="BM73" s="1230"/>
      <c r="BN73" s="1230"/>
      <c r="BO73" s="1230"/>
      <c r="BP73" s="1231">
        <v>30.6</v>
      </c>
      <c r="BQ73" s="1231"/>
      <c r="BR73" s="1231"/>
      <c r="BS73" s="1231"/>
      <c r="BT73" s="1231"/>
      <c r="BU73" s="1231"/>
      <c r="BV73" s="1231"/>
      <c r="BW73" s="1231"/>
      <c r="BX73" s="1231">
        <v>26.8</v>
      </c>
      <c r="BY73" s="1231"/>
      <c r="BZ73" s="1231"/>
      <c r="CA73" s="1231"/>
      <c r="CB73" s="1231"/>
      <c r="CC73" s="1231"/>
      <c r="CD73" s="1231"/>
      <c r="CE73" s="1231"/>
      <c r="CF73" s="1231">
        <v>23.3</v>
      </c>
      <c r="CG73" s="1231"/>
      <c r="CH73" s="1231"/>
      <c r="CI73" s="1231"/>
      <c r="CJ73" s="1231"/>
      <c r="CK73" s="1231"/>
      <c r="CL73" s="1231"/>
      <c r="CM73" s="1231"/>
      <c r="CN73" s="1231">
        <v>45.3</v>
      </c>
      <c r="CO73" s="1231"/>
      <c r="CP73" s="1231"/>
      <c r="CQ73" s="1231"/>
      <c r="CR73" s="1231"/>
      <c r="CS73" s="1231"/>
      <c r="CT73" s="1231"/>
      <c r="CU73" s="1231"/>
      <c r="CV73" s="1231">
        <v>53.5</v>
      </c>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576</v>
      </c>
      <c r="BC75" s="1230"/>
      <c r="BD75" s="1230"/>
      <c r="BE75" s="1230"/>
      <c r="BF75" s="1230"/>
      <c r="BG75" s="1230"/>
      <c r="BH75" s="1230"/>
      <c r="BI75" s="1230"/>
      <c r="BJ75" s="1230"/>
      <c r="BK75" s="1230"/>
      <c r="BL75" s="1230"/>
      <c r="BM75" s="1230"/>
      <c r="BN75" s="1230"/>
      <c r="BO75" s="1230"/>
      <c r="BP75" s="1231">
        <v>5.4</v>
      </c>
      <c r="BQ75" s="1231"/>
      <c r="BR75" s="1231"/>
      <c r="BS75" s="1231"/>
      <c r="BT75" s="1231"/>
      <c r="BU75" s="1231"/>
      <c r="BV75" s="1231"/>
      <c r="BW75" s="1231"/>
      <c r="BX75" s="1231">
        <v>5</v>
      </c>
      <c r="BY75" s="1231"/>
      <c r="BZ75" s="1231"/>
      <c r="CA75" s="1231"/>
      <c r="CB75" s="1231"/>
      <c r="CC75" s="1231"/>
      <c r="CD75" s="1231"/>
      <c r="CE75" s="1231"/>
      <c r="CF75" s="1231">
        <v>6</v>
      </c>
      <c r="CG75" s="1231"/>
      <c r="CH75" s="1231"/>
      <c r="CI75" s="1231"/>
      <c r="CJ75" s="1231"/>
      <c r="CK75" s="1231"/>
      <c r="CL75" s="1231"/>
      <c r="CM75" s="1231"/>
      <c r="CN75" s="1231">
        <v>7</v>
      </c>
      <c r="CO75" s="1231"/>
      <c r="CP75" s="1231"/>
      <c r="CQ75" s="1231"/>
      <c r="CR75" s="1231"/>
      <c r="CS75" s="1231"/>
      <c r="CT75" s="1231"/>
      <c r="CU75" s="1231"/>
      <c r="CV75" s="1231">
        <v>7.4</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573</v>
      </c>
      <c r="AO77" s="1226"/>
      <c r="AP77" s="1226"/>
      <c r="AQ77" s="1226"/>
      <c r="AR77" s="1226"/>
      <c r="AS77" s="1226"/>
      <c r="AT77" s="1226"/>
      <c r="AU77" s="1226"/>
      <c r="AV77" s="1226"/>
      <c r="AW77" s="1226"/>
      <c r="AX77" s="1226"/>
      <c r="AY77" s="1226"/>
      <c r="AZ77" s="1226"/>
      <c r="BA77" s="1226"/>
      <c r="BB77" s="1230" t="s">
        <v>571</v>
      </c>
      <c r="BC77" s="1230"/>
      <c r="BD77" s="1230"/>
      <c r="BE77" s="1230"/>
      <c r="BF77" s="1230"/>
      <c r="BG77" s="1230"/>
      <c r="BH77" s="1230"/>
      <c r="BI77" s="1230"/>
      <c r="BJ77" s="1230"/>
      <c r="BK77" s="1230"/>
      <c r="BL77" s="1230"/>
      <c r="BM77" s="1230"/>
      <c r="BN77" s="1230"/>
      <c r="BO77" s="1230"/>
      <c r="BP77" s="1231">
        <v>22.7</v>
      </c>
      <c r="BQ77" s="1231"/>
      <c r="BR77" s="1231"/>
      <c r="BS77" s="1231"/>
      <c r="BT77" s="1231"/>
      <c r="BU77" s="1231"/>
      <c r="BV77" s="1231"/>
      <c r="BW77" s="1231"/>
      <c r="BX77" s="1231">
        <v>27.8</v>
      </c>
      <c r="BY77" s="1231"/>
      <c r="BZ77" s="1231"/>
      <c r="CA77" s="1231"/>
      <c r="CB77" s="1231"/>
      <c r="CC77" s="1231"/>
      <c r="CD77" s="1231"/>
      <c r="CE77" s="1231"/>
      <c r="CF77" s="1231">
        <v>11.2</v>
      </c>
      <c r="CG77" s="1231"/>
      <c r="CH77" s="1231"/>
      <c r="CI77" s="1231"/>
      <c r="CJ77" s="1231"/>
      <c r="CK77" s="1231"/>
      <c r="CL77" s="1231"/>
      <c r="CM77" s="1231"/>
      <c r="CN77" s="1231">
        <v>4.5999999999999996</v>
      </c>
      <c r="CO77" s="1231"/>
      <c r="CP77" s="1231"/>
      <c r="CQ77" s="1231"/>
      <c r="CR77" s="1231"/>
      <c r="CS77" s="1231"/>
      <c r="CT77" s="1231"/>
      <c r="CU77" s="1231"/>
      <c r="CV77" s="1231">
        <v>4.2</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576</v>
      </c>
      <c r="BC79" s="1230"/>
      <c r="BD79" s="1230"/>
      <c r="BE79" s="1230"/>
      <c r="BF79" s="1230"/>
      <c r="BG79" s="1230"/>
      <c r="BH79" s="1230"/>
      <c r="BI79" s="1230"/>
      <c r="BJ79" s="1230"/>
      <c r="BK79" s="1230"/>
      <c r="BL79" s="1230"/>
      <c r="BM79" s="1230"/>
      <c r="BN79" s="1230"/>
      <c r="BO79" s="1230"/>
      <c r="BP79" s="1231">
        <v>7.7</v>
      </c>
      <c r="BQ79" s="1231"/>
      <c r="BR79" s="1231"/>
      <c r="BS79" s="1231"/>
      <c r="BT79" s="1231"/>
      <c r="BU79" s="1231"/>
      <c r="BV79" s="1231"/>
      <c r="BW79" s="1231"/>
      <c r="BX79" s="1231">
        <v>7.5</v>
      </c>
      <c r="BY79" s="1231"/>
      <c r="BZ79" s="1231"/>
      <c r="CA79" s="1231"/>
      <c r="CB79" s="1231"/>
      <c r="CC79" s="1231"/>
      <c r="CD79" s="1231"/>
      <c r="CE79" s="1231"/>
      <c r="CF79" s="1231">
        <v>5.7</v>
      </c>
      <c r="CG79" s="1231"/>
      <c r="CH79" s="1231"/>
      <c r="CI79" s="1231"/>
      <c r="CJ79" s="1231"/>
      <c r="CK79" s="1231"/>
      <c r="CL79" s="1231"/>
      <c r="CM79" s="1231"/>
      <c r="CN79" s="1231">
        <v>5.8</v>
      </c>
      <c r="CO79" s="1231"/>
      <c r="CP79" s="1231"/>
      <c r="CQ79" s="1231"/>
      <c r="CR79" s="1231"/>
      <c r="CS79" s="1231"/>
      <c r="CT79" s="1231"/>
      <c r="CU79" s="1231"/>
      <c r="CV79" s="1231">
        <v>5.8</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BFo2SdTXwDEMUmKSNSnuaztflOXhybR5D96hGHmJO418k4Ckeyr/OcE30neBT3R48ZOSWcpaXht0OKGjEU0WCQ==" saltValue="EQa+FXOBbbkD4LWpcMIKQ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B548E-BE93-4098-BA38-329DCEB80F5F}">
  <sheetPr>
    <pageSetUpPr fitToPage="1"/>
  </sheetPr>
  <dimension ref="A1:DR125"/>
  <sheetViews>
    <sheetView showGridLines="0" zoomScale="70" zoomScaleNormal="70" zoomScaleSheetLayoutView="70" workbookViewId="0">
      <selection activeCell="AN65" sqref="AN65:DC6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480</v>
      </c>
    </row>
  </sheetData>
  <sheetProtection algorithmName="SHA-512" hashValue="PycZEFNJCAVyFj/yPxDNk0R5QdZr+IGAksUp65QFY41HSLW9D5rZfP5j0exqz9sWgaLCfG+AykNn5U8prWMFsw==" saltValue="PB7aUWCjsqJ6mK3mB9BpE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1A56E-D955-489C-AC13-D921BC556146}">
  <sheetPr>
    <pageSetUpPr fitToPage="1"/>
  </sheetPr>
  <dimension ref="A1:DR125"/>
  <sheetViews>
    <sheetView showGridLines="0" zoomScale="85" zoomScaleNormal="85" zoomScaleSheetLayoutView="55" workbookViewId="0">
      <selection activeCell="AN65" sqref="AN65:DC6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480</v>
      </c>
    </row>
  </sheetData>
  <sheetProtection algorithmName="SHA-512" hashValue="tm95EdIrRysw39WGpnmEQrkCyRUsMub7F0WuEAR+sJjPX3q5ZwbeLraVV3mDhXsVyiwvJeCeqZSGfu+p3Mpwmw==" saltValue="GoGylsKfN7ZdxwV2AvuKn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529</v>
      </c>
      <c r="G2" s="149"/>
      <c r="H2" s="150"/>
    </row>
    <row r="3" spans="1:8" x14ac:dyDescent="0.15">
      <c r="A3" s="146" t="s">
        <v>522</v>
      </c>
      <c r="B3" s="151"/>
      <c r="C3" s="152"/>
      <c r="D3" s="153">
        <v>21412</v>
      </c>
      <c r="E3" s="154"/>
      <c r="F3" s="155">
        <v>70166</v>
      </c>
      <c r="G3" s="156"/>
      <c r="H3" s="157"/>
    </row>
    <row r="4" spans="1:8" x14ac:dyDescent="0.15">
      <c r="A4" s="158"/>
      <c r="B4" s="159"/>
      <c r="C4" s="160"/>
      <c r="D4" s="161">
        <v>11944</v>
      </c>
      <c r="E4" s="162"/>
      <c r="F4" s="163">
        <v>36115</v>
      </c>
      <c r="G4" s="164"/>
      <c r="H4" s="165"/>
    </row>
    <row r="5" spans="1:8" x14ac:dyDescent="0.15">
      <c r="A5" s="146" t="s">
        <v>524</v>
      </c>
      <c r="B5" s="151"/>
      <c r="C5" s="152"/>
      <c r="D5" s="153">
        <v>22765</v>
      </c>
      <c r="E5" s="154"/>
      <c r="F5" s="155">
        <v>70329</v>
      </c>
      <c r="G5" s="156"/>
      <c r="H5" s="157"/>
    </row>
    <row r="6" spans="1:8" x14ac:dyDescent="0.15">
      <c r="A6" s="158"/>
      <c r="B6" s="159"/>
      <c r="C6" s="160"/>
      <c r="D6" s="161">
        <v>11267</v>
      </c>
      <c r="E6" s="162"/>
      <c r="F6" s="163">
        <v>39403</v>
      </c>
      <c r="G6" s="164"/>
      <c r="H6" s="165"/>
    </row>
    <row r="7" spans="1:8" x14ac:dyDescent="0.15">
      <c r="A7" s="146" t="s">
        <v>525</v>
      </c>
      <c r="B7" s="151"/>
      <c r="C7" s="152"/>
      <c r="D7" s="153">
        <v>41528</v>
      </c>
      <c r="E7" s="154"/>
      <c r="F7" s="155">
        <v>45945</v>
      </c>
      <c r="G7" s="156"/>
      <c r="H7" s="157"/>
    </row>
    <row r="8" spans="1:8" x14ac:dyDescent="0.15">
      <c r="A8" s="158"/>
      <c r="B8" s="159"/>
      <c r="C8" s="160"/>
      <c r="D8" s="161">
        <v>21561</v>
      </c>
      <c r="E8" s="162"/>
      <c r="F8" s="163">
        <v>25180</v>
      </c>
      <c r="G8" s="164"/>
      <c r="H8" s="165"/>
    </row>
    <row r="9" spans="1:8" x14ac:dyDescent="0.15">
      <c r="A9" s="146" t="s">
        <v>526</v>
      </c>
      <c r="B9" s="151"/>
      <c r="C9" s="152"/>
      <c r="D9" s="153">
        <v>74129</v>
      </c>
      <c r="E9" s="154"/>
      <c r="F9" s="155">
        <v>44475</v>
      </c>
      <c r="G9" s="156"/>
      <c r="H9" s="157"/>
    </row>
    <row r="10" spans="1:8" x14ac:dyDescent="0.15">
      <c r="A10" s="158"/>
      <c r="B10" s="159"/>
      <c r="C10" s="160"/>
      <c r="D10" s="161">
        <v>57433</v>
      </c>
      <c r="E10" s="162"/>
      <c r="F10" s="163">
        <v>24780</v>
      </c>
      <c r="G10" s="164"/>
      <c r="H10" s="165"/>
    </row>
    <row r="11" spans="1:8" x14ac:dyDescent="0.15">
      <c r="A11" s="146" t="s">
        <v>527</v>
      </c>
      <c r="B11" s="151"/>
      <c r="C11" s="152"/>
      <c r="D11" s="153">
        <v>87298</v>
      </c>
      <c r="E11" s="154"/>
      <c r="F11" s="155">
        <v>45982</v>
      </c>
      <c r="G11" s="156"/>
      <c r="H11" s="157"/>
    </row>
    <row r="12" spans="1:8" x14ac:dyDescent="0.15">
      <c r="A12" s="158"/>
      <c r="B12" s="159"/>
      <c r="C12" s="166"/>
      <c r="D12" s="161">
        <v>76992</v>
      </c>
      <c r="E12" s="162"/>
      <c r="F12" s="163">
        <v>25583</v>
      </c>
      <c r="G12" s="164"/>
      <c r="H12" s="165"/>
    </row>
    <row r="13" spans="1:8" x14ac:dyDescent="0.15">
      <c r="A13" s="146"/>
      <c r="B13" s="151"/>
      <c r="C13" s="152"/>
      <c r="D13" s="153">
        <v>49426</v>
      </c>
      <c r="E13" s="154"/>
      <c r="F13" s="155">
        <v>55379</v>
      </c>
      <c r="G13" s="167"/>
      <c r="H13" s="157"/>
    </row>
    <row r="14" spans="1:8" x14ac:dyDescent="0.15">
      <c r="A14" s="158"/>
      <c r="B14" s="159"/>
      <c r="C14" s="160"/>
      <c r="D14" s="161">
        <v>35839</v>
      </c>
      <c r="E14" s="162"/>
      <c r="F14" s="163">
        <v>30212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7.33</v>
      </c>
      <c r="C19" s="168">
        <f>ROUND(VALUE(SUBSTITUTE(実質収支比率等に係る経年分析!G$48,"▲","-")),2)</f>
        <v>9.8800000000000008</v>
      </c>
      <c r="D19" s="168">
        <f>ROUND(VALUE(SUBSTITUTE(実質収支比率等に係る経年分析!H$48,"▲","-")),2)</f>
        <v>14.15</v>
      </c>
      <c r="E19" s="168">
        <f>ROUND(VALUE(SUBSTITUTE(実質収支比率等に係る経年分析!I$48,"▲","-")),2)</f>
        <v>16.420000000000002</v>
      </c>
      <c r="F19" s="168">
        <f>ROUND(VALUE(SUBSTITUTE(実質収支比率等に係る経年分析!J$48,"▲","-")),2)</f>
        <v>12.59</v>
      </c>
    </row>
    <row r="20" spans="1:11" x14ac:dyDescent="0.15">
      <c r="A20" s="168" t="s">
        <v>53</v>
      </c>
      <c r="B20" s="168">
        <f>ROUND(VALUE(SUBSTITUTE(実質収支比率等に係る経年分析!F$47,"▲","-")),2)</f>
        <v>13.75</v>
      </c>
      <c r="C20" s="168">
        <f>ROUND(VALUE(SUBSTITUTE(実質収支比率等に係る経年分析!G$47,"▲","-")),2)</f>
        <v>15.15</v>
      </c>
      <c r="D20" s="168">
        <f>ROUND(VALUE(SUBSTITUTE(実質収支比率等に係る経年分析!H$47,"▲","-")),2)</f>
        <v>17.3</v>
      </c>
      <c r="E20" s="168">
        <f>ROUND(VALUE(SUBSTITUTE(実質収支比率等に係る経年分析!I$47,"▲","-")),2)</f>
        <v>20.37</v>
      </c>
      <c r="F20" s="168">
        <f>ROUND(VALUE(SUBSTITUTE(実質収支比率等に係る経年分析!J$47,"▲","-")),2)</f>
        <v>18.329999999999998</v>
      </c>
    </row>
    <row r="21" spans="1:11" x14ac:dyDescent="0.15">
      <c r="A21" s="168" t="s">
        <v>54</v>
      </c>
      <c r="B21" s="168">
        <f>IF(ISNUMBER(VALUE(SUBSTITUTE(実質収支比率等に係る経年分析!F$49,"▲","-"))),ROUND(VALUE(SUBSTITUTE(実質収支比率等に係る経年分析!F$49,"▲","-")),2),NA())</f>
        <v>1.43</v>
      </c>
      <c r="C21" s="168">
        <f>IF(ISNUMBER(VALUE(SUBSTITUTE(実質収支比率等に係る経年分析!G$49,"▲","-"))),ROUND(VALUE(SUBSTITUTE(実質収支比率等に係る経年分析!G$49,"▲","-")),2),NA())</f>
        <v>4.58</v>
      </c>
      <c r="D21" s="168">
        <f>IF(ISNUMBER(VALUE(SUBSTITUTE(実質収支比率等に係る経年分析!H$49,"▲","-"))),ROUND(VALUE(SUBSTITUTE(実質収支比率等に係る経年分析!H$49,"▲","-")),2),NA())</f>
        <v>7.01</v>
      </c>
      <c r="E21" s="168">
        <f>IF(ISNUMBER(VALUE(SUBSTITUTE(実質収支比率等に係る経年分析!I$49,"▲","-"))),ROUND(VALUE(SUBSTITUTE(実質収支比率等に係る経年分析!I$49,"▲","-")),2),NA())</f>
        <v>5.6</v>
      </c>
      <c r="F21" s="168">
        <f>IF(ISNUMBER(VALUE(SUBSTITUTE(実質収支比率等に係る経年分析!J$49,"▲","-"))),ROUND(VALUE(SUBSTITUTE(実質収支比率等に係る経年分析!J$49,"▲","-")),2),NA())</f>
        <v>-4.54</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稲荷伊草第二土地区画整理事業特別会計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0.33</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0.53</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0.84</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0.08</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7.0000000000000007E-2</v>
      </c>
    </row>
    <row r="30" spans="1:11" x14ac:dyDescent="0.15">
      <c r="A30" s="169" t="str">
        <f>IF(連結実質赤字比率に係る赤字・黒字の構成分析!C$40="",NA(),連結実質赤字比率に係る赤字・黒字の構成分析!C$40)</f>
        <v>八潮市後期高齢者医療特別会計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0.16</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0.14000000000000001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0.12</v>
      </c>
    </row>
    <row r="31" spans="1:11" x14ac:dyDescent="0.15">
      <c r="A31" s="169" t="str">
        <f>IF(連結実質赤字比率に係る赤字・黒字の構成分析!C$39="",NA(),連結実質赤字比率に係る赤字・黒字の構成分析!C$39)</f>
        <v>八潮市介護保険特別会計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2.17</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2.96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1.38</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0.76</v>
      </c>
    </row>
    <row r="32" spans="1:11" x14ac:dyDescent="0.15">
      <c r="A32" s="169" t="str">
        <f>IF(連結実質赤字比率に係る赤字・黒字の構成分析!C$38="",NA(),連結実質赤字比率に係る赤字・黒字の構成分析!C$38)</f>
        <v>鶴ケ曽根・二丁目土地区画整理事業特別会計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1.25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1.1599999999999999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0.97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0.87</v>
      </c>
    </row>
    <row r="33" spans="1:16" x14ac:dyDescent="0.15">
      <c r="A33" s="169" t="str">
        <f>IF(連結実質赤字比率に係る赤字・黒字の構成分析!C$37="",NA(),連結実質赤字比率に係る赤字・黒字の構成分析!C$37)</f>
        <v>八潮市国民健康保険特別会計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1.42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1.84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1.62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1.43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0.93</v>
      </c>
    </row>
    <row r="34" spans="1:16" x14ac:dyDescent="0.15">
      <c r="A34" s="169" t="str">
        <f>IF(連結実質赤字比率に係る赤字・黒字の構成分析!C$36="",NA(),連結実質赤字比率に係る赤字・黒字の構成分析!C$36)</f>
        <v>八潮市公共下水道事業会計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1.58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2.29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3.47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5.07</v>
      </c>
    </row>
    <row r="35" spans="1:16" x14ac:dyDescent="0.15">
      <c r="A35" s="169" t="str">
        <f>IF(連結実質赤字比率に係る赤字・黒字の構成分析!C$35="",NA(),連結実質赤字比率に係る赤字・黒字の構成分析!C$35)</f>
        <v>八潮市上水道事業会計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11.22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11.09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11.41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12.13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11.56</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7.33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9.8800000000000008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14.15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16.420000000000002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12.58</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3517</v>
      </c>
      <c r="E42" s="170"/>
      <c r="F42" s="170"/>
      <c r="G42" s="170">
        <f>'実質公債費比率（分子）の構造'!L$52</f>
        <v>3407</v>
      </c>
      <c r="H42" s="170"/>
      <c r="I42" s="170"/>
      <c r="J42" s="170">
        <f>'実質公債費比率（分子）の構造'!M$52</f>
        <v>3382</v>
      </c>
      <c r="K42" s="170"/>
      <c r="L42" s="170"/>
      <c r="M42" s="170">
        <f>'実質公債費比率（分子）の構造'!N$52</f>
        <v>3198</v>
      </c>
      <c r="N42" s="170"/>
      <c r="O42" s="170"/>
      <c r="P42" s="170">
        <f>'実質公債費比率（分子）の構造'!O$52</f>
        <v>3086</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225</v>
      </c>
      <c r="C44" s="170"/>
      <c r="D44" s="170"/>
      <c r="E44" s="170">
        <f>'実質公債費比率（分子）の構造'!L$50</f>
        <v>277</v>
      </c>
      <c r="F44" s="170"/>
      <c r="G44" s="170"/>
      <c r="H44" s="170">
        <f>'実質公債費比率（分子）の構造'!M$50</f>
        <v>276</v>
      </c>
      <c r="I44" s="170"/>
      <c r="J44" s="170"/>
      <c r="K44" s="170">
        <f>'実質公債費比率（分子）の構造'!N$50</f>
        <v>279</v>
      </c>
      <c r="L44" s="170"/>
      <c r="M44" s="170"/>
      <c r="N44" s="170">
        <f>'実質公債費比率（分子）の構造'!O$50</f>
        <v>229</v>
      </c>
      <c r="O44" s="170"/>
      <c r="P44" s="170"/>
    </row>
    <row r="45" spans="1:16" x14ac:dyDescent="0.15">
      <c r="A45" s="170" t="s">
        <v>63</v>
      </c>
      <c r="B45" s="170">
        <f>'実質公債費比率（分子）の構造'!K$49</f>
        <v>97</v>
      </c>
      <c r="C45" s="170"/>
      <c r="D45" s="170"/>
      <c r="E45" s="170">
        <f>'実質公債費比率（分子）の構造'!L$49</f>
        <v>124</v>
      </c>
      <c r="F45" s="170"/>
      <c r="G45" s="170"/>
      <c r="H45" s="170">
        <f>'実質公債費比率（分子）の構造'!M$49</f>
        <v>144</v>
      </c>
      <c r="I45" s="170"/>
      <c r="J45" s="170"/>
      <c r="K45" s="170">
        <f>'実質公債費比率（分子）の構造'!N$49</f>
        <v>151</v>
      </c>
      <c r="L45" s="170"/>
      <c r="M45" s="170"/>
      <c r="N45" s="170">
        <f>'実質公債費比率（分子）の構造'!O$49</f>
        <v>188</v>
      </c>
      <c r="O45" s="170"/>
      <c r="P45" s="170"/>
    </row>
    <row r="46" spans="1:16" x14ac:dyDescent="0.15">
      <c r="A46" s="170" t="s">
        <v>64</v>
      </c>
      <c r="B46" s="170">
        <f>'実質公債費比率（分子）の構造'!K$48</f>
        <v>1336</v>
      </c>
      <c r="C46" s="170"/>
      <c r="D46" s="170"/>
      <c r="E46" s="170">
        <f>'実質公債費比率（分子）の構造'!L$48</f>
        <v>1412</v>
      </c>
      <c r="F46" s="170"/>
      <c r="G46" s="170"/>
      <c r="H46" s="170">
        <f>'実質公債費比率（分子）の構造'!M$48</f>
        <v>1490</v>
      </c>
      <c r="I46" s="170"/>
      <c r="J46" s="170"/>
      <c r="K46" s="170">
        <f>'実質公債費比率（分子）の構造'!N$48</f>
        <v>1518</v>
      </c>
      <c r="L46" s="170"/>
      <c r="M46" s="170"/>
      <c r="N46" s="170">
        <f>'実質公債費比率（分子）の構造'!O$48</f>
        <v>1462</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2658</v>
      </c>
      <c r="C49" s="170"/>
      <c r="D49" s="170"/>
      <c r="E49" s="170">
        <f>'実質公債費比率（分子）の構造'!L$45</f>
        <v>2633</v>
      </c>
      <c r="F49" s="170"/>
      <c r="G49" s="170"/>
      <c r="H49" s="170">
        <f>'実質公債費比率（分子）の構造'!M$45</f>
        <v>2626</v>
      </c>
      <c r="I49" s="170"/>
      <c r="J49" s="170"/>
      <c r="K49" s="170">
        <f>'実質公債費比率（分子）の構造'!N$45</f>
        <v>2649</v>
      </c>
      <c r="L49" s="170"/>
      <c r="M49" s="170"/>
      <c r="N49" s="170">
        <f>'実質公債費比率（分子）の構造'!O$45</f>
        <v>2572</v>
      </c>
      <c r="O49" s="170"/>
      <c r="P49" s="170"/>
    </row>
    <row r="50" spans="1:16" x14ac:dyDescent="0.15">
      <c r="A50" s="170" t="s">
        <v>67</v>
      </c>
      <c r="B50" s="170" t="e">
        <f>NA()</f>
        <v>#N/A</v>
      </c>
      <c r="C50" s="170">
        <f>IF(ISNUMBER('実質公債費比率（分子）の構造'!K$53),'実質公債費比率（分子）の構造'!K$53,NA())</f>
        <v>799</v>
      </c>
      <c r="D50" s="170" t="e">
        <f>NA()</f>
        <v>#N/A</v>
      </c>
      <c r="E50" s="170" t="e">
        <f>NA()</f>
        <v>#N/A</v>
      </c>
      <c r="F50" s="170">
        <f>IF(ISNUMBER('実質公債費比率（分子）の構造'!L$53),'実質公債費比率（分子）の構造'!L$53,NA())</f>
        <v>1039</v>
      </c>
      <c r="G50" s="170" t="e">
        <f>NA()</f>
        <v>#N/A</v>
      </c>
      <c r="H50" s="170" t="e">
        <f>NA()</f>
        <v>#N/A</v>
      </c>
      <c r="I50" s="170">
        <f>IF(ISNUMBER('実質公債費比率（分子）の構造'!M$53),'実質公債費比率（分子）の構造'!M$53,NA())</f>
        <v>1154</v>
      </c>
      <c r="J50" s="170" t="e">
        <f>NA()</f>
        <v>#N/A</v>
      </c>
      <c r="K50" s="170" t="e">
        <f>NA()</f>
        <v>#N/A</v>
      </c>
      <c r="L50" s="170">
        <f>IF(ISNUMBER('実質公債費比率（分子）の構造'!N$53),'実質公債費比率（分子）の構造'!N$53,NA())</f>
        <v>1399</v>
      </c>
      <c r="M50" s="170" t="e">
        <f>NA()</f>
        <v>#N/A</v>
      </c>
      <c r="N50" s="170" t="e">
        <f>NA()</f>
        <v>#N/A</v>
      </c>
      <c r="O50" s="170">
        <f>IF(ISNUMBER('実質公債費比率（分子）の構造'!O$53),'実質公債費比率（分子）の構造'!O$53,NA())</f>
        <v>1365</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20679</v>
      </c>
      <c r="E56" s="169"/>
      <c r="F56" s="169"/>
      <c r="G56" s="169">
        <f>'将来負担比率（分子）の構造'!J$52</f>
        <v>20056</v>
      </c>
      <c r="H56" s="169"/>
      <c r="I56" s="169"/>
      <c r="J56" s="169">
        <f>'将来負担比率（分子）の構造'!K$52</f>
        <v>20357</v>
      </c>
      <c r="K56" s="169"/>
      <c r="L56" s="169"/>
      <c r="M56" s="169">
        <f>'将来負担比率（分子）の構造'!L$52</f>
        <v>20247</v>
      </c>
      <c r="N56" s="169"/>
      <c r="O56" s="169"/>
      <c r="P56" s="169">
        <f>'将来負担比率（分子）の構造'!M$52</f>
        <v>20837</v>
      </c>
    </row>
    <row r="57" spans="1:16" x14ac:dyDescent="0.15">
      <c r="A57" s="169" t="s">
        <v>42</v>
      </c>
      <c r="B57" s="169"/>
      <c r="C57" s="169"/>
      <c r="D57" s="169">
        <f>'将来負担比率（分子）の構造'!I$51</f>
        <v>9686</v>
      </c>
      <c r="E57" s="169"/>
      <c r="F57" s="169"/>
      <c r="G57" s="169">
        <f>'将来負担比率（分子）の構造'!J$51</f>
        <v>9328</v>
      </c>
      <c r="H57" s="169"/>
      <c r="I57" s="169"/>
      <c r="J57" s="169">
        <f>'将来負担比率（分子）の構造'!K$51</f>
        <v>9023</v>
      </c>
      <c r="K57" s="169"/>
      <c r="L57" s="169"/>
      <c r="M57" s="169">
        <f>'将来負担比率（分子）の構造'!L$51</f>
        <v>8856</v>
      </c>
      <c r="N57" s="169"/>
      <c r="O57" s="169"/>
      <c r="P57" s="169">
        <f>'将来負担比率（分子）の構造'!M$51</f>
        <v>9487</v>
      </c>
    </row>
    <row r="58" spans="1:16" x14ac:dyDescent="0.15">
      <c r="A58" s="169" t="s">
        <v>41</v>
      </c>
      <c r="B58" s="169"/>
      <c r="C58" s="169"/>
      <c r="D58" s="169">
        <f>'将来負担比率（分子）の構造'!I$50</f>
        <v>7140</v>
      </c>
      <c r="E58" s="169"/>
      <c r="F58" s="169"/>
      <c r="G58" s="169">
        <f>'将来負担比率（分子）の構造'!J$50</f>
        <v>7732</v>
      </c>
      <c r="H58" s="169"/>
      <c r="I58" s="169"/>
      <c r="J58" s="169">
        <f>'将来負担比率（分子）の構造'!K$50</f>
        <v>9003</v>
      </c>
      <c r="K58" s="169"/>
      <c r="L58" s="169"/>
      <c r="M58" s="169">
        <f>'将来負担比率（分子）の構造'!L$50</f>
        <v>8463</v>
      </c>
      <c r="N58" s="169"/>
      <c r="O58" s="169"/>
      <c r="P58" s="169">
        <f>'将来負担比率（分子）の構造'!M$50</f>
        <v>7299</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f>'将来負担比率（分子）の構造'!K$46</f>
        <v>0</v>
      </c>
      <c r="I61" s="169"/>
      <c r="J61" s="169"/>
      <c r="K61" s="169">
        <f>'将来負担比率（分子）の構造'!L$46</f>
        <v>0</v>
      </c>
      <c r="L61" s="169"/>
      <c r="M61" s="169"/>
      <c r="N61" s="169">
        <f>'将来負担比率（分子）の構造'!M$46</f>
        <v>1</v>
      </c>
      <c r="O61" s="169"/>
      <c r="P61" s="169"/>
    </row>
    <row r="62" spans="1:16" x14ac:dyDescent="0.15">
      <c r="A62" s="169" t="s">
        <v>35</v>
      </c>
      <c r="B62" s="169">
        <f>'将来負担比率（分子）の構造'!I$45</f>
        <v>1715</v>
      </c>
      <c r="C62" s="169"/>
      <c r="D62" s="169"/>
      <c r="E62" s="169">
        <f>'将来負担比率（分子）の構造'!J$45</f>
        <v>1665</v>
      </c>
      <c r="F62" s="169"/>
      <c r="G62" s="169"/>
      <c r="H62" s="169">
        <f>'将来負担比率（分子）の構造'!K$45</f>
        <v>1601</v>
      </c>
      <c r="I62" s="169"/>
      <c r="J62" s="169"/>
      <c r="K62" s="169">
        <f>'将来負担比率（分子）の構造'!L$45</f>
        <v>1576</v>
      </c>
      <c r="L62" s="169"/>
      <c r="M62" s="169"/>
      <c r="N62" s="169">
        <f>'将来負担比率（分子）の構造'!M$45</f>
        <v>1641</v>
      </c>
      <c r="O62" s="169"/>
      <c r="P62" s="169"/>
    </row>
    <row r="63" spans="1:16" x14ac:dyDescent="0.15">
      <c r="A63" s="169" t="s">
        <v>34</v>
      </c>
      <c r="B63" s="169">
        <f>'将来負担比率（分子）の構造'!I$44</f>
        <v>977</v>
      </c>
      <c r="C63" s="169"/>
      <c r="D63" s="169"/>
      <c r="E63" s="169">
        <f>'将来負担比率（分子）の構造'!J$44</f>
        <v>1073</v>
      </c>
      <c r="F63" s="169"/>
      <c r="G63" s="169"/>
      <c r="H63" s="169">
        <f>'将来負担比率（分子）の構造'!K$44</f>
        <v>1109</v>
      </c>
      <c r="I63" s="169"/>
      <c r="J63" s="169"/>
      <c r="K63" s="169">
        <f>'将来負担比率（分子）の構造'!L$44</f>
        <v>1017</v>
      </c>
      <c r="L63" s="169"/>
      <c r="M63" s="169"/>
      <c r="N63" s="169">
        <f>'将来負担比率（分子）の構造'!M$44</f>
        <v>942</v>
      </c>
      <c r="O63" s="169"/>
      <c r="P63" s="169"/>
    </row>
    <row r="64" spans="1:16" x14ac:dyDescent="0.15">
      <c r="A64" s="169" t="s">
        <v>33</v>
      </c>
      <c r="B64" s="169">
        <f>'将来負担比率（分子）の構造'!I$43</f>
        <v>15785</v>
      </c>
      <c r="C64" s="169"/>
      <c r="D64" s="169"/>
      <c r="E64" s="169">
        <f>'将来負担比率（分子）の構造'!J$43</f>
        <v>16217</v>
      </c>
      <c r="F64" s="169"/>
      <c r="G64" s="169"/>
      <c r="H64" s="169">
        <f>'将来負担比率（分子）の構造'!K$43</f>
        <v>16832</v>
      </c>
      <c r="I64" s="169"/>
      <c r="J64" s="169"/>
      <c r="K64" s="169">
        <f>'将来負担比率（分子）の構造'!L$43</f>
        <v>18378</v>
      </c>
      <c r="L64" s="169"/>
      <c r="M64" s="169"/>
      <c r="N64" s="169">
        <f>'将来負担比率（分子）の構造'!M$43</f>
        <v>18411</v>
      </c>
      <c r="O64" s="169"/>
      <c r="P64" s="169"/>
    </row>
    <row r="65" spans="1:16" x14ac:dyDescent="0.15">
      <c r="A65" s="169" t="s">
        <v>32</v>
      </c>
      <c r="B65" s="169">
        <f>'将来負担比率（分子）の構造'!I$42</f>
        <v>3439</v>
      </c>
      <c r="C65" s="169"/>
      <c r="D65" s="169"/>
      <c r="E65" s="169">
        <f>'将来負担比率（分子）の構造'!J$42</f>
        <v>3176</v>
      </c>
      <c r="F65" s="169"/>
      <c r="G65" s="169"/>
      <c r="H65" s="169">
        <f>'将来負担比率（分子）の構造'!K$42</f>
        <v>3063</v>
      </c>
      <c r="I65" s="169"/>
      <c r="J65" s="169"/>
      <c r="K65" s="169">
        <f>'将来負担比率（分子）の構造'!L$42</f>
        <v>2794</v>
      </c>
      <c r="L65" s="169"/>
      <c r="M65" s="169"/>
      <c r="N65" s="169">
        <f>'将来負担比率（分子）の構造'!M$42</f>
        <v>1927</v>
      </c>
      <c r="O65" s="169"/>
      <c r="P65" s="169"/>
    </row>
    <row r="66" spans="1:16" x14ac:dyDescent="0.15">
      <c r="A66" s="169" t="s">
        <v>31</v>
      </c>
      <c r="B66" s="169">
        <f>'将来負担比率（分子）の構造'!I$41</f>
        <v>20472</v>
      </c>
      <c r="C66" s="169"/>
      <c r="D66" s="169"/>
      <c r="E66" s="169">
        <f>'将来負担比率（分子）の構造'!J$41</f>
        <v>19414</v>
      </c>
      <c r="F66" s="169"/>
      <c r="G66" s="169"/>
      <c r="H66" s="169">
        <f>'将来負担比率（分子）の構造'!K$41</f>
        <v>19737</v>
      </c>
      <c r="I66" s="169"/>
      <c r="J66" s="169"/>
      <c r="K66" s="169">
        <f>'将来負担比率（分子）の構造'!L$41</f>
        <v>21620</v>
      </c>
      <c r="L66" s="169"/>
      <c r="M66" s="169"/>
      <c r="N66" s="169">
        <f>'将来負担比率（分子）の構造'!M$41</f>
        <v>24359</v>
      </c>
      <c r="O66" s="169"/>
      <c r="P66" s="169"/>
    </row>
    <row r="67" spans="1:16" x14ac:dyDescent="0.15">
      <c r="A67" s="169" t="s">
        <v>71</v>
      </c>
      <c r="B67" s="169" t="e">
        <f>NA()</f>
        <v>#N/A</v>
      </c>
      <c r="C67" s="169">
        <f>IF(ISNUMBER('将来負担比率（分子）の構造'!I$53), IF('将来負担比率（分子）の構造'!I$53 &lt; 0, 0, '将来負担比率（分子）の構造'!I$53), NA())</f>
        <v>4882</v>
      </c>
      <c r="D67" s="169" t="e">
        <f>NA()</f>
        <v>#N/A</v>
      </c>
      <c r="E67" s="169" t="e">
        <f>NA()</f>
        <v>#N/A</v>
      </c>
      <c r="F67" s="169">
        <f>IF(ISNUMBER('将来負担比率（分子）の構造'!J$53), IF('将来負担比率（分子）の構造'!J$53 &lt; 0, 0, '将来負担比率（分子）の構造'!J$53), NA())</f>
        <v>4428</v>
      </c>
      <c r="G67" s="169" t="e">
        <f>NA()</f>
        <v>#N/A</v>
      </c>
      <c r="H67" s="169" t="e">
        <f>NA()</f>
        <v>#N/A</v>
      </c>
      <c r="I67" s="169">
        <f>IF(ISNUMBER('将来負担比率（分子）の構造'!K$53), IF('将来負担比率（分子）の構造'!K$53 &lt; 0, 0, '将来負担比率（分子）の構造'!K$53), NA())</f>
        <v>3959</v>
      </c>
      <c r="J67" s="169" t="e">
        <f>NA()</f>
        <v>#N/A</v>
      </c>
      <c r="K67" s="169" t="e">
        <f>NA()</f>
        <v>#N/A</v>
      </c>
      <c r="L67" s="169">
        <f>IF(ISNUMBER('将来負担比率（分子）の構造'!L$53), IF('将来負担比率（分子）の構造'!L$53 &lt; 0, 0, '将来負担比率（分子）の構造'!L$53), NA())</f>
        <v>7818</v>
      </c>
      <c r="M67" s="169" t="e">
        <f>NA()</f>
        <v>#N/A</v>
      </c>
      <c r="N67" s="169" t="e">
        <f>NA()</f>
        <v>#N/A</v>
      </c>
      <c r="O67" s="169">
        <f>IF(ISNUMBER('将来負担比率（分子）の構造'!M$53), IF('将来負担比率（分子）の構造'!M$53 &lt; 0, 0, '将来負担比率（分子）の構造'!M$53), NA())</f>
        <v>9657</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3256</v>
      </c>
      <c r="C72" s="173">
        <f>基金残高に係る経年分析!G55</f>
        <v>3864</v>
      </c>
      <c r="D72" s="173">
        <f>基金残高に係る経年分析!H55</f>
        <v>3608</v>
      </c>
    </row>
    <row r="73" spans="1:16" x14ac:dyDescent="0.15">
      <c r="A73" s="172" t="s">
        <v>74</v>
      </c>
      <c r="B73" s="173">
        <f>基金残高に係る経年分析!F56</f>
        <v>270</v>
      </c>
      <c r="C73" s="173">
        <f>基金残高に係る経年分析!G56</f>
        <v>270</v>
      </c>
      <c r="D73" s="173">
        <f>基金残高に係る経年分析!H56</f>
        <v>470</v>
      </c>
    </row>
    <row r="74" spans="1:16" x14ac:dyDescent="0.15">
      <c r="A74" s="172" t="s">
        <v>75</v>
      </c>
      <c r="B74" s="173">
        <f>基金残高に係る経年分析!F57</f>
        <v>4513</v>
      </c>
      <c r="C74" s="173">
        <f>基金残高に係る経年分析!G57</f>
        <v>3487</v>
      </c>
      <c r="D74" s="173">
        <f>基金残高に係る経年分析!H57</f>
        <v>2484</v>
      </c>
    </row>
  </sheetData>
  <sheetProtection algorithmName="SHA-512" hashValue="Lyhm6vHGYuRxMfAA8qZPKHjTz3bojV4Za2QbnHWWwzQPOqa5jRo/t3wxDFiGkLoH0ukeHJi54vBztXgfBDlXyQ==" saltValue="MbcHJw32abIJO0sV+M3I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5"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18392625</v>
      </c>
      <c r="S5" s="664"/>
      <c r="T5" s="664"/>
      <c r="U5" s="664"/>
      <c r="V5" s="664"/>
      <c r="W5" s="664"/>
      <c r="X5" s="664"/>
      <c r="Y5" s="689"/>
      <c r="Z5" s="702">
        <v>40</v>
      </c>
      <c r="AA5" s="702"/>
      <c r="AB5" s="702"/>
      <c r="AC5" s="702"/>
      <c r="AD5" s="703">
        <v>16997983</v>
      </c>
      <c r="AE5" s="703"/>
      <c r="AF5" s="703"/>
      <c r="AG5" s="703"/>
      <c r="AH5" s="703"/>
      <c r="AI5" s="703"/>
      <c r="AJ5" s="703"/>
      <c r="AK5" s="703"/>
      <c r="AL5" s="690">
        <v>84.1</v>
      </c>
      <c r="AM5" s="672"/>
      <c r="AN5" s="672"/>
      <c r="AO5" s="691"/>
      <c r="AP5" s="666" t="s">
        <v>216</v>
      </c>
      <c r="AQ5" s="667"/>
      <c r="AR5" s="667"/>
      <c r="AS5" s="667"/>
      <c r="AT5" s="667"/>
      <c r="AU5" s="667"/>
      <c r="AV5" s="667"/>
      <c r="AW5" s="667"/>
      <c r="AX5" s="667"/>
      <c r="AY5" s="667"/>
      <c r="AZ5" s="667"/>
      <c r="BA5" s="667"/>
      <c r="BB5" s="667"/>
      <c r="BC5" s="667"/>
      <c r="BD5" s="667"/>
      <c r="BE5" s="667"/>
      <c r="BF5" s="668"/>
      <c r="BG5" s="608">
        <v>16997983</v>
      </c>
      <c r="BH5" s="609"/>
      <c r="BI5" s="609"/>
      <c r="BJ5" s="609"/>
      <c r="BK5" s="609"/>
      <c r="BL5" s="609"/>
      <c r="BM5" s="609"/>
      <c r="BN5" s="610"/>
      <c r="BO5" s="646">
        <v>92.4</v>
      </c>
      <c r="BP5" s="646"/>
      <c r="BQ5" s="646"/>
      <c r="BR5" s="646"/>
      <c r="BS5" s="647">
        <v>111640</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190438</v>
      </c>
      <c r="S6" s="609"/>
      <c r="T6" s="609"/>
      <c r="U6" s="609"/>
      <c r="V6" s="609"/>
      <c r="W6" s="609"/>
      <c r="X6" s="609"/>
      <c r="Y6" s="610"/>
      <c r="Z6" s="646">
        <v>0.4</v>
      </c>
      <c r="AA6" s="646"/>
      <c r="AB6" s="646"/>
      <c r="AC6" s="646"/>
      <c r="AD6" s="647">
        <v>190438</v>
      </c>
      <c r="AE6" s="647"/>
      <c r="AF6" s="647"/>
      <c r="AG6" s="647"/>
      <c r="AH6" s="647"/>
      <c r="AI6" s="647"/>
      <c r="AJ6" s="647"/>
      <c r="AK6" s="647"/>
      <c r="AL6" s="611">
        <v>0.9</v>
      </c>
      <c r="AM6" s="612"/>
      <c r="AN6" s="612"/>
      <c r="AO6" s="648"/>
      <c r="AP6" s="605" t="s">
        <v>221</v>
      </c>
      <c r="AQ6" s="606"/>
      <c r="AR6" s="606"/>
      <c r="AS6" s="606"/>
      <c r="AT6" s="606"/>
      <c r="AU6" s="606"/>
      <c r="AV6" s="606"/>
      <c r="AW6" s="606"/>
      <c r="AX6" s="606"/>
      <c r="AY6" s="606"/>
      <c r="AZ6" s="606"/>
      <c r="BA6" s="606"/>
      <c r="BB6" s="606"/>
      <c r="BC6" s="606"/>
      <c r="BD6" s="606"/>
      <c r="BE6" s="606"/>
      <c r="BF6" s="607"/>
      <c r="BG6" s="608">
        <v>16997983</v>
      </c>
      <c r="BH6" s="609"/>
      <c r="BI6" s="609"/>
      <c r="BJ6" s="609"/>
      <c r="BK6" s="609"/>
      <c r="BL6" s="609"/>
      <c r="BM6" s="609"/>
      <c r="BN6" s="610"/>
      <c r="BO6" s="646">
        <v>92.4</v>
      </c>
      <c r="BP6" s="646"/>
      <c r="BQ6" s="646"/>
      <c r="BR6" s="646"/>
      <c r="BS6" s="647">
        <v>111640</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246248</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246248</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5147</v>
      </c>
      <c r="S7" s="609"/>
      <c r="T7" s="609"/>
      <c r="U7" s="609"/>
      <c r="V7" s="609"/>
      <c r="W7" s="609"/>
      <c r="X7" s="609"/>
      <c r="Y7" s="610"/>
      <c r="Z7" s="646">
        <v>0</v>
      </c>
      <c r="AA7" s="646"/>
      <c r="AB7" s="646"/>
      <c r="AC7" s="646"/>
      <c r="AD7" s="647">
        <v>5147</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7657474</v>
      </c>
      <c r="BH7" s="609"/>
      <c r="BI7" s="609"/>
      <c r="BJ7" s="609"/>
      <c r="BK7" s="609"/>
      <c r="BL7" s="609"/>
      <c r="BM7" s="609"/>
      <c r="BN7" s="610"/>
      <c r="BO7" s="646">
        <v>41.6</v>
      </c>
      <c r="BP7" s="646"/>
      <c r="BQ7" s="646"/>
      <c r="BR7" s="646"/>
      <c r="BS7" s="647">
        <v>111640</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11996265</v>
      </c>
      <c r="CS7" s="609"/>
      <c r="CT7" s="609"/>
      <c r="CU7" s="609"/>
      <c r="CV7" s="609"/>
      <c r="CW7" s="609"/>
      <c r="CX7" s="609"/>
      <c r="CY7" s="610"/>
      <c r="CZ7" s="646">
        <v>27.7</v>
      </c>
      <c r="DA7" s="646"/>
      <c r="DB7" s="646"/>
      <c r="DC7" s="646"/>
      <c r="DD7" s="614">
        <v>6355274</v>
      </c>
      <c r="DE7" s="609"/>
      <c r="DF7" s="609"/>
      <c r="DG7" s="609"/>
      <c r="DH7" s="609"/>
      <c r="DI7" s="609"/>
      <c r="DJ7" s="609"/>
      <c r="DK7" s="609"/>
      <c r="DL7" s="609"/>
      <c r="DM7" s="609"/>
      <c r="DN7" s="609"/>
      <c r="DO7" s="609"/>
      <c r="DP7" s="610"/>
      <c r="DQ7" s="614">
        <v>6135541</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94940</v>
      </c>
      <c r="S8" s="609"/>
      <c r="T8" s="609"/>
      <c r="U8" s="609"/>
      <c r="V8" s="609"/>
      <c r="W8" s="609"/>
      <c r="X8" s="609"/>
      <c r="Y8" s="610"/>
      <c r="Z8" s="646">
        <v>0.2</v>
      </c>
      <c r="AA8" s="646"/>
      <c r="AB8" s="646"/>
      <c r="AC8" s="646"/>
      <c r="AD8" s="647">
        <v>94940</v>
      </c>
      <c r="AE8" s="647"/>
      <c r="AF8" s="647"/>
      <c r="AG8" s="647"/>
      <c r="AH8" s="647"/>
      <c r="AI8" s="647"/>
      <c r="AJ8" s="647"/>
      <c r="AK8" s="647"/>
      <c r="AL8" s="611">
        <v>0.5</v>
      </c>
      <c r="AM8" s="612"/>
      <c r="AN8" s="612"/>
      <c r="AO8" s="648"/>
      <c r="AP8" s="605" t="s">
        <v>227</v>
      </c>
      <c r="AQ8" s="606"/>
      <c r="AR8" s="606"/>
      <c r="AS8" s="606"/>
      <c r="AT8" s="606"/>
      <c r="AU8" s="606"/>
      <c r="AV8" s="606"/>
      <c r="AW8" s="606"/>
      <c r="AX8" s="606"/>
      <c r="AY8" s="606"/>
      <c r="AZ8" s="606"/>
      <c r="BA8" s="606"/>
      <c r="BB8" s="606"/>
      <c r="BC8" s="606"/>
      <c r="BD8" s="606"/>
      <c r="BE8" s="606"/>
      <c r="BF8" s="607"/>
      <c r="BG8" s="608">
        <v>181177</v>
      </c>
      <c r="BH8" s="609"/>
      <c r="BI8" s="609"/>
      <c r="BJ8" s="609"/>
      <c r="BK8" s="609"/>
      <c r="BL8" s="609"/>
      <c r="BM8" s="609"/>
      <c r="BN8" s="610"/>
      <c r="BO8" s="646">
        <v>1</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15786395</v>
      </c>
      <c r="CS8" s="609"/>
      <c r="CT8" s="609"/>
      <c r="CU8" s="609"/>
      <c r="CV8" s="609"/>
      <c r="CW8" s="609"/>
      <c r="CX8" s="609"/>
      <c r="CY8" s="610"/>
      <c r="CZ8" s="646">
        <v>36.5</v>
      </c>
      <c r="DA8" s="646"/>
      <c r="DB8" s="646"/>
      <c r="DC8" s="646"/>
      <c r="DD8" s="614">
        <v>27044</v>
      </c>
      <c r="DE8" s="609"/>
      <c r="DF8" s="609"/>
      <c r="DG8" s="609"/>
      <c r="DH8" s="609"/>
      <c r="DI8" s="609"/>
      <c r="DJ8" s="609"/>
      <c r="DK8" s="609"/>
      <c r="DL8" s="609"/>
      <c r="DM8" s="609"/>
      <c r="DN8" s="609"/>
      <c r="DO8" s="609"/>
      <c r="DP8" s="610"/>
      <c r="DQ8" s="614">
        <v>8132940</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110893</v>
      </c>
      <c r="S9" s="609"/>
      <c r="T9" s="609"/>
      <c r="U9" s="609"/>
      <c r="V9" s="609"/>
      <c r="W9" s="609"/>
      <c r="X9" s="609"/>
      <c r="Y9" s="610"/>
      <c r="Z9" s="646">
        <v>0.2</v>
      </c>
      <c r="AA9" s="646"/>
      <c r="AB9" s="646"/>
      <c r="AC9" s="646"/>
      <c r="AD9" s="647">
        <v>110893</v>
      </c>
      <c r="AE9" s="647"/>
      <c r="AF9" s="647"/>
      <c r="AG9" s="647"/>
      <c r="AH9" s="647"/>
      <c r="AI9" s="647"/>
      <c r="AJ9" s="647"/>
      <c r="AK9" s="647"/>
      <c r="AL9" s="611">
        <v>0.5</v>
      </c>
      <c r="AM9" s="612"/>
      <c r="AN9" s="612"/>
      <c r="AO9" s="648"/>
      <c r="AP9" s="605" t="s">
        <v>230</v>
      </c>
      <c r="AQ9" s="606"/>
      <c r="AR9" s="606"/>
      <c r="AS9" s="606"/>
      <c r="AT9" s="606"/>
      <c r="AU9" s="606"/>
      <c r="AV9" s="606"/>
      <c r="AW9" s="606"/>
      <c r="AX9" s="606"/>
      <c r="AY9" s="606"/>
      <c r="AZ9" s="606"/>
      <c r="BA9" s="606"/>
      <c r="BB9" s="606"/>
      <c r="BC9" s="606"/>
      <c r="BD9" s="606"/>
      <c r="BE9" s="606"/>
      <c r="BF9" s="607"/>
      <c r="BG9" s="608">
        <v>6300796</v>
      </c>
      <c r="BH9" s="609"/>
      <c r="BI9" s="609"/>
      <c r="BJ9" s="609"/>
      <c r="BK9" s="609"/>
      <c r="BL9" s="609"/>
      <c r="BM9" s="609"/>
      <c r="BN9" s="610"/>
      <c r="BO9" s="646">
        <v>34.299999999999997</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2694062</v>
      </c>
      <c r="CS9" s="609"/>
      <c r="CT9" s="609"/>
      <c r="CU9" s="609"/>
      <c r="CV9" s="609"/>
      <c r="CW9" s="609"/>
      <c r="CX9" s="609"/>
      <c r="CY9" s="610"/>
      <c r="CZ9" s="646">
        <v>6.2</v>
      </c>
      <c r="DA9" s="646"/>
      <c r="DB9" s="646"/>
      <c r="DC9" s="646"/>
      <c r="DD9" s="614">
        <v>750</v>
      </c>
      <c r="DE9" s="609"/>
      <c r="DF9" s="609"/>
      <c r="DG9" s="609"/>
      <c r="DH9" s="609"/>
      <c r="DI9" s="609"/>
      <c r="DJ9" s="609"/>
      <c r="DK9" s="609"/>
      <c r="DL9" s="609"/>
      <c r="DM9" s="609"/>
      <c r="DN9" s="609"/>
      <c r="DO9" s="609"/>
      <c r="DP9" s="610"/>
      <c r="DQ9" s="614">
        <v>2111647</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366950</v>
      </c>
      <c r="BH10" s="609"/>
      <c r="BI10" s="609"/>
      <c r="BJ10" s="609"/>
      <c r="BK10" s="609"/>
      <c r="BL10" s="609"/>
      <c r="BM10" s="609"/>
      <c r="BN10" s="610"/>
      <c r="BO10" s="646">
        <v>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50925</v>
      </c>
      <c r="CS10" s="609"/>
      <c r="CT10" s="609"/>
      <c r="CU10" s="609"/>
      <c r="CV10" s="609"/>
      <c r="CW10" s="609"/>
      <c r="CX10" s="609"/>
      <c r="CY10" s="610"/>
      <c r="CZ10" s="646">
        <v>0.1</v>
      </c>
      <c r="DA10" s="646"/>
      <c r="DB10" s="646"/>
      <c r="DC10" s="646"/>
      <c r="DD10" s="614">
        <v>1285</v>
      </c>
      <c r="DE10" s="609"/>
      <c r="DF10" s="609"/>
      <c r="DG10" s="609"/>
      <c r="DH10" s="609"/>
      <c r="DI10" s="609"/>
      <c r="DJ10" s="609"/>
      <c r="DK10" s="609"/>
      <c r="DL10" s="609"/>
      <c r="DM10" s="609"/>
      <c r="DN10" s="609"/>
      <c r="DO10" s="609"/>
      <c r="DP10" s="610"/>
      <c r="DQ10" s="614">
        <v>37146</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2301763</v>
      </c>
      <c r="S11" s="609"/>
      <c r="T11" s="609"/>
      <c r="U11" s="609"/>
      <c r="V11" s="609"/>
      <c r="W11" s="609"/>
      <c r="X11" s="609"/>
      <c r="Y11" s="610"/>
      <c r="Z11" s="611">
        <v>5</v>
      </c>
      <c r="AA11" s="612"/>
      <c r="AB11" s="612"/>
      <c r="AC11" s="613"/>
      <c r="AD11" s="614">
        <v>2301763</v>
      </c>
      <c r="AE11" s="609"/>
      <c r="AF11" s="609"/>
      <c r="AG11" s="609"/>
      <c r="AH11" s="609"/>
      <c r="AI11" s="609"/>
      <c r="AJ11" s="609"/>
      <c r="AK11" s="610"/>
      <c r="AL11" s="611">
        <v>11.4</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808551</v>
      </c>
      <c r="BH11" s="609"/>
      <c r="BI11" s="609"/>
      <c r="BJ11" s="609"/>
      <c r="BK11" s="609"/>
      <c r="BL11" s="609"/>
      <c r="BM11" s="609"/>
      <c r="BN11" s="610"/>
      <c r="BO11" s="646">
        <v>4.4000000000000004</v>
      </c>
      <c r="BP11" s="646"/>
      <c r="BQ11" s="646"/>
      <c r="BR11" s="646"/>
      <c r="BS11" s="647">
        <v>111640</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80646</v>
      </c>
      <c r="CS11" s="609"/>
      <c r="CT11" s="609"/>
      <c r="CU11" s="609"/>
      <c r="CV11" s="609"/>
      <c r="CW11" s="609"/>
      <c r="CX11" s="609"/>
      <c r="CY11" s="610"/>
      <c r="CZ11" s="646">
        <v>0.2</v>
      </c>
      <c r="DA11" s="646"/>
      <c r="DB11" s="646"/>
      <c r="DC11" s="646"/>
      <c r="DD11" s="614">
        <v>10993</v>
      </c>
      <c r="DE11" s="609"/>
      <c r="DF11" s="609"/>
      <c r="DG11" s="609"/>
      <c r="DH11" s="609"/>
      <c r="DI11" s="609"/>
      <c r="DJ11" s="609"/>
      <c r="DK11" s="609"/>
      <c r="DL11" s="609"/>
      <c r="DM11" s="609"/>
      <c r="DN11" s="609"/>
      <c r="DO11" s="609"/>
      <c r="DP11" s="610"/>
      <c r="DQ11" s="614">
        <v>75660</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8286037</v>
      </c>
      <c r="BH12" s="609"/>
      <c r="BI12" s="609"/>
      <c r="BJ12" s="609"/>
      <c r="BK12" s="609"/>
      <c r="BL12" s="609"/>
      <c r="BM12" s="609"/>
      <c r="BN12" s="610"/>
      <c r="BO12" s="646">
        <v>45.1</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239121</v>
      </c>
      <c r="CS12" s="609"/>
      <c r="CT12" s="609"/>
      <c r="CU12" s="609"/>
      <c r="CV12" s="609"/>
      <c r="CW12" s="609"/>
      <c r="CX12" s="609"/>
      <c r="CY12" s="610"/>
      <c r="CZ12" s="646">
        <v>0.6</v>
      </c>
      <c r="DA12" s="646"/>
      <c r="DB12" s="646"/>
      <c r="DC12" s="646"/>
      <c r="DD12" s="614">
        <v>9960</v>
      </c>
      <c r="DE12" s="609"/>
      <c r="DF12" s="609"/>
      <c r="DG12" s="609"/>
      <c r="DH12" s="609"/>
      <c r="DI12" s="609"/>
      <c r="DJ12" s="609"/>
      <c r="DK12" s="609"/>
      <c r="DL12" s="609"/>
      <c r="DM12" s="609"/>
      <c r="DN12" s="609"/>
      <c r="DO12" s="609"/>
      <c r="DP12" s="610"/>
      <c r="DQ12" s="614">
        <v>142360</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8281294</v>
      </c>
      <c r="BH13" s="609"/>
      <c r="BI13" s="609"/>
      <c r="BJ13" s="609"/>
      <c r="BK13" s="609"/>
      <c r="BL13" s="609"/>
      <c r="BM13" s="609"/>
      <c r="BN13" s="610"/>
      <c r="BO13" s="646">
        <v>45</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4564591</v>
      </c>
      <c r="CS13" s="609"/>
      <c r="CT13" s="609"/>
      <c r="CU13" s="609"/>
      <c r="CV13" s="609"/>
      <c r="CW13" s="609"/>
      <c r="CX13" s="609"/>
      <c r="CY13" s="610"/>
      <c r="CZ13" s="646">
        <v>10.5</v>
      </c>
      <c r="DA13" s="646"/>
      <c r="DB13" s="646"/>
      <c r="DC13" s="646"/>
      <c r="DD13" s="614">
        <v>1260760</v>
      </c>
      <c r="DE13" s="609"/>
      <c r="DF13" s="609"/>
      <c r="DG13" s="609"/>
      <c r="DH13" s="609"/>
      <c r="DI13" s="609"/>
      <c r="DJ13" s="609"/>
      <c r="DK13" s="609"/>
      <c r="DL13" s="609"/>
      <c r="DM13" s="609"/>
      <c r="DN13" s="609"/>
      <c r="DO13" s="609"/>
      <c r="DP13" s="610"/>
      <c r="DQ13" s="614">
        <v>3451230</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1937</v>
      </c>
      <c r="S14" s="609"/>
      <c r="T14" s="609"/>
      <c r="U14" s="609"/>
      <c r="V14" s="609"/>
      <c r="W14" s="609"/>
      <c r="X14" s="609"/>
      <c r="Y14" s="610"/>
      <c r="Z14" s="646">
        <v>0</v>
      </c>
      <c r="AA14" s="646"/>
      <c r="AB14" s="646"/>
      <c r="AC14" s="646"/>
      <c r="AD14" s="647">
        <v>1937</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161015</v>
      </c>
      <c r="BH14" s="609"/>
      <c r="BI14" s="609"/>
      <c r="BJ14" s="609"/>
      <c r="BK14" s="609"/>
      <c r="BL14" s="609"/>
      <c r="BM14" s="609"/>
      <c r="BN14" s="610"/>
      <c r="BO14" s="646">
        <v>0.9</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1298286</v>
      </c>
      <c r="CS14" s="609"/>
      <c r="CT14" s="609"/>
      <c r="CU14" s="609"/>
      <c r="CV14" s="609"/>
      <c r="CW14" s="609"/>
      <c r="CX14" s="609"/>
      <c r="CY14" s="610"/>
      <c r="CZ14" s="646">
        <v>3</v>
      </c>
      <c r="DA14" s="646"/>
      <c r="DB14" s="646"/>
      <c r="DC14" s="646"/>
      <c r="DD14" s="614">
        <v>133991</v>
      </c>
      <c r="DE14" s="609"/>
      <c r="DF14" s="609"/>
      <c r="DG14" s="609"/>
      <c r="DH14" s="609"/>
      <c r="DI14" s="609"/>
      <c r="DJ14" s="609"/>
      <c r="DK14" s="609"/>
      <c r="DL14" s="609"/>
      <c r="DM14" s="609"/>
      <c r="DN14" s="609"/>
      <c r="DO14" s="609"/>
      <c r="DP14" s="610"/>
      <c r="DQ14" s="614">
        <v>1260166</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893457</v>
      </c>
      <c r="BH15" s="609"/>
      <c r="BI15" s="609"/>
      <c r="BJ15" s="609"/>
      <c r="BK15" s="609"/>
      <c r="BL15" s="609"/>
      <c r="BM15" s="609"/>
      <c r="BN15" s="610"/>
      <c r="BO15" s="646">
        <v>4.9000000000000004</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3745013</v>
      </c>
      <c r="CS15" s="609"/>
      <c r="CT15" s="609"/>
      <c r="CU15" s="609"/>
      <c r="CV15" s="609"/>
      <c r="CW15" s="609"/>
      <c r="CX15" s="609"/>
      <c r="CY15" s="610"/>
      <c r="CZ15" s="646">
        <v>8.6999999999999993</v>
      </c>
      <c r="DA15" s="646"/>
      <c r="DB15" s="646"/>
      <c r="DC15" s="646"/>
      <c r="DD15" s="614">
        <v>324295</v>
      </c>
      <c r="DE15" s="609"/>
      <c r="DF15" s="609"/>
      <c r="DG15" s="609"/>
      <c r="DH15" s="609"/>
      <c r="DI15" s="609"/>
      <c r="DJ15" s="609"/>
      <c r="DK15" s="609"/>
      <c r="DL15" s="609"/>
      <c r="DM15" s="609"/>
      <c r="DN15" s="609"/>
      <c r="DO15" s="609"/>
      <c r="DP15" s="610"/>
      <c r="DQ15" s="614">
        <v>2753524</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34246</v>
      </c>
      <c r="S16" s="609"/>
      <c r="T16" s="609"/>
      <c r="U16" s="609"/>
      <c r="V16" s="609"/>
      <c r="W16" s="609"/>
      <c r="X16" s="609"/>
      <c r="Y16" s="610"/>
      <c r="Z16" s="646">
        <v>0.1</v>
      </c>
      <c r="AA16" s="646"/>
      <c r="AB16" s="646"/>
      <c r="AC16" s="646"/>
      <c r="AD16" s="647">
        <v>34246</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216905</v>
      </c>
      <c r="S17" s="609"/>
      <c r="T17" s="609"/>
      <c r="U17" s="609"/>
      <c r="V17" s="609"/>
      <c r="W17" s="609"/>
      <c r="X17" s="609"/>
      <c r="Y17" s="610"/>
      <c r="Z17" s="646">
        <v>0.5</v>
      </c>
      <c r="AA17" s="646"/>
      <c r="AB17" s="646"/>
      <c r="AC17" s="646"/>
      <c r="AD17" s="647">
        <v>216905</v>
      </c>
      <c r="AE17" s="647"/>
      <c r="AF17" s="647"/>
      <c r="AG17" s="647"/>
      <c r="AH17" s="647"/>
      <c r="AI17" s="647"/>
      <c r="AJ17" s="647"/>
      <c r="AK17" s="647"/>
      <c r="AL17" s="611">
        <v>1.1000000000000001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2581577</v>
      </c>
      <c r="CS17" s="609"/>
      <c r="CT17" s="609"/>
      <c r="CU17" s="609"/>
      <c r="CV17" s="609"/>
      <c r="CW17" s="609"/>
      <c r="CX17" s="609"/>
      <c r="CY17" s="610"/>
      <c r="CZ17" s="646">
        <v>6</v>
      </c>
      <c r="DA17" s="646"/>
      <c r="DB17" s="646"/>
      <c r="DC17" s="646"/>
      <c r="DD17" s="614" t="s">
        <v>122</v>
      </c>
      <c r="DE17" s="609"/>
      <c r="DF17" s="609"/>
      <c r="DG17" s="609"/>
      <c r="DH17" s="609"/>
      <c r="DI17" s="609"/>
      <c r="DJ17" s="609"/>
      <c r="DK17" s="609"/>
      <c r="DL17" s="609"/>
      <c r="DM17" s="609"/>
      <c r="DN17" s="609"/>
      <c r="DO17" s="609"/>
      <c r="DP17" s="610"/>
      <c r="DQ17" s="614">
        <v>2208452</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145403</v>
      </c>
      <c r="S18" s="609"/>
      <c r="T18" s="609"/>
      <c r="U18" s="609"/>
      <c r="V18" s="609"/>
      <c r="W18" s="609"/>
      <c r="X18" s="609"/>
      <c r="Y18" s="610"/>
      <c r="Z18" s="646">
        <v>0.3</v>
      </c>
      <c r="AA18" s="646"/>
      <c r="AB18" s="646"/>
      <c r="AC18" s="646"/>
      <c r="AD18" s="647">
        <v>145403</v>
      </c>
      <c r="AE18" s="647"/>
      <c r="AF18" s="647"/>
      <c r="AG18" s="647"/>
      <c r="AH18" s="647"/>
      <c r="AI18" s="647"/>
      <c r="AJ18" s="647"/>
      <c r="AK18" s="647"/>
      <c r="AL18" s="611">
        <v>0.7</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123640</v>
      </c>
      <c r="S19" s="609"/>
      <c r="T19" s="609"/>
      <c r="U19" s="609"/>
      <c r="V19" s="609"/>
      <c r="W19" s="609"/>
      <c r="X19" s="609"/>
      <c r="Y19" s="610"/>
      <c r="Z19" s="646">
        <v>0.3</v>
      </c>
      <c r="AA19" s="646"/>
      <c r="AB19" s="646"/>
      <c r="AC19" s="646"/>
      <c r="AD19" s="647">
        <v>123640</v>
      </c>
      <c r="AE19" s="647"/>
      <c r="AF19" s="647"/>
      <c r="AG19" s="647"/>
      <c r="AH19" s="647"/>
      <c r="AI19" s="647"/>
      <c r="AJ19" s="647"/>
      <c r="AK19" s="647"/>
      <c r="AL19" s="611">
        <v>0.6</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1394642</v>
      </c>
      <c r="BH19" s="609"/>
      <c r="BI19" s="609"/>
      <c r="BJ19" s="609"/>
      <c r="BK19" s="609"/>
      <c r="BL19" s="609"/>
      <c r="BM19" s="609"/>
      <c r="BN19" s="610"/>
      <c r="BO19" s="646">
        <v>7.6</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21763</v>
      </c>
      <c r="S20" s="609"/>
      <c r="T20" s="609"/>
      <c r="U20" s="609"/>
      <c r="V20" s="609"/>
      <c r="W20" s="609"/>
      <c r="X20" s="609"/>
      <c r="Y20" s="610"/>
      <c r="Z20" s="646">
        <v>0</v>
      </c>
      <c r="AA20" s="646"/>
      <c r="AB20" s="646"/>
      <c r="AC20" s="646"/>
      <c r="AD20" s="647">
        <v>21763</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1394642</v>
      </c>
      <c r="BH20" s="609"/>
      <c r="BI20" s="609"/>
      <c r="BJ20" s="609"/>
      <c r="BK20" s="609"/>
      <c r="BL20" s="609"/>
      <c r="BM20" s="609"/>
      <c r="BN20" s="610"/>
      <c r="BO20" s="646">
        <v>7.6</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43283129</v>
      </c>
      <c r="CS20" s="609"/>
      <c r="CT20" s="609"/>
      <c r="CU20" s="609"/>
      <c r="CV20" s="609"/>
      <c r="CW20" s="609"/>
      <c r="CX20" s="609"/>
      <c r="CY20" s="610"/>
      <c r="CZ20" s="646">
        <v>100</v>
      </c>
      <c r="DA20" s="646"/>
      <c r="DB20" s="646"/>
      <c r="DC20" s="646"/>
      <c r="DD20" s="614">
        <v>8124352</v>
      </c>
      <c r="DE20" s="609"/>
      <c r="DF20" s="609"/>
      <c r="DG20" s="609"/>
      <c r="DH20" s="609"/>
      <c r="DI20" s="609"/>
      <c r="DJ20" s="609"/>
      <c r="DK20" s="609"/>
      <c r="DL20" s="609"/>
      <c r="DM20" s="609"/>
      <c r="DN20" s="609"/>
      <c r="DO20" s="609"/>
      <c r="DP20" s="610"/>
      <c r="DQ20" s="614">
        <v>26554914</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74119</v>
      </c>
      <c r="S21" s="609"/>
      <c r="T21" s="609"/>
      <c r="U21" s="609"/>
      <c r="V21" s="609"/>
      <c r="W21" s="609"/>
      <c r="X21" s="609"/>
      <c r="Y21" s="610"/>
      <c r="Z21" s="646">
        <v>0.2</v>
      </c>
      <c r="AA21" s="646"/>
      <c r="AB21" s="646"/>
      <c r="AC21" s="646"/>
      <c r="AD21" s="647" t="s">
        <v>122</v>
      </c>
      <c r="AE21" s="647"/>
      <c r="AF21" s="647"/>
      <c r="AG21" s="647"/>
      <c r="AH21" s="647"/>
      <c r="AI21" s="647"/>
      <c r="AJ21" s="647"/>
      <c r="AK21" s="647"/>
      <c r="AL21" s="611" t="s">
        <v>122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73941</v>
      </c>
      <c r="S23" s="609"/>
      <c r="T23" s="609"/>
      <c r="U23" s="609"/>
      <c r="V23" s="609"/>
      <c r="W23" s="609"/>
      <c r="X23" s="609"/>
      <c r="Y23" s="610"/>
      <c r="Z23" s="646">
        <v>0.2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1394642</v>
      </c>
      <c r="BH23" s="609"/>
      <c r="BI23" s="609"/>
      <c r="BJ23" s="609"/>
      <c r="BK23" s="609"/>
      <c r="BL23" s="609"/>
      <c r="BM23" s="609"/>
      <c r="BN23" s="610"/>
      <c r="BO23" s="646">
        <v>7.6</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178</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14948299</v>
      </c>
      <c r="CS24" s="664"/>
      <c r="CT24" s="664"/>
      <c r="CU24" s="664"/>
      <c r="CV24" s="664"/>
      <c r="CW24" s="664"/>
      <c r="CX24" s="664"/>
      <c r="CY24" s="689"/>
      <c r="CZ24" s="690">
        <v>34.5</v>
      </c>
      <c r="DA24" s="672"/>
      <c r="DB24" s="672"/>
      <c r="DC24" s="692"/>
      <c r="DD24" s="688">
        <v>8811229</v>
      </c>
      <c r="DE24" s="664"/>
      <c r="DF24" s="664"/>
      <c r="DG24" s="664"/>
      <c r="DH24" s="664"/>
      <c r="DI24" s="664"/>
      <c r="DJ24" s="664"/>
      <c r="DK24" s="689"/>
      <c r="DL24" s="688">
        <v>8496238</v>
      </c>
      <c r="DM24" s="664"/>
      <c r="DN24" s="664"/>
      <c r="DO24" s="664"/>
      <c r="DP24" s="664"/>
      <c r="DQ24" s="664"/>
      <c r="DR24" s="664"/>
      <c r="DS24" s="664"/>
      <c r="DT24" s="664"/>
      <c r="DU24" s="664"/>
      <c r="DV24" s="689"/>
      <c r="DW24" s="690">
        <v>42</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21568416</v>
      </c>
      <c r="S25" s="609"/>
      <c r="T25" s="609"/>
      <c r="U25" s="609"/>
      <c r="V25" s="609"/>
      <c r="W25" s="609"/>
      <c r="X25" s="609"/>
      <c r="Y25" s="610"/>
      <c r="Z25" s="646">
        <v>46.9</v>
      </c>
      <c r="AA25" s="646"/>
      <c r="AB25" s="646"/>
      <c r="AC25" s="646"/>
      <c r="AD25" s="647">
        <v>20099655</v>
      </c>
      <c r="AE25" s="647"/>
      <c r="AF25" s="647"/>
      <c r="AG25" s="647"/>
      <c r="AH25" s="647"/>
      <c r="AI25" s="647"/>
      <c r="AJ25" s="647"/>
      <c r="AK25" s="647"/>
      <c r="AL25" s="611">
        <v>99.5</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4833971</v>
      </c>
      <c r="CS25" s="621"/>
      <c r="CT25" s="621"/>
      <c r="CU25" s="621"/>
      <c r="CV25" s="621"/>
      <c r="CW25" s="621"/>
      <c r="CX25" s="621"/>
      <c r="CY25" s="622"/>
      <c r="CZ25" s="611">
        <v>11.2</v>
      </c>
      <c r="DA25" s="623"/>
      <c r="DB25" s="623"/>
      <c r="DC25" s="624"/>
      <c r="DD25" s="614">
        <v>4340920</v>
      </c>
      <c r="DE25" s="621"/>
      <c r="DF25" s="621"/>
      <c r="DG25" s="621"/>
      <c r="DH25" s="621"/>
      <c r="DI25" s="621"/>
      <c r="DJ25" s="621"/>
      <c r="DK25" s="622"/>
      <c r="DL25" s="614">
        <v>4247121</v>
      </c>
      <c r="DM25" s="621"/>
      <c r="DN25" s="621"/>
      <c r="DO25" s="621"/>
      <c r="DP25" s="621"/>
      <c r="DQ25" s="621"/>
      <c r="DR25" s="621"/>
      <c r="DS25" s="621"/>
      <c r="DT25" s="621"/>
      <c r="DU25" s="621"/>
      <c r="DV25" s="622"/>
      <c r="DW25" s="611">
        <v>21</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9664</v>
      </c>
      <c r="S26" s="609"/>
      <c r="T26" s="609"/>
      <c r="U26" s="609"/>
      <c r="V26" s="609"/>
      <c r="W26" s="609"/>
      <c r="X26" s="609"/>
      <c r="Y26" s="610"/>
      <c r="Z26" s="646">
        <v>0</v>
      </c>
      <c r="AA26" s="646"/>
      <c r="AB26" s="646"/>
      <c r="AC26" s="646"/>
      <c r="AD26" s="647">
        <v>9664</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2984824</v>
      </c>
      <c r="CS26" s="609"/>
      <c r="CT26" s="609"/>
      <c r="CU26" s="609"/>
      <c r="CV26" s="609"/>
      <c r="CW26" s="609"/>
      <c r="CX26" s="609"/>
      <c r="CY26" s="610"/>
      <c r="CZ26" s="611">
        <v>6.9</v>
      </c>
      <c r="DA26" s="623"/>
      <c r="DB26" s="623"/>
      <c r="DC26" s="624"/>
      <c r="DD26" s="614">
        <v>2591391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3276</v>
      </c>
      <c r="S27" s="609"/>
      <c r="T27" s="609"/>
      <c r="U27" s="609"/>
      <c r="V27" s="609"/>
      <c r="W27" s="609"/>
      <c r="X27" s="609"/>
      <c r="Y27" s="610"/>
      <c r="Z27" s="646">
        <v>0</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18392625</v>
      </c>
      <c r="BH27" s="609"/>
      <c r="BI27" s="609"/>
      <c r="BJ27" s="609"/>
      <c r="BK27" s="609"/>
      <c r="BL27" s="609"/>
      <c r="BM27" s="609"/>
      <c r="BN27" s="610"/>
      <c r="BO27" s="646">
        <v>100</v>
      </c>
      <c r="BP27" s="646"/>
      <c r="BQ27" s="646"/>
      <c r="BR27" s="646"/>
      <c r="BS27" s="647">
        <v>111640</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7532762</v>
      </c>
      <c r="CS27" s="621"/>
      <c r="CT27" s="621"/>
      <c r="CU27" s="621"/>
      <c r="CV27" s="621"/>
      <c r="CW27" s="621"/>
      <c r="CX27" s="621"/>
      <c r="CY27" s="622"/>
      <c r="CZ27" s="611">
        <v>17.399999999999999</v>
      </c>
      <c r="DA27" s="623"/>
      <c r="DB27" s="623"/>
      <c r="DC27" s="624"/>
      <c r="DD27" s="614">
        <v>2261868</v>
      </c>
      <c r="DE27" s="621"/>
      <c r="DF27" s="621"/>
      <c r="DG27" s="621"/>
      <c r="DH27" s="621"/>
      <c r="DI27" s="621"/>
      <c r="DJ27" s="621"/>
      <c r="DK27" s="622"/>
      <c r="DL27" s="614">
        <v>2040676</v>
      </c>
      <c r="DM27" s="621"/>
      <c r="DN27" s="621"/>
      <c r="DO27" s="621"/>
      <c r="DP27" s="621"/>
      <c r="DQ27" s="621"/>
      <c r="DR27" s="621"/>
      <c r="DS27" s="621"/>
      <c r="DT27" s="621"/>
      <c r="DU27" s="621"/>
      <c r="DV27" s="622"/>
      <c r="DW27" s="611">
        <v>10.1</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345376</v>
      </c>
      <c r="S28" s="609"/>
      <c r="T28" s="609"/>
      <c r="U28" s="609"/>
      <c r="V28" s="609"/>
      <c r="W28" s="609"/>
      <c r="X28" s="609"/>
      <c r="Y28" s="610"/>
      <c r="Z28" s="646">
        <v>0.8</v>
      </c>
      <c r="AA28" s="646"/>
      <c r="AB28" s="646"/>
      <c r="AC28" s="646"/>
      <c r="AD28" s="647">
        <v>60984</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2581566</v>
      </c>
      <c r="CS28" s="609"/>
      <c r="CT28" s="609"/>
      <c r="CU28" s="609"/>
      <c r="CV28" s="609"/>
      <c r="CW28" s="609"/>
      <c r="CX28" s="609"/>
      <c r="CY28" s="610"/>
      <c r="CZ28" s="611">
        <v>6</v>
      </c>
      <c r="DA28" s="623"/>
      <c r="DB28" s="623"/>
      <c r="DC28" s="624"/>
      <c r="DD28" s="614">
        <v>2208441</v>
      </c>
      <c r="DE28" s="609"/>
      <c r="DF28" s="609"/>
      <c r="DG28" s="609"/>
      <c r="DH28" s="609"/>
      <c r="DI28" s="609"/>
      <c r="DJ28" s="609"/>
      <c r="DK28" s="610"/>
      <c r="DL28" s="614">
        <v>2208441</v>
      </c>
      <c r="DM28" s="609"/>
      <c r="DN28" s="609"/>
      <c r="DO28" s="609"/>
      <c r="DP28" s="609"/>
      <c r="DQ28" s="609"/>
      <c r="DR28" s="609"/>
      <c r="DS28" s="609"/>
      <c r="DT28" s="609"/>
      <c r="DU28" s="609"/>
      <c r="DV28" s="610"/>
      <c r="DW28" s="611">
        <v>10.9</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49573</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2581566</v>
      </c>
      <c r="CS29" s="621"/>
      <c r="CT29" s="621"/>
      <c r="CU29" s="621"/>
      <c r="CV29" s="621"/>
      <c r="CW29" s="621"/>
      <c r="CX29" s="621"/>
      <c r="CY29" s="622"/>
      <c r="CZ29" s="611">
        <v>6</v>
      </c>
      <c r="DA29" s="623"/>
      <c r="DB29" s="623"/>
      <c r="DC29" s="624"/>
      <c r="DD29" s="614">
        <v>2208441</v>
      </c>
      <c r="DE29" s="621"/>
      <c r="DF29" s="621"/>
      <c r="DG29" s="621"/>
      <c r="DH29" s="621"/>
      <c r="DI29" s="621"/>
      <c r="DJ29" s="621"/>
      <c r="DK29" s="622"/>
      <c r="DL29" s="614">
        <v>2208441</v>
      </c>
      <c r="DM29" s="621"/>
      <c r="DN29" s="621"/>
      <c r="DO29" s="621"/>
      <c r="DP29" s="621"/>
      <c r="DQ29" s="621"/>
      <c r="DR29" s="621"/>
      <c r="DS29" s="621"/>
      <c r="DT29" s="621"/>
      <c r="DU29" s="621"/>
      <c r="DV29" s="622"/>
      <c r="DW29" s="611">
        <v>10.9</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7770945</v>
      </c>
      <c r="S30" s="609"/>
      <c r="T30" s="609"/>
      <c r="U30" s="609"/>
      <c r="V30" s="609"/>
      <c r="W30" s="609"/>
      <c r="X30" s="609"/>
      <c r="Y30" s="610"/>
      <c r="Z30" s="646">
        <v>16.899999999999999</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2443074</v>
      </c>
      <c r="CS30" s="609"/>
      <c r="CT30" s="609"/>
      <c r="CU30" s="609"/>
      <c r="CV30" s="609"/>
      <c r="CW30" s="609"/>
      <c r="CX30" s="609"/>
      <c r="CY30" s="610"/>
      <c r="CZ30" s="611">
        <v>5.6</v>
      </c>
      <c r="DA30" s="623"/>
      <c r="DB30" s="623"/>
      <c r="DC30" s="624"/>
      <c r="DD30" s="614">
        <v>2069949</v>
      </c>
      <c r="DE30" s="609"/>
      <c r="DF30" s="609"/>
      <c r="DG30" s="609"/>
      <c r="DH30" s="609"/>
      <c r="DI30" s="609"/>
      <c r="DJ30" s="609"/>
      <c r="DK30" s="610"/>
      <c r="DL30" s="614">
        <v>2069949</v>
      </c>
      <c r="DM30" s="609"/>
      <c r="DN30" s="609"/>
      <c r="DO30" s="609"/>
      <c r="DP30" s="609"/>
      <c r="DQ30" s="609"/>
      <c r="DR30" s="609"/>
      <c r="DS30" s="609"/>
      <c r="DT30" s="609"/>
      <c r="DU30" s="609"/>
      <c r="DV30" s="610"/>
      <c r="DW30" s="611">
        <v>10.199999999999999</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12"/>
      <c r="AV31" s="212"/>
      <c r="AW31" s="212"/>
      <c r="AX31" s="666" t="s">
        <v>177</v>
      </c>
      <c r="AY31" s="667"/>
      <c r="AZ31" s="667"/>
      <c r="BA31" s="667"/>
      <c r="BB31" s="667"/>
      <c r="BC31" s="667"/>
      <c r="BD31" s="667"/>
      <c r="BE31" s="667"/>
      <c r="BF31" s="668"/>
      <c r="BG31" s="670">
        <v>99.3</v>
      </c>
      <c r="BH31" s="671"/>
      <c r="BI31" s="671"/>
      <c r="BJ31" s="671"/>
      <c r="BK31" s="671"/>
      <c r="BL31" s="671"/>
      <c r="BM31" s="672">
        <v>98.6</v>
      </c>
      <c r="BN31" s="671"/>
      <c r="BO31" s="671"/>
      <c r="BP31" s="671"/>
      <c r="BQ31" s="673"/>
      <c r="BR31" s="670">
        <v>99.4</v>
      </c>
      <c r="BS31" s="671"/>
      <c r="BT31" s="671"/>
      <c r="BU31" s="671"/>
      <c r="BV31" s="671"/>
      <c r="BW31" s="671"/>
      <c r="BX31" s="672">
        <v>98.7</v>
      </c>
      <c r="BY31" s="671"/>
      <c r="BZ31" s="671"/>
      <c r="CA31" s="671"/>
      <c r="CB31" s="673"/>
      <c r="CD31" s="629"/>
      <c r="CE31" s="630"/>
      <c r="CF31" s="605" t="s">
        <v>300</v>
      </c>
      <c r="CG31" s="606"/>
      <c r="CH31" s="606"/>
      <c r="CI31" s="606"/>
      <c r="CJ31" s="606"/>
      <c r="CK31" s="606"/>
      <c r="CL31" s="606"/>
      <c r="CM31" s="606"/>
      <c r="CN31" s="606"/>
      <c r="CO31" s="606"/>
      <c r="CP31" s="606"/>
      <c r="CQ31" s="607"/>
      <c r="CR31" s="608">
        <v>138492</v>
      </c>
      <c r="CS31" s="621"/>
      <c r="CT31" s="621"/>
      <c r="CU31" s="621"/>
      <c r="CV31" s="621"/>
      <c r="CW31" s="621"/>
      <c r="CX31" s="621"/>
      <c r="CY31" s="622"/>
      <c r="CZ31" s="611">
        <v>0.3</v>
      </c>
      <c r="DA31" s="623"/>
      <c r="DB31" s="623"/>
      <c r="DC31" s="624"/>
      <c r="DD31" s="614">
        <v>138492</v>
      </c>
      <c r="DE31" s="621"/>
      <c r="DF31" s="621"/>
      <c r="DG31" s="621"/>
      <c r="DH31" s="621"/>
      <c r="DI31" s="621"/>
      <c r="DJ31" s="621"/>
      <c r="DK31" s="622"/>
      <c r="DL31" s="614">
        <v>138492</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2258578</v>
      </c>
      <c r="S32" s="609"/>
      <c r="T32" s="609"/>
      <c r="U32" s="609"/>
      <c r="V32" s="609"/>
      <c r="W32" s="609"/>
      <c r="X32" s="609"/>
      <c r="Y32" s="610"/>
      <c r="Z32" s="646">
        <v>4.9000000000000004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208" t="s">
        <v>302</v>
      </c>
      <c r="AX32" s="605" t="s">
        <v>303</v>
      </c>
      <c r="AY32" s="606"/>
      <c r="AZ32" s="606"/>
      <c r="BA32" s="606"/>
      <c r="BB32" s="606"/>
      <c r="BC32" s="606"/>
      <c r="BD32" s="606"/>
      <c r="BE32" s="606"/>
      <c r="BF32" s="607"/>
      <c r="BG32" s="674">
        <v>98.9</v>
      </c>
      <c r="BH32" s="621"/>
      <c r="BI32" s="621"/>
      <c r="BJ32" s="621"/>
      <c r="BK32" s="621"/>
      <c r="BL32" s="621"/>
      <c r="BM32" s="612">
        <v>97.8</v>
      </c>
      <c r="BN32" s="621"/>
      <c r="BO32" s="621"/>
      <c r="BP32" s="621"/>
      <c r="BQ32" s="644"/>
      <c r="BR32" s="674">
        <v>99.1</v>
      </c>
      <c r="BS32" s="621"/>
      <c r="BT32" s="621"/>
      <c r="BU32" s="621"/>
      <c r="BV32" s="621"/>
      <c r="BW32" s="621"/>
      <c r="BX32" s="612">
        <v>98.1</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28386</v>
      </c>
      <c r="S33" s="609"/>
      <c r="T33" s="609"/>
      <c r="U33" s="609"/>
      <c r="V33" s="609"/>
      <c r="W33" s="609"/>
      <c r="X33" s="609"/>
      <c r="Y33" s="610"/>
      <c r="Z33" s="646">
        <v>0.1</v>
      </c>
      <c r="AA33" s="646"/>
      <c r="AB33" s="646"/>
      <c r="AC33" s="646"/>
      <c r="AD33" s="647">
        <v>11148</v>
      </c>
      <c r="AE33" s="647"/>
      <c r="AF33" s="647"/>
      <c r="AG33" s="647"/>
      <c r="AH33" s="647"/>
      <c r="AI33" s="647"/>
      <c r="AJ33" s="647"/>
      <c r="AK33" s="647"/>
      <c r="AL33" s="611">
        <v>0.1</v>
      </c>
      <c r="AM33" s="612"/>
      <c r="AN33" s="612"/>
      <c r="AO33" s="648"/>
      <c r="AP33" s="651"/>
      <c r="AQ33" s="652"/>
      <c r="AR33" s="652"/>
      <c r="AS33" s="652"/>
      <c r="AT33" s="682"/>
      <c r="AU33" s="213"/>
      <c r="AV33" s="213"/>
      <c r="AW33" s="213"/>
      <c r="AX33" s="589" t="s">
        <v>306</v>
      </c>
      <c r="AY33" s="590"/>
      <c r="AZ33" s="590"/>
      <c r="BA33" s="590"/>
      <c r="BB33" s="590"/>
      <c r="BC33" s="590"/>
      <c r="BD33" s="590"/>
      <c r="BE33" s="590"/>
      <c r="BF33" s="591"/>
      <c r="BG33" s="669">
        <v>99.6</v>
      </c>
      <c r="BH33" s="593"/>
      <c r="BI33" s="593"/>
      <c r="BJ33" s="593"/>
      <c r="BK33" s="593"/>
      <c r="BL33" s="593"/>
      <c r="BM33" s="639">
        <v>99.2</v>
      </c>
      <c r="BN33" s="593"/>
      <c r="BO33" s="593"/>
      <c r="BP33" s="593"/>
      <c r="BQ33" s="656"/>
      <c r="BR33" s="669">
        <v>99.6</v>
      </c>
      <c r="BS33" s="593"/>
      <c r="BT33" s="593"/>
      <c r="BU33" s="593"/>
      <c r="BV33" s="593"/>
      <c r="BW33" s="593"/>
      <c r="BX33" s="639">
        <v>99.1</v>
      </c>
      <c r="BY33" s="593"/>
      <c r="BZ33" s="593"/>
      <c r="CA33" s="593"/>
      <c r="CB33" s="656"/>
      <c r="CD33" s="605" t="s">
        <v>307</v>
      </c>
      <c r="CE33" s="606"/>
      <c r="CF33" s="606"/>
      <c r="CG33" s="606"/>
      <c r="CH33" s="606"/>
      <c r="CI33" s="606"/>
      <c r="CJ33" s="606"/>
      <c r="CK33" s="606"/>
      <c r="CL33" s="606"/>
      <c r="CM33" s="606"/>
      <c r="CN33" s="606"/>
      <c r="CO33" s="606"/>
      <c r="CP33" s="606"/>
      <c r="CQ33" s="607"/>
      <c r="CR33" s="608">
        <v>20210478</v>
      </c>
      <c r="CS33" s="621"/>
      <c r="CT33" s="621"/>
      <c r="CU33" s="621"/>
      <c r="CV33" s="621"/>
      <c r="CW33" s="621"/>
      <c r="CX33" s="621"/>
      <c r="CY33" s="622"/>
      <c r="CZ33" s="611">
        <v>46.7</v>
      </c>
      <c r="DA33" s="623"/>
      <c r="DB33" s="623"/>
      <c r="DC33" s="624"/>
      <c r="DD33" s="614">
        <v>16412357</v>
      </c>
      <c r="DE33" s="621"/>
      <c r="DF33" s="621"/>
      <c r="DG33" s="621"/>
      <c r="DH33" s="621"/>
      <c r="DI33" s="621"/>
      <c r="DJ33" s="621"/>
      <c r="DK33" s="622"/>
      <c r="DL33" s="614">
        <v>9329383</v>
      </c>
      <c r="DM33" s="621"/>
      <c r="DN33" s="621"/>
      <c r="DO33" s="621"/>
      <c r="DP33" s="621"/>
      <c r="DQ33" s="621"/>
      <c r="DR33" s="621"/>
      <c r="DS33" s="621"/>
      <c r="DT33" s="621"/>
      <c r="DU33" s="621"/>
      <c r="DV33" s="622"/>
      <c r="DW33" s="611">
        <v>46.2</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43491</v>
      </c>
      <c r="S34" s="609"/>
      <c r="T34" s="609"/>
      <c r="U34" s="609"/>
      <c r="V34" s="609"/>
      <c r="W34" s="609"/>
      <c r="X34" s="609"/>
      <c r="Y34" s="610"/>
      <c r="Z34" s="646">
        <v>0.1</v>
      </c>
      <c r="AA34" s="646"/>
      <c r="AB34" s="646"/>
      <c r="AC34" s="646"/>
      <c r="AD34" s="647" t="s">
        <v>122</v>
      </c>
      <c r="AE34" s="647"/>
      <c r="AF34" s="647"/>
      <c r="AG34" s="647"/>
      <c r="AH34" s="647"/>
      <c r="AI34" s="647"/>
      <c r="AJ34" s="647"/>
      <c r="AK34" s="647"/>
      <c r="AL34" s="611" t="s">
        <v>122</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309</v>
      </c>
      <c r="CE34" s="606"/>
      <c r="CF34" s="606"/>
      <c r="CG34" s="606"/>
      <c r="CH34" s="606"/>
      <c r="CI34" s="606"/>
      <c r="CJ34" s="606"/>
      <c r="CK34" s="606"/>
      <c r="CL34" s="606"/>
      <c r="CM34" s="606"/>
      <c r="CN34" s="606"/>
      <c r="CO34" s="606"/>
      <c r="CP34" s="606"/>
      <c r="CQ34" s="607"/>
      <c r="CR34" s="608">
        <v>7381698</v>
      </c>
      <c r="CS34" s="609"/>
      <c r="CT34" s="609"/>
      <c r="CU34" s="609"/>
      <c r="CV34" s="609"/>
      <c r="CW34" s="609"/>
      <c r="CX34" s="609"/>
      <c r="CY34" s="610"/>
      <c r="CZ34" s="611">
        <v>17.100000000000001</v>
      </c>
      <c r="DA34" s="623"/>
      <c r="DB34" s="623"/>
      <c r="DC34" s="624"/>
      <c r="DD34" s="614">
        <v>5207343</v>
      </c>
      <c r="DE34" s="609"/>
      <c r="DF34" s="609"/>
      <c r="DG34" s="609"/>
      <c r="DH34" s="609"/>
      <c r="DI34" s="609"/>
      <c r="DJ34" s="609"/>
      <c r="DK34" s="610"/>
      <c r="DL34" s="614">
        <v>4282671</v>
      </c>
      <c r="DM34" s="609"/>
      <c r="DN34" s="609"/>
      <c r="DO34" s="609"/>
      <c r="DP34" s="609"/>
      <c r="DQ34" s="609"/>
      <c r="DR34" s="609"/>
      <c r="DS34" s="609"/>
      <c r="DT34" s="609"/>
      <c r="DU34" s="609"/>
      <c r="DV34" s="610"/>
      <c r="DW34" s="611">
        <v>21.2</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3675268</v>
      </c>
      <c r="S35" s="609"/>
      <c r="T35" s="609"/>
      <c r="U35" s="609"/>
      <c r="V35" s="609"/>
      <c r="W35" s="609"/>
      <c r="X35" s="609"/>
      <c r="Y35" s="610"/>
      <c r="Z35" s="646">
        <v>8</v>
      </c>
      <c r="AA35" s="646"/>
      <c r="AB35" s="646"/>
      <c r="AC35" s="646"/>
      <c r="AD35" s="647" t="s">
        <v>122</v>
      </c>
      <c r="AE35" s="647"/>
      <c r="AF35" s="647"/>
      <c r="AG35" s="647"/>
      <c r="AH35" s="647"/>
      <c r="AI35" s="647"/>
      <c r="AJ35" s="647"/>
      <c r="AK35" s="647"/>
      <c r="AL35" s="611" t="s">
        <v>122</v>
      </c>
      <c r="AM35" s="612"/>
      <c r="AN35" s="612"/>
      <c r="AO35" s="648"/>
      <c r="AP35" s="218"/>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181282</v>
      </c>
      <c r="CS35" s="621"/>
      <c r="CT35" s="621"/>
      <c r="CU35" s="621"/>
      <c r="CV35" s="621"/>
      <c r="CW35" s="621"/>
      <c r="CX35" s="621"/>
      <c r="CY35" s="622"/>
      <c r="CZ35" s="611">
        <v>0.4</v>
      </c>
      <c r="DA35" s="623"/>
      <c r="DB35" s="623"/>
      <c r="DC35" s="624"/>
      <c r="DD35" s="614">
        <v>175886</v>
      </c>
      <c r="DE35" s="621"/>
      <c r="DF35" s="621"/>
      <c r="DG35" s="621"/>
      <c r="DH35" s="621"/>
      <c r="DI35" s="621"/>
      <c r="DJ35" s="621"/>
      <c r="DK35" s="622"/>
      <c r="DL35" s="614">
        <v>96804</v>
      </c>
      <c r="DM35" s="621"/>
      <c r="DN35" s="621"/>
      <c r="DO35" s="621"/>
      <c r="DP35" s="621"/>
      <c r="DQ35" s="621"/>
      <c r="DR35" s="621"/>
      <c r="DS35" s="621"/>
      <c r="DT35" s="621"/>
      <c r="DU35" s="621"/>
      <c r="DV35" s="622"/>
      <c r="DW35" s="611">
        <v>0.5</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3495268</v>
      </c>
      <c r="S36" s="609"/>
      <c r="T36" s="609"/>
      <c r="U36" s="609"/>
      <c r="V36" s="609"/>
      <c r="W36" s="609"/>
      <c r="X36" s="609"/>
      <c r="Y36" s="610"/>
      <c r="Z36" s="646">
        <v>7.6</v>
      </c>
      <c r="AA36" s="646"/>
      <c r="AB36" s="646"/>
      <c r="AC36" s="646"/>
      <c r="AD36" s="647" t="s">
        <v>122</v>
      </c>
      <c r="AE36" s="647"/>
      <c r="AF36" s="647"/>
      <c r="AG36" s="647"/>
      <c r="AH36" s="647"/>
      <c r="AI36" s="647"/>
      <c r="AJ36" s="647"/>
      <c r="AK36" s="647"/>
      <c r="AL36" s="611" t="s">
        <v>122</v>
      </c>
      <c r="AM36" s="612"/>
      <c r="AN36" s="612"/>
      <c r="AO36" s="648"/>
      <c r="AP36" s="218"/>
      <c r="AQ36" s="657" t="s">
        <v>315</v>
      </c>
      <c r="AR36" s="658"/>
      <c r="AS36" s="658"/>
      <c r="AT36" s="658"/>
      <c r="AU36" s="658"/>
      <c r="AV36" s="658"/>
      <c r="AW36" s="658"/>
      <c r="AX36" s="658"/>
      <c r="AY36" s="659"/>
      <c r="AZ36" s="663">
        <v>3942546</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184587</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7183254</v>
      </c>
      <c r="CS36" s="609"/>
      <c r="CT36" s="609"/>
      <c r="CU36" s="609"/>
      <c r="CV36" s="609"/>
      <c r="CW36" s="609"/>
      <c r="CX36" s="609"/>
      <c r="CY36" s="610"/>
      <c r="CZ36" s="611">
        <v>16.600000000000001</v>
      </c>
      <c r="DA36" s="623"/>
      <c r="DB36" s="623"/>
      <c r="DC36" s="624"/>
      <c r="DD36" s="614">
        <v>6120868</v>
      </c>
      <c r="DE36" s="609"/>
      <c r="DF36" s="609"/>
      <c r="DG36" s="609"/>
      <c r="DH36" s="609"/>
      <c r="DI36" s="609"/>
      <c r="DJ36" s="609"/>
      <c r="DK36" s="610"/>
      <c r="DL36" s="614">
        <v>3527897</v>
      </c>
      <c r="DM36" s="609"/>
      <c r="DN36" s="609"/>
      <c r="DO36" s="609"/>
      <c r="DP36" s="609"/>
      <c r="DQ36" s="609"/>
      <c r="DR36" s="609"/>
      <c r="DS36" s="609"/>
      <c r="DT36" s="609"/>
      <c r="DU36" s="609"/>
      <c r="DV36" s="610"/>
      <c r="DW36" s="611">
        <v>17.5</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1542024</v>
      </c>
      <c r="S37" s="609"/>
      <c r="T37" s="609"/>
      <c r="U37" s="609"/>
      <c r="V37" s="609"/>
      <c r="W37" s="609"/>
      <c r="X37" s="609"/>
      <c r="Y37" s="610"/>
      <c r="Z37" s="646">
        <v>3.4</v>
      </c>
      <c r="AA37" s="646"/>
      <c r="AB37" s="646"/>
      <c r="AC37" s="646"/>
      <c r="AD37" s="647">
        <v>29310</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1088874</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184587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1423250</v>
      </c>
      <c r="CS37" s="621"/>
      <c r="CT37" s="621"/>
      <c r="CU37" s="621"/>
      <c r="CV37" s="621"/>
      <c r="CW37" s="621"/>
      <c r="CX37" s="621"/>
      <c r="CY37" s="622"/>
      <c r="CZ37" s="611">
        <v>3.3</v>
      </c>
      <c r="DA37" s="623"/>
      <c r="DB37" s="623"/>
      <c r="DC37" s="624"/>
      <c r="DD37" s="614">
        <v>1423250</v>
      </c>
      <c r="DE37" s="621"/>
      <c r="DF37" s="621"/>
      <c r="DG37" s="621"/>
      <c r="DH37" s="621"/>
      <c r="DI37" s="621"/>
      <c r="DJ37" s="621"/>
      <c r="DK37" s="622"/>
      <c r="DL37" s="614">
        <v>1423250</v>
      </c>
      <c r="DM37" s="621"/>
      <c r="DN37" s="621"/>
      <c r="DO37" s="621"/>
      <c r="DP37" s="621"/>
      <c r="DQ37" s="621"/>
      <c r="DR37" s="621"/>
      <c r="DS37" s="621"/>
      <c r="DT37" s="621"/>
      <c r="DU37" s="621"/>
      <c r="DV37" s="622"/>
      <c r="DW37" s="611">
        <v>7</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5192000</v>
      </c>
      <c r="S38" s="609"/>
      <c r="T38" s="609"/>
      <c r="U38" s="609"/>
      <c r="V38" s="609"/>
      <c r="W38" s="609"/>
      <c r="X38" s="609"/>
      <c r="Y38" s="610"/>
      <c r="Z38" s="646">
        <v>11.3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930000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10800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2834447</v>
      </c>
      <c r="CS38" s="609"/>
      <c r="CT38" s="609"/>
      <c r="CU38" s="609"/>
      <c r="CV38" s="609"/>
      <c r="CW38" s="609"/>
      <c r="CX38" s="609"/>
      <c r="CY38" s="610"/>
      <c r="CZ38" s="611">
        <v>6.5</v>
      </c>
      <c r="DA38" s="623"/>
      <c r="DB38" s="623"/>
      <c r="DC38" s="624"/>
      <c r="DD38" s="614">
        <v>2391280</v>
      </c>
      <c r="DE38" s="609"/>
      <c r="DF38" s="609"/>
      <c r="DG38" s="609"/>
      <c r="DH38" s="609"/>
      <c r="DI38" s="609"/>
      <c r="DJ38" s="609"/>
      <c r="DK38" s="610"/>
      <c r="DL38" s="614">
        <v>1422011</v>
      </c>
      <c r="DM38" s="609"/>
      <c r="DN38" s="609"/>
      <c r="DO38" s="609"/>
      <c r="DP38" s="609"/>
      <c r="DQ38" s="609"/>
      <c r="DR38" s="609"/>
      <c r="DS38" s="609"/>
      <c r="DT38" s="609"/>
      <c r="DU38" s="609"/>
      <c r="DV38" s="610"/>
      <c r="DW38" s="611">
        <v>7</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19225</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15645</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2517154</v>
      </c>
      <c r="CS39" s="621"/>
      <c r="CT39" s="621"/>
      <c r="CU39" s="621"/>
      <c r="CV39" s="621"/>
      <c r="CW39" s="621"/>
      <c r="CX39" s="621"/>
      <c r="CY39" s="622"/>
      <c r="CZ39" s="611">
        <v>5.8</v>
      </c>
      <c r="DA39" s="623"/>
      <c r="DB39" s="623"/>
      <c r="DC39" s="624"/>
      <c r="DD39" s="614">
        <v>2516980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10265</v>
      </c>
      <c r="BA40" s="609"/>
      <c r="BB40" s="609"/>
      <c r="BC40" s="609"/>
      <c r="BD40" s="621"/>
      <c r="BE40" s="621"/>
      <c r="BF40" s="644"/>
      <c r="BG40" s="649" t="s">
        <v>332</v>
      </c>
      <c r="BH40" s="650"/>
      <c r="BI40" s="650"/>
      <c r="BJ40" s="650"/>
      <c r="BK40" s="650"/>
      <c r="BL40" s="214"/>
      <c r="BM40" s="606" t="s">
        <v>333</v>
      </c>
      <c r="BN40" s="606"/>
      <c r="BO40" s="606"/>
      <c r="BP40" s="606"/>
      <c r="BQ40" s="606"/>
      <c r="BR40" s="606"/>
      <c r="BS40" s="606"/>
      <c r="BT40" s="606"/>
      <c r="BU40" s="607"/>
      <c r="BV40" s="608">
        <v>119</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112643</v>
      </c>
      <c r="CS40" s="609"/>
      <c r="CT40" s="609"/>
      <c r="CU40" s="609"/>
      <c r="CV40" s="609"/>
      <c r="CW40" s="609"/>
      <c r="CX40" s="609"/>
      <c r="CY40" s="610"/>
      <c r="CZ40" s="611">
        <v>0.3</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45982265</v>
      </c>
      <c r="S41" s="633"/>
      <c r="T41" s="633"/>
      <c r="U41" s="633"/>
      <c r="V41" s="633"/>
      <c r="W41" s="633"/>
      <c r="X41" s="633"/>
      <c r="Y41" s="636"/>
      <c r="Z41" s="637">
        <v>100</v>
      </c>
      <c r="AA41" s="637"/>
      <c r="AB41" s="637"/>
      <c r="AC41" s="637"/>
      <c r="AD41" s="638">
        <v>20210761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615993</v>
      </c>
      <c r="BA41" s="609"/>
      <c r="BB41" s="609"/>
      <c r="BC41" s="609"/>
      <c r="BD41" s="621"/>
      <c r="BE41" s="621"/>
      <c r="BF41" s="644"/>
      <c r="BG41" s="649"/>
      <c r="BH41" s="650"/>
      <c r="BI41" s="650"/>
      <c r="BJ41" s="650"/>
      <c r="BK41" s="650"/>
      <c r="BL41" s="214"/>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1278189</v>
      </c>
      <c r="BA42" s="633"/>
      <c r="BB42" s="633"/>
      <c r="BC42" s="633"/>
      <c r="BD42" s="593"/>
      <c r="BE42" s="593"/>
      <c r="BF42" s="656"/>
      <c r="BG42" s="651"/>
      <c r="BH42" s="652"/>
      <c r="BI42" s="652"/>
      <c r="BJ42" s="652"/>
      <c r="BK42" s="652"/>
      <c r="BL42" s="215"/>
      <c r="BM42" s="590" t="s">
        <v>340</v>
      </c>
      <c r="BN42" s="590"/>
      <c r="BO42" s="590"/>
      <c r="BP42" s="590"/>
      <c r="BQ42" s="590"/>
      <c r="BR42" s="590"/>
      <c r="BS42" s="590"/>
      <c r="BT42" s="590"/>
      <c r="BU42" s="591"/>
      <c r="BV42" s="592">
        <v>333</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8124352</v>
      </c>
      <c r="CS42" s="621"/>
      <c r="CT42" s="621"/>
      <c r="CU42" s="621"/>
      <c r="CV42" s="621"/>
      <c r="CW42" s="621"/>
      <c r="CX42" s="621"/>
      <c r="CY42" s="622"/>
      <c r="CZ42" s="611">
        <v>18.8</v>
      </c>
      <c r="DA42" s="623"/>
      <c r="DB42" s="623"/>
      <c r="DC42" s="624"/>
      <c r="DD42" s="614">
        <v>1331328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342</v>
      </c>
      <c r="CD43" s="605" t="s">
        <v>343</v>
      </c>
      <c r="CE43" s="606"/>
      <c r="CF43" s="606"/>
      <c r="CG43" s="606"/>
      <c r="CH43" s="606"/>
      <c r="CI43" s="606"/>
      <c r="CJ43" s="606"/>
      <c r="CK43" s="606"/>
      <c r="CL43" s="606"/>
      <c r="CM43" s="606"/>
      <c r="CN43" s="606"/>
      <c r="CO43" s="606"/>
      <c r="CP43" s="606"/>
      <c r="CQ43" s="607"/>
      <c r="CR43" s="608">
        <v>208613</v>
      </c>
      <c r="CS43" s="621"/>
      <c r="CT43" s="621"/>
      <c r="CU43" s="621"/>
      <c r="CV43" s="621"/>
      <c r="CW43" s="621"/>
      <c r="CX43" s="621"/>
      <c r="CY43" s="622"/>
      <c r="CZ43" s="611">
        <v>0.5</v>
      </c>
      <c r="DA43" s="623"/>
      <c r="DB43" s="623"/>
      <c r="DC43" s="624"/>
      <c r="DD43" s="614">
        <v>208613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8124352</v>
      </c>
      <c r="CS44" s="609"/>
      <c r="CT44" s="609"/>
      <c r="CU44" s="609"/>
      <c r="CV44" s="609"/>
      <c r="CW44" s="609"/>
      <c r="CX44" s="609"/>
      <c r="CY44" s="610"/>
      <c r="CZ44" s="611">
        <v>18.8</v>
      </c>
      <c r="DA44" s="612"/>
      <c r="DB44" s="612"/>
      <c r="DC44" s="613"/>
      <c r="DD44" s="614">
        <v>1331328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780312</v>
      </c>
      <c r="CS45" s="621"/>
      <c r="CT45" s="621"/>
      <c r="CU45" s="621"/>
      <c r="CV45" s="621"/>
      <c r="CW45" s="621"/>
      <c r="CX45" s="621"/>
      <c r="CY45" s="622"/>
      <c r="CZ45" s="611">
        <v>1.8</v>
      </c>
      <c r="DA45" s="623"/>
      <c r="DB45" s="623"/>
      <c r="DC45" s="624"/>
      <c r="DD45" s="614">
        <v>70207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348</v>
      </c>
      <c r="CG46" s="606"/>
      <c r="CH46" s="606"/>
      <c r="CI46" s="606"/>
      <c r="CJ46" s="606"/>
      <c r="CK46" s="606"/>
      <c r="CL46" s="606"/>
      <c r="CM46" s="606"/>
      <c r="CN46" s="606"/>
      <c r="CO46" s="606"/>
      <c r="CP46" s="606"/>
      <c r="CQ46" s="607"/>
      <c r="CR46" s="608">
        <v>7165266</v>
      </c>
      <c r="CS46" s="609"/>
      <c r="CT46" s="609"/>
      <c r="CU46" s="609"/>
      <c r="CV46" s="609"/>
      <c r="CW46" s="609"/>
      <c r="CX46" s="609"/>
      <c r="CY46" s="610"/>
      <c r="CZ46" s="611">
        <v>16.600000000000001</v>
      </c>
      <c r="DA46" s="612"/>
      <c r="DB46" s="612"/>
      <c r="DC46" s="613"/>
      <c r="DD46" s="614">
        <v>1234347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351</v>
      </c>
      <c r="CE49" s="590"/>
      <c r="CF49" s="590"/>
      <c r="CG49" s="590"/>
      <c r="CH49" s="590"/>
      <c r="CI49" s="590"/>
      <c r="CJ49" s="590"/>
      <c r="CK49" s="590"/>
      <c r="CL49" s="590"/>
      <c r="CM49" s="590"/>
      <c r="CN49" s="590"/>
      <c r="CO49" s="590"/>
      <c r="CP49" s="590"/>
      <c r="CQ49" s="591"/>
      <c r="CR49" s="592">
        <v>43283129</v>
      </c>
      <c r="CS49" s="593"/>
      <c r="CT49" s="593"/>
      <c r="CU49" s="593"/>
      <c r="CV49" s="593"/>
      <c r="CW49" s="593"/>
      <c r="CX49" s="593"/>
      <c r="CY49" s="594"/>
      <c r="CZ49" s="595">
        <v>100</v>
      </c>
      <c r="DA49" s="596"/>
      <c r="DB49" s="596"/>
      <c r="DC49" s="597"/>
      <c r="DD49" s="598">
        <v>26554914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Bn/j7Kf8q4DhkxBIHT7XeP7eKBR0Km0UybpQLLOeHLr+ffwflmsFG4XZ8uuKS6OCyKKEvPJ0pFoNFuYzaqOqkw==" saltValue="ycpC3YIh2EtqlbZonElcn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0" zoomScale="70" zoomScaleNormal="25" zoomScaleSheetLayoutView="70" workbookViewId="0">
      <selection activeCell="AF71" sqref="AF71:AJ71"/>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9"/>
    </row>
    <row r="6" spans="1:131" s="230"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15">
      <c r="A7" s="231">
        <v>1</v>
      </c>
      <c r="B7" s="1034" t="s">
        <v>374</v>
      </c>
      <c r="C7" s="1035"/>
      <c r="D7" s="1035"/>
      <c r="E7" s="1035"/>
      <c r="F7" s="1035"/>
      <c r="G7" s="1035"/>
      <c r="H7" s="1035"/>
      <c r="I7" s="1035"/>
      <c r="J7" s="1035"/>
      <c r="K7" s="1035"/>
      <c r="L7" s="1035"/>
      <c r="M7" s="1035"/>
      <c r="N7" s="1035"/>
      <c r="O7" s="1035"/>
      <c r="P7" s="1036"/>
      <c r="Q7" s="1089">
        <v>45843</v>
      </c>
      <c r="R7" s="1090"/>
      <c r="S7" s="1090"/>
      <c r="T7" s="1090"/>
      <c r="U7" s="1090"/>
      <c r="V7" s="1090">
        <v>43144</v>
      </c>
      <c r="W7" s="1090"/>
      <c r="X7" s="1090"/>
      <c r="Y7" s="1090"/>
      <c r="Z7" s="1090"/>
      <c r="AA7" s="1090">
        <v>2699</v>
      </c>
      <c r="AB7" s="1090"/>
      <c r="AC7" s="1090"/>
      <c r="AD7" s="1090"/>
      <c r="AE7" s="1091"/>
      <c r="AF7" s="1092">
        <v>2478</v>
      </c>
      <c r="AG7" s="1093"/>
      <c r="AH7" s="1093"/>
      <c r="AI7" s="1093"/>
      <c r="AJ7" s="1094"/>
      <c r="AK7" s="1095">
        <v>99</v>
      </c>
      <c r="AL7" s="1096"/>
      <c r="AM7" s="1096"/>
      <c r="AN7" s="1096"/>
      <c r="AO7" s="1096"/>
      <c r="AP7" s="1096">
        <v>24359</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t="s">
        <v>551</v>
      </c>
      <c r="BT7" s="1087"/>
      <c r="BU7" s="1087"/>
      <c r="BV7" s="1087"/>
      <c r="BW7" s="1087"/>
      <c r="BX7" s="1087"/>
      <c r="BY7" s="1087"/>
      <c r="BZ7" s="1087"/>
      <c r="CA7" s="1087"/>
      <c r="CB7" s="1087"/>
      <c r="CC7" s="1087"/>
      <c r="CD7" s="1087"/>
      <c r="CE7" s="1087"/>
      <c r="CF7" s="1087"/>
      <c r="CG7" s="1099"/>
      <c r="CH7" s="1083">
        <v>0</v>
      </c>
      <c r="CI7" s="1084"/>
      <c r="CJ7" s="1084"/>
      <c r="CK7" s="1084"/>
      <c r="CL7" s="1085"/>
      <c r="CM7" s="1083">
        <v>121</v>
      </c>
      <c r="CN7" s="1084"/>
      <c r="CO7" s="1084"/>
      <c r="CP7" s="1084"/>
      <c r="CQ7" s="1085"/>
      <c r="CR7" s="1083">
        <v>3</v>
      </c>
      <c r="CS7" s="1084"/>
      <c r="CT7" s="1084"/>
      <c r="CU7" s="1084"/>
      <c r="CV7" s="1085"/>
      <c r="CW7" s="1083">
        <v>4</v>
      </c>
      <c r="CX7" s="1084"/>
      <c r="CY7" s="1084"/>
      <c r="CZ7" s="1084"/>
      <c r="DA7" s="1085"/>
      <c r="DB7" s="1083">
        <v>100</v>
      </c>
      <c r="DC7" s="1084"/>
      <c r="DD7" s="1084"/>
      <c r="DE7" s="1084"/>
      <c r="DF7" s="1085"/>
      <c r="DG7" s="1083">
        <v>371</v>
      </c>
      <c r="DH7" s="1084"/>
      <c r="DI7" s="1084"/>
      <c r="DJ7" s="1084"/>
      <c r="DK7" s="1085"/>
      <c r="DL7" s="1083">
        <v>0</v>
      </c>
      <c r="DM7" s="1084"/>
      <c r="DN7" s="1084"/>
      <c r="DO7" s="1084"/>
      <c r="DP7" s="1085"/>
      <c r="DQ7" s="1083"/>
      <c r="DR7" s="1084"/>
      <c r="DS7" s="1084"/>
      <c r="DT7" s="1084"/>
      <c r="DU7" s="1085"/>
      <c r="DV7" s="1086"/>
      <c r="DW7" s="1087"/>
      <c r="DX7" s="1087"/>
      <c r="DY7" s="1087"/>
      <c r="DZ7" s="1088"/>
      <c r="EA7" s="229"/>
    </row>
    <row r="8" spans="1:131" s="230" customFormat="1" ht="26.25" customHeight="1" x14ac:dyDescent="0.15">
      <c r="A8" s="233">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9"/>
    </row>
    <row r="9" spans="1:131" s="230" customFormat="1" ht="26.25" customHeight="1" x14ac:dyDescent="0.15">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9"/>
    </row>
    <row r="10" spans="1:131" s="230" customFormat="1" ht="26.25" customHeight="1" x14ac:dyDescent="0.15">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15">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15">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15">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15">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15">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15">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15">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15">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15">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15">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15">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
      <c r="A23" s="235" t="s">
        <v>376</v>
      </c>
      <c r="B23" s="924" t="s">
        <v>377</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2478</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7">
        <v>1</v>
      </c>
      <c r="B28" s="1034" t="s">
        <v>388</v>
      </c>
      <c r="C28" s="1035"/>
      <c r="D28" s="1035"/>
      <c r="E28" s="1035"/>
      <c r="F28" s="1035"/>
      <c r="G28" s="1035"/>
      <c r="H28" s="1035"/>
      <c r="I28" s="1035"/>
      <c r="J28" s="1035"/>
      <c r="K28" s="1035"/>
      <c r="L28" s="1035"/>
      <c r="M28" s="1035"/>
      <c r="N28" s="1035"/>
      <c r="O28" s="1035"/>
      <c r="P28" s="1036"/>
      <c r="Q28" s="1037">
        <v>8280</v>
      </c>
      <c r="R28" s="1038"/>
      <c r="S28" s="1038"/>
      <c r="T28" s="1038"/>
      <c r="U28" s="1038"/>
      <c r="V28" s="1038">
        <v>8095</v>
      </c>
      <c r="W28" s="1038"/>
      <c r="X28" s="1038"/>
      <c r="Y28" s="1038"/>
      <c r="Z28" s="1038"/>
      <c r="AA28" s="1038">
        <v>185</v>
      </c>
      <c r="AB28" s="1038"/>
      <c r="AC28" s="1038"/>
      <c r="AD28" s="1038"/>
      <c r="AE28" s="1039"/>
      <c r="AF28" s="1040">
        <v>185</v>
      </c>
      <c r="AG28" s="1038"/>
      <c r="AH28" s="1038"/>
      <c r="AI28" s="1038"/>
      <c r="AJ28" s="1041"/>
      <c r="AK28" s="1029">
        <v>616</v>
      </c>
      <c r="AL28" s="1030"/>
      <c r="AM28" s="1030"/>
      <c r="AN28" s="1030"/>
      <c r="AO28" s="1030"/>
      <c r="AP28" s="1030"/>
      <c r="AQ28" s="1030"/>
      <c r="AR28" s="1030"/>
      <c r="AS28" s="1030"/>
      <c r="AT28" s="1030"/>
      <c r="AU28" s="1030"/>
      <c r="AV28" s="1030"/>
      <c r="AW28" s="1030"/>
      <c r="AX28" s="1030"/>
      <c r="AY28" s="1030"/>
      <c r="AZ28" s="1031"/>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7">
        <v>2</v>
      </c>
      <c r="B29" s="1017" t="s">
        <v>389</v>
      </c>
      <c r="C29" s="1018"/>
      <c r="D29" s="1018"/>
      <c r="E29" s="1018"/>
      <c r="F29" s="1018"/>
      <c r="G29" s="1018"/>
      <c r="H29" s="1018"/>
      <c r="I29" s="1018"/>
      <c r="J29" s="1018"/>
      <c r="K29" s="1018"/>
      <c r="L29" s="1018"/>
      <c r="M29" s="1018"/>
      <c r="N29" s="1018"/>
      <c r="O29" s="1018"/>
      <c r="P29" s="1019"/>
      <c r="Q29" s="1025">
        <v>5915</v>
      </c>
      <c r="R29" s="1026"/>
      <c r="S29" s="1026"/>
      <c r="T29" s="1026"/>
      <c r="U29" s="1026"/>
      <c r="V29" s="1026">
        <v>5764</v>
      </c>
      <c r="W29" s="1026"/>
      <c r="X29" s="1026"/>
      <c r="Y29" s="1026"/>
      <c r="Z29" s="1026"/>
      <c r="AA29" s="1026">
        <v>151</v>
      </c>
      <c r="AB29" s="1026"/>
      <c r="AC29" s="1026"/>
      <c r="AD29" s="1026"/>
      <c r="AE29" s="1027"/>
      <c r="AF29" s="1022">
        <v>151</v>
      </c>
      <c r="AG29" s="1023"/>
      <c r="AH29" s="1023"/>
      <c r="AI29" s="1023"/>
      <c r="AJ29" s="1024"/>
      <c r="AK29" s="967">
        <v>881</v>
      </c>
      <c r="AL29" s="958"/>
      <c r="AM29" s="958"/>
      <c r="AN29" s="958"/>
      <c r="AO29" s="958"/>
      <c r="AP29" s="958"/>
      <c r="AQ29" s="958"/>
      <c r="AR29" s="958"/>
      <c r="AS29" s="958"/>
      <c r="AT29" s="958"/>
      <c r="AU29" s="958"/>
      <c r="AV29" s="958"/>
      <c r="AW29" s="958"/>
      <c r="AX29" s="958"/>
      <c r="AY29" s="958"/>
      <c r="AZ29" s="1028"/>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7">
        <v>3</v>
      </c>
      <c r="B30" s="1017" t="s">
        <v>390</v>
      </c>
      <c r="C30" s="1018"/>
      <c r="D30" s="1018"/>
      <c r="E30" s="1018"/>
      <c r="F30" s="1018"/>
      <c r="G30" s="1018"/>
      <c r="H30" s="1018"/>
      <c r="I30" s="1018"/>
      <c r="J30" s="1018"/>
      <c r="K30" s="1018"/>
      <c r="L30" s="1018"/>
      <c r="M30" s="1018"/>
      <c r="N30" s="1018"/>
      <c r="O30" s="1018"/>
      <c r="P30" s="1019"/>
      <c r="Q30" s="1025">
        <v>1220</v>
      </c>
      <c r="R30" s="1026"/>
      <c r="S30" s="1026"/>
      <c r="T30" s="1026"/>
      <c r="U30" s="1026"/>
      <c r="V30" s="1026">
        <v>1194</v>
      </c>
      <c r="W30" s="1026"/>
      <c r="X30" s="1026"/>
      <c r="Y30" s="1026"/>
      <c r="Z30" s="1026"/>
      <c r="AA30" s="1026">
        <v>25</v>
      </c>
      <c r="AB30" s="1026"/>
      <c r="AC30" s="1026"/>
      <c r="AD30" s="1026"/>
      <c r="AE30" s="1027"/>
      <c r="AF30" s="1022">
        <v>25</v>
      </c>
      <c r="AG30" s="1023"/>
      <c r="AH30" s="1023"/>
      <c r="AI30" s="1023"/>
      <c r="AJ30" s="1024"/>
      <c r="AK30" s="967">
        <v>242</v>
      </c>
      <c r="AL30" s="958"/>
      <c r="AM30" s="958"/>
      <c r="AN30" s="958"/>
      <c r="AO30" s="958"/>
      <c r="AP30" s="958"/>
      <c r="AQ30" s="958"/>
      <c r="AR30" s="958"/>
      <c r="AS30" s="958"/>
      <c r="AT30" s="958"/>
      <c r="AU30" s="958"/>
      <c r="AV30" s="958"/>
      <c r="AW30" s="958"/>
      <c r="AX30" s="958"/>
      <c r="AY30" s="958"/>
      <c r="AZ30" s="1028"/>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7">
        <v>4</v>
      </c>
      <c r="B31" s="1017" t="s">
        <v>391</v>
      </c>
      <c r="C31" s="1018"/>
      <c r="D31" s="1018"/>
      <c r="E31" s="1018"/>
      <c r="F31" s="1018"/>
      <c r="G31" s="1018"/>
      <c r="H31" s="1018"/>
      <c r="I31" s="1018"/>
      <c r="J31" s="1018"/>
      <c r="K31" s="1018"/>
      <c r="L31" s="1018"/>
      <c r="M31" s="1018"/>
      <c r="N31" s="1018"/>
      <c r="O31" s="1018"/>
      <c r="P31" s="1019"/>
      <c r="Q31" s="1025">
        <v>1999</v>
      </c>
      <c r="R31" s="1026"/>
      <c r="S31" s="1026"/>
      <c r="T31" s="1026"/>
      <c r="U31" s="1026"/>
      <c r="V31" s="1026">
        <v>1698</v>
      </c>
      <c r="W31" s="1026"/>
      <c r="X31" s="1026"/>
      <c r="Y31" s="1026"/>
      <c r="Z31" s="1026"/>
      <c r="AA31" s="1026">
        <v>300</v>
      </c>
      <c r="AB31" s="1026"/>
      <c r="AC31" s="1026"/>
      <c r="AD31" s="1026"/>
      <c r="AE31" s="1027"/>
      <c r="AF31" s="1022">
        <v>2276</v>
      </c>
      <c r="AG31" s="1023"/>
      <c r="AH31" s="1023"/>
      <c r="AI31" s="1023"/>
      <c r="AJ31" s="1024"/>
      <c r="AK31" s="967">
        <v>0</v>
      </c>
      <c r="AL31" s="958"/>
      <c r="AM31" s="958"/>
      <c r="AN31" s="958"/>
      <c r="AO31" s="958"/>
      <c r="AP31" s="958">
        <v>3030</v>
      </c>
      <c r="AQ31" s="958"/>
      <c r="AR31" s="958"/>
      <c r="AS31" s="958"/>
      <c r="AT31" s="958"/>
      <c r="AU31" s="958">
        <v>15</v>
      </c>
      <c r="AV31" s="958"/>
      <c r="AW31" s="958"/>
      <c r="AX31" s="958"/>
      <c r="AY31" s="958"/>
      <c r="AZ31" s="1028"/>
      <c r="BA31" s="1028"/>
      <c r="BB31" s="1028"/>
      <c r="BC31" s="1028"/>
      <c r="BD31" s="1028"/>
      <c r="BE31" s="959" t="s">
        <v>392</v>
      </c>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7">
        <v>5</v>
      </c>
      <c r="B32" s="1017" t="s">
        <v>393</v>
      </c>
      <c r="C32" s="1018"/>
      <c r="D32" s="1018"/>
      <c r="E32" s="1018"/>
      <c r="F32" s="1018"/>
      <c r="G32" s="1018"/>
      <c r="H32" s="1018"/>
      <c r="I32" s="1018"/>
      <c r="J32" s="1018"/>
      <c r="K32" s="1018"/>
      <c r="L32" s="1018"/>
      <c r="M32" s="1018"/>
      <c r="N32" s="1018"/>
      <c r="O32" s="1018"/>
      <c r="P32" s="1019"/>
      <c r="Q32" s="1025">
        <v>2768</v>
      </c>
      <c r="R32" s="1026"/>
      <c r="S32" s="1026"/>
      <c r="T32" s="1026"/>
      <c r="U32" s="1026"/>
      <c r="V32" s="1026">
        <v>2481</v>
      </c>
      <c r="W32" s="1026"/>
      <c r="X32" s="1026"/>
      <c r="Y32" s="1026"/>
      <c r="Z32" s="1026"/>
      <c r="AA32" s="1026">
        <v>287</v>
      </c>
      <c r="AB32" s="1026"/>
      <c r="AC32" s="1026"/>
      <c r="AD32" s="1026"/>
      <c r="AE32" s="1027"/>
      <c r="AF32" s="1022">
        <v>999</v>
      </c>
      <c r="AG32" s="1023"/>
      <c r="AH32" s="1023"/>
      <c r="AI32" s="1023"/>
      <c r="AJ32" s="1024"/>
      <c r="AK32" s="967">
        <v>1089</v>
      </c>
      <c r="AL32" s="958"/>
      <c r="AM32" s="958"/>
      <c r="AN32" s="958"/>
      <c r="AO32" s="958"/>
      <c r="AP32" s="958">
        <v>20907</v>
      </c>
      <c r="AQ32" s="958"/>
      <c r="AR32" s="958"/>
      <c r="AS32" s="958"/>
      <c r="AT32" s="958"/>
      <c r="AU32" s="958">
        <v>12732</v>
      </c>
      <c r="AV32" s="958"/>
      <c r="AW32" s="958"/>
      <c r="AX32" s="958"/>
      <c r="AY32" s="958"/>
      <c r="AZ32" s="1028"/>
      <c r="BA32" s="1028"/>
      <c r="BB32" s="1028"/>
      <c r="BC32" s="1028"/>
      <c r="BD32" s="1028"/>
      <c r="BE32" s="959" t="s">
        <v>392</v>
      </c>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7">
        <v>6</v>
      </c>
      <c r="B33" s="1017" t="s">
        <v>394</v>
      </c>
      <c r="C33" s="1018"/>
      <c r="D33" s="1018"/>
      <c r="E33" s="1018"/>
      <c r="F33" s="1018"/>
      <c r="G33" s="1018"/>
      <c r="H33" s="1018"/>
      <c r="I33" s="1018"/>
      <c r="J33" s="1018"/>
      <c r="K33" s="1018"/>
      <c r="L33" s="1018"/>
      <c r="M33" s="1018"/>
      <c r="N33" s="1018"/>
      <c r="O33" s="1018"/>
      <c r="P33" s="1019"/>
      <c r="Q33" s="1025">
        <v>30</v>
      </c>
      <c r="R33" s="1026"/>
      <c r="S33" s="1026"/>
      <c r="T33" s="1026"/>
      <c r="U33" s="1026"/>
      <c r="V33" s="1026">
        <v>15</v>
      </c>
      <c r="W33" s="1026"/>
      <c r="X33" s="1026"/>
      <c r="Y33" s="1026"/>
      <c r="Z33" s="1026"/>
      <c r="AA33" s="1026">
        <v>15</v>
      </c>
      <c r="AB33" s="1026"/>
      <c r="AC33" s="1026"/>
      <c r="AD33" s="1026"/>
      <c r="AE33" s="1027"/>
      <c r="AF33" s="1022">
        <v>15</v>
      </c>
      <c r="AG33" s="1023"/>
      <c r="AH33" s="1023"/>
      <c r="AI33" s="1023"/>
      <c r="AJ33" s="1024"/>
      <c r="AK33" s="967">
        <v>0</v>
      </c>
      <c r="AL33" s="958"/>
      <c r="AM33" s="958"/>
      <c r="AN33" s="958"/>
      <c r="AO33" s="958"/>
      <c r="AP33" s="958">
        <v>0</v>
      </c>
      <c r="AQ33" s="958"/>
      <c r="AR33" s="958"/>
      <c r="AS33" s="958"/>
      <c r="AT33" s="958"/>
      <c r="AU33" s="958">
        <v>0</v>
      </c>
      <c r="AV33" s="958"/>
      <c r="AW33" s="958"/>
      <c r="AX33" s="958"/>
      <c r="AY33" s="958"/>
      <c r="AZ33" s="1028"/>
      <c r="BA33" s="1028"/>
      <c r="BB33" s="1028"/>
      <c r="BC33" s="1028"/>
      <c r="BD33" s="1028"/>
      <c r="BE33" s="959" t="s">
        <v>395</v>
      </c>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7">
        <v>7</v>
      </c>
      <c r="B34" s="1017" t="s">
        <v>396</v>
      </c>
      <c r="C34" s="1018"/>
      <c r="D34" s="1018"/>
      <c r="E34" s="1018"/>
      <c r="F34" s="1018"/>
      <c r="G34" s="1018"/>
      <c r="H34" s="1018"/>
      <c r="I34" s="1018"/>
      <c r="J34" s="1018"/>
      <c r="K34" s="1018"/>
      <c r="L34" s="1018"/>
      <c r="M34" s="1018"/>
      <c r="N34" s="1018"/>
      <c r="O34" s="1018"/>
      <c r="P34" s="1019"/>
      <c r="Q34" s="1025">
        <v>241</v>
      </c>
      <c r="R34" s="1026"/>
      <c r="S34" s="1026"/>
      <c r="T34" s="1026"/>
      <c r="U34" s="1026"/>
      <c r="V34" s="1026">
        <v>176</v>
      </c>
      <c r="W34" s="1026"/>
      <c r="X34" s="1026"/>
      <c r="Y34" s="1026"/>
      <c r="Z34" s="1026"/>
      <c r="AA34" s="1026">
        <v>66</v>
      </c>
      <c r="AB34" s="1026"/>
      <c r="AC34" s="1026"/>
      <c r="AD34" s="1026"/>
      <c r="AE34" s="1027"/>
      <c r="AF34" s="1022">
        <v>171</v>
      </c>
      <c r="AG34" s="1023"/>
      <c r="AH34" s="1023"/>
      <c r="AI34" s="1023"/>
      <c r="AJ34" s="1024"/>
      <c r="AK34" s="967">
        <v>120</v>
      </c>
      <c r="AL34" s="958"/>
      <c r="AM34" s="958"/>
      <c r="AN34" s="958"/>
      <c r="AO34" s="958"/>
      <c r="AP34" s="958">
        <v>0</v>
      </c>
      <c r="AQ34" s="958"/>
      <c r="AR34" s="958"/>
      <c r="AS34" s="958"/>
      <c r="AT34" s="958"/>
      <c r="AU34" s="958">
        <v>0</v>
      </c>
      <c r="AV34" s="958"/>
      <c r="AW34" s="958"/>
      <c r="AX34" s="958"/>
      <c r="AY34" s="958"/>
      <c r="AZ34" s="1028"/>
      <c r="BA34" s="1028"/>
      <c r="BB34" s="1028"/>
      <c r="BC34" s="1028"/>
      <c r="BD34" s="1028"/>
      <c r="BE34" s="959" t="s">
        <v>395</v>
      </c>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7">
        <v>8</v>
      </c>
      <c r="B35" s="1017" t="s">
        <v>397</v>
      </c>
      <c r="C35" s="1018"/>
      <c r="D35" s="1018"/>
      <c r="E35" s="1018"/>
      <c r="F35" s="1018"/>
      <c r="G35" s="1018"/>
      <c r="H35" s="1018"/>
      <c r="I35" s="1018"/>
      <c r="J35" s="1018"/>
      <c r="K35" s="1018"/>
      <c r="L35" s="1018"/>
      <c r="M35" s="1018"/>
      <c r="N35" s="1018"/>
      <c r="O35" s="1018"/>
      <c r="P35" s="1019"/>
      <c r="Q35" s="1025">
        <v>683</v>
      </c>
      <c r="R35" s="1026"/>
      <c r="S35" s="1026"/>
      <c r="T35" s="1026"/>
      <c r="U35" s="1026"/>
      <c r="V35" s="1026">
        <v>495</v>
      </c>
      <c r="W35" s="1026"/>
      <c r="X35" s="1026"/>
      <c r="Y35" s="1026"/>
      <c r="Z35" s="1026"/>
      <c r="AA35" s="1026">
        <v>188</v>
      </c>
      <c r="AB35" s="1026"/>
      <c r="AC35" s="1026"/>
      <c r="AD35" s="1026"/>
      <c r="AE35" s="1027"/>
      <c r="AF35" s="1022" t="s">
        <v>122</v>
      </c>
      <c r="AG35" s="1023"/>
      <c r="AH35" s="1023"/>
      <c r="AI35" s="1023"/>
      <c r="AJ35" s="1024"/>
      <c r="AK35" s="967">
        <v>165</v>
      </c>
      <c r="AL35" s="958"/>
      <c r="AM35" s="958"/>
      <c r="AN35" s="958"/>
      <c r="AO35" s="958"/>
      <c r="AP35" s="958">
        <v>1299</v>
      </c>
      <c r="AQ35" s="958"/>
      <c r="AR35" s="958"/>
      <c r="AS35" s="958"/>
      <c r="AT35" s="958"/>
      <c r="AU35" s="958">
        <v>680</v>
      </c>
      <c r="AV35" s="958"/>
      <c r="AW35" s="958"/>
      <c r="AX35" s="958"/>
      <c r="AY35" s="958"/>
      <c r="AZ35" s="1028"/>
      <c r="BA35" s="1028"/>
      <c r="BB35" s="1028"/>
      <c r="BC35" s="1028"/>
      <c r="BD35" s="1028"/>
      <c r="BE35" s="959" t="s">
        <v>395</v>
      </c>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7">
        <v>9</v>
      </c>
      <c r="B36" s="1017" t="s">
        <v>398</v>
      </c>
      <c r="C36" s="1018"/>
      <c r="D36" s="1018"/>
      <c r="E36" s="1018"/>
      <c r="F36" s="1018"/>
      <c r="G36" s="1018"/>
      <c r="H36" s="1018"/>
      <c r="I36" s="1018"/>
      <c r="J36" s="1018"/>
      <c r="K36" s="1018"/>
      <c r="L36" s="1018"/>
      <c r="M36" s="1018"/>
      <c r="N36" s="1018"/>
      <c r="O36" s="1018"/>
      <c r="P36" s="1019"/>
      <c r="Q36" s="1025">
        <v>817</v>
      </c>
      <c r="R36" s="1026"/>
      <c r="S36" s="1026"/>
      <c r="T36" s="1026"/>
      <c r="U36" s="1026"/>
      <c r="V36" s="1026">
        <v>680</v>
      </c>
      <c r="W36" s="1026"/>
      <c r="X36" s="1026"/>
      <c r="Y36" s="1026"/>
      <c r="Z36" s="1026"/>
      <c r="AA36" s="1026">
        <v>137</v>
      </c>
      <c r="AB36" s="1026"/>
      <c r="AC36" s="1026"/>
      <c r="AD36" s="1026"/>
      <c r="AE36" s="1027"/>
      <c r="AF36" s="1022" t="s">
        <v>122</v>
      </c>
      <c r="AG36" s="1023"/>
      <c r="AH36" s="1023"/>
      <c r="AI36" s="1023"/>
      <c r="AJ36" s="1024"/>
      <c r="AK36" s="967">
        <v>290</v>
      </c>
      <c r="AL36" s="958"/>
      <c r="AM36" s="958"/>
      <c r="AN36" s="958"/>
      <c r="AO36" s="958"/>
      <c r="AP36" s="958">
        <v>1520</v>
      </c>
      <c r="AQ36" s="958"/>
      <c r="AR36" s="958"/>
      <c r="AS36" s="958"/>
      <c r="AT36" s="958"/>
      <c r="AU36" s="958">
        <v>1385</v>
      </c>
      <c r="AV36" s="958"/>
      <c r="AW36" s="958"/>
      <c r="AX36" s="958"/>
      <c r="AY36" s="958"/>
      <c r="AZ36" s="1028"/>
      <c r="BA36" s="1028"/>
      <c r="BB36" s="1028"/>
      <c r="BC36" s="1028"/>
      <c r="BD36" s="1028"/>
      <c r="BE36" s="959" t="s">
        <v>395</v>
      </c>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7">
        <v>10</v>
      </c>
      <c r="B37" s="1017" t="s">
        <v>399</v>
      </c>
      <c r="C37" s="1018"/>
      <c r="D37" s="1018"/>
      <c r="E37" s="1018"/>
      <c r="F37" s="1018"/>
      <c r="G37" s="1018"/>
      <c r="H37" s="1018"/>
      <c r="I37" s="1018"/>
      <c r="J37" s="1018"/>
      <c r="K37" s="1018"/>
      <c r="L37" s="1018"/>
      <c r="M37" s="1018"/>
      <c r="N37" s="1018"/>
      <c r="O37" s="1018"/>
      <c r="P37" s="1019"/>
      <c r="Q37" s="1025">
        <v>1436</v>
      </c>
      <c r="R37" s="1026"/>
      <c r="S37" s="1026"/>
      <c r="T37" s="1026"/>
      <c r="U37" s="1026"/>
      <c r="V37" s="1026">
        <v>1204</v>
      </c>
      <c r="W37" s="1026"/>
      <c r="X37" s="1026"/>
      <c r="Y37" s="1026"/>
      <c r="Z37" s="1026"/>
      <c r="AA37" s="1026">
        <v>232</v>
      </c>
      <c r="AB37" s="1026"/>
      <c r="AC37" s="1026"/>
      <c r="AD37" s="1026"/>
      <c r="AE37" s="1027"/>
      <c r="AF37" s="1022" t="s">
        <v>122</v>
      </c>
      <c r="AG37" s="1023"/>
      <c r="AH37" s="1023"/>
      <c r="AI37" s="1023"/>
      <c r="AJ37" s="1024"/>
      <c r="AK37" s="967">
        <v>355</v>
      </c>
      <c r="AL37" s="958"/>
      <c r="AM37" s="958"/>
      <c r="AN37" s="958"/>
      <c r="AO37" s="958"/>
      <c r="AP37" s="958">
        <v>3527</v>
      </c>
      <c r="AQ37" s="958"/>
      <c r="AR37" s="958"/>
      <c r="AS37" s="958"/>
      <c r="AT37" s="958"/>
      <c r="AU37" s="958">
        <v>3299</v>
      </c>
      <c r="AV37" s="958"/>
      <c r="AW37" s="958"/>
      <c r="AX37" s="958"/>
      <c r="AY37" s="958"/>
      <c r="AZ37" s="1028"/>
      <c r="BA37" s="1028"/>
      <c r="BB37" s="1028"/>
      <c r="BC37" s="1028"/>
      <c r="BD37" s="1028"/>
      <c r="BE37" s="959" t="s">
        <v>395</v>
      </c>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400</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5" t="s">
        <v>376</v>
      </c>
      <c r="B63" s="924" t="s">
        <v>401</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3822</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402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403</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404</v>
      </c>
      <c r="AV66" s="989"/>
      <c r="AW66" s="989"/>
      <c r="AX66" s="989"/>
      <c r="AY66" s="990"/>
      <c r="AZ66" s="988" t="s">
        <v>364</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1">
        <v>1</v>
      </c>
      <c r="B68" s="972" t="s">
        <v>552</v>
      </c>
      <c r="C68" s="973"/>
      <c r="D68" s="973"/>
      <c r="E68" s="973"/>
      <c r="F68" s="973"/>
      <c r="G68" s="973"/>
      <c r="H68" s="973"/>
      <c r="I68" s="973"/>
      <c r="J68" s="973"/>
      <c r="K68" s="973"/>
      <c r="L68" s="973"/>
      <c r="M68" s="973"/>
      <c r="N68" s="973"/>
      <c r="O68" s="973"/>
      <c r="P68" s="974"/>
      <c r="Q68" s="975">
        <v>7437</v>
      </c>
      <c r="R68" s="969"/>
      <c r="S68" s="969"/>
      <c r="T68" s="969"/>
      <c r="U68" s="969"/>
      <c r="V68" s="969">
        <v>7037</v>
      </c>
      <c r="W68" s="969"/>
      <c r="X68" s="969"/>
      <c r="Y68" s="969"/>
      <c r="Z68" s="969"/>
      <c r="AA68" s="969">
        <v>399</v>
      </c>
      <c r="AB68" s="969"/>
      <c r="AC68" s="969"/>
      <c r="AD68" s="969"/>
      <c r="AE68" s="969"/>
      <c r="AF68" s="969">
        <v>399</v>
      </c>
      <c r="AG68" s="969"/>
      <c r="AH68" s="969"/>
      <c r="AI68" s="969"/>
      <c r="AJ68" s="969"/>
      <c r="AK68" s="969">
        <v>0</v>
      </c>
      <c r="AL68" s="969"/>
      <c r="AM68" s="969"/>
      <c r="AN68" s="969"/>
      <c r="AO68" s="969"/>
      <c r="AP68" s="969">
        <v>8021</v>
      </c>
      <c r="AQ68" s="969"/>
      <c r="AR68" s="969"/>
      <c r="AS68" s="969"/>
      <c r="AT68" s="969"/>
      <c r="AU68" s="969">
        <v>0</v>
      </c>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3">
        <v>2</v>
      </c>
      <c r="B69" s="961" t="s">
        <v>553</v>
      </c>
      <c r="C69" s="962"/>
      <c r="D69" s="962"/>
      <c r="E69" s="962"/>
      <c r="F69" s="962"/>
      <c r="G69" s="962"/>
      <c r="H69" s="962"/>
      <c r="I69" s="962"/>
      <c r="J69" s="962"/>
      <c r="K69" s="962"/>
      <c r="L69" s="962"/>
      <c r="M69" s="962"/>
      <c r="N69" s="962"/>
      <c r="O69" s="962"/>
      <c r="P69" s="963"/>
      <c r="Q69" s="964">
        <v>2562</v>
      </c>
      <c r="R69" s="958"/>
      <c r="S69" s="958"/>
      <c r="T69" s="958"/>
      <c r="U69" s="958"/>
      <c r="V69" s="958">
        <v>2538</v>
      </c>
      <c r="W69" s="958"/>
      <c r="X69" s="958"/>
      <c r="Y69" s="958"/>
      <c r="Z69" s="958"/>
      <c r="AA69" s="958">
        <v>24</v>
      </c>
      <c r="AB69" s="958"/>
      <c r="AC69" s="958"/>
      <c r="AD69" s="958"/>
      <c r="AE69" s="958"/>
      <c r="AF69" s="958">
        <v>24</v>
      </c>
      <c r="AG69" s="958"/>
      <c r="AH69" s="958"/>
      <c r="AI69" s="958"/>
      <c r="AJ69" s="958"/>
      <c r="AK69" s="958">
        <v>0</v>
      </c>
      <c r="AL69" s="958"/>
      <c r="AM69" s="958"/>
      <c r="AN69" s="958"/>
      <c r="AO69" s="958"/>
      <c r="AP69" s="958">
        <v>0</v>
      </c>
      <c r="AQ69" s="958"/>
      <c r="AR69" s="958"/>
      <c r="AS69" s="958"/>
      <c r="AT69" s="958"/>
      <c r="AU69" s="958">
        <v>0</v>
      </c>
      <c r="AV69" s="958"/>
      <c r="AW69" s="958"/>
      <c r="AX69" s="958"/>
      <c r="AY69" s="958"/>
      <c r="AZ69" s="959" t="s">
        <v>564</v>
      </c>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3">
        <v>3</v>
      </c>
      <c r="B70" s="961" t="s">
        <v>553</v>
      </c>
      <c r="C70" s="962"/>
      <c r="D70" s="962"/>
      <c r="E70" s="962"/>
      <c r="F70" s="962"/>
      <c r="G70" s="962"/>
      <c r="H70" s="962"/>
      <c r="I70" s="962"/>
      <c r="J70" s="962"/>
      <c r="K70" s="962"/>
      <c r="L70" s="962"/>
      <c r="M70" s="962"/>
      <c r="N70" s="962"/>
      <c r="O70" s="962"/>
      <c r="P70" s="963"/>
      <c r="Q70" s="964">
        <v>880773</v>
      </c>
      <c r="R70" s="958"/>
      <c r="S70" s="958"/>
      <c r="T70" s="958"/>
      <c r="U70" s="958"/>
      <c r="V70" s="958">
        <v>869976</v>
      </c>
      <c r="W70" s="958"/>
      <c r="X70" s="958"/>
      <c r="Y70" s="958"/>
      <c r="Z70" s="958"/>
      <c r="AA70" s="958">
        <v>10796</v>
      </c>
      <c r="AB70" s="958"/>
      <c r="AC70" s="958"/>
      <c r="AD70" s="958"/>
      <c r="AE70" s="958"/>
      <c r="AF70" s="958">
        <v>10571</v>
      </c>
      <c r="AG70" s="958"/>
      <c r="AH70" s="958"/>
      <c r="AI70" s="958"/>
      <c r="AJ70" s="958"/>
      <c r="AK70" s="958">
        <v>5498</v>
      </c>
      <c r="AL70" s="958"/>
      <c r="AM70" s="958"/>
      <c r="AN70" s="958"/>
      <c r="AO70" s="958"/>
      <c r="AP70" s="958">
        <v>0</v>
      </c>
      <c r="AQ70" s="958"/>
      <c r="AR70" s="958"/>
      <c r="AS70" s="958"/>
      <c r="AT70" s="958"/>
      <c r="AU70" s="958">
        <v>0</v>
      </c>
      <c r="AV70" s="958"/>
      <c r="AW70" s="958"/>
      <c r="AX70" s="958"/>
      <c r="AY70" s="958"/>
      <c r="AZ70" s="959" t="s">
        <v>565</v>
      </c>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3">
        <v>4</v>
      </c>
      <c r="B71" s="961" t="s">
        <v>554</v>
      </c>
      <c r="C71" s="962"/>
      <c r="D71" s="962"/>
      <c r="E71" s="962"/>
      <c r="F71" s="962"/>
      <c r="G71" s="962"/>
      <c r="H71" s="962"/>
      <c r="I71" s="962"/>
      <c r="J71" s="962"/>
      <c r="K71" s="962"/>
      <c r="L71" s="962"/>
      <c r="M71" s="962"/>
      <c r="N71" s="962"/>
      <c r="O71" s="962"/>
      <c r="P71" s="963"/>
      <c r="Q71" s="964">
        <v>23245</v>
      </c>
      <c r="R71" s="958"/>
      <c r="S71" s="958"/>
      <c r="T71" s="958"/>
      <c r="U71" s="958"/>
      <c r="V71" s="958">
        <v>14700</v>
      </c>
      <c r="W71" s="958"/>
      <c r="X71" s="958"/>
      <c r="Y71" s="958"/>
      <c r="Z71" s="958"/>
      <c r="AA71" s="958">
        <v>8545</v>
      </c>
      <c r="AB71" s="958"/>
      <c r="AC71" s="958"/>
      <c r="AD71" s="958"/>
      <c r="AE71" s="958"/>
      <c r="AF71" s="958">
        <v>8545</v>
      </c>
      <c r="AG71" s="958"/>
      <c r="AH71" s="958"/>
      <c r="AI71" s="958"/>
      <c r="AJ71" s="958"/>
      <c r="AK71" s="958">
        <v>21</v>
      </c>
      <c r="AL71" s="958"/>
      <c r="AM71" s="958"/>
      <c r="AN71" s="958"/>
      <c r="AO71" s="958"/>
      <c r="AP71" s="958">
        <v>0</v>
      </c>
      <c r="AQ71" s="958"/>
      <c r="AR71" s="958"/>
      <c r="AS71" s="958"/>
      <c r="AT71" s="958"/>
      <c r="AU71" s="958">
        <v>0</v>
      </c>
      <c r="AV71" s="958"/>
      <c r="AW71" s="958"/>
      <c r="AX71" s="958"/>
      <c r="AY71" s="958"/>
      <c r="AZ71" s="959" t="s">
        <v>562</v>
      </c>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3">
        <v>5</v>
      </c>
      <c r="B72" s="961" t="s">
        <v>554</v>
      </c>
      <c r="C72" s="962"/>
      <c r="D72" s="962"/>
      <c r="E72" s="962"/>
      <c r="F72" s="962"/>
      <c r="G72" s="962"/>
      <c r="H72" s="962"/>
      <c r="I72" s="962"/>
      <c r="J72" s="962"/>
      <c r="K72" s="962"/>
      <c r="L72" s="962"/>
      <c r="M72" s="962"/>
      <c r="N72" s="962"/>
      <c r="O72" s="962"/>
      <c r="P72" s="963"/>
      <c r="Q72" s="964">
        <v>177</v>
      </c>
      <c r="R72" s="958"/>
      <c r="S72" s="958"/>
      <c r="T72" s="958"/>
      <c r="U72" s="958"/>
      <c r="V72" s="958">
        <v>101</v>
      </c>
      <c r="W72" s="958"/>
      <c r="X72" s="958"/>
      <c r="Y72" s="958"/>
      <c r="Z72" s="958"/>
      <c r="AA72" s="958">
        <v>77</v>
      </c>
      <c r="AB72" s="958"/>
      <c r="AC72" s="958"/>
      <c r="AD72" s="958"/>
      <c r="AE72" s="958"/>
      <c r="AF72" s="958">
        <v>77</v>
      </c>
      <c r="AG72" s="958"/>
      <c r="AH72" s="958"/>
      <c r="AI72" s="958"/>
      <c r="AJ72" s="958"/>
      <c r="AK72" s="958">
        <v>0</v>
      </c>
      <c r="AL72" s="958"/>
      <c r="AM72" s="958"/>
      <c r="AN72" s="958"/>
      <c r="AO72" s="958"/>
      <c r="AP72" s="958">
        <v>0</v>
      </c>
      <c r="AQ72" s="958"/>
      <c r="AR72" s="958"/>
      <c r="AS72" s="958"/>
      <c r="AT72" s="958"/>
      <c r="AU72" s="958">
        <v>0</v>
      </c>
      <c r="AV72" s="958"/>
      <c r="AW72" s="958"/>
      <c r="AX72" s="958"/>
      <c r="AY72" s="958"/>
      <c r="AZ72" s="959" t="s">
        <v>563</v>
      </c>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3">
        <v>6</v>
      </c>
      <c r="B73" s="961" t="s">
        <v>555</v>
      </c>
      <c r="C73" s="962"/>
      <c r="D73" s="962"/>
      <c r="E73" s="962"/>
      <c r="F73" s="962"/>
      <c r="G73" s="962"/>
      <c r="H73" s="962"/>
      <c r="I73" s="962"/>
      <c r="J73" s="962"/>
      <c r="K73" s="962"/>
      <c r="L73" s="962"/>
      <c r="M73" s="962"/>
      <c r="N73" s="962"/>
      <c r="O73" s="962"/>
      <c r="P73" s="963"/>
      <c r="Q73" s="964">
        <v>289</v>
      </c>
      <c r="R73" s="958"/>
      <c r="S73" s="958"/>
      <c r="T73" s="958"/>
      <c r="U73" s="958"/>
      <c r="V73" s="958">
        <v>262</v>
      </c>
      <c r="W73" s="958"/>
      <c r="X73" s="958"/>
      <c r="Y73" s="958"/>
      <c r="Z73" s="958"/>
      <c r="AA73" s="958">
        <v>26</v>
      </c>
      <c r="AB73" s="958"/>
      <c r="AC73" s="958"/>
      <c r="AD73" s="958"/>
      <c r="AE73" s="958"/>
      <c r="AF73" s="958">
        <v>26</v>
      </c>
      <c r="AG73" s="958"/>
      <c r="AH73" s="958"/>
      <c r="AI73" s="958"/>
      <c r="AJ73" s="958"/>
      <c r="AK73" s="958">
        <v>4</v>
      </c>
      <c r="AL73" s="958"/>
      <c r="AM73" s="958"/>
      <c r="AN73" s="958"/>
      <c r="AO73" s="958"/>
      <c r="AP73" s="958">
        <v>0</v>
      </c>
      <c r="AQ73" s="958"/>
      <c r="AR73" s="958"/>
      <c r="AS73" s="958"/>
      <c r="AT73" s="958"/>
      <c r="AU73" s="958">
        <v>0</v>
      </c>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3">
        <v>7</v>
      </c>
      <c r="B74" s="961" t="s">
        <v>556</v>
      </c>
      <c r="C74" s="962"/>
      <c r="D74" s="962"/>
      <c r="E74" s="962"/>
      <c r="F74" s="962"/>
      <c r="G74" s="962"/>
      <c r="H74" s="962"/>
      <c r="I74" s="962"/>
      <c r="J74" s="962"/>
      <c r="K74" s="962"/>
      <c r="L74" s="962"/>
      <c r="M74" s="962"/>
      <c r="N74" s="962"/>
      <c r="O74" s="962"/>
      <c r="P74" s="963"/>
      <c r="Q74" s="964">
        <v>4397</v>
      </c>
      <c r="R74" s="958"/>
      <c r="S74" s="958"/>
      <c r="T74" s="958"/>
      <c r="U74" s="958"/>
      <c r="V74" s="958">
        <v>3988</v>
      </c>
      <c r="W74" s="958"/>
      <c r="X74" s="958"/>
      <c r="Y74" s="958"/>
      <c r="Z74" s="958"/>
      <c r="AA74" s="958">
        <v>408</v>
      </c>
      <c r="AB74" s="958"/>
      <c r="AC74" s="958"/>
      <c r="AD74" s="958"/>
      <c r="AE74" s="958"/>
      <c r="AF74" s="958">
        <v>234</v>
      </c>
      <c r="AG74" s="958"/>
      <c r="AH74" s="958"/>
      <c r="AI74" s="958"/>
      <c r="AJ74" s="958"/>
      <c r="AK74" s="958">
        <v>0</v>
      </c>
      <c r="AL74" s="958"/>
      <c r="AM74" s="958"/>
      <c r="AN74" s="958"/>
      <c r="AO74" s="958"/>
      <c r="AP74" s="958">
        <v>671</v>
      </c>
      <c r="AQ74" s="958"/>
      <c r="AR74" s="958"/>
      <c r="AS74" s="958"/>
      <c r="AT74" s="958"/>
      <c r="AU74" s="958">
        <v>0</v>
      </c>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3">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3">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5" t="s">
        <v>376</v>
      </c>
      <c r="B88" s="924" t="s">
        <v>405</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24" t="s">
        <v>406</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407</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408</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411</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412</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413</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414</v>
      </c>
      <c r="AB109" s="883"/>
      <c r="AC109" s="883"/>
      <c r="AD109" s="883"/>
      <c r="AE109" s="884"/>
      <c r="AF109" s="885" t="s">
        <v>415</v>
      </c>
      <c r="AG109" s="883"/>
      <c r="AH109" s="883"/>
      <c r="AI109" s="883"/>
      <c r="AJ109" s="884"/>
      <c r="AK109" s="885" t="s">
        <v>294</v>
      </c>
      <c r="AL109" s="883"/>
      <c r="AM109" s="883"/>
      <c r="AN109" s="883"/>
      <c r="AO109" s="884"/>
      <c r="AP109" s="885" t="s">
        <v>416</v>
      </c>
      <c r="AQ109" s="883"/>
      <c r="AR109" s="883"/>
      <c r="AS109" s="883"/>
      <c r="AT109" s="916"/>
      <c r="AU109" s="882" t="s">
        <v>413</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414</v>
      </c>
      <c r="BR109" s="883"/>
      <c r="BS109" s="883"/>
      <c r="BT109" s="883"/>
      <c r="BU109" s="884"/>
      <c r="BV109" s="885" t="s">
        <v>415</v>
      </c>
      <c r="BW109" s="883"/>
      <c r="BX109" s="883"/>
      <c r="BY109" s="883"/>
      <c r="BZ109" s="884"/>
      <c r="CA109" s="885" t="s">
        <v>294</v>
      </c>
      <c r="CB109" s="883"/>
      <c r="CC109" s="883"/>
      <c r="CD109" s="883"/>
      <c r="CE109" s="884"/>
      <c r="CF109" s="923" t="s">
        <v>416</v>
      </c>
      <c r="CG109" s="923"/>
      <c r="CH109" s="923"/>
      <c r="CI109" s="923"/>
      <c r="CJ109" s="923"/>
      <c r="CK109" s="885" t="s">
        <v>417</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414</v>
      </c>
      <c r="DH109" s="883"/>
      <c r="DI109" s="883"/>
      <c r="DJ109" s="883"/>
      <c r="DK109" s="884"/>
      <c r="DL109" s="885" t="s">
        <v>415</v>
      </c>
      <c r="DM109" s="883"/>
      <c r="DN109" s="883"/>
      <c r="DO109" s="883"/>
      <c r="DP109" s="884"/>
      <c r="DQ109" s="885" t="s">
        <v>294</v>
      </c>
      <c r="DR109" s="883"/>
      <c r="DS109" s="883"/>
      <c r="DT109" s="883"/>
      <c r="DU109" s="884"/>
      <c r="DV109" s="885" t="s">
        <v>416</v>
      </c>
      <c r="DW109" s="883"/>
      <c r="DX109" s="883"/>
      <c r="DY109" s="883"/>
      <c r="DZ109" s="916"/>
    </row>
    <row r="110" spans="1:131" s="224" customFormat="1" ht="26.25" customHeight="1" x14ac:dyDescent="0.15">
      <c r="A110" s="794" t="s">
        <v>418</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2626486</v>
      </c>
      <c r="AB110" s="876"/>
      <c r="AC110" s="876"/>
      <c r="AD110" s="876"/>
      <c r="AE110" s="877"/>
      <c r="AF110" s="878">
        <v>2648986</v>
      </c>
      <c r="AG110" s="876"/>
      <c r="AH110" s="876"/>
      <c r="AI110" s="876"/>
      <c r="AJ110" s="877"/>
      <c r="AK110" s="878">
        <v>2572231</v>
      </c>
      <c r="AL110" s="876"/>
      <c r="AM110" s="876"/>
      <c r="AN110" s="876"/>
      <c r="AO110" s="877"/>
      <c r="AP110" s="879">
        <v>14.3</v>
      </c>
      <c r="AQ110" s="880"/>
      <c r="AR110" s="880"/>
      <c r="AS110" s="880"/>
      <c r="AT110" s="881"/>
      <c r="AU110" s="917" t="s">
        <v>69</v>
      </c>
      <c r="AV110" s="918"/>
      <c r="AW110" s="918"/>
      <c r="AX110" s="918"/>
      <c r="AY110" s="918"/>
      <c r="AZ110" s="847" t="s">
        <v>419</v>
      </c>
      <c r="BA110" s="795"/>
      <c r="BB110" s="795"/>
      <c r="BC110" s="795"/>
      <c r="BD110" s="795"/>
      <c r="BE110" s="795"/>
      <c r="BF110" s="795"/>
      <c r="BG110" s="795"/>
      <c r="BH110" s="795"/>
      <c r="BI110" s="795"/>
      <c r="BJ110" s="795"/>
      <c r="BK110" s="795"/>
      <c r="BL110" s="795"/>
      <c r="BM110" s="795"/>
      <c r="BN110" s="795"/>
      <c r="BO110" s="795"/>
      <c r="BP110" s="796"/>
      <c r="BQ110" s="848">
        <v>19736961</v>
      </c>
      <c r="BR110" s="829"/>
      <c r="BS110" s="829"/>
      <c r="BT110" s="829"/>
      <c r="BU110" s="829"/>
      <c r="BV110" s="829">
        <v>21619760</v>
      </c>
      <c r="BW110" s="829"/>
      <c r="BX110" s="829"/>
      <c r="BY110" s="829"/>
      <c r="BZ110" s="829"/>
      <c r="CA110" s="829">
        <v>24358517</v>
      </c>
      <c r="CB110" s="829"/>
      <c r="CC110" s="829"/>
      <c r="CD110" s="829"/>
      <c r="CE110" s="829"/>
      <c r="CF110" s="853">
        <v>135.1</v>
      </c>
      <c r="CG110" s="854"/>
      <c r="CH110" s="854"/>
      <c r="CI110" s="854"/>
      <c r="CJ110" s="854"/>
      <c r="CK110" s="913" t="s">
        <v>420</v>
      </c>
      <c r="CL110" s="806"/>
      <c r="CM110" s="847" t="s">
        <v>421</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15">
      <c r="A111" s="761" t="s">
        <v>422</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423</v>
      </c>
      <c r="BA111" s="739"/>
      <c r="BB111" s="739"/>
      <c r="BC111" s="739"/>
      <c r="BD111" s="739"/>
      <c r="BE111" s="739"/>
      <c r="BF111" s="739"/>
      <c r="BG111" s="739"/>
      <c r="BH111" s="739"/>
      <c r="BI111" s="739"/>
      <c r="BJ111" s="739"/>
      <c r="BK111" s="739"/>
      <c r="BL111" s="739"/>
      <c r="BM111" s="739"/>
      <c r="BN111" s="739"/>
      <c r="BO111" s="739"/>
      <c r="BP111" s="740"/>
      <c r="BQ111" s="803">
        <v>3062521</v>
      </c>
      <c r="BR111" s="804"/>
      <c r="BS111" s="804"/>
      <c r="BT111" s="804"/>
      <c r="BU111" s="804"/>
      <c r="BV111" s="804">
        <v>2793578</v>
      </c>
      <c r="BW111" s="804"/>
      <c r="BX111" s="804"/>
      <c r="BY111" s="804"/>
      <c r="BZ111" s="804"/>
      <c r="CA111" s="804">
        <v>1927488</v>
      </c>
      <c r="CB111" s="804"/>
      <c r="CC111" s="804"/>
      <c r="CD111" s="804"/>
      <c r="CE111" s="804"/>
      <c r="CF111" s="862">
        <v>10.7</v>
      </c>
      <c r="CG111" s="863"/>
      <c r="CH111" s="863"/>
      <c r="CI111" s="863"/>
      <c r="CJ111" s="863"/>
      <c r="CK111" s="914"/>
      <c r="CL111" s="808"/>
      <c r="CM111" s="802" t="s">
        <v>424</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425</v>
      </c>
      <c r="B112" s="900"/>
      <c r="C112" s="739" t="s">
        <v>426</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427</v>
      </c>
      <c r="BA112" s="739"/>
      <c r="BB112" s="739"/>
      <c r="BC112" s="739"/>
      <c r="BD112" s="739"/>
      <c r="BE112" s="739"/>
      <c r="BF112" s="739"/>
      <c r="BG112" s="739"/>
      <c r="BH112" s="739"/>
      <c r="BI112" s="739"/>
      <c r="BJ112" s="739"/>
      <c r="BK112" s="739"/>
      <c r="BL112" s="739"/>
      <c r="BM112" s="739"/>
      <c r="BN112" s="739"/>
      <c r="BO112" s="739"/>
      <c r="BP112" s="740"/>
      <c r="BQ112" s="803">
        <v>16832313</v>
      </c>
      <c r="BR112" s="804"/>
      <c r="BS112" s="804"/>
      <c r="BT112" s="804"/>
      <c r="BU112" s="804"/>
      <c r="BV112" s="804">
        <v>18377521</v>
      </c>
      <c r="BW112" s="804"/>
      <c r="BX112" s="804"/>
      <c r="BY112" s="804"/>
      <c r="BZ112" s="804"/>
      <c r="CA112" s="804">
        <v>18410864</v>
      </c>
      <c r="CB112" s="804"/>
      <c r="CC112" s="804"/>
      <c r="CD112" s="804"/>
      <c r="CE112" s="804"/>
      <c r="CF112" s="862">
        <v>102.1</v>
      </c>
      <c r="CG112" s="863"/>
      <c r="CH112" s="863"/>
      <c r="CI112" s="863"/>
      <c r="CJ112" s="863"/>
      <c r="CK112" s="914"/>
      <c r="CL112" s="808"/>
      <c r="CM112" s="802" t="s">
        <v>428</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429</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1489780</v>
      </c>
      <c r="AB113" s="906"/>
      <c r="AC113" s="906"/>
      <c r="AD113" s="906"/>
      <c r="AE113" s="907"/>
      <c r="AF113" s="908">
        <v>1518196</v>
      </c>
      <c r="AG113" s="906"/>
      <c r="AH113" s="906"/>
      <c r="AI113" s="906"/>
      <c r="AJ113" s="907"/>
      <c r="AK113" s="908">
        <v>1461823</v>
      </c>
      <c r="AL113" s="906"/>
      <c r="AM113" s="906"/>
      <c r="AN113" s="906"/>
      <c r="AO113" s="907"/>
      <c r="AP113" s="909">
        <v>8.1</v>
      </c>
      <c r="AQ113" s="910"/>
      <c r="AR113" s="910"/>
      <c r="AS113" s="910"/>
      <c r="AT113" s="911"/>
      <c r="AU113" s="919"/>
      <c r="AV113" s="920"/>
      <c r="AW113" s="920"/>
      <c r="AX113" s="920"/>
      <c r="AY113" s="920"/>
      <c r="AZ113" s="802" t="s">
        <v>430</v>
      </c>
      <c r="BA113" s="739"/>
      <c r="BB113" s="739"/>
      <c r="BC113" s="739"/>
      <c r="BD113" s="739"/>
      <c r="BE113" s="739"/>
      <c r="BF113" s="739"/>
      <c r="BG113" s="739"/>
      <c r="BH113" s="739"/>
      <c r="BI113" s="739"/>
      <c r="BJ113" s="739"/>
      <c r="BK113" s="739"/>
      <c r="BL113" s="739"/>
      <c r="BM113" s="739"/>
      <c r="BN113" s="739"/>
      <c r="BO113" s="739"/>
      <c r="BP113" s="740"/>
      <c r="BQ113" s="803">
        <v>1108513</v>
      </c>
      <c r="BR113" s="804"/>
      <c r="BS113" s="804"/>
      <c r="BT113" s="804"/>
      <c r="BU113" s="804"/>
      <c r="BV113" s="804">
        <v>1017264</v>
      </c>
      <c r="BW113" s="804"/>
      <c r="BX113" s="804"/>
      <c r="BY113" s="804"/>
      <c r="BZ113" s="804"/>
      <c r="CA113" s="804">
        <v>942184</v>
      </c>
      <c r="CB113" s="804"/>
      <c r="CC113" s="804"/>
      <c r="CD113" s="804"/>
      <c r="CE113" s="804"/>
      <c r="CF113" s="862">
        <v>5.2</v>
      </c>
      <c r="CG113" s="863"/>
      <c r="CH113" s="863"/>
      <c r="CI113" s="863"/>
      <c r="CJ113" s="863"/>
      <c r="CK113" s="914"/>
      <c r="CL113" s="808"/>
      <c r="CM113" s="802" t="s">
        <v>431</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432</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143923</v>
      </c>
      <c r="AB114" s="767"/>
      <c r="AC114" s="767"/>
      <c r="AD114" s="767"/>
      <c r="AE114" s="768"/>
      <c r="AF114" s="769">
        <v>150712</v>
      </c>
      <c r="AG114" s="767"/>
      <c r="AH114" s="767"/>
      <c r="AI114" s="767"/>
      <c r="AJ114" s="768"/>
      <c r="AK114" s="769">
        <v>188148</v>
      </c>
      <c r="AL114" s="767"/>
      <c r="AM114" s="767"/>
      <c r="AN114" s="767"/>
      <c r="AO114" s="768"/>
      <c r="AP114" s="811">
        <v>1</v>
      </c>
      <c r="AQ114" s="812"/>
      <c r="AR114" s="812"/>
      <c r="AS114" s="812"/>
      <c r="AT114" s="813"/>
      <c r="AU114" s="919"/>
      <c r="AV114" s="920"/>
      <c r="AW114" s="920"/>
      <c r="AX114" s="920"/>
      <c r="AY114" s="920"/>
      <c r="AZ114" s="802" t="s">
        <v>433</v>
      </c>
      <c r="BA114" s="739"/>
      <c r="BB114" s="739"/>
      <c r="BC114" s="739"/>
      <c r="BD114" s="739"/>
      <c r="BE114" s="739"/>
      <c r="BF114" s="739"/>
      <c r="BG114" s="739"/>
      <c r="BH114" s="739"/>
      <c r="BI114" s="739"/>
      <c r="BJ114" s="739"/>
      <c r="BK114" s="739"/>
      <c r="BL114" s="739"/>
      <c r="BM114" s="739"/>
      <c r="BN114" s="739"/>
      <c r="BO114" s="739"/>
      <c r="BP114" s="740"/>
      <c r="BQ114" s="803">
        <v>1601035</v>
      </c>
      <c r="BR114" s="804"/>
      <c r="BS114" s="804"/>
      <c r="BT114" s="804"/>
      <c r="BU114" s="804"/>
      <c r="BV114" s="804">
        <v>1576070</v>
      </c>
      <c r="BW114" s="804"/>
      <c r="BX114" s="804"/>
      <c r="BY114" s="804"/>
      <c r="BZ114" s="804"/>
      <c r="CA114" s="804">
        <v>1640518</v>
      </c>
      <c r="CB114" s="804"/>
      <c r="CC114" s="804"/>
      <c r="CD114" s="804"/>
      <c r="CE114" s="804"/>
      <c r="CF114" s="862">
        <v>9.1</v>
      </c>
      <c r="CG114" s="863"/>
      <c r="CH114" s="863"/>
      <c r="CI114" s="863"/>
      <c r="CJ114" s="863"/>
      <c r="CK114" s="914"/>
      <c r="CL114" s="808"/>
      <c r="CM114" s="802" t="s">
        <v>434</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435</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276100</v>
      </c>
      <c r="AB115" s="906"/>
      <c r="AC115" s="906"/>
      <c r="AD115" s="906"/>
      <c r="AE115" s="907"/>
      <c r="AF115" s="908">
        <v>278760</v>
      </c>
      <c r="AG115" s="906"/>
      <c r="AH115" s="906"/>
      <c r="AI115" s="906"/>
      <c r="AJ115" s="907"/>
      <c r="AK115" s="908">
        <v>228838</v>
      </c>
      <c r="AL115" s="906"/>
      <c r="AM115" s="906"/>
      <c r="AN115" s="906"/>
      <c r="AO115" s="907"/>
      <c r="AP115" s="909">
        <v>1.3</v>
      </c>
      <c r="AQ115" s="910"/>
      <c r="AR115" s="910"/>
      <c r="AS115" s="910"/>
      <c r="AT115" s="911"/>
      <c r="AU115" s="919"/>
      <c r="AV115" s="920"/>
      <c r="AW115" s="920"/>
      <c r="AX115" s="920"/>
      <c r="AY115" s="920"/>
      <c r="AZ115" s="802" t="s">
        <v>436</v>
      </c>
      <c r="BA115" s="739"/>
      <c r="BB115" s="739"/>
      <c r="BC115" s="739"/>
      <c r="BD115" s="739"/>
      <c r="BE115" s="739"/>
      <c r="BF115" s="739"/>
      <c r="BG115" s="739"/>
      <c r="BH115" s="739"/>
      <c r="BI115" s="739"/>
      <c r="BJ115" s="739"/>
      <c r="BK115" s="739"/>
      <c r="BL115" s="739"/>
      <c r="BM115" s="739"/>
      <c r="BN115" s="739"/>
      <c r="BO115" s="739"/>
      <c r="BP115" s="740"/>
      <c r="BQ115" s="803">
        <v>103</v>
      </c>
      <c r="BR115" s="804"/>
      <c r="BS115" s="804"/>
      <c r="BT115" s="804"/>
      <c r="BU115" s="804"/>
      <c r="BV115" s="804">
        <v>242</v>
      </c>
      <c r="BW115" s="804"/>
      <c r="BX115" s="804"/>
      <c r="BY115" s="804"/>
      <c r="BZ115" s="804"/>
      <c r="CA115" s="804">
        <v>653</v>
      </c>
      <c r="CB115" s="804"/>
      <c r="CC115" s="804"/>
      <c r="CD115" s="804"/>
      <c r="CE115" s="804"/>
      <c r="CF115" s="862">
        <v>0</v>
      </c>
      <c r="CG115" s="863"/>
      <c r="CH115" s="863"/>
      <c r="CI115" s="863"/>
      <c r="CJ115" s="863"/>
      <c r="CK115" s="914"/>
      <c r="CL115" s="808"/>
      <c r="CM115" s="802" t="s">
        <v>437</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479684</v>
      </c>
      <c r="DH115" s="767"/>
      <c r="DI115" s="767"/>
      <c r="DJ115" s="767"/>
      <c r="DK115" s="768"/>
      <c r="DL115" s="769">
        <v>480564</v>
      </c>
      <c r="DM115" s="767"/>
      <c r="DN115" s="767"/>
      <c r="DO115" s="767"/>
      <c r="DP115" s="768"/>
      <c r="DQ115" s="769">
        <v>481819</v>
      </c>
      <c r="DR115" s="767"/>
      <c r="DS115" s="767"/>
      <c r="DT115" s="767"/>
      <c r="DU115" s="768"/>
      <c r="DV115" s="811">
        <v>2.7</v>
      </c>
      <c r="DW115" s="812"/>
      <c r="DX115" s="812"/>
      <c r="DY115" s="812"/>
      <c r="DZ115" s="813"/>
    </row>
    <row r="116" spans="1:130" s="224" customFormat="1" ht="26.25" customHeight="1" x14ac:dyDescent="0.15">
      <c r="A116" s="903"/>
      <c r="B116" s="904"/>
      <c r="C116" s="826" t="s">
        <v>438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439</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440</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441</v>
      </c>
      <c r="Z117" s="884"/>
      <c r="AA117" s="889">
        <v>4536289</v>
      </c>
      <c r="AB117" s="890"/>
      <c r="AC117" s="890"/>
      <c r="AD117" s="890"/>
      <c r="AE117" s="891"/>
      <c r="AF117" s="892">
        <v>4596654</v>
      </c>
      <c r="AG117" s="890"/>
      <c r="AH117" s="890"/>
      <c r="AI117" s="890"/>
      <c r="AJ117" s="891"/>
      <c r="AK117" s="892">
        <v>4451040</v>
      </c>
      <c r="AL117" s="890"/>
      <c r="AM117" s="890"/>
      <c r="AN117" s="890"/>
      <c r="AO117" s="891"/>
      <c r="AP117" s="893"/>
      <c r="AQ117" s="894"/>
      <c r="AR117" s="894"/>
      <c r="AS117" s="894"/>
      <c r="AT117" s="895"/>
      <c r="AU117" s="919"/>
      <c r="AV117" s="920"/>
      <c r="AW117" s="920"/>
      <c r="AX117" s="920"/>
      <c r="AY117" s="920"/>
      <c r="AZ117" s="850" t="s">
        <v>442</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443</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417</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414</v>
      </c>
      <c r="AB118" s="883"/>
      <c r="AC118" s="883"/>
      <c r="AD118" s="883"/>
      <c r="AE118" s="884"/>
      <c r="AF118" s="885" t="s">
        <v>415</v>
      </c>
      <c r="AG118" s="883"/>
      <c r="AH118" s="883"/>
      <c r="AI118" s="883"/>
      <c r="AJ118" s="884"/>
      <c r="AK118" s="885" t="s">
        <v>294</v>
      </c>
      <c r="AL118" s="883"/>
      <c r="AM118" s="883"/>
      <c r="AN118" s="883"/>
      <c r="AO118" s="884"/>
      <c r="AP118" s="886" t="s">
        <v>416</v>
      </c>
      <c r="AQ118" s="887"/>
      <c r="AR118" s="887"/>
      <c r="AS118" s="887"/>
      <c r="AT118" s="888"/>
      <c r="AU118" s="919"/>
      <c r="AV118" s="920"/>
      <c r="AW118" s="920"/>
      <c r="AX118" s="920"/>
      <c r="AY118" s="920"/>
      <c r="AZ118" s="825" t="s">
        <v>444</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445</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420</v>
      </c>
      <c r="B119" s="806"/>
      <c r="C119" s="847" t="s">
        <v>421</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7" t="s">
        <v>177</v>
      </c>
      <c r="BA119" s="247"/>
      <c r="BB119" s="247"/>
      <c r="BC119" s="247"/>
      <c r="BD119" s="247"/>
      <c r="BE119" s="247"/>
      <c r="BF119" s="247"/>
      <c r="BG119" s="247"/>
      <c r="BH119" s="247"/>
      <c r="BI119" s="247"/>
      <c r="BJ119" s="247"/>
      <c r="BK119" s="247"/>
      <c r="BL119" s="247"/>
      <c r="BM119" s="247"/>
      <c r="BN119" s="247"/>
      <c r="BO119" s="864" t="s">
        <v>446</v>
      </c>
      <c r="BP119" s="865"/>
      <c r="BQ119" s="866">
        <v>42341446</v>
      </c>
      <c r="BR119" s="832"/>
      <c r="BS119" s="832"/>
      <c r="BT119" s="832"/>
      <c r="BU119" s="832"/>
      <c r="BV119" s="832">
        <v>45384435</v>
      </c>
      <c r="BW119" s="832"/>
      <c r="BX119" s="832"/>
      <c r="BY119" s="832"/>
      <c r="BZ119" s="832"/>
      <c r="CA119" s="832">
        <v>47280224</v>
      </c>
      <c r="CB119" s="832"/>
      <c r="CC119" s="832"/>
      <c r="CD119" s="832"/>
      <c r="CE119" s="832"/>
      <c r="CF119" s="735"/>
      <c r="CG119" s="736"/>
      <c r="CH119" s="736"/>
      <c r="CI119" s="736"/>
      <c r="CJ119" s="821"/>
      <c r="CK119" s="915"/>
      <c r="CL119" s="810"/>
      <c r="CM119" s="825" t="s">
        <v>447</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2582837</v>
      </c>
      <c r="DH119" s="751"/>
      <c r="DI119" s="751"/>
      <c r="DJ119" s="751"/>
      <c r="DK119" s="752"/>
      <c r="DL119" s="753">
        <v>2313014</v>
      </c>
      <c r="DM119" s="751"/>
      <c r="DN119" s="751"/>
      <c r="DO119" s="751"/>
      <c r="DP119" s="752"/>
      <c r="DQ119" s="753">
        <v>1445669</v>
      </c>
      <c r="DR119" s="751"/>
      <c r="DS119" s="751"/>
      <c r="DT119" s="751"/>
      <c r="DU119" s="752"/>
      <c r="DV119" s="835">
        <v>8</v>
      </c>
      <c r="DW119" s="836"/>
      <c r="DX119" s="836"/>
      <c r="DY119" s="836"/>
      <c r="DZ119" s="837"/>
    </row>
    <row r="120" spans="1:130" s="224" customFormat="1" ht="26.25" customHeight="1" x14ac:dyDescent="0.15">
      <c r="A120" s="807"/>
      <c r="B120" s="808"/>
      <c r="C120" s="802" t="s">
        <v>424</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448</v>
      </c>
      <c r="AV120" s="868"/>
      <c r="AW120" s="868"/>
      <c r="AX120" s="868"/>
      <c r="AY120" s="869"/>
      <c r="AZ120" s="847" t="s">
        <v>449</v>
      </c>
      <c r="BA120" s="795"/>
      <c r="BB120" s="795"/>
      <c r="BC120" s="795"/>
      <c r="BD120" s="795"/>
      <c r="BE120" s="795"/>
      <c r="BF120" s="795"/>
      <c r="BG120" s="795"/>
      <c r="BH120" s="795"/>
      <c r="BI120" s="795"/>
      <c r="BJ120" s="795"/>
      <c r="BK120" s="795"/>
      <c r="BL120" s="795"/>
      <c r="BM120" s="795"/>
      <c r="BN120" s="795"/>
      <c r="BO120" s="795"/>
      <c r="BP120" s="796"/>
      <c r="BQ120" s="848">
        <v>9003421</v>
      </c>
      <c r="BR120" s="829"/>
      <c r="BS120" s="829"/>
      <c r="BT120" s="829"/>
      <c r="BU120" s="829"/>
      <c r="BV120" s="829">
        <v>8463311</v>
      </c>
      <c r="BW120" s="829"/>
      <c r="BX120" s="829"/>
      <c r="BY120" s="829"/>
      <c r="BZ120" s="829"/>
      <c r="CA120" s="829">
        <v>7299144</v>
      </c>
      <c r="CB120" s="829"/>
      <c r="CC120" s="829"/>
      <c r="CD120" s="829"/>
      <c r="CE120" s="829"/>
      <c r="CF120" s="853">
        <v>40.5</v>
      </c>
      <c r="CG120" s="854"/>
      <c r="CH120" s="854"/>
      <c r="CI120" s="854"/>
      <c r="CJ120" s="854"/>
      <c r="CK120" s="855" t="s">
        <v>450</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11559012</v>
      </c>
      <c r="DH120" s="829"/>
      <c r="DI120" s="829"/>
      <c r="DJ120" s="829"/>
      <c r="DK120" s="829"/>
      <c r="DL120" s="829">
        <v>12889147</v>
      </c>
      <c r="DM120" s="829"/>
      <c r="DN120" s="829"/>
      <c r="DO120" s="829"/>
      <c r="DP120" s="829"/>
      <c r="DQ120" s="829">
        <v>12732363</v>
      </c>
      <c r="DR120" s="829"/>
      <c r="DS120" s="829"/>
      <c r="DT120" s="829"/>
      <c r="DU120" s="829"/>
      <c r="DV120" s="830">
        <v>70.599999999999994</v>
      </c>
      <c r="DW120" s="830"/>
      <c r="DX120" s="830"/>
      <c r="DY120" s="830"/>
      <c r="DZ120" s="831"/>
    </row>
    <row r="121" spans="1:130" s="224" customFormat="1" ht="26.25" customHeight="1" x14ac:dyDescent="0.15">
      <c r="A121" s="807"/>
      <c r="B121" s="808"/>
      <c r="C121" s="850" t="s">
        <v>451</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452</v>
      </c>
      <c r="BA121" s="739"/>
      <c r="BB121" s="739"/>
      <c r="BC121" s="739"/>
      <c r="BD121" s="739"/>
      <c r="BE121" s="739"/>
      <c r="BF121" s="739"/>
      <c r="BG121" s="739"/>
      <c r="BH121" s="739"/>
      <c r="BI121" s="739"/>
      <c r="BJ121" s="739"/>
      <c r="BK121" s="739"/>
      <c r="BL121" s="739"/>
      <c r="BM121" s="739"/>
      <c r="BN121" s="739"/>
      <c r="BO121" s="739"/>
      <c r="BP121" s="740"/>
      <c r="BQ121" s="803">
        <v>9022868</v>
      </c>
      <c r="BR121" s="804"/>
      <c r="BS121" s="804"/>
      <c r="BT121" s="804"/>
      <c r="BU121" s="804"/>
      <c r="BV121" s="804">
        <v>8855584</v>
      </c>
      <c r="BW121" s="804"/>
      <c r="BX121" s="804"/>
      <c r="BY121" s="804"/>
      <c r="BZ121" s="804"/>
      <c r="CA121" s="804">
        <v>9487164</v>
      </c>
      <c r="CB121" s="804"/>
      <c r="CC121" s="804"/>
      <c r="CD121" s="804"/>
      <c r="CE121" s="804"/>
      <c r="CF121" s="862">
        <v>52.6</v>
      </c>
      <c r="CG121" s="863"/>
      <c r="CH121" s="863"/>
      <c r="CI121" s="863"/>
      <c r="CJ121" s="863"/>
      <c r="CK121" s="856"/>
      <c r="CL121" s="842"/>
      <c r="CM121" s="842"/>
      <c r="CN121" s="842"/>
      <c r="CO121" s="843"/>
      <c r="CP121" s="822" t="s">
        <v>399</v>
      </c>
      <c r="CQ121" s="823"/>
      <c r="CR121" s="823"/>
      <c r="CS121" s="823"/>
      <c r="CT121" s="823"/>
      <c r="CU121" s="823"/>
      <c r="CV121" s="823"/>
      <c r="CW121" s="823"/>
      <c r="CX121" s="823"/>
      <c r="CY121" s="823"/>
      <c r="CZ121" s="823"/>
      <c r="DA121" s="823"/>
      <c r="DB121" s="823"/>
      <c r="DC121" s="823"/>
      <c r="DD121" s="823"/>
      <c r="DE121" s="823"/>
      <c r="DF121" s="824"/>
      <c r="DG121" s="803">
        <v>3252586</v>
      </c>
      <c r="DH121" s="804"/>
      <c r="DI121" s="804"/>
      <c r="DJ121" s="804"/>
      <c r="DK121" s="804"/>
      <c r="DL121" s="804">
        <v>3296245</v>
      </c>
      <c r="DM121" s="804"/>
      <c r="DN121" s="804"/>
      <c r="DO121" s="804"/>
      <c r="DP121" s="804"/>
      <c r="DQ121" s="804">
        <v>3298555</v>
      </c>
      <c r="DR121" s="804"/>
      <c r="DS121" s="804"/>
      <c r="DT121" s="804"/>
      <c r="DU121" s="804"/>
      <c r="DV121" s="781">
        <v>18.3</v>
      </c>
      <c r="DW121" s="781"/>
      <c r="DX121" s="781"/>
      <c r="DY121" s="781"/>
      <c r="DZ121" s="782"/>
    </row>
    <row r="122" spans="1:130" s="224" customFormat="1" ht="26.25" customHeight="1" x14ac:dyDescent="0.15">
      <c r="A122" s="807"/>
      <c r="B122" s="808"/>
      <c r="C122" s="802" t="s">
        <v>434</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453</v>
      </c>
      <c r="BA122" s="826"/>
      <c r="BB122" s="826"/>
      <c r="BC122" s="826"/>
      <c r="BD122" s="826"/>
      <c r="BE122" s="826"/>
      <c r="BF122" s="826"/>
      <c r="BG122" s="826"/>
      <c r="BH122" s="826"/>
      <c r="BI122" s="826"/>
      <c r="BJ122" s="826"/>
      <c r="BK122" s="826"/>
      <c r="BL122" s="826"/>
      <c r="BM122" s="826"/>
      <c r="BN122" s="826"/>
      <c r="BO122" s="826"/>
      <c r="BP122" s="827"/>
      <c r="BQ122" s="866">
        <v>20356629</v>
      </c>
      <c r="BR122" s="832"/>
      <c r="BS122" s="832"/>
      <c r="BT122" s="832"/>
      <c r="BU122" s="832"/>
      <c r="BV122" s="832">
        <v>20247450</v>
      </c>
      <c r="BW122" s="832"/>
      <c r="BX122" s="832"/>
      <c r="BY122" s="832"/>
      <c r="BZ122" s="832"/>
      <c r="CA122" s="832">
        <v>20836577</v>
      </c>
      <c r="CB122" s="832"/>
      <c r="CC122" s="832"/>
      <c r="CD122" s="832"/>
      <c r="CE122" s="832"/>
      <c r="CF122" s="833">
        <v>115.5</v>
      </c>
      <c r="CG122" s="834"/>
      <c r="CH122" s="834"/>
      <c r="CI122" s="834"/>
      <c r="CJ122" s="834"/>
      <c r="CK122" s="856"/>
      <c r="CL122" s="842"/>
      <c r="CM122" s="842"/>
      <c r="CN122" s="842"/>
      <c r="CO122" s="843"/>
      <c r="CP122" s="822" t="s">
        <v>398</v>
      </c>
      <c r="CQ122" s="823"/>
      <c r="CR122" s="823"/>
      <c r="CS122" s="823"/>
      <c r="CT122" s="823"/>
      <c r="CU122" s="823"/>
      <c r="CV122" s="823"/>
      <c r="CW122" s="823"/>
      <c r="CX122" s="823"/>
      <c r="CY122" s="823"/>
      <c r="CZ122" s="823"/>
      <c r="DA122" s="823"/>
      <c r="DB122" s="823"/>
      <c r="DC122" s="823"/>
      <c r="DD122" s="823"/>
      <c r="DE122" s="823"/>
      <c r="DF122" s="824"/>
      <c r="DG122" s="803">
        <v>1303384</v>
      </c>
      <c r="DH122" s="804"/>
      <c r="DI122" s="804"/>
      <c r="DJ122" s="804"/>
      <c r="DK122" s="804"/>
      <c r="DL122" s="804">
        <v>1372322</v>
      </c>
      <c r="DM122" s="804"/>
      <c r="DN122" s="804"/>
      <c r="DO122" s="804"/>
      <c r="DP122" s="804"/>
      <c r="DQ122" s="804">
        <v>1384888</v>
      </c>
      <c r="DR122" s="804"/>
      <c r="DS122" s="804"/>
      <c r="DT122" s="804"/>
      <c r="DU122" s="804"/>
      <c r="DV122" s="781">
        <v>7.7</v>
      </c>
      <c r="DW122" s="781"/>
      <c r="DX122" s="781"/>
      <c r="DY122" s="781"/>
      <c r="DZ122" s="782"/>
    </row>
    <row r="123" spans="1:130" s="224" customFormat="1" ht="26.25" customHeight="1" x14ac:dyDescent="0.15">
      <c r="A123" s="807"/>
      <c r="B123" s="808"/>
      <c r="C123" s="802" t="s">
        <v>440</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7" t="s">
        <v>177</v>
      </c>
      <c r="BA123" s="247"/>
      <c r="BB123" s="247"/>
      <c r="BC123" s="247"/>
      <c r="BD123" s="247"/>
      <c r="BE123" s="247"/>
      <c r="BF123" s="247"/>
      <c r="BG123" s="247"/>
      <c r="BH123" s="247"/>
      <c r="BI123" s="247"/>
      <c r="BJ123" s="247"/>
      <c r="BK123" s="247"/>
      <c r="BL123" s="247"/>
      <c r="BM123" s="247"/>
      <c r="BN123" s="247"/>
      <c r="BO123" s="864" t="s">
        <v>454</v>
      </c>
      <c r="BP123" s="865"/>
      <c r="BQ123" s="819">
        <v>38382918</v>
      </c>
      <c r="BR123" s="820"/>
      <c r="BS123" s="820"/>
      <c r="BT123" s="820"/>
      <c r="BU123" s="820"/>
      <c r="BV123" s="820">
        <v>37566345</v>
      </c>
      <c r="BW123" s="820"/>
      <c r="BX123" s="820"/>
      <c r="BY123" s="820"/>
      <c r="BZ123" s="820"/>
      <c r="CA123" s="820">
        <v>37622885</v>
      </c>
      <c r="CB123" s="820"/>
      <c r="CC123" s="820"/>
      <c r="CD123" s="820"/>
      <c r="CE123" s="820"/>
      <c r="CF123" s="735"/>
      <c r="CG123" s="736"/>
      <c r="CH123" s="736"/>
      <c r="CI123" s="736"/>
      <c r="CJ123" s="821"/>
      <c r="CK123" s="856"/>
      <c r="CL123" s="842"/>
      <c r="CM123" s="842"/>
      <c r="CN123" s="842"/>
      <c r="CO123" s="843"/>
      <c r="CP123" s="822" t="s">
        <v>397</v>
      </c>
      <c r="CQ123" s="823"/>
      <c r="CR123" s="823"/>
      <c r="CS123" s="823"/>
      <c r="CT123" s="823"/>
      <c r="CU123" s="823"/>
      <c r="CV123" s="823"/>
      <c r="CW123" s="823"/>
      <c r="CX123" s="823"/>
      <c r="CY123" s="823"/>
      <c r="CZ123" s="823"/>
      <c r="DA123" s="823"/>
      <c r="DB123" s="823"/>
      <c r="DC123" s="823"/>
      <c r="DD123" s="823"/>
      <c r="DE123" s="823"/>
      <c r="DF123" s="824"/>
      <c r="DG123" s="766">
        <v>708684</v>
      </c>
      <c r="DH123" s="767"/>
      <c r="DI123" s="767"/>
      <c r="DJ123" s="767"/>
      <c r="DK123" s="768"/>
      <c r="DL123" s="769">
        <v>808832</v>
      </c>
      <c r="DM123" s="767"/>
      <c r="DN123" s="767"/>
      <c r="DO123" s="767"/>
      <c r="DP123" s="768"/>
      <c r="DQ123" s="769">
        <v>979910</v>
      </c>
      <c r="DR123" s="767"/>
      <c r="DS123" s="767"/>
      <c r="DT123" s="767"/>
      <c r="DU123" s="768"/>
      <c r="DV123" s="811">
        <v>5.4</v>
      </c>
      <c r="DW123" s="812"/>
      <c r="DX123" s="812"/>
      <c r="DY123" s="812"/>
      <c r="DZ123" s="813"/>
    </row>
    <row r="124" spans="1:130" s="224" customFormat="1" ht="26.25" customHeight="1" thickBot="1" x14ac:dyDescent="0.2">
      <c r="A124" s="807"/>
      <c r="B124" s="808"/>
      <c r="C124" s="802" t="s">
        <v>443</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455</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23.3</v>
      </c>
      <c r="BR124" s="818"/>
      <c r="BS124" s="818"/>
      <c r="BT124" s="818"/>
      <c r="BU124" s="818"/>
      <c r="BV124" s="818">
        <v>45.3</v>
      </c>
      <c r="BW124" s="818"/>
      <c r="BX124" s="818"/>
      <c r="BY124" s="818"/>
      <c r="BZ124" s="818"/>
      <c r="CA124" s="818">
        <v>53.5</v>
      </c>
      <c r="CB124" s="818"/>
      <c r="CC124" s="818"/>
      <c r="CD124" s="818"/>
      <c r="CE124" s="818"/>
      <c r="CF124" s="713"/>
      <c r="CG124" s="714"/>
      <c r="CH124" s="714"/>
      <c r="CI124" s="714"/>
      <c r="CJ124" s="849"/>
      <c r="CK124" s="857"/>
      <c r="CL124" s="857"/>
      <c r="CM124" s="857"/>
      <c r="CN124" s="857"/>
      <c r="CO124" s="858"/>
      <c r="CP124" s="822" t="s">
        <v>456</v>
      </c>
      <c r="CQ124" s="823"/>
      <c r="CR124" s="823"/>
      <c r="CS124" s="823"/>
      <c r="CT124" s="823"/>
      <c r="CU124" s="823"/>
      <c r="CV124" s="823"/>
      <c r="CW124" s="823"/>
      <c r="CX124" s="823"/>
      <c r="CY124" s="823"/>
      <c r="CZ124" s="823"/>
      <c r="DA124" s="823"/>
      <c r="DB124" s="823"/>
      <c r="DC124" s="823"/>
      <c r="DD124" s="823"/>
      <c r="DE124" s="823"/>
      <c r="DF124" s="824"/>
      <c r="DG124" s="750">
        <v>8647</v>
      </c>
      <c r="DH124" s="751"/>
      <c r="DI124" s="751"/>
      <c r="DJ124" s="751"/>
      <c r="DK124" s="752"/>
      <c r="DL124" s="753">
        <v>10975</v>
      </c>
      <c r="DM124" s="751"/>
      <c r="DN124" s="751"/>
      <c r="DO124" s="751"/>
      <c r="DP124" s="752"/>
      <c r="DQ124" s="753">
        <v>15148</v>
      </c>
      <c r="DR124" s="751"/>
      <c r="DS124" s="751"/>
      <c r="DT124" s="751"/>
      <c r="DU124" s="752"/>
      <c r="DV124" s="835">
        <v>0.1</v>
      </c>
      <c r="DW124" s="836"/>
      <c r="DX124" s="836"/>
      <c r="DY124" s="836"/>
      <c r="DZ124" s="837"/>
    </row>
    <row r="125" spans="1:130" s="224" customFormat="1" ht="26.25" customHeight="1" x14ac:dyDescent="0.15">
      <c r="A125" s="807"/>
      <c r="B125" s="808"/>
      <c r="C125" s="802" t="s">
        <v>445</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457</v>
      </c>
      <c r="CL125" s="839"/>
      <c r="CM125" s="839"/>
      <c r="CN125" s="839"/>
      <c r="CO125" s="840"/>
      <c r="CP125" s="847" t="s">
        <v>458</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447</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273607</v>
      </c>
      <c r="AB126" s="767"/>
      <c r="AC126" s="767"/>
      <c r="AD126" s="767"/>
      <c r="AE126" s="768"/>
      <c r="AF126" s="769">
        <v>277037</v>
      </c>
      <c r="AG126" s="767"/>
      <c r="AH126" s="767"/>
      <c r="AI126" s="767"/>
      <c r="AJ126" s="768"/>
      <c r="AK126" s="769">
        <v>226974</v>
      </c>
      <c r="AL126" s="767"/>
      <c r="AM126" s="767"/>
      <c r="AN126" s="767"/>
      <c r="AO126" s="768"/>
      <c r="AP126" s="811">
        <v>1.3</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459</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460</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2493</v>
      </c>
      <c r="AB127" s="767"/>
      <c r="AC127" s="767"/>
      <c r="AD127" s="767"/>
      <c r="AE127" s="768"/>
      <c r="AF127" s="769">
        <v>1723</v>
      </c>
      <c r="AG127" s="767"/>
      <c r="AH127" s="767"/>
      <c r="AI127" s="767"/>
      <c r="AJ127" s="768"/>
      <c r="AK127" s="769">
        <v>1864</v>
      </c>
      <c r="AL127" s="767"/>
      <c r="AM127" s="767"/>
      <c r="AN127" s="767"/>
      <c r="AO127" s="768"/>
      <c r="AP127" s="811">
        <v>0</v>
      </c>
      <c r="AQ127" s="812"/>
      <c r="AR127" s="812"/>
      <c r="AS127" s="812"/>
      <c r="AT127" s="813"/>
      <c r="AU127" s="226"/>
      <c r="AV127" s="226"/>
      <c r="AW127" s="226"/>
      <c r="AX127" s="828" t="s">
        <v>461</v>
      </c>
      <c r="AY127" s="799"/>
      <c r="AZ127" s="799"/>
      <c r="BA127" s="799"/>
      <c r="BB127" s="799"/>
      <c r="BC127" s="799"/>
      <c r="BD127" s="799"/>
      <c r="BE127" s="800"/>
      <c r="BF127" s="798" t="s">
        <v>462</v>
      </c>
      <c r="BG127" s="799"/>
      <c r="BH127" s="799"/>
      <c r="BI127" s="799"/>
      <c r="BJ127" s="799"/>
      <c r="BK127" s="799"/>
      <c r="BL127" s="800"/>
      <c r="BM127" s="798" t="s">
        <v>463</v>
      </c>
      <c r="BN127" s="799"/>
      <c r="BO127" s="799"/>
      <c r="BP127" s="799"/>
      <c r="BQ127" s="799"/>
      <c r="BR127" s="799"/>
      <c r="BS127" s="800"/>
      <c r="BT127" s="798" t="s">
        <v>464</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465</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466</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467</v>
      </c>
      <c r="X128" s="785"/>
      <c r="Y128" s="785"/>
      <c r="Z128" s="786"/>
      <c r="AA128" s="787">
        <v>1529129</v>
      </c>
      <c r="AB128" s="788"/>
      <c r="AC128" s="788"/>
      <c r="AD128" s="788"/>
      <c r="AE128" s="789"/>
      <c r="AF128" s="790">
        <v>1462285</v>
      </c>
      <c r="AG128" s="788"/>
      <c r="AH128" s="788"/>
      <c r="AI128" s="788"/>
      <c r="AJ128" s="789"/>
      <c r="AK128" s="790">
        <v>1436068</v>
      </c>
      <c r="AL128" s="788"/>
      <c r="AM128" s="788"/>
      <c r="AN128" s="788"/>
      <c r="AO128" s="789"/>
      <c r="AP128" s="791"/>
      <c r="AQ128" s="792"/>
      <c r="AR128" s="792"/>
      <c r="AS128" s="792"/>
      <c r="AT128" s="793"/>
      <c r="AU128" s="226"/>
      <c r="AV128" s="226"/>
      <c r="AW128" s="226"/>
      <c r="AX128" s="794" t="s">
        <v>468</v>
      </c>
      <c r="AY128" s="795"/>
      <c r="AZ128" s="795"/>
      <c r="BA128" s="795"/>
      <c r="BB128" s="795"/>
      <c r="BC128" s="795"/>
      <c r="BD128" s="795"/>
      <c r="BE128" s="796"/>
      <c r="BF128" s="773" t="s">
        <v>122</v>
      </c>
      <c r="BG128" s="774"/>
      <c r="BH128" s="774"/>
      <c r="BI128" s="774"/>
      <c r="BJ128" s="774"/>
      <c r="BK128" s="774"/>
      <c r="BL128" s="797"/>
      <c r="BM128" s="773">
        <v>12.51</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469</v>
      </c>
      <c r="CQ128" s="717"/>
      <c r="CR128" s="717"/>
      <c r="CS128" s="717"/>
      <c r="CT128" s="717"/>
      <c r="CU128" s="717"/>
      <c r="CV128" s="717"/>
      <c r="CW128" s="717"/>
      <c r="CX128" s="717"/>
      <c r="CY128" s="717"/>
      <c r="CZ128" s="717"/>
      <c r="DA128" s="717"/>
      <c r="DB128" s="717"/>
      <c r="DC128" s="717"/>
      <c r="DD128" s="717"/>
      <c r="DE128" s="717"/>
      <c r="DF128" s="718"/>
      <c r="DG128" s="777">
        <v>103</v>
      </c>
      <c r="DH128" s="778"/>
      <c r="DI128" s="778"/>
      <c r="DJ128" s="778"/>
      <c r="DK128" s="778"/>
      <c r="DL128" s="778">
        <v>242</v>
      </c>
      <c r="DM128" s="778"/>
      <c r="DN128" s="778"/>
      <c r="DO128" s="778"/>
      <c r="DP128" s="778"/>
      <c r="DQ128" s="778">
        <v>653</v>
      </c>
      <c r="DR128" s="778"/>
      <c r="DS128" s="778"/>
      <c r="DT128" s="778"/>
      <c r="DU128" s="778"/>
      <c r="DV128" s="779">
        <v>0</v>
      </c>
      <c r="DW128" s="779"/>
      <c r="DX128" s="779"/>
      <c r="DY128" s="779"/>
      <c r="DZ128" s="780"/>
    </row>
    <row r="129" spans="1:131" s="224" customFormat="1" ht="26.25" customHeight="1" x14ac:dyDescent="0.15">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470</v>
      </c>
      <c r="X129" s="764"/>
      <c r="Y129" s="764"/>
      <c r="Z129" s="765"/>
      <c r="AA129" s="766">
        <v>18813385</v>
      </c>
      <c r="AB129" s="767"/>
      <c r="AC129" s="767"/>
      <c r="AD129" s="767"/>
      <c r="AE129" s="768"/>
      <c r="AF129" s="769">
        <v>18973208</v>
      </c>
      <c r="AG129" s="767"/>
      <c r="AH129" s="767"/>
      <c r="AI129" s="767"/>
      <c r="AJ129" s="768"/>
      <c r="AK129" s="769">
        <v>19683140</v>
      </c>
      <c r="AL129" s="767"/>
      <c r="AM129" s="767"/>
      <c r="AN129" s="767"/>
      <c r="AO129" s="768"/>
      <c r="AP129" s="770"/>
      <c r="AQ129" s="771"/>
      <c r="AR129" s="771"/>
      <c r="AS129" s="771"/>
      <c r="AT129" s="772"/>
      <c r="AU129" s="227"/>
      <c r="AV129" s="227"/>
      <c r="AW129" s="227"/>
      <c r="AX129" s="738" t="s">
        <v>471</v>
      </c>
      <c r="AY129" s="739"/>
      <c r="AZ129" s="739"/>
      <c r="BA129" s="739"/>
      <c r="BB129" s="739"/>
      <c r="BC129" s="739"/>
      <c r="BD129" s="739"/>
      <c r="BE129" s="740"/>
      <c r="BF129" s="757" t="s">
        <v>122</v>
      </c>
      <c r="BG129" s="758"/>
      <c r="BH129" s="758"/>
      <c r="BI129" s="758"/>
      <c r="BJ129" s="758"/>
      <c r="BK129" s="758"/>
      <c r="BL129" s="759"/>
      <c r="BM129" s="757">
        <v>17.510000000000002</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472</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473</v>
      </c>
      <c r="X130" s="764"/>
      <c r="Y130" s="764"/>
      <c r="Z130" s="765"/>
      <c r="AA130" s="766">
        <v>1852822</v>
      </c>
      <c r="AB130" s="767"/>
      <c r="AC130" s="767"/>
      <c r="AD130" s="767"/>
      <c r="AE130" s="768"/>
      <c r="AF130" s="769">
        <v>1735946</v>
      </c>
      <c r="AG130" s="767"/>
      <c r="AH130" s="767"/>
      <c r="AI130" s="767"/>
      <c r="AJ130" s="768"/>
      <c r="AK130" s="769">
        <v>1649939</v>
      </c>
      <c r="AL130" s="767"/>
      <c r="AM130" s="767"/>
      <c r="AN130" s="767"/>
      <c r="AO130" s="768"/>
      <c r="AP130" s="770"/>
      <c r="AQ130" s="771"/>
      <c r="AR130" s="771"/>
      <c r="AS130" s="771"/>
      <c r="AT130" s="772"/>
      <c r="AU130" s="227"/>
      <c r="AV130" s="227"/>
      <c r="AW130" s="227"/>
      <c r="AX130" s="738" t="s">
        <v>474</v>
      </c>
      <c r="AY130" s="739"/>
      <c r="AZ130" s="739"/>
      <c r="BA130" s="739"/>
      <c r="BB130" s="739"/>
      <c r="BC130" s="739"/>
      <c r="BD130" s="739"/>
      <c r="BE130" s="740"/>
      <c r="BF130" s="741">
        <v>7.4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475</v>
      </c>
      <c r="X131" s="748"/>
      <c r="Y131" s="748"/>
      <c r="Z131" s="749"/>
      <c r="AA131" s="750">
        <v>16960563</v>
      </c>
      <c r="AB131" s="751"/>
      <c r="AC131" s="751"/>
      <c r="AD131" s="751"/>
      <c r="AE131" s="752"/>
      <c r="AF131" s="753">
        <v>17237262</v>
      </c>
      <c r="AG131" s="751"/>
      <c r="AH131" s="751"/>
      <c r="AI131" s="751"/>
      <c r="AJ131" s="752"/>
      <c r="AK131" s="753">
        <v>18033201</v>
      </c>
      <c r="AL131" s="751"/>
      <c r="AM131" s="751"/>
      <c r="AN131" s="751"/>
      <c r="AO131" s="752"/>
      <c r="AP131" s="754"/>
      <c r="AQ131" s="755"/>
      <c r="AR131" s="755"/>
      <c r="AS131" s="755"/>
      <c r="AT131" s="756"/>
      <c r="AU131" s="227"/>
      <c r="AV131" s="227"/>
      <c r="AW131" s="227"/>
      <c r="AX131" s="716" t="s">
        <v>476</v>
      </c>
      <c r="AY131" s="717"/>
      <c r="AZ131" s="717"/>
      <c r="BA131" s="717"/>
      <c r="BB131" s="717"/>
      <c r="BC131" s="717"/>
      <c r="BD131" s="717"/>
      <c r="BE131" s="718"/>
      <c r="BF131" s="719">
        <v>53.5</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477</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478</v>
      </c>
      <c r="W132" s="729"/>
      <c r="X132" s="729"/>
      <c r="Y132" s="729"/>
      <c r="Z132" s="730"/>
      <c r="AA132" s="731">
        <v>6.8060122769999998</v>
      </c>
      <c r="AB132" s="732"/>
      <c r="AC132" s="732"/>
      <c r="AD132" s="732"/>
      <c r="AE132" s="733"/>
      <c r="AF132" s="734">
        <v>8.1127907669999999</v>
      </c>
      <c r="AG132" s="732"/>
      <c r="AH132" s="732"/>
      <c r="AI132" s="732"/>
      <c r="AJ132" s="733"/>
      <c r="AK132" s="734">
        <v>7.5695546230000001</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479</v>
      </c>
      <c r="W133" s="708"/>
      <c r="X133" s="708"/>
      <c r="Y133" s="708"/>
      <c r="Z133" s="709"/>
      <c r="AA133" s="710">
        <v>6</v>
      </c>
      <c r="AB133" s="711"/>
      <c r="AC133" s="711"/>
      <c r="AD133" s="711"/>
      <c r="AE133" s="712"/>
      <c r="AF133" s="710">
        <v>7</v>
      </c>
      <c r="AG133" s="711"/>
      <c r="AH133" s="711"/>
      <c r="AI133" s="711"/>
      <c r="AJ133" s="712"/>
      <c r="AK133" s="710">
        <v>7.4</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tE69ika0ivuk1Cp2MgjHXFCAOM9N4zZJ4BF+IYjYKvEH/UDEOg4vSgVKE+xF9Hgl6dC9/ShihGmLqvnkC+t2ag==" saltValue="vVxHmqx/dYYYBJ8iOcrZl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8" zoomScale="80" zoomScaleNormal="85" zoomScaleSheetLayoutView="80" workbookViewId="0">
      <selection activeCell="AJ30" sqref="AJ30"/>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480</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cnHPgqkkgEtwizjvTXJNdFcmowRT3HDclbFW/7o0j1+X/xToZKPK/TKAoGihUQD5l/AEJHtrc4q9JyZz0C63HQ==" saltValue="GlKQpvhzabawA9lHC11E3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v5syGme6ULd+OYQYxhaDD+o4jdGV/wUWM3d2f42R4kbgKhp2z2XUatbW5o6i/M46JzeTqB23nRa6QwpsAAxdQ==" saltValue="Pkc1KKuBY+me3rY9v1QIG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102" zoomScaleSheetLayoutView="102"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482</v>
      </c>
      <c r="AL6" s="260"/>
      <c r="AM6" s="260"/>
      <c r="AN6" s="260"/>
    </row>
    <row r="7" spans="1:46" ht="13.5" customHeight="1" x14ac:dyDescent="0.15">
      <c r="A7" s="259"/>
      <c r="AK7" s="262"/>
      <c r="AL7" s="263"/>
      <c r="AM7" s="263"/>
      <c r="AN7" s="264"/>
      <c r="AO7" s="1105" t="s">
        <v>483</v>
      </c>
      <c r="AP7" s="265"/>
      <c r="AQ7" s="266" t="s">
        <v>484</v>
      </c>
      <c r="AR7" s="267"/>
    </row>
    <row r="8" spans="1:46" x14ac:dyDescent="0.15">
      <c r="A8" s="259"/>
      <c r="AK8" s="268"/>
      <c r="AL8" s="269"/>
      <c r="AM8" s="269"/>
      <c r="AN8" s="270"/>
      <c r="AO8" s="1106"/>
      <c r="AP8" s="271" t="s">
        <v>485</v>
      </c>
      <c r="AQ8" s="272" t="s">
        <v>486</v>
      </c>
      <c r="AR8" s="273" t="s">
        <v>487</v>
      </c>
    </row>
    <row r="9" spans="1:46" x14ac:dyDescent="0.15">
      <c r="A9" s="259"/>
      <c r="AK9" s="1117" t="s">
        <v>488</v>
      </c>
      <c r="AL9" s="1118"/>
      <c r="AM9" s="1118"/>
      <c r="AN9" s="1119"/>
      <c r="AO9" s="274">
        <v>4833971</v>
      </c>
      <c r="AP9" s="274">
        <v>51942</v>
      </c>
      <c r="AQ9" s="275">
        <v>66486</v>
      </c>
      <c r="AR9" s="276">
        <v>-21.9</v>
      </c>
    </row>
    <row r="10" spans="1:46" ht="13.5" customHeight="1" x14ac:dyDescent="0.15">
      <c r="A10" s="259"/>
      <c r="AK10" s="1117" t="s">
        <v>489</v>
      </c>
      <c r="AL10" s="1118"/>
      <c r="AM10" s="1118"/>
      <c r="AN10" s="1119"/>
      <c r="AO10" s="277">
        <v>903737</v>
      </c>
      <c r="AP10" s="277">
        <v>9711</v>
      </c>
      <c r="AQ10" s="278">
        <v>6147</v>
      </c>
      <c r="AR10" s="279">
        <v>58</v>
      </c>
    </row>
    <row r="11" spans="1:46" ht="13.5" customHeight="1" x14ac:dyDescent="0.15">
      <c r="A11" s="259"/>
      <c r="AK11" s="1117" t="s">
        <v>490</v>
      </c>
      <c r="AL11" s="1118"/>
      <c r="AM11" s="1118"/>
      <c r="AN11" s="1119"/>
      <c r="AO11" s="277">
        <v>6</v>
      </c>
      <c r="AP11" s="277">
        <v>0</v>
      </c>
      <c r="AQ11" s="278">
        <v>1219</v>
      </c>
      <c r="AR11" s="279">
        <v>-100</v>
      </c>
    </row>
    <row r="12" spans="1:46" ht="13.5" customHeight="1" x14ac:dyDescent="0.15">
      <c r="A12" s="259"/>
      <c r="AK12" s="1117" t="s">
        <v>491</v>
      </c>
      <c r="AL12" s="1118"/>
      <c r="AM12" s="1118"/>
      <c r="AN12" s="1119"/>
      <c r="AO12" s="277" t="s">
        <v>492</v>
      </c>
      <c r="AP12" s="277" t="s">
        <v>492</v>
      </c>
      <c r="AQ12" s="278">
        <v>9</v>
      </c>
      <c r="AR12" s="279" t="s">
        <v>492</v>
      </c>
    </row>
    <row r="13" spans="1:46" ht="13.5" customHeight="1" x14ac:dyDescent="0.15">
      <c r="A13" s="259"/>
      <c r="AK13" s="1117" t="s">
        <v>493</v>
      </c>
      <c r="AL13" s="1118"/>
      <c r="AM13" s="1118"/>
      <c r="AN13" s="1119"/>
      <c r="AO13" s="277">
        <v>230269</v>
      </c>
      <c r="AP13" s="277">
        <v>2474</v>
      </c>
      <c r="AQ13" s="278">
        <v>2955</v>
      </c>
      <c r="AR13" s="279">
        <v>-16.3</v>
      </c>
    </row>
    <row r="14" spans="1:46" ht="13.5" customHeight="1" x14ac:dyDescent="0.15">
      <c r="A14" s="259"/>
      <c r="AK14" s="1117" t="s">
        <v>494</v>
      </c>
      <c r="AL14" s="1118"/>
      <c r="AM14" s="1118"/>
      <c r="AN14" s="1119"/>
      <c r="AO14" s="277">
        <v>208613</v>
      </c>
      <c r="AP14" s="277">
        <v>2242</v>
      </c>
      <c r="AQ14" s="278">
        <v>1434</v>
      </c>
      <c r="AR14" s="279">
        <v>56.3</v>
      </c>
    </row>
    <row r="15" spans="1:46" ht="13.5" customHeight="1" x14ac:dyDescent="0.15">
      <c r="A15" s="259"/>
      <c r="AK15" s="1120" t="s">
        <v>495</v>
      </c>
      <c r="AL15" s="1121"/>
      <c r="AM15" s="1121"/>
      <c r="AN15" s="1122"/>
      <c r="AO15" s="277">
        <v>-342924</v>
      </c>
      <c r="AP15" s="277">
        <v>-3685</v>
      </c>
      <c r="AQ15" s="278">
        <v>-3102</v>
      </c>
      <c r="AR15" s="279">
        <v>18.8</v>
      </c>
    </row>
    <row r="16" spans="1:46" x14ac:dyDescent="0.15">
      <c r="A16" s="259"/>
      <c r="AK16" s="1120" t="s">
        <v>177</v>
      </c>
      <c r="AL16" s="1121"/>
      <c r="AM16" s="1121"/>
      <c r="AN16" s="1122"/>
      <c r="AO16" s="277">
        <v>5833672</v>
      </c>
      <c r="AP16" s="277">
        <v>62684</v>
      </c>
      <c r="AQ16" s="278">
        <v>75147</v>
      </c>
      <c r="AR16" s="279">
        <v>-16.600000000000001</v>
      </c>
    </row>
    <row r="17" spans="1:46" x14ac:dyDescent="0.15">
      <c r="A17" s="259"/>
    </row>
    <row r="18" spans="1:46" x14ac:dyDescent="0.15">
      <c r="A18" s="259"/>
      <c r="AQ18" s="280"/>
      <c r="AR18" s="280"/>
    </row>
    <row r="19" spans="1:46" x14ac:dyDescent="0.15">
      <c r="A19" s="259"/>
      <c r="AK19" s="255" t="s">
        <v>496</v>
      </c>
    </row>
    <row r="20" spans="1:46" x14ac:dyDescent="0.15">
      <c r="A20" s="259"/>
      <c r="AK20" s="281"/>
      <c r="AL20" s="282"/>
      <c r="AM20" s="282"/>
      <c r="AN20" s="283"/>
      <c r="AO20" s="284" t="s">
        <v>497</v>
      </c>
      <c r="AP20" s="285" t="s">
        <v>498</v>
      </c>
      <c r="AQ20" s="286" t="s">
        <v>499</v>
      </c>
      <c r="AR20" s="287"/>
    </row>
    <row r="21" spans="1:46" s="260" customFormat="1" x14ac:dyDescent="0.15">
      <c r="A21" s="288"/>
      <c r="AK21" s="1123" t="s">
        <v>500</v>
      </c>
      <c r="AL21" s="1124"/>
      <c r="AM21" s="1124"/>
      <c r="AN21" s="1125"/>
      <c r="AO21" s="289">
        <v>5.77</v>
      </c>
      <c r="AP21" s="290">
        <v>6.62</v>
      </c>
      <c r="AQ21" s="291">
        <v>-0.85</v>
      </c>
      <c r="AS21" s="292"/>
      <c r="AT21" s="288"/>
    </row>
    <row r="22" spans="1:46" s="260" customFormat="1" x14ac:dyDescent="0.15">
      <c r="A22" s="288"/>
      <c r="AK22" s="1123" t="s">
        <v>501</v>
      </c>
      <c r="AL22" s="1124"/>
      <c r="AM22" s="1124"/>
      <c r="AN22" s="1125"/>
      <c r="AO22" s="293">
        <v>100.6</v>
      </c>
      <c r="AP22" s="294">
        <v>98.3</v>
      </c>
      <c r="AQ22" s="295">
        <v>2.2999999999999998</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502</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504</v>
      </c>
      <c r="AL29" s="260"/>
      <c r="AM29" s="260"/>
      <c r="AN29" s="260"/>
      <c r="AS29" s="302"/>
    </row>
    <row r="30" spans="1:46" ht="13.5" customHeight="1" x14ac:dyDescent="0.15">
      <c r="A30" s="259"/>
      <c r="AK30" s="262"/>
      <c r="AL30" s="263"/>
      <c r="AM30" s="263"/>
      <c r="AN30" s="264"/>
      <c r="AO30" s="1105" t="s">
        <v>483</v>
      </c>
      <c r="AP30" s="265"/>
      <c r="AQ30" s="266" t="s">
        <v>484</v>
      </c>
      <c r="AR30" s="267"/>
    </row>
    <row r="31" spans="1:46" x14ac:dyDescent="0.15">
      <c r="A31" s="259"/>
      <c r="AK31" s="268"/>
      <c r="AL31" s="269"/>
      <c r="AM31" s="269"/>
      <c r="AN31" s="270"/>
      <c r="AO31" s="1106"/>
      <c r="AP31" s="271" t="s">
        <v>485</v>
      </c>
      <c r="AQ31" s="272" t="s">
        <v>486</v>
      </c>
      <c r="AR31" s="273" t="s">
        <v>487</v>
      </c>
    </row>
    <row r="32" spans="1:46" ht="27" customHeight="1" x14ac:dyDescent="0.15">
      <c r="A32" s="259"/>
      <c r="AK32" s="1107" t="s">
        <v>505</v>
      </c>
      <c r="AL32" s="1108"/>
      <c r="AM32" s="1108"/>
      <c r="AN32" s="1109"/>
      <c r="AO32" s="303">
        <v>2572231</v>
      </c>
      <c r="AP32" s="303">
        <v>27639</v>
      </c>
      <c r="AQ32" s="304">
        <v>34847</v>
      </c>
      <c r="AR32" s="305">
        <v>-20.7</v>
      </c>
    </row>
    <row r="33" spans="1:46" ht="13.5" customHeight="1" x14ac:dyDescent="0.15">
      <c r="A33" s="259"/>
      <c r="AK33" s="1107" t="s">
        <v>506</v>
      </c>
      <c r="AL33" s="1108"/>
      <c r="AM33" s="1108"/>
      <c r="AN33" s="1109"/>
      <c r="AO33" s="303" t="s">
        <v>492</v>
      </c>
      <c r="AP33" s="303" t="s">
        <v>492</v>
      </c>
      <c r="AQ33" s="304" t="s">
        <v>492</v>
      </c>
      <c r="AR33" s="305" t="s">
        <v>492</v>
      </c>
    </row>
    <row r="34" spans="1:46" ht="27" customHeight="1" x14ac:dyDescent="0.15">
      <c r="A34" s="259"/>
      <c r="AK34" s="1107" t="s">
        <v>507</v>
      </c>
      <c r="AL34" s="1108"/>
      <c r="AM34" s="1108"/>
      <c r="AN34" s="1109"/>
      <c r="AO34" s="303" t="s">
        <v>492</v>
      </c>
      <c r="AP34" s="303" t="s">
        <v>492</v>
      </c>
      <c r="AQ34" s="304">
        <v>5</v>
      </c>
      <c r="AR34" s="305" t="s">
        <v>492</v>
      </c>
    </row>
    <row r="35" spans="1:46" ht="27" customHeight="1" x14ac:dyDescent="0.15">
      <c r="A35" s="259"/>
      <c r="AK35" s="1107" t="s">
        <v>508</v>
      </c>
      <c r="AL35" s="1108"/>
      <c r="AM35" s="1108"/>
      <c r="AN35" s="1109"/>
      <c r="AO35" s="303">
        <v>1461823</v>
      </c>
      <c r="AP35" s="303">
        <v>15708</v>
      </c>
      <c r="AQ35" s="304">
        <v>8260</v>
      </c>
      <c r="AR35" s="305">
        <v>90.2</v>
      </c>
    </row>
    <row r="36" spans="1:46" ht="27" customHeight="1" x14ac:dyDescent="0.15">
      <c r="A36" s="259"/>
      <c r="AK36" s="1107" t="s">
        <v>509</v>
      </c>
      <c r="AL36" s="1108"/>
      <c r="AM36" s="1108"/>
      <c r="AN36" s="1109"/>
      <c r="AO36" s="303">
        <v>188148</v>
      </c>
      <c r="AP36" s="303">
        <v>2022</v>
      </c>
      <c r="AQ36" s="304">
        <v>1689</v>
      </c>
      <c r="AR36" s="305">
        <v>19.7</v>
      </c>
    </row>
    <row r="37" spans="1:46" ht="13.5" customHeight="1" x14ac:dyDescent="0.15">
      <c r="A37" s="259"/>
      <c r="AK37" s="1107" t="s">
        <v>510</v>
      </c>
      <c r="AL37" s="1108"/>
      <c r="AM37" s="1108"/>
      <c r="AN37" s="1109"/>
      <c r="AO37" s="303">
        <v>228838</v>
      </c>
      <c r="AP37" s="303">
        <v>2459</v>
      </c>
      <c r="AQ37" s="304">
        <v>748</v>
      </c>
      <c r="AR37" s="305">
        <v>228.7</v>
      </c>
    </row>
    <row r="38" spans="1:46" ht="27" customHeight="1" x14ac:dyDescent="0.15">
      <c r="A38" s="259"/>
      <c r="AK38" s="1110" t="s">
        <v>511</v>
      </c>
      <c r="AL38" s="1111"/>
      <c r="AM38" s="1111"/>
      <c r="AN38" s="1112"/>
      <c r="AO38" s="306" t="s">
        <v>492</v>
      </c>
      <c r="AP38" s="306" t="s">
        <v>492</v>
      </c>
      <c r="AQ38" s="307">
        <v>1</v>
      </c>
      <c r="AR38" s="295" t="s">
        <v>492</v>
      </c>
      <c r="AS38" s="302"/>
    </row>
    <row r="39" spans="1:46" x14ac:dyDescent="0.15">
      <c r="A39" s="259"/>
      <c r="AK39" s="1110" t="s">
        <v>512</v>
      </c>
      <c r="AL39" s="1111"/>
      <c r="AM39" s="1111"/>
      <c r="AN39" s="1112"/>
      <c r="AO39" s="303">
        <v>-1436068</v>
      </c>
      <c r="AP39" s="303">
        <v>-15431</v>
      </c>
      <c r="AQ39" s="304">
        <v>-5762</v>
      </c>
      <c r="AR39" s="305">
        <v>167.8</v>
      </c>
      <c r="AS39" s="302"/>
    </row>
    <row r="40" spans="1:46" ht="27" customHeight="1" x14ac:dyDescent="0.15">
      <c r="A40" s="259"/>
      <c r="AK40" s="1107" t="s">
        <v>513</v>
      </c>
      <c r="AL40" s="1108"/>
      <c r="AM40" s="1108"/>
      <c r="AN40" s="1109"/>
      <c r="AO40" s="303">
        <v>-1649939</v>
      </c>
      <c r="AP40" s="303">
        <v>-17729</v>
      </c>
      <c r="AQ40" s="304">
        <v>-27609</v>
      </c>
      <c r="AR40" s="305">
        <v>-35.799999999999997</v>
      </c>
      <c r="AS40" s="302"/>
    </row>
    <row r="41" spans="1:46" x14ac:dyDescent="0.15">
      <c r="A41" s="259"/>
      <c r="AK41" s="1113" t="s">
        <v>287</v>
      </c>
      <c r="AL41" s="1114"/>
      <c r="AM41" s="1114"/>
      <c r="AN41" s="1115"/>
      <c r="AO41" s="303">
        <v>1365033</v>
      </c>
      <c r="AP41" s="303">
        <v>14668</v>
      </c>
      <c r="AQ41" s="304">
        <v>12179</v>
      </c>
      <c r="AR41" s="305">
        <v>20.399999999999999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514</v>
      </c>
    </row>
    <row r="48" spans="1:46" x14ac:dyDescent="0.15">
      <c r="A48" s="259"/>
      <c r="AK48" s="313" t="s">
        <v>515</v>
      </c>
      <c r="AL48" s="313"/>
      <c r="AM48" s="313"/>
      <c r="AN48" s="313"/>
      <c r="AO48" s="313"/>
      <c r="AP48" s="313"/>
      <c r="AQ48" s="314"/>
      <c r="AR48" s="313"/>
    </row>
    <row r="49" spans="1:44" ht="13.5" customHeight="1" x14ac:dyDescent="0.15">
      <c r="A49" s="259"/>
      <c r="AK49" s="315"/>
      <c r="AL49" s="316"/>
      <c r="AM49" s="1100" t="s">
        <v>483</v>
      </c>
      <c r="AN49" s="1102" t="s">
        <v>516</v>
      </c>
      <c r="AO49" s="1103"/>
      <c r="AP49" s="1103"/>
      <c r="AQ49" s="1103"/>
      <c r="AR49" s="1104"/>
    </row>
    <row r="50" spans="1:44" x14ac:dyDescent="0.15">
      <c r="A50" s="259"/>
      <c r="AK50" s="317"/>
      <c r="AL50" s="318"/>
      <c r="AM50" s="1101"/>
      <c r="AN50" s="319" t="s">
        <v>517</v>
      </c>
      <c r="AO50" s="320" t="s">
        <v>518</v>
      </c>
      <c r="AP50" s="321" t="s">
        <v>519</v>
      </c>
      <c r="AQ50" s="322" t="s">
        <v>520</v>
      </c>
      <c r="AR50" s="323" t="s">
        <v>521</v>
      </c>
    </row>
    <row r="51" spans="1:44" x14ac:dyDescent="0.15">
      <c r="A51" s="259"/>
      <c r="AK51" s="315" t="s">
        <v>522</v>
      </c>
      <c r="AL51" s="316"/>
      <c r="AM51" s="324">
        <v>1972700</v>
      </c>
      <c r="AN51" s="325">
        <v>21412</v>
      </c>
      <c r="AO51" s="326">
        <v>-33.200000000000003</v>
      </c>
      <c r="AP51" s="327">
        <v>70166</v>
      </c>
      <c r="AQ51" s="328">
        <v>1.4</v>
      </c>
      <c r="AR51" s="329">
        <v>-34.6</v>
      </c>
    </row>
    <row r="52" spans="1:44" x14ac:dyDescent="0.15">
      <c r="A52" s="259"/>
      <c r="AK52" s="330"/>
      <c r="AL52" s="331" t="s">
        <v>523</v>
      </c>
      <c r="AM52" s="332">
        <v>1100451</v>
      </c>
      <c r="AN52" s="333">
        <v>11944</v>
      </c>
      <c r="AO52" s="334">
        <v>-44.6</v>
      </c>
      <c r="AP52" s="335">
        <v>36115</v>
      </c>
      <c r="AQ52" s="336">
        <v>-6.2</v>
      </c>
      <c r="AR52" s="337">
        <v>-38.4</v>
      </c>
    </row>
    <row r="53" spans="1:44" x14ac:dyDescent="0.15">
      <c r="A53" s="259"/>
      <c r="AK53" s="315" t="s">
        <v>524</v>
      </c>
      <c r="AL53" s="316"/>
      <c r="AM53" s="324">
        <v>2106144</v>
      </c>
      <c r="AN53" s="325">
        <v>22765</v>
      </c>
      <c r="AO53" s="326">
        <v>6.3</v>
      </c>
      <c r="AP53" s="327">
        <v>70329</v>
      </c>
      <c r="AQ53" s="328">
        <v>0.2</v>
      </c>
      <c r="AR53" s="329">
        <v>6.1</v>
      </c>
    </row>
    <row r="54" spans="1:44" x14ac:dyDescent="0.15">
      <c r="A54" s="259"/>
      <c r="AK54" s="330"/>
      <c r="AL54" s="331" t="s">
        <v>523</v>
      </c>
      <c r="AM54" s="332">
        <v>1042409</v>
      </c>
      <c r="AN54" s="333">
        <v>11267</v>
      </c>
      <c r="AO54" s="334">
        <v>-5.7</v>
      </c>
      <c r="AP54" s="335">
        <v>39403</v>
      </c>
      <c r="AQ54" s="336">
        <v>9.1</v>
      </c>
      <c r="AR54" s="337">
        <v>-14.8</v>
      </c>
    </row>
    <row r="55" spans="1:44" x14ac:dyDescent="0.15">
      <c r="A55" s="259"/>
      <c r="AK55" s="315" t="s">
        <v>525</v>
      </c>
      <c r="AL55" s="316"/>
      <c r="AM55" s="324">
        <v>3828510</v>
      </c>
      <c r="AN55" s="325">
        <v>41528</v>
      </c>
      <c r="AO55" s="326">
        <v>82.4</v>
      </c>
      <c r="AP55" s="327">
        <v>45945</v>
      </c>
      <c r="AQ55" s="328">
        <v>-34.700000000000003</v>
      </c>
      <c r="AR55" s="329">
        <v>117.1</v>
      </c>
    </row>
    <row r="56" spans="1:44" x14ac:dyDescent="0.15">
      <c r="A56" s="259"/>
      <c r="AK56" s="330"/>
      <c r="AL56" s="331" t="s">
        <v>523</v>
      </c>
      <c r="AM56" s="332">
        <v>1987747</v>
      </c>
      <c r="AN56" s="333">
        <v>21561</v>
      </c>
      <c r="AO56" s="334">
        <v>91.4</v>
      </c>
      <c r="AP56" s="335">
        <v>25180</v>
      </c>
      <c r="AQ56" s="336">
        <v>-36.1</v>
      </c>
      <c r="AR56" s="337">
        <v>127.5</v>
      </c>
    </row>
    <row r="57" spans="1:44" x14ac:dyDescent="0.15">
      <c r="A57" s="259"/>
      <c r="AK57" s="315" t="s">
        <v>526</v>
      </c>
      <c r="AL57" s="316"/>
      <c r="AM57" s="324">
        <v>6846929</v>
      </c>
      <c r="AN57" s="325">
        <v>74129</v>
      </c>
      <c r="AO57" s="326">
        <v>78.5</v>
      </c>
      <c r="AP57" s="327">
        <v>44475</v>
      </c>
      <c r="AQ57" s="328">
        <v>-3.2</v>
      </c>
      <c r="AR57" s="329">
        <v>81.7</v>
      </c>
    </row>
    <row r="58" spans="1:44" x14ac:dyDescent="0.15">
      <c r="A58" s="259"/>
      <c r="AK58" s="330"/>
      <c r="AL58" s="331" t="s">
        <v>523</v>
      </c>
      <c r="AM58" s="332">
        <v>5304781</v>
      </c>
      <c r="AN58" s="333">
        <v>57433</v>
      </c>
      <c r="AO58" s="334">
        <v>166.4</v>
      </c>
      <c r="AP58" s="335">
        <v>24780</v>
      </c>
      <c r="AQ58" s="336">
        <v>-1.6</v>
      </c>
      <c r="AR58" s="337">
        <v>168</v>
      </c>
    </row>
    <row r="59" spans="1:44" x14ac:dyDescent="0.15">
      <c r="A59" s="259"/>
      <c r="AK59" s="315" t="s">
        <v>527</v>
      </c>
      <c r="AL59" s="316"/>
      <c r="AM59" s="324">
        <v>8124352</v>
      </c>
      <c r="AN59" s="325">
        <v>87298</v>
      </c>
      <c r="AO59" s="326">
        <v>17.8</v>
      </c>
      <c r="AP59" s="327">
        <v>45982</v>
      </c>
      <c r="AQ59" s="328">
        <v>3.4</v>
      </c>
      <c r="AR59" s="329">
        <v>14.4</v>
      </c>
    </row>
    <row r="60" spans="1:44" x14ac:dyDescent="0.15">
      <c r="A60" s="259"/>
      <c r="AK60" s="330"/>
      <c r="AL60" s="331" t="s">
        <v>523</v>
      </c>
      <c r="AM60" s="332">
        <v>7165266</v>
      </c>
      <c r="AN60" s="333">
        <v>76992</v>
      </c>
      <c r="AO60" s="334">
        <v>34.1</v>
      </c>
      <c r="AP60" s="335">
        <v>25583</v>
      </c>
      <c r="AQ60" s="336">
        <v>3.2</v>
      </c>
      <c r="AR60" s="337">
        <v>30.9</v>
      </c>
    </row>
    <row r="61" spans="1:44" x14ac:dyDescent="0.15">
      <c r="A61" s="259"/>
      <c r="AK61" s="315" t="s">
        <v>528</v>
      </c>
      <c r="AL61" s="338"/>
      <c r="AM61" s="324">
        <v>4575727</v>
      </c>
      <c r="AN61" s="325">
        <v>49426</v>
      </c>
      <c r="AO61" s="326">
        <v>30.4</v>
      </c>
      <c r="AP61" s="327">
        <v>55379</v>
      </c>
      <c r="AQ61" s="339">
        <v>-6.6</v>
      </c>
      <c r="AR61" s="329">
        <v>37</v>
      </c>
    </row>
    <row r="62" spans="1:44" x14ac:dyDescent="0.15">
      <c r="A62" s="259"/>
      <c r="AK62" s="330"/>
      <c r="AL62" s="331" t="s">
        <v>523</v>
      </c>
      <c r="AM62" s="332">
        <v>3320131</v>
      </c>
      <c r="AN62" s="333">
        <v>35839</v>
      </c>
      <c r="AO62" s="334">
        <v>48.3</v>
      </c>
      <c r="AP62" s="335">
        <v>30212</v>
      </c>
      <c r="AQ62" s="336">
        <v>-6.3</v>
      </c>
      <c r="AR62" s="337">
        <v>54.6</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JWe4RHy4iAQnPALdP54o50cvYVtTutP6R2AzKacLfEUbpR4C0zrx/eTNfUuN347ej+4r0xqkYy5GP8sGnDrQ2A==" saltValue="X6nXqLV2r8qUuN+5lKH/9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election activeCell="BK101" sqref="BK101"/>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480</v>
      </c>
    </row>
    <row r="121" spans="125:125" ht="13.5" hidden="1" customHeight="1" x14ac:dyDescent="0.15">
      <c r="DU121" s="253"/>
    </row>
  </sheetData>
  <sheetProtection algorithmName="SHA-512" hashValue="1OFM30ubwQFVABnYLfdD2HojdW2J0069knCxZbS61bXWUCr7ee5fo79nDp0dzlM0+Jl9QIwxEljCIzNFawNSXQ==" saltValue="IpzyNGRd417S9mz2RD/v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election activeCell="CW93" sqref="CW93"/>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480</v>
      </c>
    </row>
  </sheetData>
  <sheetProtection algorithmName="SHA-512" hashValue="YpGqZopHbFtHSW0ifhgWTmt8wzB3ttukVCoyaz4K0bo1rqiPCweKzh0peRevoFhQGZxKDh2t7XG2OHYdoh8mYw==" saltValue="TUzg9xAuzoQD/n4Hu7pL9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26" t="s">
        <v>3</v>
      </c>
      <c r="D47" s="1126"/>
      <c r="E47" s="1127"/>
      <c r="F47" s="11">
        <v>13.75</v>
      </c>
      <c r="G47" s="12">
        <v>15.15</v>
      </c>
      <c r="H47" s="12">
        <v>17.3</v>
      </c>
      <c r="I47" s="12">
        <v>20.37</v>
      </c>
      <c r="J47" s="13">
        <v>18.329999999999998</v>
      </c>
    </row>
    <row r="48" spans="2:10" ht="57.75" customHeight="1" x14ac:dyDescent="0.15">
      <c r="B48" s="14"/>
      <c r="C48" s="1128" t="s">
        <v>4</v>
      </c>
      <c r="D48" s="1128"/>
      <c r="E48" s="1129"/>
      <c r="F48" s="15">
        <v>7.33</v>
      </c>
      <c r="G48" s="16">
        <v>9.8800000000000008</v>
      </c>
      <c r="H48" s="16">
        <v>14.15</v>
      </c>
      <c r="I48" s="16">
        <v>16.420000000000002</v>
      </c>
      <c r="J48" s="17">
        <v>12.59</v>
      </c>
    </row>
    <row r="49" spans="2:10" ht="57.75" customHeight="1" thickBot="1" x14ac:dyDescent="0.2">
      <c r="B49" s="18"/>
      <c r="C49" s="1130" t="s">
        <v>5</v>
      </c>
      <c r="D49" s="1130"/>
      <c r="E49" s="1131"/>
      <c r="F49" s="19">
        <v>1.43</v>
      </c>
      <c r="G49" s="20">
        <v>4.58</v>
      </c>
      <c r="H49" s="20">
        <v>7.01</v>
      </c>
      <c r="I49" s="20">
        <v>5.6</v>
      </c>
      <c r="J49" s="21" t="s">
        <v>535</v>
      </c>
    </row>
    <row r="50" spans="2:10" x14ac:dyDescent="0.15"/>
  </sheetData>
  <sheetProtection algorithmName="SHA-512" hashValue="WhaPckS2K6d2oW5nLXGMZOF+LiUfJkqiCGBjIrRqR+R091x1q66hYHuAYmY0laX537fOIK2o10Tn/Kd2v2XPIA==" saltValue="T7WtaY6H73j/ZQTHZbEw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八潮市046</cp:lastModifiedBy>
  <cp:lastPrinted>2025-03-11T07:23:27Z</cp:lastPrinted>
  <dcterms:created xsi:type="dcterms:W3CDTF">2025-02-19T01:29:41Z</dcterms:created>
  <dcterms:modified xsi:type="dcterms:W3CDTF">2025-09-26T01:32:20Z</dcterms:modified>
  <cp:category/>
</cp:coreProperties>
</file>