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sv202\030300財政課\０５　財政課共通\照会回答\県\財政状況資料集\財政状況資料集の作成及び提出について\R5決算\【財政状況資料集】_112275_朝霞市_2023\"/>
    </mc:Choice>
  </mc:AlternateContent>
  <bookViews>
    <workbookView xWindow="0" yWindow="0" windowWidth="28800" windowHeight="141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<sst xmlns="http://schemas.openxmlformats.org/spreadsheetml/2006/main" count="1094" uniqueCount="571">
  <si>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</si>
  <si>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</si>
  <si>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</si>
  <si>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</si>
  <si>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</si>
  <si>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</si>
  <si>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</si>
  <si>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</si>
  <si>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</si>
  <si>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</si>
  <si>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</si>
  <si>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</si>
  <si>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</si>
  <si>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</si>
  <si>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</si>
  <si>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</si>
  <si>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</si>
  <si>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</si>
  <si>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</si>
  <si>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</si>
  <si>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</si>
  <si>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</si>
  <si>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</si>
  <si>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</si>
  <si>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</si>
  <si>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</si>
  <si>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</si>
  <si>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</si>
  <si>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</si>
  <si>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</si>
  <si>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</si>
  <si>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</si>
  <si>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</si>
  <si>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</si>
  <si>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</si>
  <si>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</si>
  <si>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</si>
  <si>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</si>
  <si>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</si>
  <si>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</si>
  <si>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</si>
  <si>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</si>
  <si>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</si>
  <si>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</si>
  <si>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</si>
  <si>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</si>
  <si>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</si>
  <si>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</si>
  <si>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</si>
  <si>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</si>
  <si>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</si>
  <si>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</si>
  <si>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</si>
  <si>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</si>
  <si>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</si>
  <si>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</si>
  <si>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</si>
  <si>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</si>
  <si>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</si>
  <si>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</si>
  <si>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</si>
  <si>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</si>
  <si>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</si>
  <si>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</si>
  <si>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</si>
  <si>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</si>
  <si>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</si>
  <si>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</si>
  <si>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</si>
  <si>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</si>
  <si>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</si>
  <si>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</si>
  <si>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</si>
  <si>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</si>
  <si>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</si>
  <si>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</si>
  <si>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</si>
  <si>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</si>
  <si>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</si>
  <si>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</si>
  <si>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</si>
  <si>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</si>
  <si>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</si>
  <si>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</si>
  <si>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</si>
  <si>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</si>
  <si>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</si>
  <si>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</si>
  <si>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</si>
  <si>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</si>
  <si>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</si>
  <si>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</si>
  <si>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</si>
  <si>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</si>
  <si>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朝霞市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</si>
  <si>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</si>
  <si>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</si>
  <si>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</si>
  <si>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</si>
  <si>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</si>
  <si>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</si>
  <si>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</si>
  <si>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</si>
  <si>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</si>
  <si>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</si>
  <si>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</si>
  <si>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</si>
  <si>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</si>
  <si>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</si>
  <si>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</si>
  <si>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</si>
  <si>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</si>
  <si>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</si>
  <si>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</si>
  <si>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</si>
  <si>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</si>
  <si>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</si>
  <si>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</si>
  <si>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</si>
  <si>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</si>
  <si>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</si>
  <si>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</si>
  <si>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</si>
  <si>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</si>
  <si>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</si>
  <si>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</si>
  <si>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</si>
  <si>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</si>
  <si>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</si>
  <si>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</si>
  <si>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</si>
  <si>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</si>
  <si>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</si>
  <si>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</si>
  <si>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</si>
  <si>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</si>
  <si>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</si>
  <si>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</si>
  <si>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</si>
  <si>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</si>
  <si>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</si>
  <si>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</si>
  <si>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</si>
  <si>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</si>
  <si>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</si>
  <si>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</si>
  <si>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</si>
  <si>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</si>
  <si>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</si>
  <si>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</si>
  <si>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</si>
  <si>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</si>
  <si>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</si>
  <si>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</si>
  <si>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</si>
  <si>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</si>
  <si>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</si>
  <si>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</si>
  <si>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</si>
  <si>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</si>
  <si>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</si>
  <si>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</si>
  <si>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</si>
  <si>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</si>
  <si>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</si>
  <si>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</si>
  <si>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</si>
  <si>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</si>
  <si>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</si>
  <si>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</si>
  <si>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</si>
  <si>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</si>
  <si>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</si>
  <si>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</si>
  <si>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</si>
  <si>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</si>
  <si>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</si>
  <si>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</si>
  <si>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</si>
  <si>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</si>
  <si>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</si>
  <si>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</si>
  <si>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</si>
  <si>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</si>
  <si>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</si>
  <si>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</si>
  <si>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</si>
  <si>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</si>
  <si>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</si>
  <si>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</si>
  <si>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</si>
  <si>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</si>
  <si>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</si>
  <si>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</si>
  <si>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</si>
  <si>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</si>
  <si>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</si>
  <si>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</si>
  <si>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</si>
  <si>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</si>
  <si>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</si>
  <si>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</si>
  <si>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</si>
  <si>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埼玉県朝霞市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</si>
  <si>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</si>
  <si>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</si>
  <si>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</si>
  <si>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</si>
  <si>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</si>
  <si>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</si>
  <si>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</si>
  <si>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</si>
  <si>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</si>
  <si>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</si>
  <si>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</si>
  <si>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</si>
  <si>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</si>
  <si>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</si>
  <si>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</si>
  <si>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</si>
  <si>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</si>
  <si>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</si>
  <si>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</si>
  <si>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</si>
  <si>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</si>
  <si>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</si>
  <si>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</si>
  <si>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</si>
  <si>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</si>
  <si>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</si>
  <si>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</si>
  <si>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</si>
  <si>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</si>
  <si>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</si>
  <si>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</si>
  <si>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</si>
  <si>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</si>
  <si>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</si>
  <si>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</si>
  <si>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</si>
  <si>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</si>
  <si>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</si>
  <si>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</si>
  <si>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</si>
  <si>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</si>
  <si>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</si>
  <si>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</si>
  <si>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</si>
  <si>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</si>
  <si>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</si>
  <si>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</si>
  <si>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</si>
  <si>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</si>
  <si>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</si>
  <si>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</si>
  <si>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</si>
  <si>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</si>
  <si>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</si>
  <si>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</si>
  <si>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</si>
  <si>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</si>
  <si>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</si>
  <si>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</si>
  <si>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</si>
  <si>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</si>
  <si>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</si>
  <si>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</si>
  <si>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</si>
  <si>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</si>
  <si>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</si>
  <si>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</si>
  <si>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</si>
  <si>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</si>
  <si>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</si>
  <si>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</si>
  <si>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</si>
  <si>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</si>
  <si>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</si>
  <si>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</si>
  <si>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</si>
  <si>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</si>
  <si>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</si>
  <si>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</si>
  <si>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</si>
  <si>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</si>
  <si>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</si>
  <si>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</si>
  <si>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</si>
  <si>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</si>
  <si>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</si>
  <si>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</si>
  <si>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</si>
  <si>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</si>
  <si>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</si>
  <si>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</si>
  <si>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</si>
  <si>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</si>
  <si>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</si>
  <si>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</si>
  <si>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</si>
  <si>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</si>
  <si>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</si>
  <si>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</si>
  <si>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</si>
  <si>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</si>
  <si>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</si>
  <si>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</si>
  <si>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</si>
  <si>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</si>
  <si>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</si>
  <si>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</si>
  <si>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</si>
  <si>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</si>
  <si>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</si>
  <si>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</si>
  <si>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</si>
  <si>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</si>
  <si>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</si>
  <si>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</si>
  <si>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</si>
  <si>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</si>
  <si>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</si>
  <si>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</si>
  <si>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</si>
  <si>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</si>
  <si>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</si>
  <si>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</si>
  <si>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</si>
  <si>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</si>
  <si>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</si>
  <si>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</si>
  <si>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</si>
  <si>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</si>
  <si>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</si>
  <si>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</si>
  <si>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</si>
  <si>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</si>
  <si>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</si>
  <si>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</si>
  <si>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</si>
  <si>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</si>
  <si>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</si>
  <si>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</si>
  <si>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</si>
  <si>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</si>
  <si>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</si>
  <si>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</si>
  <si>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</si>
  <si>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</si>
  <si>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</si>
  <si>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</si>
  <si>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</si>
  <si>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</si>
  <si>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</si>
  <si>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埼玉県朝霞市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</si>
  <si>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</si>
  <si>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</si>
  <si>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</si>
  <si>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</si>
  <si>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</si>
  <si>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</si>
  <si>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</si>
  <si>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</si>
  <si>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</si>
  <si>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</si>
  <si>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</si>
  <si>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</si>
  <si>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</si>
  <si>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</si>
  <si>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</si>
  <si>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</si>
  <si>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</si>
  <si>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</si>
  <si>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</si>
  <si>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</si>
  <si>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</si>
  <si>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</si>
  <si>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</si>
  <si>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</si>
  <si>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</si>
  <si>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</si>
  <si>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</si>
  <si>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</si>
  <si>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</si>
  <si>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</si>
  <si>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</si>
  <si>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</si>
  <si>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</si>
  <si>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</si>
  <si>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</si>
  <si>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</si>
  <si>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</si>
  <si>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</si>
  <si>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</si>
  <si>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</si>
  <si>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</si>
  <si>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</si>
  <si>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</si>
  <si>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</si>
  <si>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</si>
  <si>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</si>
  <si>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</si>
  <si>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</si>
  <si>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</si>
  <si>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</si>
  <si>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</si>
  <si>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</si>
  <si>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</si>
  <si>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</si>
  <si>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</si>
  <si>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</si>
  <si>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</si>
  <si>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</si>
  <si>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</si>
  <si>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</si>
  <si>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</si>
  <si>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</si>
  <si>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</si>
  <si>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</si>
  <si>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</si>
  <si>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</si>
  <si>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</si>
  <si>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</si>
  <si>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</si>
  <si>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</si>
  <si>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</si>
  <si>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</si>
  <si>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</si>
  <si>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</si>
  <si>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</si>
  <si>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</si>
  <si>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</si>
  <si>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</si>
  <si>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</si>
  <si>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</si>
  <si>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</si>
  <si>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</si>
  <si>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</si>
  <si>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</si>
  <si>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</si>
  <si>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</si>
  <si>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</si>
  <si>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</si>
  <si>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</si>
  <si>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</si>
  <si>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</si>
  <si>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</si>
  <si>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</si>
  <si>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</si>
  <si>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</si>
  <si>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</si>
  <si>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</si>
  <si>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</si>
  <si>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</si>
  <si>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</si>
  <si>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</si>
  <si>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</si>
  <si>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</si>
  <si>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</si>
  <si>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</si>
  <si>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</si>
  <si>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</si>
  <si>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</si>
  <si>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</si>
  <si>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</si>
  <si>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</si>
  <si>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</si>
  <si>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</si>
  <si>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</si>
  <si>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</si>
  <si>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</si>
  <si>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</si>
  <si>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</si>
  <si>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</si>
  <si>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</si>
  <si>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</si>
  <si>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</si>
  <si>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</si>
  <si>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</si>
  <si>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</si>
  <si>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</si>
  <si>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</si>
  <si>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</si>
  <si>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</si>
  <si>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</si>
  <si>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</si>
  <si>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</si>
  <si>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</si>
  <si>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</si>
  <si>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</si>
  <si>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</si>
  <si>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</si>
  <si>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</si>
  <si>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</si>
  <si>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</si>
  <si>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</si>
  <si>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</si>
  <si>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</si>
  <si>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</si>
  <si>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</si>
  <si>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</si>
  <si>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</si>
  <si>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</si>
  <si>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</si>
  <si>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</si>
  <si>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</si>
  <si>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</si>
  <si>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</si>
  <si>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</si>
  <si>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</si>
  <si>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</si>
  <si>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</si>
  <si>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</si>
  <si>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</si>
  <si>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</si>
  <si>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</si>
  <si>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</si>
  <si>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</si>
  <si>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</si>
  <si>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</si>
  <si>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</si>
  <si>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</si>
  <si>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</si>
  <si>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</si>
  <si>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</si>
  <si>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</si>
  <si>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</si>
  <si>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</si>
  <si>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</si>
  <si>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0.77</t>
  </si>
  <si>
    <t>▲ 5.71</t>
  </si>
  <si>
    <t>水道事業会計</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</si>
  <si>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</si>
  <si>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</si>
  <si>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</si>
  <si>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</si>
  <si>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</si>
  <si>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</si>
  <si>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</si>
  <si>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</si>
  <si>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</si>
  <si>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</si>
  <si>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</si>
  <si>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</si>
  <si>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</si>
  <si>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朝霞地区一部事務組合</t>
  </si>
  <si>
    <t>埼玉県後期高齢者医療広域連合</t>
  </si>
  <si>
    <t>埼玉県市町村総合事務組合</t>
  </si>
  <si>
    <t>彩の国さいたま人づくり広域連合</t>
  </si>
  <si>
    <t>埼玉県都市ボートレース企業団</t>
  </si>
  <si>
    <t>朝霞和光資源循環組合</t>
  </si>
  <si>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</si>
  <si>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</si>
  <si>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</si>
  <si>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公益財団法人朝霞市文化・スポーツ振興公社</t>
    <rPh sb="0" eb="6">
      <t>コウエキザイダンホウジン</t>
    </rPh>
    <rPh sb="6" eb="9">
      <t>アサカシ</t>
    </rPh>
    <rPh sb="9" eb="11">
      <t>ブンカ</t>
    </rPh>
    <rPh sb="16" eb="20">
      <t>シンコウコウシャ</t>
    </rPh>
    <phoneticPr fontId="2"/>
  </si>
  <si>
    <t>朝霞市土地開発公社</t>
    <rPh sb="0" eb="3">
      <t>アサカシ</t>
    </rPh>
    <rPh sb="3" eb="9">
      <t>トチカイハツコウシャ</t>
    </rPh>
    <phoneticPr fontId="2"/>
  </si>
  <si>
    <t>基地跡地整備基金</t>
    <rPh sb="0" eb="2">
      <t>キチ</t>
    </rPh>
    <rPh sb="2" eb="4">
      <t>アトチ</t>
    </rPh>
    <rPh sb="4" eb="6">
      <t>セイビ</t>
    </rPh>
    <rPh sb="6" eb="8">
      <t>キキン</t>
    </rPh>
    <phoneticPr fontId="5"/>
  </si>
  <si>
    <t>ふるさと応援基金</t>
    <rPh sb="4" eb="6">
      <t>オウエン</t>
    </rPh>
    <rPh sb="6" eb="8">
      <t>キキン</t>
    </rPh>
    <phoneticPr fontId="2"/>
  </si>
  <si>
    <t>みどりのまちづくり基金</t>
    <rPh sb="9" eb="11">
      <t>キキン</t>
    </rPh>
    <phoneticPr fontId="2"/>
  </si>
  <si>
    <t>公共施設マネジメント基金</t>
    <rPh sb="0" eb="4">
      <t>コウキョウシセツ</t>
    </rPh>
    <rPh sb="10" eb="12">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</si>
  <si>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</si>
  <si>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</si>
  <si>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比べて0.2ポイント増加して11.3％となった。有形固定資産減価償却率も、前年度に比べて0.8ポイント増加して70.0％となり、類似団体平均を上回っている。地方債現在高は減少したが、公共施設の老朽化が進んでいるため有形固定資産減価償却率は高い水準で推移し、将来負担比率も増加した。公共施設については、順次、老朽化等に伴い更新を行っているが、一方で事業費の財源を地方債で賄うこととなるため、将来負担比率の上昇の要因となることが考えられる。公共施設マネジメントに取り組んでいく中で、長寿命化を検討するとともに、地方債の運用に関しては、将来に過度な負担を残さないよう努める。</t>
    <rPh sb="22" eb="24">
      <t>ゾウカ</t>
    </rPh>
    <rPh sb="140" eb="146">
      <t>ショウライフタンヒリツ</t>
    </rPh>
    <rPh sb="147" eb="149">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</si>
  <si>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</si>
  <si>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</si>
  <si>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</si>
  <si>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</si>
  <si>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</si>
  <si>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</si>
  <si>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に比べて0.2ポイント増加して11.3％となった。実質公債費比率も0.3％増加して5.2％となり、類似団体平均を上回っている。地方債現在高は減少しているが、今後も将来負担額の抑制を図るため、充当可能財源等の確保に努めるとともに、将来に過度の負担を残さないように努める。また、実質公債費比率を適正な数値で推移させるため、地方債の借入の際に他の事業に影響しないよう、財源の確保や適切な償還計画を立てることに努める。</t>
    <rPh sb="22" eb="24">
      <t>ゾウカ</t>
    </rPh>
    <rPh sb="48" eb="50">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</si>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</sst>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B1F4-42DF-BF6D-254E673CEE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23993</c:v>
                </c:pt>
                <c:pt idx="1">
                  <c:v>28428</c:v>
                </c:pt>
                <c:pt idx="2">
                  <c:v>15460</c:v>
                </c:pt>
                <c:pt idx="3">
                  <c:v>16454</c:v>
                </c:pt>
                <c:pt idx="4">
                  <c:v>25806</c:v>
                </c:pt>
              </c:numCache>
            </c:numRef>
          </c:val>
          <c:smooth val="0"/>
          <c:extLst>
            <c:ext xmlns:c16="http://schemas.microsoft.com/office/drawing/2014/chart" uri="{C3380CC4-5D6E-409C-BE32-E72D297353CC}">
              <c16:uniqueId val="{00000001-B1F4-42DF-BF6D-254E673CEE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3.93</c:v>
                </c:pt>
                <c:pt idx="1">
                  <c:v>3.86</c:v>
                </c:pt>
                <c:pt idx="2">
                  <c:v>10.44</c:v>
                </c:pt>
                <c:pt idx="3">
                  <c:v>9.6</c:v>
                </c:pt>
                <c:pt idx="4">
                  <c:v>5.2</c:v>
                </c:pt>
              </c:numCache>
            </c:numRef>
          </c:val>
          <c:extLst>
            <c:ext xmlns:c16="http://schemas.microsoft.com/office/drawing/2014/chart" uri="{C3380CC4-5D6E-409C-BE32-E72D297353CC}">
              <c16:uniqueId val="{00000000-6936-492E-8663-CDD45DAAC4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10.31</c:v>
                </c:pt>
                <c:pt idx="1">
                  <c:v>10.91</c:v>
                </c:pt>
                <c:pt idx="2">
                  <c:v>9.9600000000000009</c:v>
                </c:pt>
                <c:pt idx="3">
                  <c:v>11.07</c:v>
                </c:pt>
                <c:pt idx="4">
                  <c:v>9.27</c:v>
                </c:pt>
              </c:numCache>
            </c:numRef>
          </c:val>
          <c:extLst>
            <c:ext xmlns:c16="http://schemas.microsoft.com/office/drawing/2014/chart" uri="{C3380CC4-5D6E-409C-BE32-E72D297353CC}">
              <c16:uniqueId val="{00000001-6936-492E-8663-CDD45DAAC4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-0.77</c:v>
                </c:pt>
                <c:pt idx="1">
                  <c:v>1.07</c:v>
                </c:pt>
                <c:pt idx="2">
                  <c:v>6.46</c:v>
                </c:pt>
                <c:pt idx="3">
                  <c:v>0.04</c:v>
                </c:pt>
                <c:pt idx="4">
                  <c:v>-5.71</c:v>
                </c:pt>
              </c:numCache>
            </c:numRef>
          </c:val>
          <c:smooth val="0"/>
          <c:extLst>
            <c:ext xmlns:c16="http://schemas.microsoft.com/office/drawing/2014/chart" uri="{C3380CC4-5D6E-409C-BE32-E72D297353CC}">
              <c16:uniqueId val="{00000002-6936-492E-8663-CDD45DAAC4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26-4080-866A-F7242F27F0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26-4080-866A-F7242F27F0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26-4080-866A-F7242F27F0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26-4080-866A-F7242F27F08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4-5526-4080-866A-F7242F27F08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0.59</c:v>
                </c:pt>
                <c:pt idx="2">
                  <c:v>#N/A</c:v>
                </c:pt>
                <c:pt idx="3">
                  <c:v>1.43</c:v>
                </c:pt>
                <c:pt idx="4">
                  <c:v>#N/A</c:v>
                </c:pt>
                <c:pt idx="5">
                  <c:v>0.93</c:v>
                </c:pt>
                <c:pt idx="6">
                  <c:v>#N/A</c:v>
                </c:pt>
                <c:pt idx="7">
                  <c:v>0.7</c:v>
                </c:pt>
                <c:pt idx="8">
                  <c:v>#N/A</c:v>
                </c:pt>
                <c:pt idx="9">
                  <c:v>0.62</c:v>
                </c:pt>
              </c:numCache>
            </c:numRef>
          </c:val>
          <c:extLst>
            <c:ext xmlns:c16="http://schemas.microsoft.com/office/drawing/2014/chart" uri="{C3380CC4-5D6E-409C-BE32-E72D297353CC}">
              <c16:uniqueId val="{00000005-5526-4080-866A-F7242F27F08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1.17</c:v>
                </c:pt>
                <c:pt idx="2">
                  <c:v>#N/A</c:v>
                </c:pt>
                <c:pt idx="3">
                  <c:v>1.36</c:v>
                </c:pt>
                <c:pt idx="4">
                  <c:v>#N/A</c:v>
                </c:pt>
                <c:pt idx="5">
                  <c:v>1.17</c:v>
                </c:pt>
                <c:pt idx="6">
                  <c:v>#N/A</c:v>
                </c:pt>
                <c:pt idx="7">
                  <c:v>1.62</c:v>
                </c:pt>
                <c:pt idx="8">
                  <c:v>#N/A</c:v>
                </c:pt>
                <c:pt idx="9">
                  <c:v>1.69</c:v>
                </c:pt>
              </c:numCache>
            </c:numRef>
          </c:val>
          <c:extLst>
            <c:ext xmlns:c16="http://schemas.microsoft.com/office/drawing/2014/chart" uri="{C3380CC4-5D6E-409C-BE32-E72D297353CC}">
              <c16:uniqueId val="{00000006-5526-4080-866A-F7242F27F08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3.94</c:v>
                </c:pt>
                <c:pt idx="2">
                  <c:v>#N/A</c:v>
                </c:pt>
                <c:pt idx="3">
                  <c:v>3.86</c:v>
                </c:pt>
                <c:pt idx="4">
                  <c:v>#N/A</c:v>
                </c:pt>
                <c:pt idx="5">
                  <c:v>10.44</c:v>
                </c:pt>
                <c:pt idx="6">
                  <c:v>#N/A</c:v>
                </c:pt>
                <c:pt idx="7">
                  <c:v>9.6</c:v>
                </c:pt>
                <c:pt idx="8">
                  <c:v>#N/A</c:v>
                </c:pt>
                <c:pt idx="9">
                  <c:v>5.19</c:v>
                </c:pt>
              </c:numCache>
            </c:numRef>
          </c:val>
          <c:extLst>
            <c:ext xmlns:c16="http://schemas.microsoft.com/office/drawing/2014/chart" uri="{C3380CC4-5D6E-409C-BE32-E72D297353CC}">
              <c16:uniqueId val="{00000007-5526-4080-866A-F7242F27F08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1.72</c:v>
                </c:pt>
                <c:pt idx="4">
                  <c:v>#N/A</c:v>
                </c:pt>
                <c:pt idx="5">
                  <c:v>4.0599999999999996</c:v>
                </c:pt>
                <c:pt idx="6">
                  <c:v>#N/A</c:v>
                </c:pt>
                <c:pt idx="7">
                  <c:v>5.01</c:v>
                </c:pt>
                <c:pt idx="8">
                  <c:v>#N/A</c:v>
                </c:pt>
                <c:pt idx="9">
                  <c:v>5.4</c:v>
                </c:pt>
              </c:numCache>
            </c:numRef>
          </c:val>
          <c:extLst>
            <c:ext xmlns:c16="http://schemas.microsoft.com/office/drawing/2014/chart" uri="{C3380CC4-5D6E-409C-BE32-E72D297353CC}">
              <c16:uniqueId val="{00000008-5526-4080-866A-F7242F27F08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6.79</c:v>
                </c:pt>
                <c:pt idx="2">
                  <c:v>#N/A</c:v>
                </c:pt>
                <c:pt idx="3">
                  <c:v>6.61</c:v>
                </c:pt>
                <c:pt idx="4">
                  <c:v>#N/A</c:v>
                </c:pt>
                <c:pt idx="5">
                  <c:v>6.05</c:v>
                </c:pt>
                <c:pt idx="6">
                  <c:v>#N/A</c:v>
                </c:pt>
                <c:pt idx="7">
                  <c:v>5.94</c:v>
                </c:pt>
                <c:pt idx="8">
                  <c:v>#N/A</c:v>
                </c:pt>
                <c:pt idx="9">
                  <c:v>6.45</c:v>
                </c:pt>
              </c:numCache>
            </c:numRef>
          </c:val>
          <c:extLst>
            <c:ext xmlns:c16="http://schemas.microsoft.com/office/drawing/2014/chart" uri="{C3380CC4-5D6E-409C-BE32-E72D297353CC}">
              <c16:uniqueId val="{00000009-5526-4080-866A-F7242F27F0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2120</c:v>
                </c:pt>
                <c:pt idx="5">
                  <c:v>2096</c:v>
                </c:pt>
                <c:pt idx="8">
                  <c:v>2108</c:v>
                </c:pt>
                <c:pt idx="11">
                  <c:v>2016</c:v>
                </c:pt>
                <c:pt idx="14">
                  <c:v>1852</c:v>
                </c:pt>
              </c:numCache>
            </c:numRef>
          </c:val>
          <c:extLst>
            <c:ext xmlns:c16="http://schemas.microsoft.com/office/drawing/2014/chart" uri="{C3380CC4-5D6E-409C-BE32-E72D297353CC}">
              <c16:uniqueId val="{00000000-E089-4131-9028-69DAD9A53B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89-4131-9028-69DAD9A53B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87</c:v>
                </c:pt>
                <c:pt idx="3">
                  <c:v>88</c:v>
                </c:pt>
                <c:pt idx="6">
                  <c:v>83</c:v>
                </c:pt>
                <c:pt idx="9">
                  <c:v>81</c:v>
                </c:pt>
                <c:pt idx="12">
                  <c:v>80</c:v>
                </c:pt>
              </c:numCache>
            </c:numRef>
          </c:val>
          <c:extLst>
            <c:ext xmlns:c16="http://schemas.microsoft.com/office/drawing/2014/chart" uri="{C3380CC4-5D6E-409C-BE32-E72D297353CC}">
              <c16:uniqueId val="{00000002-E089-4131-9028-69DAD9A53B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c:v>
                </c:pt>
                <c:pt idx="3">
                  <c:v>17</c:v>
                </c:pt>
                <c:pt idx="6">
                  <c:v>32</c:v>
                </c:pt>
                <c:pt idx="9">
                  <c:v>44</c:v>
                </c:pt>
                <c:pt idx="12">
                  <c:v>65</c:v>
                </c:pt>
              </c:numCache>
            </c:numRef>
          </c:val>
          <c:extLst>
            <c:ext xmlns:c16="http://schemas.microsoft.com/office/drawing/2014/chart" uri="{C3380CC4-5D6E-409C-BE32-E72D297353CC}">
              <c16:uniqueId val="{00000003-E089-4131-9028-69DAD9A53B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97</c:v>
                </c:pt>
                <c:pt idx="3">
                  <c:v>101</c:v>
                </c:pt>
                <c:pt idx="6">
                  <c:v>98</c:v>
                </c:pt>
                <c:pt idx="9">
                  <c:v>64</c:v>
                </c:pt>
                <c:pt idx="12">
                  <c:v>59</c:v>
                </c:pt>
              </c:numCache>
            </c:numRef>
          </c:val>
          <c:extLst>
            <c:ext xmlns:c16="http://schemas.microsoft.com/office/drawing/2014/chart" uri="{C3380CC4-5D6E-409C-BE32-E72D297353CC}">
              <c16:uniqueId val="{00000004-E089-4131-9028-69DAD9A53B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89-4131-9028-69DAD9A53B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89-4131-9028-69DAD9A53B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3055</c:v>
                </c:pt>
                <c:pt idx="3">
                  <c:v>3039</c:v>
                </c:pt>
                <c:pt idx="6">
                  <c:v>3165</c:v>
                </c:pt>
                <c:pt idx="9">
                  <c:v>3128</c:v>
                </c:pt>
                <c:pt idx="12">
                  <c:v>3078</c:v>
                </c:pt>
              </c:numCache>
            </c:numRef>
          </c:val>
          <c:extLst>
            <c:ext xmlns:c16="http://schemas.microsoft.com/office/drawing/2014/chart" uri="{C3380CC4-5D6E-409C-BE32-E72D297353CC}">
              <c16:uniqueId val="{00000007-E089-4131-9028-69DAD9A53B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1143</c:v>
                </c:pt>
                <c:pt idx="2">
                  <c:v>#N/A</c:v>
                </c:pt>
                <c:pt idx="3">
                  <c:v>#N/A</c:v>
                </c:pt>
                <c:pt idx="4">
                  <c:v>1149</c:v>
                </c:pt>
                <c:pt idx="5">
                  <c:v>#N/A</c:v>
                </c:pt>
                <c:pt idx="6">
                  <c:v>#N/A</c:v>
                </c:pt>
                <c:pt idx="7">
                  <c:v>1270</c:v>
                </c:pt>
                <c:pt idx="8">
                  <c:v>#N/A</c:v>
                </c:pt>
                <c:pt idx="9">
                  <c:v>#N/A</c:v>
                </c:pt>
                <c:pt idx="10">
                  <c:v>1301</c:v>
                </c:pt>
                <c:pt idx="11">
                  <c:v>#N/A</c:v>
                </c:pt>
                <c:pt idx="12">
                  <c:v>#N/A</c:v>
                </c:pt>
                <c:pt idx="13">
                  <c:v>1430</c:v>
                </c:pt>
                <c:pt idx="14">
                  <c:v>#N/A</c:v>
                </c:pt>
              </c:numCache>
            </c:numRef>
          </c:val>
          <c:smooth val="0"/>
          <c:extLst>
            <c:ext xmlns:c16="http://schemas.microsoft.com/office/drawing/2014/chart" uri="{C3380CC4-5D6E-409C-BE32-E72D297353CC}">
              <c16:uniqueId val="{00000008-E089-4131-9028-69DAD9A53B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16668</c:v>
                </c:pt>
                <c:pt idx="5">
                  <c:v>15974</c:v>
                </c:pt>
                <c:pt idx="8">
                  <c:v>15897</c:v>
                </c:pt>
                <c:pt idx="11">
                  <c:v>15214</c:v>
                </c:pt>
                <c:pt idx="14">
                  <c:v>14394</c:v>
                </c:pt>
              </c:numCache>
            </c:numRef>
          </c:val>
          <c:extLst>
            <c:ext xmlns:c16="http://schemas.microsoft.com/office/drawing/2014/chart" uri="{C3380CC4-5D6E-409C-BE32-E72D297353CC}">
              <c16:uniqueId val="{00000000-7005-495C-9813-9B20828CA9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3946</c:v>
                </c:pt>
                <c:pt idx="5">
                  <c:v>4081</c:v>
                </c:pt>
                <c:pt idx="8">
                  <c:v>4203</c:v>
                </c:pt>
                <c:pt idx="11">
                  <c:v>3637</c:v>
                </c:pt>
                <c:pt idx="14">
                  <c:v>3663</c:v>
                </c:pt>
              </c:numCache>
            </c:numRef>
          </c:val>
          <c:extLst>
            <c:ext xmlns:c16="http://schemas.microsoft.com/office/drawing/2014/chart" uri="{C3380CC4-5D6E-409C-BE32-E72D297353CC}">
              <c16:uniqueId val="{00000001-7005-495C-9813-9B20828CA9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3866</c:v>
                </c:pt>
                <c:pt idx="5">
                  <c:v>4247</c:v>
                </c:pt>
                <c:pt idx="8">
                  <c:v>5040</c:v>
                </c:pt>
                <c:pt idx="11">
                  <c:v>5882</c:v>
                </c:pt>
                <c:pt idx="14">
                  <c:v>5787</c:v>
                </c:pt>
              </c:numCache>
            </c:numRef>
          </c:val>
          <c:extLst>
            <c:ext xmlns:c16="http://schemas.microsoft.com/office/drawing/2014/chart" uri="{C3380CC4-5D6E-409C-BE32-E72D297353CC}">
              <c16:uniqueId val="{00000002-7005-495C-9813-9B20828CA9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05-495C-9813-9B20828CA9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05-495C-9813-9B20828CA9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c:v>
                </c:pt>
                <c:pt idx="3">
                  <c:v>2</c:v>
                </c:pt>
                <c:pt idx="6">
                  <c:v>1</c:v>
                </c:pt>
                <c:pt idx="9">
                  <c:v>0</c:v>
                </c:pt>
                <c:pt idx="12">
                  <c:v>0</c:v>
                </c:pt>
              </c:numCache>
            </c:numRef>
          </c:val>
          <c:extLst>
            <c:ext xmlns:c16="http://schemas.microsoft.com/office/drawing/2014/chart" uri="{C3380CC4-5D6E-409C-BE32-E72D297353CC}">
              <c16:uniqueId val="{00000005-7005-495C-9813-9B20828CA9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727</c:v>
                </c:pt>
                <c:pt idx="3">
                  <c:v>697</c:v>
                </c:pt>
                <c:pt idx="6">
                  <c:v>554</c:v>
                </c:pt>
                <c:pt idx="9">
                  <c:v>522</c:v>
                </c:pt>
                <c:pt idx="12">
                  <c:v>837</c:v>
                </c:pt>
              </c:numCache>
            </c:numRef>
          </c:val>
          <c:extLst>
            <c:ext xmlns:c16="http://schemas.microsoft.com/office/drawing/2014/chart" uri="{C3380CC4-5D6E-409C-BE32-E72D297353CC}">
              <c16:uniqueId val="{00000006-7005-495C-9813-9B20828CA9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134</c:v>
                </c:pt>
                <c:pt idx="3">
                  <c:v>117</c:v>
                </c:pt>
                <c:pt idx="6">
                  <c:v>344</c:v>
                </c:pt>
                <c:pt idx="9">
                  <c:v>521</c:v>
                </c:pt>
                <c:pt idx="12">
                  <c:v>679</c:v>
                </c:pt>
              </c:numCache>
            </c:numRef>
          </c:val>
          <c:extLst>
            <c:ext xmlns:c16="http://schemas.microsoft.com/office/drawing/2014/chart" uri="{C3380CC4-5D6E-409C-BE32-E72D297353CC}">
              <c16:uniqueId val="{00000007-7005-495C-9813-9B20828CA9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1774</c:v>
                </c:pt>
                <c:pt idx="3">
                  <c:v>1829</c:v>
                </c:pt>
                <c:pt idx="6">
                  <c:v>2128</c:v>
                </c:pt>
                <c:pt idx="9">
                  <c:v>1575</c:v>
                </c:pt>
                <c:pt idx="12">
                  <c:v>1296</c:v>
                </c:pt>
              </c:numCache>
            </c:numRef>
          </c:val>
          <c:extLst>
            <c:ext xmlns:c16="http://schemas.microsoft.com/office/drawing/2014/chart" uri="{C3380CC4-5D6E-409C-BE32-E72D297353CC}">
              <c16:uniqueId val="{00000008-7005-495C-9813-9B20828CA9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604</c:v>
                </c:pt>
                <c:pt idx="3">
                  <c:v>497</c:v>
                </c:pt>
                <c:pt idx="6">
                  <c:v>428</c:v>
                </c:pt>
                <c:pt idx="9">
                  <c:v>358</c:v>
                </c:pt>
                <c:pt idx="12">
                  <c:v>287</c:v>
                </c:pt>
              </c:numCache>
            </c:numRef>
          </c:val>
          <c:extLst>
            <c:ext xmlns:c16="http://schemas.microsoft.com/office/drawing/2014/chart" uri="{C3380CC4-5D6E-409C-BE32-E72D297353CC}">
              <c16:uniqueId val="{00000009-7005-495C-9813-9B20828CA9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26926</c:v>
                </c:pt>
                <c:pt idx="3">
                  <c:v>26712</c:v>
                </c:pt>
                <c:pt idx="6">
                  <c:v>26036</c:v>
                </c:pt>
                <c:pt idx="9">
                  <c:v>24562</c:v>
                </c:pt>
                <c:pt idx="12">
                  <c:v>23684</c:v>
                </c:pt>
              </c:numCache>
            </c:numRef>
          </c:val>
          <c:extLst>
            <c:ext xmlns:c16="http://schemas.microsoft.com/office/drawing/2014/chart" uri="{C3380CC4-5D6E-409C-BE32-E72D297353CC}">
              <c16:uniqueId val="{0000000A-7005-495C-9813-9B20828CA9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5688</c:v>
                </c:pt>
                <c:pt idx="2">
                  <c:v>#N/A</c:v>
                </c:pt>
                <c:pt idx="3">
                  <c:v>#N/A</c:v>
                </c:pt>
                <c:pt idx="4">
                  <c:v>5551</c:v>
                </c:pt>
                <c:pt idx="5">
                  <c:v>#N/A</c:v>
                </c:pt>
                <c:pt idx="6">
                  <c:v>#N/A</c:v>
                </c:pt>
                <c:pt idx="7">
                  <c:v>4351</c:v>
                </c:pt>
                <c:pt idx="8">
                  <c:v>#N/A</c:v>
                </c:pt>
                <c:pt idx="9">
                  <c:v>#N/A</c:v>
                </c:pt>
                <c:pt idx="10">
                  <c:v>2806</c:v>
                </c:pt>
                <c:pt idx="11">
                  <c:v>#N/A</c:v>
                </c:pt>
                <c:pt idx="12">
                  <c:v>#N/A</c:v>
                </c:pt>
                <c:pt idx="13">
                  <c:v>2940</c:v>
                </c:pt>
                <c:pt idx="14">
                  <c:v>#N/A</c:v>
                </c:pt>
              </c:numCache>
            </c:numRef>
          </c:val>
          <c:smooth val="0"/>
          <c:extLst>
            <c:ext xmlns:c16="http://schemas.microsoft.com/office/drawing/2014/chart" uri="{C3380CC4-5D6E-409C-BE32-E72D297353CC}">
              <c16:uniqueId val="{0000000B-7005-495C-9813-9B20828CA9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2700</c:v>
                </c:pt>
                <c:pt idx="1">
                  <c:v>2967</c:v>
                </c:pt>
                <c:pt idx="2">
                  <c:v>2545</c:v>
                </c:pt>
              </c:numCache>
            </c:numRef>
          </c:val>
          <c:extLst>
            <c:ext xmlns:c16="http://schemas.microsoft.com/office/drawing/2014/chart" uri="{C3380CC4-5D6E-409C-BE32-E72D297353CC}">
              <c16:uniqueId val="{00000000-0463-4EC0-A87D-5C5AD3CC1D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463-4EC0-A87D-5C5AD3CC1D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729</c:v>
                </c:pt>
                <c:pt idx="1">
                  <c:v>1234</c:v>
                </c:pt>
                <c:pt idx="2">
                  <c:v>1800</c:v>
                </c:pt>
              </c:numCache>
            </c:numRef>
          </c:val>
          <c:extLst>
            <c:ext xmlns:c16="http://schemas.microsoft.com/office/drawing/2014/chart" uri="{C3380CC4-5D6E-409C-BE32-E72D297353CC}">
              <c16:uniqueId val="{00000002-0463-4EC0-A87D-5C5AD3CC1D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{C0B532F4-5BD7-4B56-A248-5E8B081AF5D1}</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EF-496E-BD5A-103B75414E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{F48EA628-9AFA-4E59-BE37-E32419B55FCC}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EF-496E-BD5A-103B75414E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{CCDBF402-97EB-4127-8121-80E0CFBDACCD}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EF-496E-BD5A-103B75414E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{93EC7DC7-8F7A-4907-9BAC-35FB935BA75E}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EF-496E-BD5A-103B75414E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{E2CA3485-00F3-4380-998B-41D950DAC683}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EF-496E-BD5A-103B75414E74}"/>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{071C96EB-7851-415A-BCEE-766649F091AB}</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EF-496E-BD5A-103B75414E74}"/>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{1F2B4E90-708C-45D1-8FDA-182D019F40FA}</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EF-496E-BD5A-103B75414E74}"/>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{EAA17550-227C-407A-AA8B-0BB773689F23}</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EF-496E-BD5A-103B75414E74}"/>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{6D2F0B0D-3714-402F-917E-F2A1107EBAD8}</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EF-496E-BD5A-103B75414E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69.5</c:v>
                </c:pt>
                <c:pt idx="8">
                  <c:v>67.8</c:v>
                </c:pt>
                <c:pt idx="16">
                  <c:v>68.400000000000006</c:v>
                </c:pt>
                <c:pt idx="24">
                  <c:v>69.2</c:v>
                </c:pt>
                <c:pt idx="32">
                  <c:v>70</c:v>
                </c:pt>
              </c:numCache>
            </c:numRef>
          </c:xVal>
          <c:yVal>
            <c:numRef>
              <c:f>[1]公会計指標分析・財政指標組合せ分析表!$BP$51:$DC$51</c:f>
              <c:numCache>
                <c:formatCode>General</c:formatCode>
                <c:ptCount val="40"/>
                <c:pt idx="0">
                  <c:v>24.7</c:v>
                </c:pt>
                <c:pt idx="8">
                  <c:v>23.1</c:v>
                </c:pt>
                <c:pt idx="16">
                  <c:v>17</c:v>
                </c:pt>
                <c:pt idx="24">
                  <c:v>11.1</c:v>
                </c:pt>
                <c:pt idx="32">
                  <c:v>11.3</c:v>
                </c:pt>
              </c:numCache>
            </c:numRef>
          </c:yVal>
          <c:smooth val="0"/>
          <c:extLst>
            <c:ext xmlns:c16="http://schemas.microsoft.com/office/drawing/2014/chart" uri="{C3380CC4-5D6E-409C-BE32-E72D297353CC}">
              <c16:uniqueId val="{00000009-0FEF-496E-BD5A-103B75414E7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5538669966447891E-2"/>
                  <c:y val="-6.4739042105865174E-2"/>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{73232799-F4DD-4081-B8EF-7AEE7637EA86}</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EF-496E-BD5A-103B75414E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{5EC1AC77-D585-4034-80B0-84D0A82B2605}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EF-496E-BD5A-103B75414E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{461205A1-D4F6-4B72-9884-CD1E87FDCA3D}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EF-496E-BD5A-103B75414E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{713E37C9-D83B-4FCB-A000-ABF920FA1D8F}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EF-496E-BD5A-103B75414E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{6FC7554C-765B-40ED-91D9-1DF09E374D2B}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EF-496E-BD5A-103B75414E74}"/>
                </c:ext>
              </c:extLst>
            </c:dLbl>
            <c:dLbl>
              <c:idx val="8"/>
              <c:layout>
                <c:manualLayout>
                  <c:x val="-1.8492831334020431E-2"/>
                  <c:y val="-6.4739042105865174E-2"/>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{29BF92C3-17BD-4FFF-9E30-ED002C2350D9}</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EF-496E-BD5A-103B75414E74}"/>
                </c:ext>
              </c:extLst>
            </c:dLbl>
            <c:dLbl>
              <c:idx val="16"/>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{FA890507-3798-434B-85B1-68721553C802}</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EF-496E-BD5A-103B75414E74}"/>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{8BEE5283-DBF9-4995-BD10-FE2900E26BF9}</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EF-496E-BD5A-103B75414E74}"/>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{29C51BFD-1BA7-406A-BD4B-14720669C897}</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EF-496E-BD5A-103B75414E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60.9</c:v>
                </c:pt>
                <c:pt idx="8">
                  <c:v>60.9</c:v>
                </c:pt>
                <c:pt idx="16">
                  <c:v>63.2</c:v>
                </c:pt>
                <c:pt idx="24">
                  <c:v>64</c:v>
                </c:pt>
                <c:pt idx="32">
                  <c:v>65.599999999999994</c:v>
                </c:pt>
              </c:numCache>
            </c:numRef>
          </c:xVal>
          <c:yVal>
            <c:numRef>
              <c:f>[1]公会計指標分析・財政指標組合せ分析表!$BP$55:$DC$55</c:f>
              <c:numCache>
                <c:formatCode>General</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0FEF-496E-BD5A-103B75414E74}"/>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4905057365901176E-2"/>
                  <c:y val="-5.1287342275912098E-2"/>
                </c:manualLayout>
              </c:layout>
              <c:tx>
                <c:strRef>
                  <c:f>[1]公会計指標分析・財政指標組合せ分析表!$BP$72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{41CED852-8E34-4C7F-8A1E-835B5B8359C3}</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E64-47D5-9A57-815D587BFA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{B1FC0C9E-7740-473A-8BB4-DF3513AF02D1}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64-47D5-9A57-815D587BFA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{51FDA95A-C7BC-4305-B4F7-7766F39C949D}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64-47D5-9A57-815D587BFA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{1327F181-65D1-4C5F-A4A7-E63CE1E68533}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64-47D5-9A57-815D587BFA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{5600075C-6F07-429D-A006-CC9F08C27B31}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64-47D5-9A57-815D587BFA7E}"/>
                </c:ext>
              </c:extLst>
            </c:dLbl>
            <c:dLbl>
              <c:idx val="8"/>
              <c:layout>
                <c:manualLayout>
                  <c:x val="-1.8235628084250128E-2"/>
                  <c:y val="-7.3545951899675804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{552DD1E5-64D4-4742-A161-FF3C6AACB299}</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E64-47D5-9A57-815D587BFA7E}"/>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{B9AB800E-39B2-4AB2-B3ED-2072F9B2C8D2}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E64-47D5-9A57-815D587BFA7E}"/>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{3694A460-45A6-4198-92F2-B57C07E5C2B7}</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E64-47D5-9A57-815D587BFA7E}"/>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{12868D0A-E8A7-48AE-8A76-0D4407E54352}</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E64-47D5-9A57-815D587BFA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4.7</c:v>
                </c:pt>
                <c:pt idx="8">
                  <c:v>4.7</c:v>
                </c:pt>
                <c:pt idx="16">
                  <c:v>4.9000000000000004</c:v>
                </c:pt>
                <c:pt idx="24">
                  <c:v>4.9000000000000004</c:v>
                </c:pt>
                <c:pt idx="32">
                  <c:v>5.2</c:v>
                </c:pt>
              </c:numCache>
            </c:numRef>
          </c:xVal>
          <c:yVal>
            <c:numRef>
              <c:f>[1]公会計指標分析・財政指標組合せ分析表!$BP$73:$DC$73</c:f>
              <c:numCache>
                <c:formatCode>General</c:formatCode>
                <c:ptCount val="40"/>
                <c:pt idx="0">
                  <c:v>24.7</c:v>
                </c:pt>
                <c:pt idx="8">
                  <c:v>23.1</c:v>
                </c:pt>
                <c:pt idx="16">
                  <c:v>17</c:v>
                </c:pt>
                <c:pt idx="24">
                  <c:v>11.1</c:v>
                </c:pt>
                <c:pt idx="32">
                  <c:v>11.3</c:v>
                </c:pt>
              </c:numCache>
            </c:numRef>
          </c:yVal>
          <c:smooth val="0"/>
          <c:extLst>
            <c:ext xmlns:c16="http://schemas.microsoft.com/office/drawing/2014/chart" uri="{C3380CC4-5D6E-409C-BE32-E72D297353CC}">
              <c16:uniqueId val="{00000009-CE64-47D5-9A57-815D587BFA7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{D11F1541-6EC4-4C7F-B8BF-BD7FB7DCF06F}</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E64-47D5-9A57-815D587BFA7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{B1CEAC5F-697E-4A06-8530-E5D430C816FF}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64-47D5-9A57-815D587BFA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{F346C2ED-1A67-4E04-9E21-6FA071F7EE7A}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64-47D5-9A57-815D587BFA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{A71BD2A0-7653-4017-B9FD-E71071C9E028}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64-47D5-9A57-815D587BFA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{C25E564D-FFAE-472C-A41E-462DB9264FC8}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64-47D5-9A57-815D587BFA7E}"/>
                </c:ext>
              </c:extLst>
            </c:dLbl>
            <c:dLbl>
              <c:idx val="8"/>
              <c:tx>
                <c:strRef>
                  <c:f>[1]公会計指標分析・財政指標組合せ分析表!$BX$72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{AA60F969-EC80-4FAF-8F15-FED00FDD9EB2}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E64-47D5-9A57-815D587BFA7E}"/>
                </c:ext>
              </c:extLst>
            </c:dLbl>
            <c:dLbl>
              <c:idx val="16"/>
              <c:layout>
                <c:manualLayout>
                  <c:x val="-2.8829840147400865E-2"/>
                  <c:y val="-4.3495921315535854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{6FFB9AD7-622A-4DCB-9DAA-0F4C85BB8DEC}</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E64-47D5-9A57-815D587BFA7E}"/>
                </c:ext>
              </c:extLst>
            </c:dLbl>
            <c:dLbl>
              <c:idx val="24"/>
              <c:layout>
                <c:manualLayout>
                  <c:x val="-3.4310845302750435E-2"/>
                  <c:y val="-9.0797735746181094E-2"/>
                </c:manualLayout>
              </c:layout>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{F595EE77-967A-46DB-B0F7-B2E6233701A1}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E64-47D5-9A57-815D587BFA7E}"/>
                </c:ext>
              </c:extLst>
            </c:dLbl>
            <c:dLbl>
              <c:idx val="32"/>
              <c:layout>
                <c:manualLayout>
                  <c:x val="-3.1570342725075584E-2"/>
                  <c:y val="-5.295628420166492E-2"/>
                </c:manualLayout>
              </c:layout>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{363CD125-7409-44B4-857F-0AD0B673F2BD}</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E64-47D5-9A57-815D587BF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7.6</c:v>
                </c:pt>
                <c:pt idx="8">
                  <c:v>7.2</c:v>
                </c:pt>
                <c:pt idx="16">
                  <c:v>4.5</c:v>
                </c:pt>
                <c:pt idx="24">
                  <c:v>4.5999999999999996</c:v>
                </c:pt>
                <c:pt idx="32">
                  <c:v>4.7</c:v>
                </c:pt>
              </c:numCache>
            </c:numRef>
          </c:xVal>
          <c:yVal>
            <c:numRef>
              <c:f>[1]公会計指標分析・財政指標組合せ分析表!$BP$77:$DC$77</c:f>
              <c:numCache>
                <c:formatCode>General</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CE64-47D5-9A57-815D587BFA7E}"/>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元利償還金等については、新規借入や据置終了による元金償還額の増加が、償還が終了したことによる減額を下回ったため、前年度より約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算入公債費等については、減税補てん債の償還終了に伴う普通交付税分にかかる基準財政需要額の減少などにより、前年度より約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6,400</a:t>
          </a:r>
          <a:r>
            <a:rPr kumimoji="1" lang="ja-JP" altLang="en-US" sz="1400">
              <a:latin typeface="ＭＳ ゴシック" pitchFamily="49" charset="-128"/>
              <a:ea typeface="ＭＳ ゴシック" pitchFamily="49" charset="-128"/>
            </a:rPr>
            <a:t>万円減少した。</a:t>
          </a:r>
        </a:p>
        <a:p>
          <a:r>
            <a:rPr kumimoji="1" lang="ja-JP" altLang="en-US" sz="1400">
              <a:latin typeface="ＭＳ ゴシック" pitchFamily="49" charset="-128"/>
              <a:ea typeface="ＭＳ ゴシック" pitchFamily="49" charset="-128"/>
            </a:rPr>
            <a:t>結果として、実質公債費比率の分子は前年度より約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2,900</a:t>
          </a:r>
          <a:r>
            <a:rPr kumimoji="1" lang="ja-JP" altLang="en-US" sz="1400">
              <a:latin typeface="ＭＳ ゴシック" pitchFamily="49" charset="-128"/>
              <a:ea typeface="ＭＳ ゴシック" pitchFamily="49" charset="-128"/>
            </a:rPr>
            <a:t>万円（</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a:t>
          </a:r>
          <a:r>
            <a:rPr kumimoji="1" lang="ja-JP" altLang="en-US" sz="1200">
              <a:latin typeface="ＭＳ ゴシック" pitchFamily="49" charset="-128"/>
              <a:ea typeface="ＭＳ ゴシック" pitchFamily="49" charset="-128"/>
            </a:rPr>
            <a:t>なし</a:t>
          </a:r>
          <a:r>
            <a:rPr kumimoji="1" lang="ja-JP" altLang="en-US" sz="14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将来負担額については、地方債借入額が元金償還額を下回ったことなどにより、前年度より約</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5,500</a:t>
          </a:r>
          <a:r>
            <a:rPr kumimoji="1" lang="ja-JP" altLang="en-US" sz="1400">
              <a:latin typeface="ＭＳ ゴシック" pitchFamily="49" charset="-128"/>
              <a:ea typeface="ＭＳ ゴシック" pitchFamily="49" charset="-128"/>
            </a:rPr>
            <a:t>万円減少した。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充当可能財源等については、基準財政需要額算入見込の減少などにより、前年度より約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8,900</a:t>
          </a:r>
          <a:r>
            <a:rPr kumimoji="1" lang="ja-JP" altLang="en-US" sz="1400">
              <a:latin typeface="ＭＳ ゴシック" pitchFamily="49" charset="-128"/>
              <a:ea typeface="ＭＳ ゴシック" pitchFamily="49" charset="-128"/>
            </a:rPr>
            <a:t>万円減少した。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結果として、将来負担額の減少が充当可能財源等の減少を下回ったため、将来負担比率の分子は前年度より約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3,400</a:t>
          </a:r>
          <a:r>
            <a:rPr kumimoji="1" lang="ja-JP" altLang="en-US" sz="1400">
              <a:latin typeface="ＭＳ ゴシック" pitchFamily="49" charset="-128"/>
              <a:ea typeface="ＭＳ ゴシック" pitchFamily="49" charset="-128"/>
            </a:rPr>
            <a:t>万円増加した。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埼玉県朝霞市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令和５年度末における基金の残高について、財政調整基金は前年度より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円、その他特定目的基金の基地跡地整備基金は前年度より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円、公共施設マネジメント基金は前年度より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円、ふるさと応援基金は前年度より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円、みどりのまちづくり基金は前年度より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による予期せぬ支出や社会保障関連経費などに備えて、決算状況等により可能な範囲で財政調整基金の積立を行うほか、公共施設の保全及び更新に必要な経費の財源に充てるため、運用基金などの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基地跡地整備基金：市の中心部に残る貴重な空間資源である基地跡地の整備に活用する。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公共施設マネジメント基金：公共施設の保全及び更新に必要な経費の財源に活用する。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ふるさと応援基金：ふるさと納税として本市に寄せられた寄附金を、寄附者の意向に沿った事業に活用する。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みどりのまちづくり基金：緑地の保全及び緑化の推進に必要な土地の取得、良好な景観の形成又は生物多様性の保全に資する緑化の支援等に活用する。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基地跡地整備基金：令和５年度においては、運用益として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円の積立を行い、基金残高が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公共施設マネジメント基金：令和５年度においては、中学校校舎改修工事などへの充当で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ふるさと応援基金：令和５年度に受け入れたふるさと納税寄附金を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円積立てたことにより、基金残高は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みどりのまちづくり基金：令和５年度においては、運用益や寄付金などにより、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円の積立を行ったが、景観形成補助金の財源として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万円を取り崩したことで、基金残高が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基地跡地整備基金：運用益を積立て、基地跡地の整備に備える。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公共施設マネジメント基金：運用益を積立て、基地跡地の整備に備える。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ふるさと応援基金：受け入れたふるさと納税寄附金を積立て、寄附者の意向に沿った事業に備える。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みどりのまちづくり基金：運用益や寄付金等積立て、緑地の保全及び緑化推進にかかる事業に備える。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円の取崩しを行い、前年度より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円の積立を行った結果、基金残高が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大規模災害の発生による予期せぬ支出や社会保障関連経費など様々な事態に備えて、決算状況等により可能な範囲で積立を行う。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明朝 Medium" panose="02020500000000000000" pitchFamily="17" charset="-128"/>
              <a:ea typeface="BIZ UD明朝 Medium" panose="02020500000000000000" pitchFamily="17" charset="-128"/>
            </a:rPr>
            <a:t>有形固定資産減価償却率は前年度に比べて</a:t>
          </a:r>
          <a:r>
            <a:rPr kumimoji="1" lang="en-US" altLang="ja-JP" sz="1100">
              <a:latin typeface="BIZ UD明朝 Medium" panose="02020500000000000000" pitchFamily="17" charset="-128"/>
              <a:ea typeface="BIZ UD明朝 Medium" panose="02020500000000000000" pitchFamily="17" charset="-128"/>
            </a:rPr>
            <a:t>0.8</a:t>
          </a:r>
          <a:r>
            <a:rPr kumimoji="1" lang="ja-JP" altLang="en-US" sz="1100">
              <a:latin typeface="BIZ UD明朝 Medium" panose="02020500000000000000" pitchFamily="17" charset="-128"/>
              <a:ea typeface="BIZ UD明朝 Medium" panose="02020500000000000000" pitchFamily="17" charset="-128"/>
            </a:rPr>
            <a:t>％増加し</a:t>
          </a:r>
          <a:r>
            <a:rPr kumimoji="1" lang="en-US" altLang="ja-JP" sz="1100">
              <a:latin typeface="BIZ UD明朝 Medium" panose="02020500000000000000" pitchFamily="17" charset="-128"/>
              <a:ea typeface="BIZ UD明朝 Medium" panose="02020500000000000000" pitchFamily="17" charset="-128"/>
            </a:rPr>
            <a:t>70.0</a:t>
          </a:r>
          <a:r>
            <a:rPr kumimoji="1" lang="ja-JP" altLang="en-US" sz="1100">
              <a:latin typeface="BIZ UD明朝 Medium" panose="02020500000000000000" pitchFamily="17" charset="-128"/>
              <a:ea typeface="BIZ UD明朝 Medium" panose="02020500000000000000" pitchFamily="17" charset="-128"/>
            </a:rPr>
            <a:t>％となり、類似団体平均を上回っている。第六・九小学校校舎増築事業や土地開発基金からの買戻しなどを実施したことなどにより、資産が増加した一方で、建築後</a:t>
          </a:r>
          <a:r>
            <a:rPr kumimoji="1" lang="en-US" altLang="ja-JP" sz="1100">
              <a:latin typeface="BIZ UD明朝 Medium" panose="02020500000000000000" pitchFamily="17" charset="-128"/>
              <a:ea typeface="BIZ UD明朝 Medium" panose="02020500000000000000" pitchFamily="17" charset="-128"/>
            </a:rPr>
            <a:t>30</a:t>
          </a:r>
          <a:r>
            <a:rPr kumimoji="1" lang="ja-JP" altLang="en-US" sz="1100">
              <a:latin typeface="BIZ UD明朝 Medium" panose="02020500000000000000" pitchFamily="17" charset="-128"/>
              <a:ea typeface="BIZ UD明朝 Medium" panose="02020500000000000000" pitchFamily="17" charset="-128"/>
            </a:rPr>
            <a:t>年を経過する施設が多いため、老朽化が進んでいる施設等も多く、減価償却累計額が取得価格を上回っている。</a:t>
          </a:r>
        </a:p>
        <a:p>
          <a:r>
            <a:rPr kumimoji="1" lang="ja-JP" altLang="en-US" sz="1100">
              <a:latin typeface="BIZ UD明朝 Medium" panose="02020500000000000000" pitchFamily="17" charset="-128"/>
              <a:ea typeface="BIZ UD明朝 Medium" panose="02020500000000000000" pitchFamily="17" charset="-128"/>
            </a:rPr>
            <a:t>今後は公共施設等総合管理計画に基づき、老朽化した施設について、点検・診断や計画的な予防保全による長寿命化を進めていくなど、公共施設等の適正管理に努める。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xdr:cNvCxnSpPr/>
      </xdr:nvCxnSpPr>
      <xdr:spPr>
        <a:xfrm flipV="1">
          <a:off x="4760595" y="5550323"/>
          <a:ext cx="1270" cy="1237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6"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8" name="有形固定資産減価償却率最大値テキスト"/>
        <xdr:cNvSpPr txBox="1"/>
      </xdr:nvSpPr>
      <xdr:spPr>
        <a:xfrm>
          <a:off x="4813300" y="5325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xdr:cNvCxnSpPr/>
      </xdr:nvCxnSpPr>
      <xdr:spPr>
        <a:xfrm>
          <a:off x="4673600" y="5550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0" name="有形固定資産減価償却率平均値テキスト"/>
        <xdr:cNvSpPr txBox="1"/>
      </xdr:nvSpPr>
      <xdr:spPr>
        <a:xfrm>
          <a:off x="4813300" y="60346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1" name="フローチャート: 判断 70"/>
        <xdr:cNvSpPr/>
      </xdr:nvSpPr>
      <xdr:spPr>
        <a:xfrm>
          <a:off x="4711700" y="61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2" name="フローチャート: 判断 71"/>
        <xdr:cNvSpPr/>
      </xdr:nvSpPr>
      <xdr:spPr>
        <a:xfrm>
          <a:off x="40005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3" name="フローチャート: 判断 72"/>
        <xdr:cNvSpPr/>
      </xdr:nvSpPr>
      <xdr:spPr>
        <a:xfrm>
          <a:off x="3238500" y="609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5" name="フローチャート: 判断 74"/>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83608</xdr:rowOff>
    </xdr:from>
    <xdr:to>
      <xdr:col>23</xdr:col>
      <xdr:colOff>136525</xdr:colOff>
      <xdr:row>33</xdr:row>
      <xdr:rowOff>13758</xdr:rowOff>
    </xdr:to>
    <xdr:sp macro="" textlink="">
      <xdr:nvSpPr>
        <xdr:cNvPr id="81" name="楕円 80"/>
        <xdr:cNvSpPr/>
      </xdr:nvSpPr>
      <xdr:spPr>
        <a:xfrm>
          <a:off x="47117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62035</xdr:rowOff>
    </xdr:from>
    <xdr:ext cx="405111" cy="259045"/>
    <xdr:sp macro="" textlink="">
      <xdr:nvSpPr>
        <xdr:cNvPr id="82" name="有形固定資産減価償却率該当値テキスト"/>
        <xdr:cNvSpPr txBox="1"/>
      </xdr:nvSpPr>
      <xdr:spPr>
        <a:xfrm>
          <a:off x="4813300" y="6319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54822</xdr:rowOff>
    </xdr:from>
    <xdr:to>
      <xdr:col>19</xdr:col>
      <xdr:colOff>187325</xdr:colOff>
      <xdr:row>32</xdr:row>
      <xdr:rowOff>156422</xdr:rowOff>
    </xdr:to>
    <xdr:sp macro="" textlink="">
      <xdr:nvSpPr>
        <xdr:cNvPr id="83" name="楕円 82"/>
        <xdr:cNvSpPr/>
      </xdr:nvSpPr>
      <xdr:spPr>
        <a:xfrm>
          <a:off x="4000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105622</xdr:rowOff>
    </xdr:from>
    <xdr:to>
      <xdr:col>23</xdr:col>
      <xdr:colOff>85725</xdr:colOff>
      <xdr:row>32</xdr:row>
      <xdr:rowOff>134408</xdr:rowOff>
    </xdr:to>
    <xdr:cxnSp macro="">
      <xdr:nvCxnSpPr>
        <xdr:cNvPr id="84" name="直線コネクタ 83"/>
        <xdr:cNvCxnSpPr/>
      </xdr:nvCxnSpPr>
      <xdr:spPr>
        <a:xfrm>
          <a:off x="4051300" y="6363547"/>
          <a:ext cx="7112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85" name="楕円 84"/>
        <xdr:cNvSpPr/>
      </xdr:nvSpPr>
      <xdr:spPr>
        <a:xfrm>
          <a:off x="3238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105622</xdr:rowOff>
    </xdr:to>
    <xdr:cxnSp macro="">
      <xdr:nvCxnSpPr>
        <xdr:cNvPr id="86" name="直線コネクタ 85"/>
        <xdr:cNvCxnSpPr/>
      </xdr:nvCxnSpPr>
      <xdr:spPr>
        <a:xfrm>
          <a:off x="3289300" y="633476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87" name="楕円 86"/>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55245</xdr:rowOff>
    </xdr:from>
    <xdr:to>
      <xdr:col>15</xdr:col>
      <xdr:colOff>136525</xdr:colOff>
      <xdr:row>32</xdr:row>
      <xdr:rowOff>76835</xdr:rowOff>
    </xdr:to>
    <xdr:cxnSp macro="">
      <xdr:nvCxnSpPr>
        <xdr:cNvPr id="88" name="直線コネクタ 87"/>
        <xdr:cNvCxnSpPr/>
      </xdr:nvCxnSpPr>
      <xdr:spPr>
        <a:xfrm>
          <a:off x="2527300" y="631317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65617</xdr:rowOff>
    </xdr:from>
    <xdr:to>
      <xdr:col>7</xdr:col>
      <xdr:colOff>187325</xdr:colOff>
      <xdr:row>32</xdr:row>
      <xdr:rowOff>167217</xdr:rowOff>
    </xdr:to>
    <xdr:sp macro="" textlink="">
      <xdr:nvSpPr>
        <xdr:cNvPr id="89" name="楕円 88"/>
        <xdr:cNvSpPr/>
      </xdr:nvSpPr>
      <xdr:spPr>
        <a:xfrm>
          <a:off x="17145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116417</xdr:rowOff>
    </xdr:to>
    <xdr:cxnSp macro="">
      <xdr:nvCxnSpPr>
        <xdr:cNvPr id="90" name="直線コネクタ 89"/>
        <xdr:cNvCxnSpPr/>
      </xdr:nvCxnSpPr>
      <xdr:spPr>
        <a:xfrm flipV="1">
          <a:off x="1765300" y="6313170"/>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1" name="n_1aveValue有形固定資産減価償却率"/>
        <xdr:cNvSpPr txBox="1"/>
      </xdr:nvSpPr>
      <xdr:spPr>
        <a:xfrm>
          <a:off x="3836044" y="590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2" name="n_2aveValue有形固定資産減価償却率"/>
        <xdr:cNvSpPr txBox="1"/>
      </xdr:nvSpPr>
      <xdr:spPr>
        <a:xfrm>
          <a:off x="3086744"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45737</xdr:rowOff>
    </xdr:from>
    <xdr:ext cx="405111" cy="259045"/>
    <xdr:sp macro="" textlink="">
      <xdr:nvSpPr>
        <xdr:cNvPr id="93" name="n_3aveValue有形固定資産減価償却率"/>
        <xdr:cNvSpPr txBox="1"/>
      </xdr:nvSpPr>
      <xdr:spPr>
        <a:xfrm>
          <a:off x="2324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4" name="n_4aveValue有形固定資産減価償却率"/>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147549</xdr:rowOff>
    </xdr:from>
    <xdr:ext cx="405111" cy="259045"/>
    <xdr:sp macro="" textlink="">
      <xdr:nvSpPr>
        <xdr:cNvPr id="95" name="n_1mainValue有形固定資産減価償却率"/>
        <xdr:cNvSpPr txBox="1"/>
      </xdr:nvSpPr>
      <xdr:spPr>
        <a:xfrm>
          <a:off x="38360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96" name="n_2mainValue有形固定資産減価償却率"/>
        <xdr:cNvSpPr txBox="1"/>
      </xdr:nvSpPr>
      <xdr:spPr>
        <a:xfrm>
          <a:off x="3086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97" name="n_3mainValue有形固定資産減価償却率"/>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158344</xdr:rowOff>
    </xdr:from>
    <xdr:ext cx="405111" cy="259045"/>
    <xdr:sp macro="" textlink="">
      <xdr:nvSpPr>
        <xdr:cNvPr id="98" name="n_4mainValue有形固定資産減価償却率"/>
        <xdr:cNvSpPr txBox="1"/>
      </xdr:nvSpPr>
      <xdr:spPr>
        <a:xfrm>
          <a:off x="1562744" y="6416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債務償還比率は、前年度に比べて</a:t>
          </a:r>
          <a:r>
            <a:rPr kumimoji="1" lang="en-US" altLang="ja-JP" sz="1100">
              <a:solidFill>
                <a:schemeClr val="dk1"/>
              </a:solidFill>
              <a:effectLst/>
              <a:latin typeface="+mn-lt"/>
              <a:ea typeface="+mn-ea"/>
              <a:cs typeface="+mn-cs"/>
            </a:rPr>
            <a:t>83.1</a:t>
          </a:r>
          <a:r>
            <a:rPr kumimoji="1" lang="ja-JP" altLang="ja-JP" sz="1100">
              <a:solidFill>
                <a:schemeClr val="dk1"/>
              </a:solidFill>
              <a:effectLst/>
              <a:latin typeface="+mn-lt"/>
              <a:ea typeface="+mn-ea"/>
              <a:cs typeface="+mn-cs"/>
            </a:rPr>
            <a:t>ポイント増加して</a:t>
          </a:r>
          <a:r>
            <a:rPr kumimoji="1" lang="en-US" altLang="ja-JP" sz="1100">
              <a:solidFill>
                <a:schemeClr val="dk1"/>
              </a:solidFill>
              <a:effectLst/>
              <a:latin typeface="+mn-lt"/>
              <a:ea typeface="+mn-ea"/>
              <a:cs typeface="+mn-cs"/>
            </a:rPr>
            <a:t>445.7</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、全国平均・埼玉県平均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下回っている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は、僅かに下回る値となった</a:t>
          </a:r>
          <a:r>
            <a:rPr kumimoji="1" lang="ja-JP" altLang="ja-JP" sz="1100">
              <a:solidFill>
                <a:schemeClr val="dk1"/>
              </a:solidFill>
              <a:effectLst/>
              <a:latin typeface="+mn-lt"/>
              <a:ea typeface="+mn-ea"/>
              <a:cs typeface="+mn-cs"/>
            </a:rPr>
            <a:t>。経常一般財源等（歳入）が減少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、扶助費が</a:t>
          </a:r>
          <a:r>
            <a:rPr kumimoji="1" lang="ja-JP" altLang="en-US" sz="1100">
              <a:solidFill>
                <a:schemeClr val="dk1"/>
              </a:solidFill>
              <a:effectLst/>
              <a:latin typeface="+mn-lt"/>
              <a:ea typeface="+mn-ea"/>
              <a:cs typeface="+mn-cs"/>
            </a:rPr>
            <a:t>増加しているため義務的経費が増加していたことで、</a:t>
          </a:r>
          <a:r>
            <a:rPr kumimoji="1" lang="ja-JP" altLang="ja-JP" sz="1100">
              <a:solidFill>
                <a:schemeClr val="dk1"/>
              </a:solidFill>
              <a:effectLst/>
              <a:latin typeface="+mn-lt"/>
              <a:ea typeface="+mn-ea"/>
              <a:cs typeface="+mn-cs"/>
            </a:rPr>
            <a:t>債務償還比率が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した。公共施設の老朽化が進</a:t>
          </a:r>
          <a:r>
            <a:rPr kumimoji="1" lang="ja-JP" altLang="en-US" sz="1100">
              <a:solidFill>
                <a:schemeClr val="dk1"/>
              </a:solidFill>
              <a:effectLst/>
              <a:latin typeface="+mn-lt"/>
              <a:ea typeface="+mn-ea"/>
              <a:cs typeface="+mn-cs"/>
            </a:rPr>
            <a:t>んでおり</a:t>
          </a:r>
          <a:r>
            <a:rPr kumimoji="1" lang="ja-JP" altLang="ja-JP" sz="1100">
              <a:solidFill>
                <a:schemeClr val="dk1"/>
              </a:solidFill>
              <a:effectLst/>
              <a:latin typeface="+mn-lt"/>
              <a:ea typeface="+mn-ea"/>
              <a:cs typeface="+mn-cs"/>
            </a:rPr>
            <a:t>、公共施設マネジメントに取り組んでいく中で、施設改修・耐震化工事などを進めた場合、債務償還比率が</a:t>
          </a:r>
          <a:r>
            <a:rPr kumimoji="1" lang="ja-JP" altLang="en-US" sz="1100">
              <a:solidFill>
                <a:schemeClr val="dk1"/>
              </a:solidFill>
              <a:effectLst/>
              <a:latin typeface="+mn-lt"/>
              <a:ea typeface="+mn-ea"/>
              <a:cs typeface="+mn-cs"/>
            </a:rPr>
            <a:t>更に</a:t>
          </a:r>
          <a:r>
            <a:rPr kumimoji="1" lang="ja-JP" altLang="ja-JP" sz="1100">
              <a:solidFill>
                <a:schemeClr val="dk1"/>
              </a:solidFill>
              <a:effectLst/>
              <a:latin typeface="+mn-lt"/>
              <a:ea typeface="+mn-ea"/>
              <a:cs typeface="+mn-cs"/>
            </a:rPr>
            <a:t>高くなる可能性がある。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xdr:cNvCxnSpPr/>
      </xdr:nvCxnSpPr>
      <xdr:spPr>
        <a:xfrm flipV="1">
          <a:off x="14793595" y="5261428"/>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0" name="債務償還比率最小値テキスト"/>
        <xdr:cNvSpPr txBox="1"/>
      </xdr:nvSpPr>
      <xdr:spPr>
        <a:xfrm>
          <a:off x="14846300" y="667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xdr:cNvCxnSpPr/>
      </xdr:nvCxnSpPr>
      <xdr:spPr>
        <a:xfrm>
          <a:off x="14706600" y="66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164736</xdr:rowOff>
    </xdr:from>
    <xdr:ext cx="469744" cy="259045"/>
    <xdr:sp macro="" textlink="">
      <xdr:nvSpPr>
        <xdr:cNvPr id="134" name="債務償還比率平均値テキスト"/>
        <xdr:cNvSpPr txBox="1"/>
      </xdr:nvSpPr>
      <xdr:spPr>
        <a:xfrm>
          <a:off x="1484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5" name="フローチャート: 判断 134"/>
        <xdr:cNvSpPr/>
      </xdr:nvSpPr>
      <xdr:spPr>
        <a:xfrm>
          <a:off x="14744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6" name="フローチャート: 判断 135"/>
        <xdr:cNvSpPr/>
      </xdr:nvSpPr>
      <xdr:spPr>
        <a:xfrm>
          <a:off x="14033500" y="592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7" name="フローチャート: 判断 136"/>
        <xdr:cNvSpPr/>
      </xdr:nvSpPr>
      <xdr:spPr>
        <a:xfrm>
          <a:off x="132715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38" name="フローチャート: 判断 137"/>
        <xdr:cNvSpPr/>
      </xdr:nvSpPr>
      <xdr:spPr>
        <a:xfrm>
          <a:off x="12509500" y="632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39" name="フローチャート: 判断 138"/>
        <xdr:cNvSpPr/>
      </xdr:nvSpPr>
      <xdr:spPr>
        <a:xfrm>
          <a:off x="11747500" y="635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154387</xdr:rowOff>
    </xdr:from>
    <xdr:to>
      <xdr:col>76</xdr:col>
      <xdr:colOff>73025</xdr:colOff>
      <xdr:row>30</xdr:row>
      <xdr:rowOff>84537</xdr:rowOff>
    </xdr:to>
    <xdr:sp macro="" textlink="">
      <xdr:nvSpPr>
        <xdr:cNvPr id="145" name="楕円 144"/>
        <xdr:cNvSpPr/>
      </xdr:nvSpPr>
      <xdr:spPr>
        <a:xfrm>
          <a:off x="14744700" y="58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5814</xdr:rowOff>
    </xdr:from>
    <xdr:ext cx="469744" cy="259045"/>
    <xdr:sp macro="" textlink="">
      <xdr:nvSpPr>
        <xdr:cNvPr id="146" name="債務償還比率該当値テキスト"/>
        <xdr:cNvSpPr txBox="1"/>
      </xdr:nvSpPr>
      <xdr:spPr>
        <a:xfrm>
          <a:off x="14846300" y="574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26234</xdr:rowOff>
    </xdr:from>
    <xdr:to>
      <xdr:col>72</xdr:col>
      <xdr:colOff>123825</xdr:colOff>
      <xdr:row>29</xdr:row>
      <xdr:rowOff>127834</xdr:rowOff>
    </xdr:to>
    <xdr:sp macro="" textlink="">
      <xdr:nvSpPr>
        <xdr:cNvPr id="147" name="楕円 146"/>
        <xdr:cNvSpPr/>
      </xdr:nvSpPr>
      <xdr:spPr>
        <a:xfrm>
          <a:off x="14033500" y="576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77034</xdr:rowOff>
    </xdr:from>
    <xdr:to>
      <xdr:col>76</xdr:col>
      <xdr:colOff>22225</xdr:colOff>
      <xdr:row>30</xdr:row>
      <xdr:rowOff>33737</xdr:rowOff>
    </xdr:to>
    <xdr:cxnSp macro="">
      <xdr:nvCxnSpPr>
        <xdr:cNvPr id="148" name="直線コネクタ 147"/>
        <xdr:cNvCxnSpPr/>
      </xdr:nvCxnSpPr>
      <xdr:spPr>
        <a:xfrm>
          <a:off x="14084300" y="5820609"/>
          <a:ext cx="711200" cy="12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21608</xdr:rowOff>
    </xdr:from>
    <xdr:to>
      <xdr:col>68</xdr:col>
      <xdr:colOff>123825</xdr:colOff>
      <xdr:row>29</xdr:row>
      <xdr:rowOff>123208</xdr:rowOff>
    </xdr:to>
    <xdr:sp macro="" textlink="">
      <xdr:nvSpPr>
        <xdr:cNvPr id="149" name="楕円 148"/>
        <xdr:cNvSpPr/>
      </xdr:nvSpPr>
      <xdr:spPr>
        <a:xfrm>
          <a:off x="13271500" y="57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72408</xdr:rowOff>
    </xdr:from>
    <xdr:to>
      <xdr:col>72</xdr:col>
      <xdr:colOff>73025</xdr:colOff>
      <xdr:row>29</xdr:row>
      <xdr:rowOff>77034</xdr:rowOff>
    </xdr:to>
    <xdr:cxnSp macro="">
      <xdr:nvCxnSpPr>
        <xdr:cNvPr id="150" name="直線コネクタ 149"/>
        <xdr:cNvCxnSpPr/>
      </xdr:nvCxnSpPr>
      <xdr:spPr>
        <a:xfrm>
          <a:off x="13322300" y="5815983"/>
          <a:ext cx="762000" cy="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120496</xdr:rowOff>
    </xdr:from>
    <xdr:to>
      <xdr:col>64</xdr:col>
      <xdr:colOff>123825</xdr:colOff>
      <xdr:row>31</xdr:row>
      <xdr:rowOff>50646</xdr:rowOff>
    </xdr:to>
    <xdr:sp macro="" textlink="">
      <xdr:nvSpPr>
        <xdr:cNvPr id="151" name="楕円 150"/>
        <xdr:cNvSpPr/>
      </xdr:nvSpPr>
      <xdr:spPr>
        <a:xfrm>
          <a:off x="12509500" y="60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72408</xdr:rowOff>
    </xdr:from>
    <xdr:to>
      <xdr:col>68</xdr:col>
      <xdr:colOff>73025</xdr:colOff>
      <xdr:row>30</xdr:row>
      <xdr:rowOff>171296</xdr:rowOff>
    </xdr:to>
    <xdr:cxnSp macro="">
      <xdr:nvCxnSpPr>
        <xdr:cNvPr id="152" name="直線コネクタ 151"/>
        <xdr:cNvCxnSpPr/>
      </xdr:nvCxnSpPr>
      <xdr:spPr>
        <a:xfrm flipV="1">
          <a:off x="12560300" y="5815983"/>
          <a:ext cx="762000" cy="27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102144</xdr:rowOff>
    </xdr:from>
    <xdr:to>
      <xdr:col>60</xdr:col>
      <xdr:colOff>123825</xdr:colOff>
      <xdr:row>31</xdr:row>
      <xdr:rowOff>32294</xdr:rowOff>
    </xdr:to>
    <xdr:sp macro="" textlink="">
      <xdr:nvSpPr>
        <xdr:cNvPr id="153" name="楕円 152"/>
        <xdr:cNvSpPr/>
      </xdr:nvSpPr>
      <xdr:spPr>
        <a:xfrm>
          <a:off x="11747500" y="60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152944</xdr:rowOff>
    </xdr:from>
    <xdr:to>
      <xdr:col>64</xdr:col>
      <xdr:colOff>73025</xdr:colOff>
      <xdr:row>30</xdr:row>
      <xdr:rowOff>171296</xdr:rowOff>
    </xdr:to>
    <xdr:cxnSp macro="">
      <xdr:nvCxnSpPr>
        <xdr:cNvPr id="154" name="直線コネクタ 153"/>
        <xdr:cNvCxnSpPr/>
      </xdr:nvCxnSpPr>
      <xdr:spPr>
        <a:xfrm>
          <a:off x="11798300" y="6067969"/>
          <a:ext cx="762000" cy="1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5" name="n_1aveValue債務償還比率"/>
        <xdr:cNvSpPr txBox="1"/>
      </xdr:nvSpPr>
      <xdr:spPr>
        <a:xfrm>
          <a:off x="13836727" y="60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56" name="n_2aveValue債務償還比率"/>
        <xdr:cNvSpPr txBox="1"/>
      </xdr:nvSpPr>
      <xdr:spPr>
        <a:xfrm>
          <a:off x="13087427" y="59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57" name="n_3aveValue債務償還比率"/>
        <xdr:cNvSpPr txBox="1"/>
      </xdr:nvSpPr>
      <xdr:spPr>
        <a:xfrm>
          <a:off x="12325427" y="64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17634</xdr:rowOff>
    </xdr:from>
    <xdr:ext cx="469744" cy="259045"/>
    <xdr:sp macro="" textlink="">
      <xdr:nvSpPr>
        <xdr:cNvPr id="158" name="n_4aveValue債務償還比率"/>
        <xdr:cNvSpPr txBox="1"/>
      </xdr:nvSpPr>
      <xdr:spPr>
        <a:xfrm>
          <a:off x="11563427" y="64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144361</xdr:rowOff>
    </xdr:from>
    <xdr:ext cx="469744" cy="259045"/>
    <xdr:sp macro="" textlink="">
      <xdr:nvSpPr>
        <xdr:cNvPr id="159" name="n_1mainValue債務償還比率"/>
        <xdr:cNvSpPr txBox="1"/>
      </xdr:nvSpPr>
      <xdr:spPr>
        <a:xfrm>
          <a:off x="13836727" y="554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139735</xdr:rowOff>
    </xdr:from>
    <xdr:ext cx="469744" cy="259045"/>
    <xdr:sp macro="" textlink="">
      <xdr:nvSpPr>
        <xdr:cNvPr id="160" name="n_2mainValue債務償還比率"/>
        <xdr:cNvSpPr txBox="1"/>
      </xdr:nvSpPr>
      <xdr:spPr>
        <a:xfrm>
          <a:off x="13087427" y="554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67173</xdr:rowOff>
    </xdr:from>
    <xdr:ext cx="469744" cy="259045"/>
    <xdr:sp macro="" textlink="">
      <xdr:nvSpPr>
        <xdr:cNvPr id="161" name="n_3mainValue債務償還比率"/>
        <xdr:cNvSpPr txBox="1"/>
      </xdr:nvSpPr>
      <xdr:spPr>
        <a:xfrm>
          <a:off x="12325427" y="581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48821</xdr:rowOff>
    </xdr:from>
    <xdr:ext cx="469744" cy="259045"/>
    <xdr:sp macro="" textlink="">
      <xdr:nvSpPr>
        <xdr:cNvPr id="162" name="n_4mainValue債務償還比率"/>
        <xdr:cNvSpPr txBox="1"/>
      </xdr:nvSpPr>
      <xdr:spPr>
        <a:xfrm>
          <a:off x="11563427" y="579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xdr:cNvCxnSpPr/>
      </xdr:nvCxnSpPr>
      <xdr:spPr>
        <a:xfrm flipV="1">
          <a:off x="4634865" y="585063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xdr:cNvSpPr txBox="1"/>
      </xdr:nvSpPr>
      <xdr:spPr>
        <a:xfrm>
          <a:off x="4673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xdr:cNvCxnSpPr/>
      </xdr:nvCxnSpPr>
      <xdr:spPr>
        <a:xfrm>
          <a:off x="4546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xdr:cNvSpPr txBox="1"/>
      </xdr:nvSpPr>
      <xdr:spPr>
        <a:xfrm>
          <a:off x="4673600" y="5625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xdr:cNvCxnSpPr/>
      </xdr:nvCxnSpPr>
      <xdr:spPr>
        <a:xfrm>
          <a:off x="4546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xdr:cNvSpPr/>
      </xdr:nvSpPr>
      <xdr:spPr>
        <a:xfrm>
          <a:off x="3746500" y="638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93980</xdr:rowOff>
    </xdr:from>
    <xdr:to>
      <xdr:col>10</xdr:col>
      <xdr:colOff>165100</xdr:colOff>
      <xdr:row>37</xdr:row>
      <xdr:rowOff>24130</xdr:rowOff>
    </xdr:to>
    <xdr:sp macro="" textlink="">
      <xdr:nvSpPr>
        <xdr:cNvPr id="64" name="フローチャート: 判断 63"/>
        <xdr:cNvSpPr/>
      </xdr:nvSpPr>
      <xdr:spPr>
        <a:xfrm>
          <a:off x="196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xdr:cNvSpPr/>
      </xdr:nvSpPr>
      <xdr:spPr>
        <a:xfrm>
          <a:off x="1079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162560</xdr:rowOff>
    </xdr:from>
    <xdr:to>
      <xdr:col>24</xdr:col>
      <xdr:colOff>114300</xdr:colOff>
      <xdr:row>41</xdr:row>
      <xdr:rowOff>92710</xdr:rowOff>
    </xdr:to>
    <xdr:sp macro="" textlink="">
      <xdr:nvSpPr>
        <xdr:cNvPr id="71" name="楕円 70"/>
        <xdr:cNvSpPr/>
      </xdr:nvSpPr>
      <xdr:spPr>
        <a:xfrm>
          <a:off x="4584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77487</xdr:rowOff>
    </xdr:from>
    <xdr:ext cx="405111" cy="259045"/>
    <xdr:sp macro="" textlink="">
      <xdr:nvSpPr>
        <xdr:cNvPr id="72" name="【道路】&#10;有形固定資産減価償却率該当値テキスト"/>
        <xdr:cNvSpPr txBox="1"/>
      </xdr:nvSpPr>
      <xdr:spPr>
        <a:xfrm>
          <a:off x="46736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164846</xdr:rowOff>
    </xdr:from>
    <xdr:to>
      <xdr:col>20</xdr:col>
      <xdr:colOff>38100</xdr:colOff>
      <xdr:row>41</xdr:row>
      <xdr:rowOff>94996</xdr:rowOff>
    </xdr:to>
    <xdr:sp macro="" textlink="">
      <xdr:nvSpPr>
        <xdr:cNvPr id="73" name="楕円 72"/>
        <xdr:cNvSpPr/>
      </xdr:nvSpPr>
      <xdr:spPr>
        <a:xfrm>
          <a:off x="3746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41910</xdr:rowOff>
    </xdr:from>
    <xdr:to>
      <xdr:col>24</xdr:col>
      <xdr:colOff>63500</xdr:colOff>
      <xdr:row>41</xdr:row>
      <xdr:rowOff>44196</xdr:rowOff>
    </xdr:to>
    <xdr:cxnSp macro="">
      <xdr:nvCxnSpPr>
        <xdr:cNvPr id="74" name="直線コネクタ 73"/>
        <xdr:cNvCxnSpPr/>
      </xdr:nvCxnSpPr>
      <xdr:spPr>
        <a:xfrm flipV="1">
          <a:off x="3797300" y="707136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162560</xdr:rowOff>
    </xdr:from>
    <xdr:to>
      <xdr:col>15</xdr:col>
      <xdr:colOff>101600</xdr:colOff>
      <xdr:row>41</xdr:row>
      <xdr:rowOff>92710</xdr:rowOff>
    </xdr:to>
    <xdr:sp macro="" textlink="">
      <xdr:nvSpPr>
        <xdr:cNvPr id="75" name="楕円 74"/>
        <xdr:cNvSpPr/>
      </xdr:nvSpPr>
      <xdr:spPr>
        <a:xfrm>
          <a:off x="2857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41910</xdr:rowOff>
    </xdr:from>
    <xdr:to>
      <xdr:col>19</xdr:col>
      <xdr:colOff>177800</xdr:colOff>
      <xdr:row>41</xdr:row>
      <xdr:rowOff>44196</xdr:rowOff>
    </xdr:to>
    <xdr:cxnSp macro="">
      <xdr:nvCxnSpPr>
        <xdr:cNvPr id="76" name="直線コネクタ 75"/>
        <xdr:cNvCxnSpPr/>
      </xdr:nvCxnSpPr>
      <xdr:spPr>
        <a:xfrm>
          <a:off x="2908300" y="70713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164846</xdr:rowOff>
    </xdr:from>
    <xdr:to>
      <xdr:col>10</xdr:col>
      <xdr:colOff>165100</xdr:colOff>
      <xdr:row>41</xdr:row>
      <xdr:rowOff>94996</xdr:rowOff>
    </xdr:to>
    <xdr:sp macro="" textlink="">
      <xdr:nvSpPr>
        <xdr:cNvPr id="77" name="楕円 76"/>
        <xdr:cNvSpPr/>
      </xdr:nvSpPr>
      <xdr:spPr>
        <a:xfrm>
          <a:off x="19685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41910</xdr:rowOff>
    </xdr:from>
    <xdr:to>
      <xdr:col>15</xdr:col>
      <xdr:colOff>50800</xdr:colOff>
      <xdr:row>41</xdr:row>
      <xdr:rowOff>44196</xdr:rowOff>
    </xdr:to>
    <xdr:cxnSp macro="">
      <xdr:nvCxnSpPr>
        <xdr:cNvPr id="78" name="直線コネクタ 77"/>
        <xdr:cNvCxnSpPr/>
      </xdr:nvCxnSpPr>
      <xdr:spPr>
        <a:xfrm flipV="1">
          <a:off x="2019300" y="707136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25400</xdr:rowOff>
    </xdr:from>
    <xdr:to>
      <xdr:col>6</xdr:col>
      <xdr:colOff>38100</xdr:colOff>
      <xdr:row>41</xdr:row>
      <xdr:rowOff>127000</xdr:rowOff>
    </xdr:to>
    <xdr:sp macro="" textlink="">
      <xdr:nvSpPr>
        <xdr:cNvPr id="79" name="楕円 78"/>
        <xdr:cNvSpPr/>
      </xdr:nvSpPr>
      <xdr:spPr>
        <a:xfrm>
          <a:off x="1079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44196</xdr:rowOff>
    </xdr:from>
    <xdr:to>
      <xdr:col>10</xdr:col>
      <xdr:colOff>114300</xdr:colOff>
      <xdr:row>41</xdr:row>
      <xdr:rowOff>76200</xdr:rowOff>
    </xdr:to>
    <xdr:cxnSp macro="">
      <xdr:nvCxnSpPr>
        <xdr:cNvPr id="80" name="直線コネクタ 79"/>
        <xdr:cNvCxnSpPr/>
      </xdr:nvCxnSpPr>
      <xdr:spPr>
        <a:xfrm flipV="1">
          <a:off x="1130300" y="70736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xdr:cNvSpPr txBox="1"/>
      </xdr:nvSpPr>
      <xdr:spPr>
        <a:xfrm>
          <a:off x="3582044" y="616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40657</xdr:rowOff>
    </xdr:from>
    <xdr:ext cx="405111" cy="259045"/>
    <xdr:sp macro="" textlink="">
      <xdr:nvSpPr>
        <xdr:cNvPr id="83" name="n_3aveValue【道路】&#10;有形固定資産減価償却率"/>
        <xdr:cNvSpPr txBox="1"/>
      </xdr:nvSpPr>
      <xdr:spPr>
        <a:xfrm>
          <a:off x="1816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4" name="n_4aveValue【道路】&#10;有形固定資産減価償却率"/>
        <xdr:cNvSpPr txBox="1"/>
      </xdr:nvSpPr>
      <xdr:spPr>
        <a:xfrm>
          <a:off x="927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86123</xdr:rowOff>
    </xdr:from>
    <xdr:ext cx="405111" cy="259045"/>
    <xdr:sp macro="" textlink="">
      <xdr:nvSpPr>
        <xdr:cNvPr id="85" name="n_1mainValue【道路】&#10;有形固定資産減価償却率"/>
        <xdr:cNvSpPr txBox="1"/>
      </xdr:nvSpPr>
      <xdr:spPr>
        <a:xfrm>
          <a:off x="35820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83837</xdr:rowOff>
    </xdr:from>
    <xdr:ext cx="405111" cy="259045"/>
    <xdr:sp macro="" textlink="">
      <xdr:nvSpPr>
        <xdr:cNvPr id="86" name="n_2mainValue【道路】&#10;有形固定資産減価償却率"/>
        <xdr:cNvSpPr txBox="1"/>
      </xdr:nvSpPr>
      <xdr:spPr>
        <a:xfrm>
          <a:off x="2705744"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86123</xdr:rowOff>
    </xdr:from>
    <xdr:ext cx="405111" cy="259045"/>
    <xdr:sp macro="" textlink="">
      <xdr:nvSpPr>
        <xdr:cNvPr id="87" name="n_3mainValue【道路】&#10;有形固定資産減価償却率"/>
        <xdr:cNvSpPr txBox="1"/>
      </xdr:nvSpPr>
      <xdr:spPr>
        <a:xfrm>
          <a:off x="1816744" y="711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118127</xdr:rowOff>
    </xdr:from>
    <xdr:ext cx="405111" cy="259045"/>
    <xdr:sp macro="" textlink="">
      <xdr:nvSpPr>
        <xdr:cNvPr id="88" name="n_4mainValue【道路】&#10;有形固定資産減価償却率"/>
        <xdr:cNvSpPr txBox="1"/>
      </xdr:nvSpPr>
      <xdr:spPr>
        <a:xfrm>
          <a:off x="927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xdr:cNvCxnSpPr/>
      </xdr:nvCxnSpPr>
      <xdr:spPr>
        <a:xfrm flipV="1">
          <a:off x="10476865" y="5831586"/>
          <a:ext cx="0"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xdr:cNvSpPr txBox="1"/>
      </xdr:nvSpPr>
      <xdr:spPr>
        <a:xfrm>
          <a:off x="10515600" y="71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xdr:cNvCxnSpPr/>
      </xdr:nvCxnSpPr>
      <xdr:spPr>
        <a:xfrm>
          <a:off x="10388600" y="713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xdr:cNvSpPr txBox="1"/>
      </xdr:nvSpPr>
      <xdr:spPr>
        <a:xfrm>
          <a:off x="10515600" y="56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xdr:cNvCxnSpPr/>
      </xdr:nvCxnSpPr>
      <xdr:spPr>
        <a:xfrm>
          <a:off x="10388600" y="58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xdr:cNvSpPr txBox="1"/>
      </xdr:nvSpPr>
      <xdr:spPr>
        <a:xfrm>
          <a:off x="10515600" y="662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xdr:cNvSpPr/>
      </xdr:nvSpPr>
      <xdr:spPr>
        <a:xfrm>
          <a:off x="10426700" y="67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xdr:cNvSpPr/>
      </xdr:nvSpPr>
      <xdr:spPr>
        <a:xfrm>
          <a:off x="9588500" y="67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xdr:cNvSpPr/>
      </xdr:nvSpPr>
      <xdr:spPr>
        <a:xfrm>
          <a:off x="8699500" y="67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1" name="フローチャート: 判断 120"/>
        <xdr:cNvSpPr/>
      </xdr:nvSpPr>
      <xdr:spPr>
        <a:xfrm>
          <a:off x="7810500" y="629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22" name="フローチャート: 判断 121"/>
        <xdr:cNvSpPr/>
      </xdr:nvSpPr>
      <xdr:spPr>
        <a:xfrm>
          <a:off x="6921500" y="62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24791</xdr:rowOff>
    </xdr:from>
    <xdr:to>
      <xdr:col>55</xdr:col>
      <xdr:colOff>50800</xdr:colOff>
      <xdr:row>41</xdr:row>
      <xdr:rowOff>126391</xdr:rowOff>
    </xdr:to>
    <xdr:sp macro="" textlink="">
      <xdr:nvSpPr>
        <xdr:cNvPr id="128" name="楕円 127"/>
        <xdr:cNvSpPr/>
      </xdr:nvSpPr>
      <xdr:spPr>
        <a:xfrm>
          <a:off x="10426700" y="70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111168</xdr:rowOff>
    </xdr:from>
    <xdr:ext cx="469744" cy="259045"/>
    <xdr:sp macro="" textlink="">
      <xdr:nvSpPr>
        <xdr:cNvPr id="129" name="【道路】&#10;一人当たり延長該当値テキスト"/>
        <xdr:cNvSpPr txBox="1"/>
      </xdr:nvSpPr>
      <xdr:spPr>
        <a:xfrm>
          <a:off x="10515600" y="696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24409</xdr:rowOff>
    </xdr:from>
    <xdr:to>
      <xdr:col>50</xdr:col>
      <xdr:colOff>165100</xdr:colOff>
      <xdr:row>41</xdr:row>
      <xdr:rowOff>126009</xdr:rowOff>
    </xdr:to>
    <xdr:sp macro="" textlink="">
      <xdr:nvSpPr>
        <xdr:cNvPr id="130" name="楕円 129"/>
        <xdr:cNvSpPr/>
      </xdr:nvSpPr>
      <xdr:spPr>
        <a:xfrm>
          <a:off x="9588500" y="70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75209</xdr:rowOff>
    </xdr:from>
    <xdr:to>
      <xdr:col>55</xdr:col>
      <xdr:colOff>0</xdr:colOff>
      <xdr:row>41</xdr:row>
      <xdr:rowOff>75591</xdr:rowOff>
    </xdr:to>
    <xdr:cxnSp macro="">
      <xdr:nvCxnSpPr>
        <xdr:cNvPr id="131" name="直線コネクタ 130"/>
        <xdr:cNvCxnSpPr/>
      </xdr:nvCxnSpPr>
      <xdr:spPr>
        <a:xfrm>
          <a:off x="9639300" y="7104659"/>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24181</xdr:rowOff>
    </xdr:from>
    <xdr:to>
      <xdr:col>46</xdr:col>
      <xdr:colOff>38100</xdr:colOff>
      <xdr:row>41</xdr:row>
      <xdr:rowOff>125781</xdr:rowOff>
    </xdr:to>
    <xdr:sp macro="" textlink="">
      <xdr:nvSpPr>
        <xdr:cNvPr id="132" name="楕円 131"/>
        <xdr:cNvSpPr/>
      </xdr:nvSpPr>
      <xdr:spPr>
        <a:xfrm>
          <a:off x="8699500" y="70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74981</xdr:rowOff>
    </xdr:from>
    <xdr:to>
      <xdr:col>50</xdr:col>
      <xdr:colOff>114300</xdr:colOff>
      <xdr:row>41</xdr:row>
      <xdr:rowOff>75209</xdr:rowOff>
    </xdr:to>
    <xdr:cxnSp macro="">
      <xdr:nvCxnSpPr>
        <xdr:cNvPr id="133" name="直線コネクタ 132"/>
        <xdr:cNvCxnSpPr/>
      </xdr:nvCxnSpPr>
      <xdr:spPr>
        <a:xfrm>
          <a:off x="8750300" y="710443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23876</xdr:rowOff>
    </xdr:from>
    <xdr:to>
      <xdr:col>41</xdr:col>
      <xdr:colOff>101600</xdr:colOff>
      <xdr:row>41</xdr:row>
      <xdr:rowOff>125476</xdr:rowOff>
    </xdr:to>
    <xdr:sp macro="" textlink="">
      <xdr:nvSpPr>
        <xdr:cNvPr id="134" name="楕円 133"/>
        <xdr:cNvSpPr/>
      </xdr:nvSpPr>
      <xdr:spPr>
        <a:xfrm>
          <a:off x="7810500" y="70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74676</xdr:rowOff>
    </xdr:from>
    <xdr:to>
      <xdr:col>45</xdr:col>
      <xdr:colOff>177800</xdr:colOff>
      <xdr:row>41</xdr:row>
      <xdr:rowOff>74981</xdr:rowOff>
    </xdr:to>
    <xdr:cxnSp macro="">
      <xdr:nvCxnSpPr>
        <xdr:cNvPr id="135" name="直線コネクタ 134"/>
        <xdr:cNvCxnSpPr/>
      </xdr:nvCxnSpPr>
      <xdr:spPr>
        <a:xfrm>
          <a:off x="7861300" y="71041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23038</xdr:rowOff>
    </xdr:from>
    <xdr:to>
      <xdr:col>36</xdr:col>
      <xdr:colOff>165100</xdr:colOff>
      <xdr:row>41</xdr:row>
      <xdr:rowOff>124638</xdr:rowOff>
    </xdr:to>
    <xdr:sp macro="" textlink="">
      <xdr:nvSpPr>
        <xdr:cNvPr id="136" name="楕円 135"/>
        <xdr:cNvSpPr/>
      </xdr:nvSpPr>
      <xdr:spPr>
        <a:xfrm>
          <a:off x="6921500" y="70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73838</xdr:rowOff>
    </xdr:from>
    <xdr:to>
      <xdr:col>41</xdr:col>
      <xdr:colOff>50800</xdr:colOff>
      <xdr:row>41</xdr:row>
      <xdr:rowOff>74676</xdr:rowOff>
    </xdr:to>
    <xdr:cxnSp macro="">
      <xdr:nvCxnSpPr>
        <xdr:cNvPr id="137" name="直線コネクタ 136"/>
        <xdr:cNvCxnSpPr/>
      </xdr:nvCxnSpPr>
      <xdr:spPr>
        <a:xfrm>
          <a:off x="6972300" y="7103288"/>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xdr:cNvSpPr txBox="1"/>
      </xdr:nvSpPr>
      <xdr:spPr>
        <a:xfrm>
          <a:off x="939172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xdr:cNvSpPr txBox="1"/>
      </xdr:nvSpPr>
      <xdr:spPr>
        <a:xfrm>
          <a:off x="8515427" y="654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0" name="n_3aveValue【道路】&#10;一人当たり延長"/>
        <xdr:cNvSpPr txBox="1"/>
      </xdr:nvSpPr>
      <xdr:spPr>
        <a:xfrm>
          <a:off x="7594111" y="607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41" name="n_4aveValue【道路】&#10;一人当たり延長"/>
        <xdr:cNvSpPr txBox="1"/>
      </xdr:nvSpPr>
      <xdr:spPr>
        <a:xfrm>
          <a:off x="6705111" y="59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117136</xdr:rowOff>
    </xdr:from>
    <xdr:ext cx="469744" cy="259045"/>
    <xdr:sp macro="" textlink="">
      <xdr:nvSpPr>
        <xdr:cNvPr id="142" name="n_1mainValue【道路】&#10;一人当たり延長"/>
        <xdr:cNvSpPr txBox="1"/>
      </xdr:nvSpPr>
      <xdr:spPr>
        <a:xfrm>
          <a:off x="9391727" y="714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116908</xdr:rowOff>
    </xdr:from>
    <xdr:ext cx="469744" cy="259045"/>
    <xdr:sp macro="" textlink="">
      <xdr:nvSpPr>
        <xdr:cNvPr id="143" name="n_2mainValue【道路】&#10;一人当たり延長"/>
        <xdr:cNvSpPr txBox="1"/>
      </xdr:nvSpPr>
      <xdr:spPr>
        <a:xfrm>
          <a:off x="8515427" y="71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116603</xdr:rowOff>
    </xdr:from>
    <xdr:ext cx="469744" cy="259045"/>
    <xdr:sp macro="" textlink="">
      <xdr:nvSpPr>
        <xdr:cNvPr id="144" name="n_3mainValue【道路】&#10;一人当たり延長"/>
        <xdr:cNvSpPr txBox="1"/>
      </xdr:nvSpPr>
      <xdr:spPr>
        <a:xfrm>
          <a:off x="7626427" y="71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115765</xdr:rowOff>
    </xdr:from>
    <xdr:ext cx="469744" cy="259045"/>
    <xdr:sp macro="" textlink="">
      <xdr:nvSpPr>
        <xdr:cNvPr id="145" name="n_4mainValue【道路】&#10;一人当たり延長"/>
        <xdr:cNvSpPr txBox="1"/>
      </xdr:nvSpPr>
      <xdr:spPr>
        <a:xfrm>
          <a:off x="6737427" y="714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xdr:cNvCxnSpPr/>
      </xdr:nvCxnSpPr>
      <xdr:spPr>
        <a:xfrm flipV="1">
          <a:off x="4634865"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xdr:cNvSpPr txBox="1"/>
      </xdr:nvSpPr>
      <xdr:spPr>
        <a:xfrm>
          <a:off x="4673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xdr:cNvCxnSpPr/>
      </xdr:nvCxnSpPr>
      <xdr:spPr>
        <a:xfrm>
          <a:off x="4546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xdr:cNvSpPr/>
      </xdr:nvSpPr>
      <xdr:spPr>
        <a:xfrm>
          <a:off x="2857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9" name="フローチャート: 判断 178"/>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0" name="フローチャート: 判断 179"/>
        <xdr:cNvSpPr/>
      </xdr:nvSpPr>
      <xdr:spPr>
        <a:xfrm>
          <a:off x="1079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105410</xdr:rowOff>
    </xdr:from>
    <xdr:to>
      <xdr:col>24</xdr:col>
      <xdr:colOff>114300</xdr:colOff>
      <xdr:row>62</xdr:row>
      <xdr:rowOff>35560</xdr:rowOff>
    </xdr:to>
    <xdr:sp macro="" textlink="">
      <xdr:nvSpPr>
        <xdr:cNvPr id="186" name="楕円 185"/>
        <xdr:cNvSpPr/>
      </xdr:nvSpPr>
      <xdr:spPr>
        <a:xfrm>
          <a:off x="45847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83837</xdr:rowOff>
    </xdr:from>
    <xdr:ext cx="405111" cy="259045"/>
    <xdr:sp macro="" textlink="">
      <xdr:nvSpPr>
        <xdr:cNvPr id="187" name="【橋りょう・トンネル】&#10;有形固定資産減価償却率該当値テキスト"/>
        <xdr:cNvSpPr txBox="1"/>
      </xdr:nvSpPr>
      <xdr:spPr>
        <a:xfrm>
          <a:off x="4673600"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105410</xdr:rowOff>
    </xdr:from>
    <xdr:to>
      <xdr:col>20</xdr:col>
      <xdr:colOff>38100</xdr:colOff>
      <xdr:row>62</xdr:row>
      <xdr:rowOff>35560</xdr:rowOff>
    </xdr:to>
    <xdr:sp macro="" textlink="">
      <xdr:nvSpPr>
        <xdr:cNvPr id="188" name="楕円 187"/>
        <xdr:cNvSpPr/>
      </xdr:nvSpPr>
      <xdr:spPr>
        <a:xfrm>
          <a:off x="3746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156210</xdr:rowOff>
    </xdr:from>
    <xdr:to>
      <xdr:col>24</xdr:col>
      <xdr:colOff>63500</xdr:colOff>
      <xdr:row>61</xdr:row>
      <xdr:rowOff>156210</xdr:rowOff>
    </xdr:to>
    <xdr:cxnSp macro="">
      <xdr:nvCxnSpPr>
        <xdr:cNvPr id="189" name="直線コネクタ 188"/>
        <xdr:cNvCxnSpPr/>
      </xdr:nvCxnSpPr>
      <xdr:spPr>
        <a:xfrm>
          <a:off x="3797300" y="10614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0" name="楕円 189"/>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61</xdr:row>
      <xdr:rowOff>156210</xdr:rowOff>
    </xdr:to>
    <xdr:cxnSp macro="">
      <xdr:nvCxnSpPr>
        <xdr:cNvPr id="191" name="直線コネクタ 190"/>
        <xdr:cNvCxnSpPr/>
      </xdr:nvCxnSpPr>
      <xdr:spPr>
        <a:xfrm>
          <a:off x="2908300" y="106108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71120</xdr:rowOff>
    </xdr:from>
    <xdr:to>
      <xdr:col>10</xdr:col>
      <xdr:colOff>165100</xdr:colOff>
      <xdr:row>62</xdr:row>
      <xdr:rowOff>1270</xdr:rowOff>
    </xdr:to>
    <xdr:sp macro="" textlink="">
      <xdr:nvSpPr>
        <xdr:cNvPr id="192" name="楕円 191"/>
        <xdr:cNvSpPr/>
      </xdr:nvSpPr>
      <xdr:spPr>
        <a:xfrm>
          <a:off x="1968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121920</xdr:rowOff>
    </xdr:from>
    <xdr:to>
      <xdr:col>15</xdr:col>
      <xdr:colOff>50800</xdr:colOff>
      <xdr:row>61</xdr:row>
      <xdr:rowOff>152400</xdr:rowOff>
    </xdr:to>
    <xdr:cxnSp macro="">
      <xdr:nvCxnSpPr>
        <xdr:cNvPr id="193" name="直線コネクタ 192"/>
        <xdr:cNvCxnSpPr/>
      </xdr:nvCxnSpPr>
      <xdr:spPr>
        <a:xfrm>
          <a:off x="2019300" y="105803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105410</xdr:rowOff>
    </xdr:from>
    <xdr:to>
      <xdr:col>6</xdr:col>
      <xdr:colOff>38100</xdr:colOff>
      <xdr:row>62</xdr:row>
      <xdr:rowOff>35560</xdr:rowOff>
    </xdr:to>
    <xdr:sp macro="" textlink="">
      <xdr:nvSpPr>
        <xdr:cNvPr id="194" name="楕円 193"/>
        <xdr:cNvSpPr/>
      </xdr:nvSpPr>
      <xdr:spPr>
        <a:xfrm>
          <a:off x="1079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121920</xdr:rowOff>
    </xdr:from>
    <xdr:to>
      <xdr:col>10</xdr:col>
      <xdr:colOff>114300</xdr:colOff>
      <xdr:row>61</xdr:row>
      <xdr:rowOff>156210</xdr:rowOff>
    </xdr:to>
    <xdr:cxnSp macro="">
      <xdr:nvCxnSpPr>
        <xdr:cNvPr id="195" name="直線コネクタ 194"/>
        <xdr:cNvCxnSpPr/>
      </xdr:nvCxnSpPr>
      <xdr:spPr>
        <a:xfrm flipV="1">
          <a:off x="1130300" y="10580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xdr:cNvSpPr txBox="1"/>
      </xdr:nvSpPr>
      <xdr:spPr>
        <a:xfrm>
          <a:off x="2705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98" name="n_3aveValue【橋りょう・トンネ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92092</xdr:rowOff>
    </xdr:from>
    <xdr:ext cx="405111" cy="259045"/>
    <xdr:sp macro="" textlink="">
      <xdr:nvSpPr>
        <xdr:cNvPr id="199" name="n_4aveValue【橋りょう・トンネル】&#10;有形固定資産減価償却率"/>
        <xdr:cNvSpPr txBox="1"/>
      </xdr:nvSpPr>
      <xdr:spPr>
        <a:xfrm>
          <a:off x="927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26687</xdr:rowOff>
    </xdr:from>
    <xdr:ext cx="405111" cy="259045"/>
    <xdr:sp macro="" textlink="">
      <xdr:nvSpPr>
        <xdr:cNvPr id="200" name="n_1mainValue【橋りょう・トンネル】&#10;有形固定資産減価償却率"/>
        <xdr:cNvSpPr txBox="1"/>
      </xdr:nvSpPr>
      <xdr:spPr>
        <a:xfrm>
          <a:off x="35820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1" name="n_2mainValue【橋りょう・トンネル】&#10;有形固定資産減価償却率"/>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163847</xdr:rowOff>
    </xdr:from>
    <xdr:ext cx="405111" cy="259045"/>
    <xdr:sp macro="" textlink="">
      <xdr:nvSpPr>
        <xdr:cNvPr id="202" name="n_3mainValue【橋りょう・トンネル】&#10;有形固定資産減価償却率"/>
        <xdr:cNvSpPr txBox="1"/>
      </xdr:nvSpPr>
      <xdr:spPr>
        <a:xfrm>
          <a:off x="1816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26687</xdr:rowOff>
    </xdr:from>
    <xdr:ext cx="405111" cy="259045"/>
    <xdr:sp macro="" textlink="">
      <xdr:nvSpPr>
        <xdr:cNvPr id="203" name="n_4mainValue【橋りょう・トンネル】&#10;有形固定資産減価償却率"/>
        <xdr:cNvSpPr txBox="1"/>
      </xdr:nvSpPr>
      <xdr:spPr>
        <a:xfrm>
          <a:off x="927744" y="1065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xdr:cNvCxnSpPr/>
      </xdr:nvCxnSpPr>
      <xdr:spPr>
        <a:xfrm flipV="1">
          <a:off x="10476865" y="9626323"/>
          <a:ext cx="0" cy="146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xdr:cNvSpPr txBox="1"/>
      </xdr:nvSpPr>
      <xdr:spPr>
        <a:xfrm>
          <a:off x="10515600" y="1109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xdr:cNvCxnSpPr/>
      </xdr:nvCxnSpPr>
      <xdr:spPr>
        <a:xfrm>
          <a:off x="10388600" y="1109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xdr:cNvSpPr txBox="1"/>
      </xdr:nvSpPr>
      <xdr:spPr>
        <a:xfrm>
          <a:off x="10515600" y="940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xdr:cNvCxnSpPr/>
      </xdr:nvCxnSpPr>
      <xdr:spPr>
        <a:xfrm>
          <a:off x="10388600" y="962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xdr:cNvSpPr txBox="1"/>
      </xdr:nvSpPr>
      <xdr:spPr>
        <a:xfrm>
          <a:off x="10515600" y="1057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xdr:cNvSpPr/>
      </xdr:nvSpPr>
      <xdr:spPr>
        <a:xfrm>
          <a:off x="10426700" y="107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xdr:cNvSpPr/>
      </xdr:nvSpPr>
      <xdr:spPr>
        <a:xfrm>
          <a:off x="9588500" y="10736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xdr:cNvSpPr/>
      </xdr:nvSpPr>
      <xdr:spPr>
        <a:xfrm>
          <a:off x="8699500" y="1074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38" name="フローチャート: 判断 237"/>
        <xdr:cNvSpPr/>
      </xdr:nvSpPr>
      <xdr:spPr>
        <a:xfrm>
          <a:off x="7810500" y="1043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39" name="フローチャート: 判断 238"/>
        <xdr:cNvSpPr/>
      </xdr:nvSpPr>
      <xdr:spPr>
        <a:xfrm>
          <a:off x="6921500" y="1036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54702</xdr:rowOff>
    </xdr:from>
    <xdr:to>
      <xdr:col>55</xdr:col>
      <xdr:colOff>50800</xdr:colOff>
      <xdr:row>64</xdr:row>
      <xdr:rowOff>156302</xdr:rowOff>
    </xdr:to>
    <xdr:sp macro="" textlink="">
      <xdr:nvSpPr>
        <xdr:cNvPr id="245" name="楕円 244"/>
        <xdr:cNvSpPr/>
      </xdr:nvSpPr>
      <xdr:spPr>
        <a:xfrm>
          <a:off x="10426700" y="1102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141079</xdr:rowOff>
    </xdr:from>
    <xdr:ext cx="469744" cy="259045"/>
    <xdr:sp macro="" textlink="">
      <xdr:nvSpPr>
        <xdr:cNvPr id="246" name="【橋りょう・トンネル】&#10;一人当たり有形固定資産（償却資産）額該当値テキスト"/>
        <xdr:cNvSpPr txBox="1"/>
      </xdr:nvSpPr>
      <xdr:spPr>
        <a:xfrm>
          <a:off x="10515600" y="1094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55062</xdr:rowOff>
    </xdr:from>
    <xdr:to>
      <xdr:col>50</xdr:col>
      <xdr:colOff>165100</xdr:colOff>
      <xdr:row>64</xdr:row>
      <xdr:rowOff>156662</xdr:rowOff>
    </xdr:to>
    <xdr:sp macro="" textlink="">
      <xdr:nvSpPr>
        <xdr:cNvPr id="247" name="楕円 246"/>
        <xdr:cNvSpPr/>
      </xdr:nvSpPr>
      <xdr:spPr>
        <a:xfrm>
          <a:off x="9588500" y="1102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105502</xdr:rowOff>
    </xdr:from>
    <xdr:to>
      <xdr:col>55</xdr:col>
      <xdr:colOff>0</xdr:colOff>
      <xdr:row>64</xdr:row>
      <xdr:rowOff>105862</xdr:rowOff>
    </xdr:to>
    <xdr:cxnSp macro="">
      <xdr:nvCxnSpPr>
        <xdr:cNvPr id="248" name="直線コネクタ 247"/>
        <xdr:cNvCxnSpPr/>
      </xdr:nvCxnSpPr>
      <xdr:spPr>
        <a:xfrm flipV="1">
          <a:off x="9639300" y="11078302"/>
          <a:ext cx="838200" cy="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55483</xdr:rowOff>
    </xdr:from>
    <xdr:to>
      <xdr:col>46</xdr:col>
      <xdr:colOff>38100</xdr:colOff>
      <xdr:row>64</xdr:row>
      <xdr:rowOff>157083</xdr:rowOff>
    </xdr:to>
    <xdr:sp macro="" textlink="">
      <xdr:nvSpPr>
        <xdr:cNvPr id="249" name="楕円 248"/>
        <xdr:cNvSpPr/>
      </xdr:nvSpPr>
      <xdr:spPr>
        <a:xfrm>
          <a:off x="8699500" y="110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105862</xdr:rowOff>
    </xdr:from>
    <xdr:to>
      <xdr:col>50</xdr:col>
      <xdr:colOff>114300</xdr:colOff>
      <xdr:row>64</xdr:row>
      <xdr:rowOff>106283</xdr:rowOff>
    </xdr:to>
    <xdr:cxnSp macro="">
      <xdr:nvCxnSpPr>
        <xdr:cNvPr id="250" name="直線コネクタ 249"/>
        <xdr:cNvCxnSpPr/>
      </xdr:nvCxnSpPr>
      <xdr:spPr>
        <a:xfrm flipV="1">
          <a:off x="8750300" y="11078662"/>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55414</xdr:rowOff>
    </xdr:from>
    <xdr:to>
      <xdr:col>41</xdr:col>
      <xdr:colOff>101600</xdr:colOff>
      <xdr:row>64</xdr:row>
      <xdr:rowOff>157014</xdr:rowOff>
    </xdr:to>
    <xdr:sp macro="" textlink="">
      <xdr:nvSpPr>
        <xdr:cNvPr id="251" name="楕円 250"/>
        <xdr:cNvSpPr/>
      </xdr:nvSpPr>
      <xdr:spPr>
        <a:xfrm>
          <a:off x="7810500" y="110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106214</xdr:rowOff>
    </xdr:from>
    <xdr:to>
      <xdr:col>45</xdr:col>
      <xdr:colOff>177800</xdr:colOff>
      <xdr:row>64</xdr:row>
      <xdr:rowOff>106283</xdr:rowOff>
    </xdr:to>
    <xdr:cxnSp macro="">
      <xdr:nvCxnSpPr>
        <xdr:cNvPr id="252" name="直線コネクタ 251"/>
        <xdr:cNvCxnSpPr/>
      </xdr:nvCxnSpPr>
      <xdr:spPr>
        <a:xfrm>
          <a:off x="7861300" y="1107901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56319</xdr:rowOff>
    </xdr:from>
    <xdr:to>
      <xdr:col>36</xdr:col>
      <xdr:colOff>165100</xdr:colOff>
      <xdr:row>64</xdr:row>
      <xdr:rowOff>157919</xdr:rowOff>
    </xdr:to>
    <xdr:sp macro="" textlink="">
      <xdr:nvSpPr>
        <xdr:cNvPr id="253" name="楕円 252"/>
        <xdr:cNvSpPr/>
      </xdr:nvSpPr>
      <xdr:spPr>
        <a:xfrm>
          <a:off x="6921500" y="1102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106214</xdr:rowOff>
    </xdr:from>
    <xdr:to>
      <xdr:col>41</xdr:col>
      <xdr:colOff>50800</xdr:colOff>
      <xdr:row>64</xdr:row>
      <xdr:rowOff>107119</xdr:rowOff>
    </xdr:to>
    <xdr:cxnSp macro="">
      <xdr:nvCxnSpPr>
        <xdr:cNvPr id="254" name="直線コネクタ 253"/>
        <xdr:cNvCxnSpPr/>
      </xdr:nvCxnSpPr>
      <xdr:spPr>
        <a:xfrm flipV="1">
          <a:off x="6972300" y="11079014"/>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xdr:cNvSpPr txBox="1"/>
      </xdr:nvSpPr>
      <xdr:spPr>
        <a:xfrm>
          <a:off x="9359411" y="1051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xdr:cNvSpPr txBox="1"/>
      </xdr:nvSpPr>
      <xdr:spPr>
        <a:xfrm>
          <a:off x="8483111" y="1051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7" name="n_3aveValue【橋りょう・トンネル】&#10;一人当たり有形固定資産（償却資産）額"/>
        <xdr:cNvSpPr txBox="1"/>
      </xdr:nvSpPr>
      <xdr:spPr>
        <a:xfrm>
          <a:off x="7561795" y="102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58" name="n_4aveValue【橋りょう・トンネル】&#10;一人当たり有形固定資産（償却資産）額"/>
        <xdr:cNvSpPr txBox="1"/>
      </xdr:nvSpPr>
      <xdr:spPr>
        <a:xfrm>
          <a:off x="6672795" y="1013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147789</xdr:rowOff>
    </xdr:from>
    <xdr:ext cx="469744" cy="259045"/>
    <xdr:sp macro="" textlink="">
      <xdr:nvSpPr>
        <xdr:cNvPr id="259" name="n_1mainValue【橋りょう・トンネル】&#10;一人当たり有形固定資産（償却資産）額"/>
        <xdr:cNvSpPr txBox="1"/>
      </xdr:nvSpPr>
      <xdr:spPr>
        <a:xfrm>
          <a:off x="9391728" y="1112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148210</xdr:rowOff>
    </xdr:from>
    <xdr:ext cx="469744" cy="259045"/>
    <xdr:sp macro="" textlink="">
      <xdr:nvSpPr>
        <xdr:cNvPr id="260" name="n_2mainValue【橋りょう・トンネル】&#10;一人当たり有形固定資産（償却資産）額"/>
        <xdr:cNvSpPr txBox="1"/>
      </xdr:nvSpPr>
      <xdr:spPr>
        <a:xfrm>
          <a:off x="8515428" y="1112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148141</xdr:rowOff>
    </xdr:from>
    <xdr:ext cx="469744" cy="259045"/>
    <xdr:sp macro="" textlink="">
      <xdr:nvSpPr>
        <xdr:cNvPr id="261" name="n_3mainValue【橋りょう・トンネル】&#10;一人当たり有形固定資産（償却資産）額"/>
        <xdr:cNvSpPr txBox="1"/>
      </xdr:nvSpPr>
      <xdr:spPr>
        <a:xfrm>
          <a:off x="7626428" y="1112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149046</xdr:rowOff>
    </xdr:from>
    <xdr:ext cx="469744" cy="259045"/>
    <xdr:sp macro="" textlink="">
      <xdr:nvSpPr>
        <xdr:cNvPr id="262" name="n_4mainValue【橋りょう・トンネル】&#10;一人当たり有形固定資産（償却資産）額"/>
        <xdr:cNvSpPr txBox="1"/>
      </xdr:nvSpPr>
      <xdr:spPr>
        <a:xfrm>
          <a:off x="6737428" y="1112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319" name="直線コネクタ 318"/>
        <xdr:cNvCxnSpPr/>
      </xdr:nvCxnSpPr>
      <xdr:spPr>
        <a:xfrm flipV="1">
          <a:off x="16318864" y="5766435"/>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320" name="【認定こども園・幼稚園・保育所】&#10;有形固定資産減価償却率最小値テキスト"/>
        <xdr:cNvSpPr txBox="1"/>
      </xdr:nvSpPr>
      <xdr:spPr>
        <a:xfrm>
          <a:off x="16357600" y="703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321" name="直線コネクタ 320"/>
        <xdr:cNvCxnSpPr/>
      </xdr:nvCxnSpPr>
      <xdr:spPr>
        <a:xfrm>
          <a:off x="16230600" y="703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322" name="【認定こども園・幼稚園・保育所】&#10;有形固定資産減価償却率最大値テキスト"/>
        <xdr:cNvSpPr txBox="1"/>
      </xdr:nvSpPr>
      <xdr:spPr>
        <a:xfrm>
          <a:off x="163576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323" name="直線コネクタ 322"/>
        <xdr:cNvCxnSpPr/>
      </xdr:nvCxnSpPr>
      <xdr:spPr>
        <a:xfrm>
          <a:off x="16230600" y="576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324" name="【認定こども園・幼稚園・保育所】&#10;有形固定資産減価償却率平均値テキスト"/>
        <xdr:cNvSpPr txBox="1"/>
      </xdr:nvSpPr>
      <xdr:spPr>
        <a:xfrm>
          <a:off x="1635760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325" name="フローチャート: 判断 324"/>
        <xdr:cNvSpPr/>
      </xdr:nvSpPr>
      <xdr:spPr>
        <a:xfrm>
          <a:off x="162687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326" name="フローチャート: 判断 325"/>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327" name="フローチャート: 判断 326"/>
        <xdr:cNvSpPr/>
      </xdr:nvSpPr>
      <xdr:spPr>
        <a:xfrm>
          <a:off x="14541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328" name="フローチャート: 判断 327"/>
        <xdr:cNvSpPr/>
      </xdr:nvSpPr>
      <xdr:spPr>
        <a:xfrm>
          <a:off x="13652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329" name="フローチャート: 判断 328"/>
        <xdr:cNvSpPr/>
      </xdr:nvSpPr>
      <xdr:spPr>
        <a:xfrm>
          <a:off x="12763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335" name="楕円 334"/>
        <xdr:cNvSpPr/>
      </xdr:nvSpPr>
      <xdr:spPr>
        <a:xfrm>
          <a:off x="16268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139717</xdr:rowOff>
    </xdr:from>
    <xdr:ext cx="405111" cy="259045"/>
    <xdr:sp macro="" textlink="">
      <xdr:nvSpPr>
        <xdr:cNvPr id="336" name="【認定こども園・幼稚園・保育所】&#10;有形固定資産減価償却率該当値テキスト"/>
        <xdr:cNvSpPr txBox="1"/>
      </xdr:nvSpPr>
      <xdr:spPr>
        <a:xfrm>
          <a:off x="16357600"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337" name="楕円 336"/>
        <xdr:cNvSpPr/>
      </xdr:nvSpPr>
      <xdr:spPr>
        <a:xfrm>
          <a:off x="1543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36</xdr:row>
      <xdr:rowOff>167640</xdr:rowOff>
    </xdr:to>
    <xdr:cxnSp macro="">
      <xdr:nvCxnSpPr>
        <xdr:cNvPr id="338" name="直線コネクタ 337"/>
        <xdr:cNvCxnSpPr/>
      </xdr:nvCxnSpPr>
      <xdr:spPr>
        <a:xfrm>
          <a:off x="15481300" y="6316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339" name="楕円 338"/>
        <xdr:cNvSpPr/>
      </xdr:nvSpPr>
      <xdr:spPr>
        <a:xfrm>
          <a:off x="1454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144780</xdr:rowOff>
    </xdr:to>
    <xdr:cxnSp macro="">
      <xdr:nvCxnSpPr>
        <xdr:cNvPr id="340" name="直線コネクタ 339"/>
        <xdr:cNvCxnSpPr/>
      </xdr:nvCxnSpPr>
      <xdr:spPr>
        <a:xfrm>
          <a:off x="14592300" y="6286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341" name="楕円 340"/>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114300</xdr:rowOff>
    </xdr:to>
    <xdr:cxnSp macro="">
      <xdr:nvCxnSpPr>
        <xdr:cNvPr id="342" name="直線コネクタ 341"/>
        <xdr:cNvCxnSpPr/>
      </xdr:nvCxnSpPr>
      <xdr:spPr>
        <a:xfrm>
          <a:off x="13703300" y="6248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153035</xdr:rowOff>
    </xdr:from>
    <xdr:to>
      <xdr:col>67</xdr:col>
      <xdr:colOff>101600</xdr:colOff>
      <xdr:row>36</xdr:row>
      <xdr:rowOff>83185</xdr:rowOff>
    </xdr:to>
    <xdr:sp macro="" textlink="">
      <xdr:nvSpPr>
        <xdr:cNvPr id="343" name="楕円 342"/>
        <xdr:cNvSpPr/>
      </xdr:nvSpPr>
      <xdr:spPr>
        <a:xfrm>
          <a:off x="12763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32385</xdr:rowOff>
    </xdr:from>
    <xdr:to>
      <xdr:col>71</xdr:col>
      <xdr:colOff>177800</xdr:colOff>
      <xdr:row>36</xdr:row>
      <xdr:rowOff>76200</xdr:rowOff>
    </xdr:to>
    <xdr:cxnSp macro="">
      <xdr:nvCxnSpPr>
        <xdr:cNvPr id="344" name="直線コネクタ 343"/>
        <xdr:cNvCxnSpPr/>
      </xdr:nvCxnSpPr>
      <xdr:spPr>
        <a:xfrm>
          <a:off x="12814300" y="62045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345" name="n_1aveValue【認定こども園・幼稚園・保育所】&#10;有形固定資産減価償却率"/>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346" name="n_2aveValue【認定こども園・幼稚園・保育所】&#10;有形固定資産減価償却率"/>
        <xdr:cNvSpPr txBox="1"/>
      </xdr:nvSpPr>
      <xdr:spPr>
        <a:xfrm>
          <a:off x="14389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11447</xdr:rowOff>
    </xdr:from>
    <xdr:ext cx="405111" cy="259045"/>
    <xdr:sp macro="" textlink="">
      <xdr:nvSpPr>
        <xdr:cNvPr id="347" name="n_3aveValue【認定こども園・幼稚園・保育所】&#10;有形固定資産減価償却率"/>
        <xdr:cNvSpPr txBox="1"/>
      </xdr:nvSpPr>
      <xdr:spPr>
        <a:xfrm>
          <a:off x="13500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348" name="n_4aveValue【認定こども園・幼稚園・保育所】&#10;有形固定資産減価償却率"/>
        <xdr:cNvSpPr txBox="1"/>
      </xdr:nvSpPr>
      <xdr:spPr>
        <a:xfrm>
          <a:off x="12611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349" name="n_1mainValue【認定こども園・幼稚園・保育所】&#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350" name="n_2mainValue【認定こども園・幼稚園・保育所】&#10;有形固定資産減価償却率"/>
        <xdr:cNvSpPr txBox="1"/>
      </xdr:nvSpPr>
      <xdr:spPr>
        <a:xfrm>
          <a:off x="14389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351" name="n_3mainValue【認定こども園・幼稚園・保育所】&#10;有形固定資産減価償却率"/>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99712</xdr:rowOff>
    </xdr:from>
    <xdr:ext cx="405111" cy="259045"/>
    <xdr:sp macro="" textlink="">
      <xdr:nvSpPr>
        <xdr:cNvPr id="352" name="n_4mainValue【認定こども園・幼稚園・保育所】&#10;有形固定資産減価償却率"/>
        <xdr:cNvSpPr txBox="1"/>
      </xdr:nvSpPr>
      <xdr:spPr>
        <a:xfrm>
          <a:off x="12611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376" name="直線コネクタ 375"/>
        <xdr:cNvCxnSpPr/>
      </xdr:nvCxnSpPr>
      <xdr:spPr>
        <a:xfrm flipV="1">
          <a:off x="22160864" y="59283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7"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78" name="直線コネクタ 377"/>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379" name="【認定こども園・幼稚園・保育所】&#10;一人当たり面積最大値テキスト"/>
        <xdr:cNvSpPr txBox="1"/>
      </xdr:nvSpPr>
      <xdr:spPr>
        <a:xfrm>
          <a:off x="22199600" y="570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380" name="直線コネクタ 379"/>
        <xdr:cNvCxnSpPr/>
      </xdr:nvCxnSpPr>
      <xdr:spPr>
        <a:xfrm>
          <a:off x="22072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381" name="【認定こども園・幼稚園・保育所】&#10;一人当たり面積平均値テキスト"/>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382" name="フローチャート: 判断 381"/>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383" name="フローチャート: 判断 382"/>
        <xdr:cNvSpPr/>
      </xdr:nvSpPr>
      <xdr:spPr>
        <a:xfrm>
          <a:off x="21272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384" name="フローチャート: 判断 383"/>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385" name="フローチャート: 判断 384"/>
        <xdr:cNvSpPr/>
      </xdr:nvSpPr>
      <xdr:spPr>
        <a:xfrm>
          <a:off x="19494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386" name="フローチャート: 判断 385"/>
        <xdr:cNvSpPr/>
      </xdr:nvSpPr>
      <xdr:spPr>
        <a:xfrm>
          <a:off x="18605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392" name="楕円 391"/>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144797</xdr:rowOff>
    </xdr:from>
    <xdr:ext cx="469744" cy="259045"/>
    <xdr:sp macro="" textlink="">
      <xdr:nvSpPr>
        <xdr:cNvPr id="393" name="【認定こども園・幼稚園・保育所】&#10;一人当たり面積該当値テキスト"/>
        <xdr:cNvSpPr txBox="1"/>
      </xdr:nvSpPr>
      <xdr:spPr>
        <a:xfrm>
          <a:off x="22199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394" name="楕円 393"/>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45720</xdr:rowOff>
    </xdr:to>
    <xdr:cxnSp macro="">
      <xdr:nvCxnSpPr>
        <xdr:cNvPr id="395" name="直線コネクタ 394"/>
        <xdr:cNvCxnSpPr/>
      </xdr:nvCxnSpPr>
      <xdr:spPr>
        <a:xfrm>
          <a:off x="21323300" y="6896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396" name="楕円 395"/>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397" name="直線コネクタ 396"/>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398" name="楕円 397"/>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399" name="直線コネクタ 398"/>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00" name="楕円 399"/>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01" name="直線コネクタ 400"/>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02" name="n_1aveValue【認定こども園・幼稚園・保育所】&#10;一人当たり面積"/>
        <xdr:cNvSpPr txBox="1"/>
      </xdr:nvSpPr>
      <xdr:spPr>
        <a:xfrm>
          <a:off x="210757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403" name="n_2aveValue【認定こども園・幼稚園・保育所】&#10;一人当たり面積"/>
        <xdr:cNvSpPr txBox="1"/>
      </xdr:nvSpPr>
      <xdr:spPr>
        <a:xfrm>
          <a:off x="20199427"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59707</xdr:rowOff>
    </xdr:from>
    <xdr:ext cx="469744" cy="259045"/>
    <xdr:sp macro="" textlink="">
      <xdr:nvSpPr>
        <xdr:cNvPr id="404" name="n_3aveValue【認定こども園・幼稚園・保育所】&#10;一人当たり面積"/>
        <xdr:cNvSpPr txBox="1"/>
      </xdr:nvSpPr>
      <xdr:spPr>
        <a:xfrm>
          <a:off x="193104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82567</xdr:rowOff>
    </xdr:from>
    <xdr:ext cx="469744" cy="259045"/>
    <xdr:sp macro="" textlink="">
      <xdr:nvSpPr>
        <xdr:cNvPr id="405" name="n_4aveValue【認定こども園・幼稚園・保育所】&#10;一人当たり面積"/>
        <xdr:cNvSpPr txBox="1"/>
      </xdr:nvSpPr>
      <xdr:spPr>
        <a:xfrm>
          <a:off x="18421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406" name="n_1mainValue【認定こども園・幼稚園・保育所】&#10;一人当たり面積"/>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07" name="n_2mainValue【認定こども園・幼稚園・保育所】&#10;一人当たり面積"/>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408" name="n_3mainValue【認定こども園・幼稚園・保育所】&#10;一人当たり面積"/>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409" name="n_4mainValue【認定こども園・幼稚園・保育所】&#10;一人当たり面積"/>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421" name="直線コネクタ 420"/>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422" name="テキスト ボックス 421"/>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23" name="直線コネクタ 422"/>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24" name="テキスト ボックス 423"/>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425" name="直線コネクタ 424"/>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426" name="テキスト ボックス 425"/>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429" name="直線コネクタ 428"/>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430" name="テキスト ボックス 429"/>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1" name="直線コネクタ 430"/>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32" name="テキスト ボックス 431"/>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433" name="直線コネクタ 432"/>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434" name="テキスト ボックス 433"/>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438" name="直線コネクタ 437"/>
        <xdr:cNvCxnSpPr/>
      </xdr:nvCxnSpPr>
      <xdr:spPr>
        <a:xfrm flipV="1">
          <a:off x="16318864" y="961548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439" name="【学校施設】&#10;有形固定資産減価償却率最小値テキスト"/>
        <xdr:cNvSpPr txBox="1"/>
      </xdr:nvSpPr>
      <xdr:spPr>
        <a:xfrm>
          <a:off x="1635760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440" name="直線コネクタ 439"/>
        <xdr:cNvCxnSpPr/>
      </xdr:nvCxnSpPr>
      <xdr:spPr>
        <a:xfrm>
          <a:off x="16230600" y="1096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441" name="【学校施設】&#10;有形固定資産減価償却率最大値テキスト"/>
        <xdr:cNvSpPr txBox="1"/>
      </xdr:nvSpPr>
      <xdr:spPr>
        <a:xfrm>
          <a:off x="16357600" y="9390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442" name="直線コネクタ 441"/>
        <xdr:cNvCxnSpPr/>
      </xdr:nvCxnSpPr>
      <xdr:spPr>
        <a:xfrm>
          <a:off x="16230600" y="961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443" name="【学校施設】&#10;有形固定資産減価償却率平均値テキスト"/>
        <xdr:cNvSpPr txBox="1"/>
      </xdr:nvSpPr>
      <xdr:spPr>
        <a:xfrm>
          <a:off x="16357600" y="10377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444" name="フローチャート: 判断 443"/>
        <xdr:cNvSpPr/>
      </xdr:nvSpPr>
      <xdr:spPr>
        <a:xfrm>
          <a:off x="16268700" y="1039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445" name="フローチャート: 判断 444"/>
        <xdr:cNvSpPr/>
      </xdr:nvSpPr>
      <xdr:spPr>
        <a:xfrm>
          <a:off x="15430500" y="1038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446" name="フローチャート: 判断 445"/>
        <xdr:cNvSpPr/>
      </xdr:nvSpPr>
      <xdr:spPr>
        <a:xfrm>
          <a:off x="14541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447" name="フローチャート: 判断 446"/>
        <xdr:cNvSpPr/>
      </xdr:nvSpPr>
      <xdr:spPr>
        <a:xfrm>
          <a:off x="13652500" y="101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448" name="フローチャート: 判断 447"/>
        <xdr:cNvSpPr/>
      </xdr:nvSpPr>
      <xdr:spPr>
        <a:xfrm>
          <a:off x="12763500" y="1015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134938</xdr:rowOff>
    </xdr:from>
    <xdr:to>
      <xdr:col>85</xdr:col>
      <xdr:colOff>177800</xdr:colOff>
      <xdr:row>59</xdr:row>
      <xdr:rowOff>65088</xdr:rowOff>
    </xdr:to>
    <xdr:sp macro="" textlink="">
      <xdr:nvSpPr>
        <xdr:cNvPr id="454" name="楕円 453"/>
        <xdr:cNvSpPr/>
      </xdr:nvSpPr>
      <xdr:spPr>
        <a:xfrm>
          <a:off x="16268700" y="1007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157815</xdr:rowOff>
    </xdr:from>
    <xdr:ext cx="405111" cy="259045"/>
    <xdr:sp macro="" textlink="">
      <xdr:nvSpPr>
        <xdr:cNvPr id="455" name="【学校施設】&#10;有形固定資産減価償却率該当値テキスト"/>
        <xdr:cNvSpPr txBox="1"/>
      </xdr:nvSpPr>
      <xdr:spPr>
        <a:xfrm>
          <a:off x="16357600" y="9930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106363</xdr:rowOff>
    </xdr:from>
    <xdr:to>
      <xdr:col>81</xdr:col>
      <xdr:colOff>101600</xdr:colOff>
      <xdr:row>59</xdr:row>
      <xdr:rowOff>36513</xdr:rowOff>
    </xdr:to>
    <xdr:sp macro="" textlink="">
      <xdr:nvSpPr>
        <xdr:cNvPr id="456" name="楕円 455"/>
        <xdr:cNvSpPr/>
      </xdr:nvSpPr>
      <xdr:spPr>
        <a:xfrm>
          <a:off x="15430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157163</xdr:rowOff>
    </xdr:from>
    <xdr:to>
      <xdr:col>85</xdr:col>
      <xdr:colOff>127000</xdr:colOff>
      <xdr:row>59</xdr:row>
      <xdr:rowOff>14288</xdr:rowOff>
    </xdr:to>
    <xdr:cxnSp macro="">
      <xdr:nvCxnSpPr>
        <xdr:cNvPr id="457" name="直線コネクタ 456"/>
        <xdr:cNvCxnSpPr/>
      </xdr:nvCxnSpPr>
      <xdr:spPr>
        <a:xfrm>
          <a:off x="15481300" y="1010126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458" name="楕円 457"/>
        <xdr:cNvSpPr/>
      </xdr:nvSpPr>
      <xdr:spPr>
        <a:xfrm>
          <a:off x="14541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157163</xdr:rowOff>
    </xdr:to>
    <xdr:cxnSp macro="">
      <xdr:nvCxnSpPr>
        <xdr:cNvPr id="459" name="直線コネクタ 458"/>
        <xdr:cNvCxnSpPr/>
      </xdr:nvCxnSpPr>
      <xdr:spPr>
        <a:xfrm>
          <a:off x="14592300" y="10069830"/>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60643</xdr:rowOff>
    </xdr:from>
    <xdr:to>
      <xdr:col>72</xdr:col>
      <xdr:colOff>38100</xdr:colOff>
      <xdr:row>58</xdr:row>
      <xdr:rowOff>162243</xdr:rowOff>
    </xdr:to>
    <xdr:sp macro="" textlink="">
      <xdr:nvSpPr>
        <xdr:cNvPr id="460" name="楕円 459"/>
        <xdr:cNvSpPr/>
      </xdr:nvSpPr>
      <xdr:spPr>
        <a:xfrm>
          <a:off x="13652500" y="1000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111443</xdr:rowOff>
    </xdr:from>
    <xdr:to>
      <xdr:col>76</xdr:col>
      <xdr:colOff>114300</xdr:colOff>
      <xdr:row>58</xdr:row>
      <xdr:rowOff>125730</xdr:rowOff>
    </xdr:to>
    <xdr:cxnSp macro="">
      <xdr:nvCxnSpPr>
        <xdr:cNvPr id="461" name="直線コネクタ 460"/>
        <xdr:cNvCxnSpPr/>
      </xdr:nvCxnSpPr>
      <xdr:spPr>
        <a:xfrm>
          <a:off x="13703300" y="1005554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46355</xdr:rowOff>
    </xdr:from>
    <xdr:to>
      <xdr:col>67</xdr:col>
      <xdr:colOff>101600</xdr:colOff>
      <xdr:row>58</xdr:row>
      <xdr:rowOff>147955</xdr:rowOff>
    </xdr:to>
    <xdr:sp macro="" textlink="">
      <xdr:nvSpPr>
        <xdr:cNvPr id="462" name="楕円 461"/>
        <xdr:cNvSpPr/>
      </xdr:nvSpPr>
      <xdr:spPr>
        <a:xfrm>
          <a:off x="12763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58</xdr:row>
      <xdr:rowOff>111443</xdr:rowOff>
    </xdr:to>
    <xdr:cxnSp macro="">
      <xdr:nvCxnSpPr>
        <xdr:cNvPr id="463" name="直線コネクタ 462"/>
        <xdr:cNvCxnSpPr/>
      </xdr:nvCxnSpPr>
      <xdr:spPr>
        <a:xfrm>
          <a:off x="12814300" y="1004125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464" name="n_1aveValue【学校施設】&#10;有形固定資産減価償却率"/>
        <xdr:cNvSpPr txBox="1"/>
      </xdr:nvSpPr>
      <xdr:spPr>
        <a:xfrm>
          <a:off x="15266044" y="1047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465" name="n_2ave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124795</xdr:rowOff>
    </xdr:from>
    <xdr:ext cx="405111" cy="259045"/>
    <xdr:sp macro="" textlink="">
      <xdr:nvSpPr>
        <xdr:cNvPr id="466" name="n_3aveValue【学校施設】&#10;有形固定資産減価償却率"/>
        <xdr:cNvSpPr txBox="1"/>
      </xdr:nvSpPr>
      <xdr:spPr>
        <a:xfrm>
          <a:off x="13500744" y="1024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130509</xdr:rowOff>
    </xdr:from>
    <xdr:ext cx="405111" cy="259045"/>
    <xdr:sp macro="" textlink="">
      <xdr:nvSpPr>
        <xdr:cNvPr id="467" name="n_4aveValue【学校施設】&#10;有形固定資産減価償却率"/>
        <xdr:cNvSpPr txBox="1"/>
      </xdr:nvSpPr>
      <xdr:spPr>
        <a:xfrm>
          <a:off x="12611744" y="1024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53040</xdr:rowOff>
    </xdr:from>
    <xdr:ext cx="405111" cy="259045"/>
    <xdr:sp macro="" textlink="">
      <xdr:nvSpPr>
        <xdr:cNvPr id="468" name="n_1mainValue【学校施設】&#10;有形固定資産減価償却率"/>
        <xdr:cNvSpPr txBox="1"/>
      </xdr:nvSpPr>
      <xdr:spPr>
        <a:xfrm>
          <a:off x="15266044" y="982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469" name="n_2mainValue【学校施設】&#10;有形固定資産減価償却率"/>
        <xdr:cNvSpPr txBox="1"/>
      </xdr:nvSpPr>
      <xdr:spPr>
        <a:xfrm>
          <a:off x="14389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7320</xdr:rowOff>
    </xdr:from>
    <xdr:ext cx="405111" cy="259045"/>
    <xdr:sp macro="" textlink="">
      <xdr:nvSpPr>
        <xdr:cNvPr id="470" name="n_3mainValue【学校施設】&#10;有形固定資産減価償却率"/>
        <xdr:cNvSpPr txBox="1"/>
      </xdr:nvSpPr>
      <xdr:spPr>
        <a:xfrm>
          <a:off x="135007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164482</xdr:rowOff>
    </xdr:from>
    <xdr:ext cx="405111" cy="259045"/>
    <xdr:sp macro="" textlink="">
      <xdr:nvSpPr>
        <xdr:cNvPr id="471" name="n_4mainValue【学校施設】&#10;有形固定資産減価償却率"/>
        <xdr:cNvSpPr txBox="1"/>
      </xdr:nvSpPr>
      <xdr:spPr>
        <a:xfrm>
          <a:off x="12611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3" name="直線コネクタ 48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4" name="テキスト ボックス 48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5" name="直線コネクタ 48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6" name="テキスト ボックス 48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7" name="直線コネクタ 48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8" name="テキスト ボックス 48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9" name="直線コネクタ 48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0" name="テキスト ボックス 48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1" name="直線コネクタ 49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2" name="テキスト ボックス 49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3" name="直線コネクタ 49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4" name="テキスト ボックス 49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498" name="直線コネクタ 497"/>
        <xdr:cNvCxnSpPr/>
      </xdr:nvCxnSpPr>
      <xdr:spPr>
        <a:xfrm flipV="1">
          <a:off x="22160864" y="9544594"/>
          <a:ext cx="0" cy="1481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499" name="【学校施設】&#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00" name="直線コネクタ 499"/>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01" name="【学校施設】&#10;一人当たり面積最大値テキスト"/>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02" name="直線コネクタ 501"/>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03" name="【学校施設】&#10;一人当たり面積平均値テキスト"/>
        <xdr:cNvSpPr txBox="1"/>
      </xdr:nvSpPr>
      <xdr:spPr>
        <a:xfrm>
          <a:off x="22199600" y="1012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04" name="フローチャート: 判断 503"/>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505" name="フローチャート: 判断 504"/>
        <xdr:cNvSpPr/>
      </xdr:nvSpPr>
      <xdr:spPr>
        <a:xfrm>
          <a:off x="21272500" y="1028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506" name="フローチャート: 判断 505"/>
        <xdr:cNvSpPr/>
      </xdr:nvSpPr>
      <xdr:spPr>
        <a:xfrm>
          <a:off x="20383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507" name="フローチャート: 判断 506"/>
        <xdr:cNvSpPr/>
      </xdr:nvSpPr>
      <xdr:spPr>
        <a:xfrm>
          <a:off x="19494500" y="1001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508" name="フローチャート: 判断 507"/>
        <xdr:cNvSpPr/>
      </xdr:nvSpPr>
      <xdr:spPr>
        <a:xfrm>
          <a:off x="18605500" y="996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9" name="テキスト ボックス 5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0" name="テキスト ボックス 5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1" name="テキスト ボックス 5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2" name="テキスト ボックス 5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3" name="テキスト ボックス 5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133169</xdr:rowOff>
    </xdr:from>
    <xdr:to>
      <xdr:col>116</xdr:col>
      <xdr:colOff>114300</xdr:colOff>
      <xdr:row>63</xdr:row>
      <xdr:rowOff>63319</xdr:rowOff>
    </xdr:to>
    <xdr:sp macro="" textlink="">
      <xdr:nvSpPr>
        <xdr:cNvPr id="514" name="楕円 513"/>
        <xdr:cNvSpPr/>
      </xdr:nvSpPr>
      <xdr:spPr>
        <a:xfrm>
          <a:off x="22110700" y="107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111596</xdr:rowOff>
    </xdr:from>
    <xdr:ext cx="469744" cy="259045"/>
    <xdr:sp macro="" textlink="">
      <xdr:nvSpPr>
        <xdr:cNvPr id="515" name="【学校施設】&#10;一人当たり面積該当値テキスト"/>
        <xdr:cNvSpPr txBox="1"/>
      </xdr:nvSpPr>
      <xdr:spPr>
        <a:xfrm>
          <a:off x="22199600" y="1074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126637</xdr:rowOff>
    </xdr:from>
    <xdr:to>
      <xdr:col>112</xdr:col>
      <xdr:colOff>38100</xdr:colOff>
      <xdr:row>63</xdr:row>
      <xdr:rowOff>56787</xdr:rowOff>
    </xdr:to>
    <xdr:sp macro="" textlink="">
      <xdr:nvSpPr>
        <xdr:cNvPr id="516" name="楕円 515"/>
        <xdr:cNvSpPr/>
      </xdr:nvSpPr>
      <xdr:spPr>
        <a:xfrm>
          <a:off x="21272500" y="1075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5987</xdr:rowOff>
    </xdr:from>
    <xdr:to>
      <xdr:col>116</xdr:col>
      <xdr:colOff>63500</xdr:colOff>
      <xdr:row>63</xdr:row>
      <xdr:rowOff>12519</xdr:rowOff>
    </xdr:to>
    <xdr:cxnSp macro="">
      <xdr:nvCxnSpPr>
        <xdr:cNvPr id="517" name="直線コネクタ 516"/>
        <xdr:cNvCxnSpPr/>
      </xdr:nvCxnSpPr>
      <xdr:spPr>
        <a:xfrm>
          <a:off x="21323300" y="108073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123372</xdr:rowOff>
    </xdr:from>
    <xdr:to>
      <xdr:col>107</xdr:col>
      <xdr:colOff>101600</xdr:colOff>
      <xdr:row>63</xdr:row>
      <xdr:rowOff>53522</xdr:rowOff>
    </xdr:to>
    <xdr:sp macro="" textlink="">
      <xdr:nvSpPr>
        <xdr:cNvPr id="518" name="楕円 517"/>
        <xdr:cNvSpPr/>
      </xdr:nvSpPr>
      <xdr:spPr>
        <a:xfrm>
          <a:off x="20383500" y="107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2722</xdr:rowOff>
    </xdr:from>
    <xdr:to>
      <xdr:col>111</xdr:col>
      <xdr:colOff>177800</xdr:colOff>
      <xdr:row>63</xdr:row>
      <xdr:rowOff>5987</xdr:rowOff>
    </xdr:to>
    <xdr:cxnSp macro="">
      <xdr:nvCxnSpPr>
        <xdr:cNvPr id="519" name="直線コネクタ 518"/>
        <xdr:cNvCxnSpPr/>
      </xdr:nvCxnSpPr>
      <xdr:spPr>
        <a:xfrm>
          <a:off x="20434300" y="108040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121194</xdr:rowOff>
    </xdr:from>
    <xdr:to>
      <xdr:col>102</xdr:col>
      <xdr:colOff>165100</xdr:colOff>
      <xdr:row>63</xdr:row>
      <xdr:rowOff>51344</xdr:rowOff>
    </xdr:to>
    <xdr:sp macro="" textlink="">
      <xdr:nvSpPr>
        <xdr:cNvPr id="520" name="楕円 519"/>
        <xdr:cNvSpPr/>
      </xdr:nvSpPr>
      <xdr:spPr>
        <a:xfrm>
          <a:off x="194945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544</xdr:rowOff>
    </xdr:from>
    <xdr:to>
      <xdr:col>107</xdr:col>
      <xdr:colOff>50800</xdr:colOff>
      <xdr:row>63</xdr:row>
      <xdr:rowOff>2722</xdr:rowOff>
    </xdr:to>
    <xdr:cxnSp macro="">
      <xdr:nvCxnSpPr>
        <xdr:cNvPr id="521" name="直線コネクタ 520"/>
        <xdr:cNvCxnSpPr/>
      </xdr:nvCxnSpPr>
      <xdr:spPr>
        <a:xfrm>
          <a:off x="19545300" y="1080189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111397</xdr:rowOff>
    </xdr:from>
    <xdr:to>
      <xdr:col>98</xdr:col>
      <xdr:colOff>38100</xdr:colOff>
      <xdr:row>63</xdr:row>
      <xdr:rowOff>41547</xdr:rowOff>
    </xdr:to>
    <xdr:sp macro="" textlink="">
      <xdr:nvSpPr>
        <xdr:cNvPr id="522" name="楕円 521"/>
        <xdr:cNvSpPr/>
      </xdr:nvSpPr>
      <xdr:spPr>
        <a:xfrm>
          <a:off x="18605500" y="1074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162197</xdr:rowOff>
    </xdr:from>
    <xdr:to>
      <xdr:col>102</xdr:col>
      <xdr:colOff>114300</xdr:colOff>
      <xdr:row>63</xdr:row>
      <xdr:rowOff>544</xdr:rowOff>
    </xdr:to>
    <xdr:cxnSp macro="">
      <xdr:nvCxnSpPr>
        <xdr:cNvPr id="523" name="直線コネクタ 522"/>
        <xdr:cNvCxnSpPr/>
      </xdr:nvCxnSpPr>
      <xdr:spPr>
        <a:xfrm>
          <a:off x="18656300" y="1079209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524" name="n_1aveValue【学校施設】&#10;一人当たり面積"/>
        <xdr:cNvSpPr txBox="1"/>
      </xdr:nvSpPr>
      <xdr:spPr>
        <a:xfrm>
          <a:off x="21075727"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525" name="n_2aveValue【学校施設】&#10;一人当たり面積"/>
        <xdr:cNvSpPr txBox="1"/>
      </xdr:nvSpPr>
      <xdr:spPr>
        <a:xfrm>
          <a:off x="20199427" y="1005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526" name="n_3aveValue【学校施設】&#10;一人当たり面積"/>
        <xdr:cNvSpPr txBox="1"/>
      </xdr:nvSpPr>
      <xdr:spPr>
        <a:xfrm>
          <a:off x="19310427" y="979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140261</xdr:rowOff>
    </xdr:from>
    <xdr:ext cx="469744" cy="259045"/>
    <xdr:sp macro="" textlink="">
      <xdr:nvSpPr>
        <xdr:cNvPr id="527" name="n_4aveValue【学校施設】&#10;一人当たり面積"/>
        <xdr:cNvSpPr txBox="1"/>
      </xdr:nvSpPr>
      <xdr:spPr>
        <a:xfrm>
          <a:off x="18421427" y="974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47914</xdr:rowOff>
    </xdr:from>
    <xdr:ext cx="469744" cy="259045"/>
    <xdr:sp macro="" textlink="">
      <xdr:nvSpPr>
        <xdr:cNvPr id="528" name="n_1mainValue【学校施設】&#10;一人当たり面積"/>
        <xdr:cNvSpPr txBox="1"/>
      </xdr:nvSpPr>
      <xdr:spPr>
        <a:xfrm>
          <a:off x="21075727" y="108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44649</xdr:rowOff>
    </xdr:from>
    <xdr:ext cx="469744" cy="259045"/>
    <xdr:sp macro="" textlink="">
      <xdr:nvSpPr>
        <xdr:cNvPr id="529" name="n_2mainValue【学校施設】&#10;一人当たり面積"/>
        <xdr:cNvSpPr txBox="1"/>
      </xdr:nvSpPr>
      <xdr:spPr>
        <a:xfrm>
          <a:off x="20199427" y="108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42471</xdr:rowOff>
    </xdr:from>
    <xdr:ext cx="469744" cy="259045"/>
    <xdr:sp macro="" textlink="">
      <xdr:nvSpPr>
        <xdr:cNvPr id="530" name="n_3mainValue【学校施設】&#10;一人当たり面積"/>
        <xdr:cNvSpPr txBox="1"/>
      </xdr:nvSpPr>
      <xdr:spPr>
        <a:xfrm>
          <a:off x="19310427" y="1084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32674</xdr:rowOff>
    </xdr:from>
    <xdr:ext cx="469744" cy="259045"/>
    <xdr:sp macro="" textlink="">
      <xdr:nvSpPr>
        <xdr:cNvPr id="531" name="n_4mainValue【学校施設】&#10;一人当たり面積"/>
        <xdr:cNvSpPr txBox="1"/>
      </xdr:nvSpPr>
      <xdr:spPr>
        <a:xfrm>
          <a:off x="18421427" y="108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2" name="正方形/長方形 5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3" name="正方形/長方形 5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4" name="正方形/長方形 5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5" name="正方形/長方形 5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6" name="正方形/長方形 5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7" name="正方形/長方形 5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8" name="正方形/長方形 5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9" name="正方形/長方形 5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0" name="テキスト ボックス 5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1" name="直線コネクタ 5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2" name="テキスト ボックス 5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3" name="直線コネクタ 5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4" name="テキスト ボックス 5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5" name="直線コネクタ 5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6" name="テキスト ボックス 5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7" name="直線コネクタ 5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8" name="テキスト ボックス 5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9" name="直線コネクタ 5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0" name="テキスト ボックス 5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1" name="直線コネクタ 5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2" name="テキスト ボックス 5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4" name="テキスト ボックス 5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556" name="直線コネクタ 555"/>
        <xdr:cNvCxnSpPr/>
      </xdr:nvCxnSpPr>
      <xdr:spPr>
        <a:xfrm flipV="1">
          <a:off x="16318864" y="1348358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8" name="直線コネクタ 55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559" name="【児童館】&#10;有形固定資産減価償却率最大値テキスト"/>
        <xdr:cNvSpPr txBox="1"/>
      </xdr:nvSpPr>
      <xdr:spPr>
        <a:xfrm>
          <a:off x="16357600"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560" name="直線コネクタ 559"/>
        <xdr:cNvCxnSpPr/>
      </xdr:nvCxnSpPr>
      <xdr:spPr>
        <a:xfrm>
          <a:off x="16230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561" name="【児童館】&#10;有形固定資産減価償却率平均値テキスト"/>
        <xdr:cNvSpPr txBox="1"/>
      </xdr:nvSpPr>
      <xdr:spPr>
        <a:xfrm>
          <a:off x="16357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562" name="フローチャート: 判断 561"/>
        <xdr:cNvSpPr/>
      </xdr:nvSpPr>
      <xdr:spPr>
        <a:xfrm>
          <a:off x="16268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563" name="フローチャート: 判断 562"/>
        <xdr:cNvSpPr/>
      </xdr:nvSpPr>
      <xdr:spPr>
        <a:xfrm>
          <a:off x="15430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564" name="フローチャート: 判断 563"/>
        <xdr:cNvSpPr/>
      </xdr:nvSpPr>
      <xdr:spPr>
        <a:xfrm>
          <a:off x="145415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565" name="フローチャート: 判断 564"/>
        <xdr:cNvSpPr/>
      </xdr:nvSpPr>
      <xdr:spPr>
        <a:xfrm>
          <a:off x="13652500" y="1376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566" name="フローチャート: 判断 565"/>
        <xdr:cNvSpPr/>
      </xdr:nvSpPr>
      <xdr:spPr>
        <a:xfrm>
          <a:off x="12763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141605</xdr:rowOff>
    </xdr:from>
    <xdr:to>
      <xdr:col>85</xdr:col>
      <xdr:colOff>177800</xdr:colOff>
      <xdr:row>79</xdr:row>
      <xdr:rowOff>71755</xdr:rowOff>
    </xdr:to>
    <xdr:sp macro="" textlink="">
      <xdr:nvSpPr>
        <xdr:cNvPr id="572" name="楕円 571"/>
        <xdr:cNvSpPr/>
      </xdr:nvSpPr>
      <xdr:spPr>
        <a:xfrm>
          <a:off x="162687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56532</xdr:rowOff>
    </xdr:from>
    <xdr:ext cx="405111" cy="259045"/>
    <xdr:sp macro="" textlink="">
      <xdr:nvSpPr>
        <xdr:cNvPr id="573" name="【児童館】&#10;有形固定資産減価償却率該当値テキスト"/>
        <xdr:cNvSpPr txBox="1"/>
      </xdr:nvSpPr>
      <xdr:spPr>
        <a:xfrm>
          <a:off x="16357600" y="1342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99695</xdr:rowOff>
    </xdr:from>
    <xdr:to>
      <xdr:col>81</xdr:col>
      <xdr:colOff>101600</xdr:colOff>
      <xdr:row>79</xdr:row>
      <xdr:rowOff>29845</xdr:rowOff>
    </xdr:to>
    <xdr:sp macro="" textlink="">
      <xdr:nvSpPr>
        <xdr:cNvPr id="574" name="楕円 573"/>
        <xdr:cNvSpPr/>
      </xdr:nvSpPr>
      <xdr:spPr>
        <a:xfrm>
          <a:off x="15430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150495</xdr:rowOff>
    </xdr:from>
    <xdr:to>
      <xdr:col>85</xdr:col>
      <xdr:colOff>127000</xdr:colOff>
      <xdr:row>79</xdr:row>
      <xdr:rowOff>20955</xdr:rowOff>
    </xdr:to>
    <xdr:cxnSp macro="">
      <xdr:nvCxnSpPr>
        <xdr:cNvPr id="575" name="直線コネクタ 574"/>
        <xdr:cNvCxnSpPr/>
      </xdr:nvCxnSpPr>
      <xdr:spPr>
        <a:xfrm>
          <a:off x="15481300" y="135235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57786</xdr:rowOff>
    </xdr:from>
    <xdr:to>
      <xdr:col>76</xdr:col>
      <xdr:colOff>165100</xdr:colOff>
      <xdr:row>78</xdr:row>
      <xdr:rowOff>159386</xdr:rowOff>
    </xdr:to>
    <xdr:sp macro="" textlink="">
      <xdr:nvSpPr>
        <xdr:cNvPr id="576" name="楕円 575"/>
        <xdr:cNvSpPr/>
      </xdr:nvSpPr>
      <xdr:spPr>
        <a:xfrm>
          <a:off x="1454150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108586</xdr:rowOff>
    </xdr:from>
    <xdr:to>
      <xdr:col>81</xdr:col>
      <xdr:colOff>50800</xdr:colOff>
      <xdr:row>78</xdr:row>
      <xdr:rowOff>150495</xdr:rowOff>
    </xdr:to>
    <xdr:cxnSp macro="">
      <xdr:nvCxnSpPr>
        <xdr:cNvPr id="577" name="直線コネクタ 576"/>
        <xdr:cNvCxnSpPr/>
      </xdr:nvCxnSpPr>
      <xdr:spPr>
        <a:xfrm>
          <a:off x="14592300" y="1348168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19686</xdr:rowOff>
    </xdr:from>
    <xdr:to>
      <xdr:col>72</xdr:col>
      <xdr:colOff>38100</xdr:colOff>
      <xdr:row>78</xdr:row>
      <xdr:rowOff>121286</xdr:rowOff>
    </xdr:to>
    <xdr:sp macro="" textlink="">
      <xdr:nvSpPr>
        <xdr:cNvPr id="578" name="楕円 577"/>
        <xdr:cNvSpPr/>
      </xdr:nvSpPr>
      <xdr:spPr>
        <a:xfrm>
          <a:off x="13652500" y="133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70486</xdr:rowOff>
    </xdr:from>
    <xdr:to>
      <xdr:col>76</xdr:col>
      <xdr:colOff>114300</xdr:colOff>
      <xdr:row>78</xdr:row>
      <xdr:rowOff>108586</xdr:rowOff>
    </xdr:to>
    <xdr:cxnSp macro="">
      <xdr:nvCxnSpPr>
        <xdr:cNvPr id="579" name="直線コネクタ 578"/>
        <xdr:cNvCxnSpPr/>
      </xdr:nvCxnSpPr>
      <xdr:spPr>
        <a:xfrm>
          <a:off x="13703300" y="134435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149225</xdr:rowOff>
    </xdr:from>
    <xdr:to>
      <xdr:col>67</xdr:col>
      <xdr:colOff>101600</xdr:colOff>
      <xdr:row>78</xdr:row>
      <xdr:rowOff>79375</xdr:rowOff>
    </xdr:to>
    <xdr:sp macro="" textlink="">
      <xdr:nvSpPr>
        <xdr:cNvPr id="580" name="楕円 579"/>
        <xdr:cNvSpPr/>
      </xdr:nvSpPr>
      <xdr:spPr>
        <a:xfrm>
          <a:off x="12763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28575</xdr:rowOff>
    </xdr:from>
    <xdr:to>
      <xdr:col>71</xdr:col>
      <xdr:colOff>177800</xdr:colOff>
      <xdr:row>78</xdr:row>
      <xdr:rowOff>70486</xdr:rowOff>
    </xdr:to>
    <xdr:cxnSp macro="">
      <xdr:nvCxnSpPr>
        <xdr:cNvPr id="581" name="直線コネクタ 580"/>
        <xdr:cNvCxnSpPr/>
      </xdr:nvCxnSpPr>
      <xdr:spPr>
        <a:xfrm>
          <a:off x="12814300" y="1340167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582" name="n_1aveValue【児童館】&#10;有形固定資産減価償却率"/>
        <xdr:cNvSpPr txBox="1"/>
      </xdr:nvSpPr>
      <xdr:spPr>
        <a:xfrm>
          <a:off x="152660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583" name="n_2aveValue【児童館】&#10;有形固定資産減価償却率"/>
        <xdr:cNvSpPr txBox="1"/>
      </xdr:nvSpPr>
      <xdr:spPr>
        <a:xfrm>
          <a:off x="14389744"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140988</xdr:rowOff>
    </xdr:from>
    <xdr:ext cx="405111" cy="259045"/>
    <xdr:sp macro="" textlink="">
      <xdr:nvSpPr>
        <xdr:cNvPr id="584" name="n_3aveValue【児童館】&#10;有形固定資産減価償却率"/>
        <xdr:cNvSpPr txBox="1"/>
      </xdr:nvSpPr>
      <xdr:spPr>
        <a:xfrm>
          <a:off x="13500744" y="1385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169563</xdr:rowOff>
    </xdr:from>
    <xdr:ext cx="405111" cy="259045"/>
    <xdr:sp macro="" textlink="">
      <xdr:nvSpPr>
        <xdr:cNvPr id="585" name="n_4aveValue【児童館】&#10;有形固定資産減価償却率"/>
        <xdr:cNvSpPr txBox="1"/>
      </xdr:nvSpPr>
      <xdr:spPr>
        <a:xfrm>
          <a:off x="12611744" y="1388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46372</xdr:rowOff>
    </xdr:from>
    <xdr:ext cx="405111" cy="259045"/>
    <xdr:sp macro="" textlink="">
      <xdr:nvSpPr>
        <xdr:cNvPr id="586" name="n_1mainValue【児童館】&#10;有形固定資産減価償却率"/>
        <xdr:cNvSpPr txBox="1"/>
      </xdr:nvSpPr>
      <xdr:spPr>
        <a:xfrm>
          <a:off x="152660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4463</xdr:rowOff>
    </xdr:from>
    <xdr:ext cx="405111" cy="259045"/>
    <xdr:sp macro="" textlink="">
      <xdr:nvSpPr>
        <xdr:cNvPr id="587" name="n_2mainValue【児童館】&#10;有形固定資産減価償却率"/>
        <xdr:cNvSpPr txBox="1"/>
      </xdr:nvSpPr>
      <xdr:spPr>
        <a:xfrm>
          <a:off x="14389744" y="1320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137813</xdr:rowOff>
    </xdr:from>
    <xdr:ext cx="405111" cy="259045"/>
    <xdr:sp macro="" textlink="">
      <xdr:nvSpPr>
        <xdr:cNvPr id="588" name="n_3mainValue【児童館】&#10;有形固定資産減価償却率"/>
        <xdr:cNvSpPr txBox="1"/>
      </xdr:nvSpPr>
      <xdr:spPr>
        <a:xfrm>
          <a:off x="13500744"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95902</xdr:rowOff>
    </xdr:from>
    <xdr:ext cx="405111" cy="259045"/>
    <xdr:sp macro="" textlink="">
      <xdr:nvSpPr>
        <xdr:cNvPr id="589" name="n_4mainValue【児童館】&#10;有形固定資産減価償却率"/>
        <xdr:cNvSpPr txBox="1"/>
      </xdr:nvSpPr>
      <xdr:spPr>
        <a:xfrm>
          <a:off x="1261174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0" name="正方形/長方形 5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1" name="正方形/長方形 5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2" name="正方形/長方形 5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3" name="正方形/長方形 5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4" name="正方形/長方形 5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5" name="正方形/長方形 5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6" name="正方形/長方形 5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7" name="正方形/長方形 5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8" name="テキスト ボックス 5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9" name="直線コネクタ 5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0" name="直線コネクタ 5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1" name="テキスト ボックス 6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2" name="直線コネクタ 6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3" name="テキスト ボックス 6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4" name="直線コネクタ 6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5" name="テキスト ボックス 6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6" name="直線コネクタ 6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7" name="テキスト ボックス 6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8" name="直線コネクタ 6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9" name="テキスト ボックス 6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611" name="直線コネクタ 610"/>
        <xdr:cNvCxnSpPr/>
      </xdr:nvCxnSpPr>
      <xdr:spPr>
        <a:xfrm flipV="1">
          <a:off x="22160864" y="132969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12"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13" name="直線コネクタ 612"/>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14"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15" name="直線コネクタ 614"/>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616" name="【児童館】&#10;一人当たり面積平均値テキスト"/>
        <xdr:cNvSpPr txBox="1"/>
      </xdr:nvSpPr>
      <xdr:spPr>
        <a:xfrm>
          <a:off x="22199600" y="1427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617" name="フローチャート: 判断 616"/>
        <xdr:cNvSpPr/>
      </xdr:nvSpPr>
      <xdr:spPr>
        <a:xfrm>
          <a:off x="22110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618" name="フローチャート: 判断 617"/>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619" name="フローチャート: 判断 61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620" name="フローチャート: 判断 619"/>
        <xdr:cNvSpPr/>
      </xdr:nvSpPr>
      <xdr:spPr>
        <a:xfrm>
          <a:off x="19494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621" name="フローチャート: 判断 620"/>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627" name="楕円 626"/>
        <xdr:cNvSpPr/>
      </xdr:nvSpPr>
      <xdr:spPr>
        <a:xfrm>
          <a:off x="22110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78757</xdr:rowOff>
    </xdr:from>
    <xdr:ext cx="469744" cy="259045"/>
    <xdr:sp macro="" textlink="">
      <xdr:nvSpPr>
        <xdr:cNvPr id="628" name="【児童館】&#10;一人当たり面積該当値テキスト"/>
        <xdr:cNvSpPr txBox="1"/>
      </xdr:nvSpPr>
      <xdr:spPr>
        <a:xfrm>
          <a:off x="22199600"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55880</xdr:rowOff>
    </xdr:from>
    <xdr:to>
      <xdr:col>112</xdr:col>
      <xdr:colOff>38100</xdr:colOff>
      <xdr:row>82</xdr:row>
      <xdr:rowOff>157480</xdr:rowOff>
    </xdr:to>
    <xdr:sp macro="" textlink="">
      <xdr:nvSpPr>
        <xdr:cNvPr id="629" name="楕円 628"/>
        <xdr:cNvSpPr/>
      </xdr:nvSpPr>
      <xdr:spPr>
        <a:xfrm>
          <a:off x="2127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106680</xdr:rowOff>
    </xdr:from>
    <xdr:to>
      <xdr:col>116</xdr:col>
      <xdr:colOff>63500</xdr:colOff>
      <xdr:row>82</xdr:row>
      <xdr:rowOff>106680</xdr:rowOff>
    </xdr:to>
    <xdr:cxnSp macro="">
      <xdr:nvCxnSpPr>
        <xdr:cNvPr id="630" name="直線コネクタ 629"/>
        <xdr:cNvCxnSpPr/>
      </xdr:nvCxnSpPr>
      <xdr:spPr>
        <a:xfrm>
          <a:off x="21323300" y="14165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631" name="楕円 630"/>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106680</xdr:rowOff>
    </xdr:from>
    <xdr:to>
      <xdr:col>111</xdr:col>
      <xdr:colOff>177800</xdr:colOff>
      <xdr:row>82</xdr:row>
      <xdr:rowOff>106680</xdr:rowOff>
    </xdr:to>
    <xdr:cxnSp macro="">
      <xdr:nvCxnSpPr>
        <xdr:cNvPr id="632" name="直線コネクタ 631"/>
        <xdr:cNvCxnSpPr/>
      </xdr:nvCxnSpPr>
      <xdr:spPr>
        <a:xfrm>
          <a:off x="20434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33" name="楕円 632"/>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106680</xdr:rowOff>
    </xdr:to>
    <xdr:cxnSp macro="">
      <xdr:nvCxnSpPr>
        <xdr:cNvPr id="634" name="直線コネクタ 633"/>
        <xdr:cNvCxnSpPr/>
      </xdr:nvCxnSpPr>
      <xdr:spPr>
        <a:xfrm>
          <a:off x="19545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55880</xdr:rowOff>
    </xdr:from>
    <xdr:to>
      <xdr:col>98</xdr:col>
      <xdr:colOff>38100</xdr:colOff>
      <xdr:row>82</xdr:row>
      <xdr:rowOff>157480</xdr:rowOff>
    </xdr:to>
    <xdr:sp macro="" textlink="">
      <xdr:nvSpPr>
        <xdr:cNvPr id="635" name="楕円 634"/>
        <xdr:cNvSpPr/>
      </xdr:nvSpPr>
      <xdr:spPr>
        <a:xfrm>
          <a:off x="18605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106680</xdr:rowOff>
    </xdr:from>
    <xdr:to>
      <xdr:col>102</xdr:col>
      <xdr:colOff>114300</xdr:colOff>
      <xdr:row>82</xdr:row>
      <xdr:rowOff>106680</xdr:rowOff>
    </xdr:to>
    <xdr:cxnSp macro="">
      <xdr:nvCxnSpPr>
        <xdr:cNvPr id="636" name="直線コネクタ 635"/>
        <xdr:cNvCxnSpPr/>
      </xdr:nvCxnSpPr>
      <xdr:spPr>
        <a:xfrm>
          <a:off x="18656300" y="1416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637" name="n_1aveValue【児童館】&#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638" name="n_2aveValue【児童館】&#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639" name="n_3aveValue【児童館】&#10;一人当たり面積"/>
        <xdr:cNvSpPr txBox="1"/>
      </xdr:nvSpPr>
      <xdr:spPr>
        <a:xfrm>
          <a:off x="19310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640" name="n_4aveValue【児童館】&#10;一人当たり面積"/>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2557</xdr:rowOff>
    </xdr:from>
    <xdr:ext cx="469744" cy="259045"/>
    <xdr:sp macro="" textlink="">
      <xdr:nvSpPr>
        <xdr:cNvPr id="641" name="n_1main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42" name="n_2main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43" name="n_3main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2557</xdr:rowOff>
    </xdr:from>
    <xdr:ext cx="469744" cy="259045"/>
    <xdr:sp macro="" textlink="">
      <xdr:nvSpPr>
        <xdr:cNvPr id="644" name="n_4mainValue【児童館】&#10;一人当たり面積"/>
        <xdr:cNvSpPr txBox="1"/>
      </xdr:nvSpPr>
      <xdr:spPr>
        <a:xfrm>
          <a:off x="18421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5" name="テキスト ボックス 6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7" name="テキスト ボックス 65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5" name="テキスト ボックス 66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7" name="テキスト ボックス 66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669" name="直線コネクタ 668"/>
        <xdr:cNvCxnSpPr/>
      </xdr:nvCxnSpPr>
      <xdr:spPr>
        <a:xfrm flipV="1">
          <a:off x="16318864" y="1714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670" name="【公民館】&#10;有形固定資産減価償却率最小値テキスト"/>
        <xdr:cNvSpPr txBox="1"/>
      </xdr:nvSpPr>
      <xdr:spPr>
        <a:xfrm>
          <a:off x="163576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671" name="直線コネクタ 670"/>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672" name="【公民館】&#10;有形固定資産減価償却率最大値テキスト"/>
        <xdr:cNvSpPr txBox="1"/>
      </xdr:nvSpPr>
      <xdr:spPr>
        <a:xfrm>
          <a:off x="16357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674" name="【公民館】&#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75" name="フローチャート: 判断 674"/>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676" name="フローチャート: 判断 675"/>
        <xdr:cNvSpPr/>
      </xdr:nvSpPr>
      <xdr:spPr>
        <a:xfrm>
          <a:off x="15430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677" name="フローチャート: 判断 676"/>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678" name="フローチャート: 判断 677"/>
        <xdr:cNvSpPr/>
      </xdr:nvSpPr>
      <xdr:spPr>
        <a:xfrm>
          <a:off x="13652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679" name="フローチャート: 判断 678"/>
        <xdr:cNvSpPr/>
      </xdr:nvSpPr>
      <xdr:spPr>
        <a:xfrm>
          <a:off x="12763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685" name="楕円 684"/>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686" name="【公民館】&#10;有形固定資産減価償却率該当値テキスト"/>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143511</xdr:rowOff>
    </xdr:from>
    <xdr:to>
      <xdr:col>81</xdr:col>
      <xdr:colOff>101600</xdr:colOff>
      <xdr:row>106</xdr:row>
      <xdr:rowOff>73661</xdr:rowOff>
    </xdr:to>
    <xdr:sp macro="" textlink="">
      <xdr:nvSpPr>
        <xdr:cNvPr id="687" name="楕円 686"/>
        <xdr:cNvSpPr/>
      </xdr:nvSpPr>
      <xdr:spPr>
        <a:xfrm>
          <a:off x="15430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22861</xdr:rowOff>
    </xdr:from>
    <xdr:to>
      <xdr:col>85</xdr:col>
      <xdr:colOff>127000</xdr:colOff>
      <xdr:row>106</xdr:row>
      <xdr:rowOff>45720</xdr:rowOff>
    </xdr:to>
    <xdr:cxnSp macro="">
      <xdr:nvCxnSpPr>
        <xdr:cNvPr id="688" name="直線コネクタ 687"/>
        <xdr:cNvCxnSpPr/>
      </xdr:nvCxnSpPr>
      <xdr:spPr>
        <a:xfrm>
          <a:off x="15481300" y="181965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153036</xdr:rowOff>
    </xdr:from>
    <xdr:to>
      <xdr:col>76</xdr:col>
      <xdr:colOff>165100</xdr:colOff>
      <xdr:row>106</xdr:row>
      <xdr:rowOff>83186</xdr:rowOff>
    </xdr:to>
    <xdr:sp macro="" textlink="">
      <xdr:nvSpPr>
        <xdr:cNvPr id="689" name="楕円 688"/>
        <xdr:cNvSpPr/>
      </xdr:nvSpPr>
      <xdr:spPr>
        <a:xfrm>
          <a:off x="14541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22861</xdr:rowOff>
    </xdr:from>
    <xdr:to>
      <xdr:col>81</xdr:col>
      <xdr:colOff>50800</xdr:colOff>
      <xdr:row>106</xdr:row>
      <xdr:rowOff>32386</xdr:rowOff>
    </xdr:to>
    <xdr:cxnSp macro="">
      <xdr:nvCxnSpPr>
        <xdr:cNvPr id="690" name="直線コネクタ 689"/>
        <xdr:cNvCxnSpPr/>
      </xdr:nvCxnSpPr>
      <xdr:spPr>
        <a:xfrm flipV="1">
          <a:off x="14592300" y="181965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691" name="楕円 690"/>
        <xdr:cNvSpPr/>
      </xdr:nvSpPr>
      <xdr:spPr>
        <a:xfrm>
          <a:off x="13652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32386</xdr:rowOff>
    </xdr:from>
    <xdr:to>
      <xdr:col>76</xdr:col>
      <xdr:colOff>114300</xdr:colOff>
      <xdr:row>106</xdr:row>
      <xdr:rowOff>34289</xdr:rowOff>
    </xdr:to>
    <xdr:cxnSp macro="">
      <xdr:nvCxnSpPr>
        <xdr:cNvPr id="692" name="直線コネクタ 691"/>
        <xdr:cNvCxnSpPr/>
      </xdr:nvCxnSpPr>
      <xdr:spPr>
        <a:xfrm flipV="1">
          <a:off x="13703300" y="182060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114936</xdr:rowOff>
    </xdr:from>
    <xdr:to>
      <xdr:col>67</xdr:col>
      <xdr:colOff>101600</xdr:colOff>
      <xdr:row>106</xdr:row>
      <xdr:rowOff>45086</xdr:rowOff>
    </xdr:to>
    <xdr:sp macro="" textlink="">
      <xdr:nvSpPr>
        <xdr:cNvPr id="693" name="楕円 692"/>
        <xdr:cNvSpPr/>
      </xdr:nvSpPr>
      <xdr:spPr>
        <a:xfrm>
          <a:off x="12763500" y="181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165736</xdr:rowOff>
    </xdr:from>
    <xdr:to>
      <xdr:col>71</xdr:col>
      <xdr:colOff>177800</xdr:colOff>
      <xdr:row>106</xdr:row>
      <xdr:rowOff>34289</xdr:rowOff>
    </xdr:to>
    <xdr:cxnSp macro="">
      <xdr:nvCxnSpPr>
        <xdr:cNvPr id="694" name="直線コネクタ 693"/>
        <xdr:cNvCxnSpPr/>
      </xdr:nvCxnSpPr>
      <xdr:spPr>
        <a:xfrm>
          <a:off x="12814300" y="181679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695" name="n_1aveValue【公民館】&#10;有形固定資産減価償却率"/>
        <xdr:cNvSpPr txBox="1"/>
      </xdr:nvSpPr>
      <xdr:spPr>
        <a:xfrm>
          <a:off x="152660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696" name="n_2aveValue【公民館】&#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697" name="n_3aveValue【公民館】&#10;有形固定資産減価償却率"/>
        <xdr:cNvSpPr txBox="1"/>
      </xdr:nvSpPr>
      <xdr:spPr>
        <a:xfrm>
          <a:off x="13500744"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698" name="n_4aveValue【公民館】&#10;有形固定資産減価償却率"/>
        <xdr:cNvSpPr txBox="1"/>
      </xdr:nvSpPr>
      <xdr:spPr>
        <a:xfrm>
          <a:off x="12611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64788</xdr:rowOff>
    </xdr:from>
    <xdr:ext cx="405111" cy="259045"/>
    <xdr:sp macro="" textlink="">
      <xdr:nvSpPr>
        <xdr:cNvPr id="699" name="n_1mainValue【公民館】&#10;有形固定資産減価償却率"/>
        <xdr:cNvSpPr txBox="1"/>
      </xdr:nvSpPr>
      <xdr:spPr>
        <a:xfrm>
          <a:off x="15266044" y="1823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74313</xdr:rowOff>
    </xdr:from>
    <xdr:ext cx="405111" cy="259045"/>
    <xdr:sp macro="" textlink="">
      <xdr:nvSpPr>
        <xdr:cNvPr id="700" name="n_2mainValue【公民館】&#10;有形固定資産減価償却率"/>
        <xdr:cNvSpPr txBox="1"/>
      </xdr:nvSpPr>
      <xdr:spPr>
        <a:xfrm>
          <a:off x="14389744" y="1824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701" name="n_3mainValue【公民館】&#10;有形固定資産減価償却率"/>
        <xdr:cNvSpPr txBox="1"/>
      </xdr:nvSpPr>
      <xdr:spPr>
        <a:xfrm>
          <a:off x="13500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36213</xdr:rowOff>
    </xdr:from>
    <xdr:ext cx="405111" cy="259045"/>
    <xdr:sp macro="" textlink="">
      <xdr:nvSpPr>
        <xdr:cNvPr id="702" name="n_4mainValue【公民館】&#10;有形固定資産減価償却率"/>
        <xdr:cNvSpPr txBox="1"/>
      </xdr:nvSpPr>
      <xdr:spPr>
        <a:xfrm>
          <a:off x="12611744" y="1820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8" name="テキスト ボックス 7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0" name="テキスト ボックス 7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2" name="テキスト ボックス 7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726" name="直線コネクタ 725"/>
        <xdr:cNvCxnSpPr/>
      </xdr:nvCxnSpPr>
      <xdr:spPr>
        <a:xfrm flipV="1">
          <a:off x="22160864" y="17404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27"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28" name="直線コネクタ 727"/>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729"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730" name="直線コネクタ 729"/>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731" name="【公民館】&#10;一人当たり面積平均値テキスト"/>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732" name="フローチャート: 判断 731"/>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33" name="フローチャート: 判断 732"/>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734" name="フローチャート: 判断 733"/>
        <xdr:cNvSpPr/>
      </xdr:nvSpPr>
      <xdr:spPr>
        <a:xfrm>
          <a:off x="20383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735" name="フローチャート: 判断 734"/>
        <xdr:cNvSpPr/>
      </xdr:nvSpPr>
      <xdr:spPr>
        <a:xfrm>
          <a:off x="19494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736" name="フローチャート: 判断 735"/>
        <xdr:cNvSpPr/>
      </xdr:nvSpPr>
      <xdr:spPr>
        <a:xfrm>
          <a:off x="18605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42" name="楕円 741"/>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113047</xdr:rowOff>
    </xdr:from>
    <xdr:ext cx="469744" cy="259045"/>
    <xdr:sp macro="" textlink="">
      <xdr:nvSpPr>
        <xdr:cNvPr id="743" name="【公民館】&#10;一人当たり面積該当値テキスト"/>
        <xdr:cNvSpPr txBox="1"/>
      </xdr:nvSpPr>
      <xdr:spPr>
        <a:xfrm>
          <a:off x="22199600"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744" name="楕円 743"/>
        <xdr:cNvSpPr/>
      </xdr:nvSpPr>
      <xdr:spPr>
        <a:xfrm>
          <a:off x="2127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140970</xdr:rowOff>
    </xdr:to>
    <xdr:cxnSp macro="">
      <xdr:nvCxnSpPr>
        <xdr:cNvPr id="745" name="直線コネクタ 744"/>
        <xdr:cNvCxnSpPr/>
      </xdr:nvCxnSpPr>
      <xdr:spPr>
        <a:xfrm>
          <a:off x="21323300" y="18135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746" name="楕円 745"/>
        <xdr:cNvSpPr/>
      </xdr:nvSpPr>
      <xdr:spPr>
        <a:xfrm>
          <a:off x="2038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747" name="直線コネクタ 746"/>
        <xdr:cNvCxnSpPr/>
      </xdr:nvCxnSpPr>
      <xdr:spPr>
        <a:xfrm>
          <a:off x="20434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48" name="楕円 747"/>
        <xdr:cNvSpPr/>
      </xdr:nvSpPr>
      <xdr:spPr>
        <a:xfrm>
          <a:off x="19494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133350</xdr:rowOff>
    </xdr:to>
    <xdr:cxnSp macro="">
      <xdr:nvCxnSpPr>
        <xdr:cNvPr id="749" name="直線コネクタ 748"/>
        <xdr:cNvCxnSpPr/>
      </xdr:nvCxnSpPr>
      <xdr:spPr>
        <a:xfrm>
          <a:off x="19545300" y="1813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750" name="楕円 749"/>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133350</xdr:rowOff>
    </xdr:to>
    <xdr:cxnSp macro="">
      <xdr:nvCxnSpPr>
        <xdr:cNvPr id="751" name="直線コネクタ 750"/>
        <xdr:cNvCxnSpPr/>
      </xdr:nvCxnSpPr>
      <xdr:spPr>
        <a:xfrm>
          <a:off x="18656300" y="1812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52" name="n_1aveValue【公民館】&#10;一人当たり面積"/>
        <xdr:cNvSpPr txBox="1"/>
      </xdr:nvSpPr>
      <xdr:spPr>
        <a:xfrm>
          <a:off x="21075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753" name="n_2aveValue【公民館】&#10;一人当たり面積"/>
        <xdr:cNvSpPr txBox="1"/>
      </xdr:nvSpPr>
      <xdr:spPr>
        <a:xfrm>
          <a:off x="201994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754" name="n_3aveValue【公民館】&#10;一人当たり面積"/>
        <xdr:cNvSpPr txBox="1"/>
      </xdr:nvSpPr>
      <xdr:spPr>
        <a:xfrm>
          <a:off x="19310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755" name="n_4aveValue【公民館】&#10;一人当たり面積"/>
        <xdr:cNvSpPr txBox="1"/>
      </xdr:nvSpPr>
      <xdr:spPr>
        <a:xfrm>
          <a:off x="18421427"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756" name="n_1mainValue【公民館】&#10;一人当たり面積"/>
        <xdr:cNvSpPr txBox="1"/>
      </xdr:nvSpPr>
      <xdr:spPr>
        <a:xfrm>
          <a:off x="21075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757" name="n_2mainValue【公民館】&#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758" name="n_3mainValue【公民館】&#10;一人当たり面積"/>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759" name="n_4mainValue【公民館】&#10;一人当たり面積"/>
        <xdr:cNvSpPr txBox="1"/>
      </xdr:nvSpPr>
      <xdr:spPr>
        <a:xfrm>
          <a:off x="18421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「道路」の有形固定資産減価償却率は、前年度に比べて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0.1</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減少</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96.0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％となり、類似団体平均・全国平均・埼玉県平均を上回っている。令和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年度については、道路改良工事などを実施したためほぼ同水準となっている。</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「橋りょう・トンネル」の有形固定資産減価償却率は、前年度</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と変わらなかったが、</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類似団体平均・全国平均・埼玉県平均を上回っている。引き続き、橋梁長寿命化修繕計画に基づき、適切な更新を実施していく。</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「認定こども園・幼稚園・保育所」の有形固定資産減価償却率は、前年度に比べて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1.2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52.8</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％となったが、類似団体平均・全国平均・埼玉県平均を下回っている。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一部空調改修工事等を実施したが、老朽化している建物が多く、</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減価償却が進み比率が上昇</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している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「学校施設」の有形固定資産減価償却率は、前年度に比べて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1.0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54.5</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％となったが、類似団体平均・全国平均・埼玉県平均を下回っている。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年度については、</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第二中学校外壁工事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改修工事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等</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を実施したが、</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依然</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として減価償却が</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進んでいる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「児童館」の有形固定資産減価償却率は、前年度に比べて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32.1</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％となったが、類似団体平均・全国平均・埼玉県平均を下回っている。令和元年度に新たに児童館を１館開館したことにより、低水準で推移している。</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「公民館」の有形固定資産減価償却率は、前年度に比べて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1.2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増加</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76.4</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なり</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、類似団体平均・全国平均・埼玉県平均を上回っている。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今後中央</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公民館の</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長寿命化工事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を実施</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する予定があるが、老朽化している建物が多く、減価償却は進むと考えられる。</a:t>
          </a:r>
          <a:endPar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endParaRPr>
        </a:p>
        <a:p>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xdr:cNvCxnSpPr/>
      </xdr:nvCxnSpPr>
      <xdr:spPr>
        <a:xfrm flipV="1">
          <a:off x="4634865" y="5863046"/>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xdr:cNvSpPr txBox="1"/>
      </xdr:nvSpPr>
      <xdr:spPr>
        <a:xfrm>
          <a:off x="4673600" y="717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xdr:cNvCxnSpPr/>
      </xdr:nvCxnSpPr>
      <xdr:spPr>
        <a:xfrm>
          <a:off x="4546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xdr:cNvSpPr txBox="1"/>
      </xdr:nvSpPr>
      <xdr:spPr>
        <a:xfrm>
          <a:off x="4673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xdr:cNvSpPr/>
      </xdr:nvSpPr>
      <xdr:spPr>
        <a:xfrm>
          <a:off x="4584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xdr:cNvSpPr/>
      </xdr:nvSpPr>
      <xdr:spPr>
        <a:xfrm>
          <a:off x="2857500" y="64408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74" name="楕円 73"/>
        <xdr:cNvSpPr/>
      </xdr:nvSpPr>
      <xdr:spPr>
        <a:xfrm>
          <a:off x="45847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110326</xdr:rowOff>
    </xdr:from>
    <xdr:ext cx="405111" cy="259045"/>
    <xdr:sp macro="" textlink="">
      <xdr:nvSpPr>
        <xdr:cNvPr id="75" name="【図書館】&#10;有形固定資産減価償却率該当値テキスト"/>
        <xdr:cNvSpPr txBox="1"/>
      </xdr:nvSpPr>
      <xdr:spPr>
        <a:xfrm>
          <a:off x="4673600" y="6282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51526</xdr:rowOff>
    </xdr:from>
    <xdr:to>
      <xdr:col>20</xdr:col>
      <xdr:colOff>38100</xdr:colOff>
      <xdr:row>37</xdr:row>
      <xdr:rowOff>153126</xdr:rowOff>
    </xdr:to>
    <xdr:sp macro="" textlink="">
      <xdr:nvSpPr>
        <xdr:cNvPr id="76" name="楕円 75"/>
        <xdr:cNvSpPr/>
      </xdr:nvSpPr>
      <xdr:spPr>
        <a:xfrm>
          <a:off x="37465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102326</xdr:rowOff>
    </xdr:from>
    <xdr:to>
      <xdr:col>24</xdr:col>
      <xdr:colOff>63500</xdr:colOff>
      <xdr:row>37</xdr:row>
      <xdr:rowOff>138249</xdr:rowOff>
    </xdr:to>
    <xdr:cxnSp macro="">
      <xdr:nvCxnSpPr>
        <xdr:cNvPr id="77" name="直線コネクタ 76"/>
        <xdr:cNvCxnSpPr/>
      </xdr:nvCxnSpPr>
      <xdr:spPr>
        <a:xfrm>
          <a:off x="3797300" y="644597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102326</xdr:rowOff>
    </xdr:to>
    <xdr:cxnSp macro="">
      <xdr:nvCxnSpPr>
        <xdr:cNvPr id="79" name="直線コネクタ 78"/>
        <xdr:cNvCxnSpPr/>
      </xdr:nvCxnSpPr>
      <xdr:spPr>
        <a:xfrm>
          <a:off x="2908300" y="640842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111941</xdr:rowOff>
    </xdr:from>
    <xdr:to>
      <xdr:col>10</xdr:col>
      <xdr:colOff>165100</xdr:colOff>
      <xdr:row>39</xdr:row>
      <xdr:rowOff>42091</xdr:rowOff>
    </xdr:to>
    <xdr:sp macro="" textlink="">
      <xdr:nvSpPr>
        <xdr:cNvPr id="80" name="楕円 79"/>
        <xdr:cNvSpPr/>
      </xdr:nvSpPr>
      <xdr:spPr>
        <a:xfrm>
          <a:off x="1968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38</xdr:row>
      <xdr:rowOff>162741</xdr:rowOff>
    </xdr:to>
    <xdr:cxnSp macro="">
      <xdr:nvCxnSpPr>
        <xdr:cNvPr id="81" name="直線コネクタ 80"/>
        <xdr:cNvCxnSpPr/>
      </xdr:nvCxnSpPr>
      <xdr:spPr>
        <a:xfrm flipV="1">
          <a:off x="2019300" y="6408420"/>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77651</xdr:rowOff>
    </xdr:from>
    <xdr:to>
      <xdr:col>6</xdr:col>
      <xdr:colOff>38100</xdr:colOff>
      <xdr:row>39</xdr:row>
      <xdr:rowOff>7801</xdr:rowOff>
    </xdr:to>
    <xdr:sp macro="" textlink="">
      <xdr:nvSpPr>
        <xdr:cNvPr id="82" name="楕円 81"/>
        <xdr:cNvSpPr/>
      </xdr:nvSpPr>
      <xdr:spPr>
        <a:xfrm>
          <a:off x="1079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128451</xdr:rowOff>
    </xdr:from>
    <xdr:to>
      <xdr:col>10</xdr:col>
      <xdr:colOff>114300</xdr:colOff>
      <xdr:row>38</xdr:row>
      <xdr:rowOff>162741</xdr:rowOff>
    </xdr:to>
    <xdr:cxnSp macro="">
      <xdr:nvCxnSpPr>
        <xdr:cNvPr id="83" name="直線コネクタ 82"/>
        <xdr:cNvCxnSpPr/>
      </xdr:nvCxnSpPr>
      <xdr:spPr>
        <a:xfrm>
          <a:off x="1130300" y="66435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xdr:cNvSpPr txBox="1"/>
      </xdr:nvSpPr>
      <xdr:spPr>
        <a:xfrm>
          <a:off x="2705744" y="653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169653</xdr:rowOff>
    </xdr:from>
    <xdr:ext cx="405111" cy="259045"/>
    <xdr:sp macro="" textlink="">
      <xdr:nvSpPr>
        <xdr:cNvPr id="88" name="n_1mainValue【図書館】&#10;有形固定資産減価償却率"/>
        <xdr:cNvSpPr txBox="1"/>
      </xdr:nvSpPr>
      <xdr:spPr>
        <a:xfrm>
          <a:off x="35820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9" name="n_2mainValue【図書館】&#10;有形固定資産減価償却率"/>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33218</xdr:rowOff>
    </xdr:from>
    <xdr:ext cx="405111" cy="259045"/>
    <xdr:sp macro="" textlink="">
      <xdr:nvSpPr>
        <xdr:cNvPr id="90" name="n_3mainValue【図書館】&#10;有形固定資産減価償却率"/>
        <xdr:cNvSpPr txBox="1"/>
      </xdr:nvSpPr>
      <xdr:spPr>
        <a:xfrm>
          <a:off x="1816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91" name="n_4mainValue【図書館】&#10;有形固定資産減価償却率"/>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xdr:cNvCxnSpPr/>
      </xdr:nvCxnSpPr>
      <xdr:spPr>
        <a:xfrm flipV="1">
          <a:off x="10476865" y="58456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xdr:cNvSpPr txBox="1"/>
      </xdr:nvSpPr>
      <xdr:spPr>
        <a:xfrm>
          <a:off x="10515600" y="562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xdr:cNvCxnSpPr/>
      </xdr:nvCxnSpPr>
      <xdr:spPr>
        <a:xfrm>
          <a:off x="10388600" y="584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xdr:cNvSpPr/>
      </xdr:nvSpPr>
      <xdr:spPr>
        <a:xfrm>
          <a:off x="9588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xdr:cNvSpPr/>
      </xdr:nvSpPr>
      <xdr:spPr>
        <a:xfrm>
          <a:off x="8699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xdr:cNvSpPr/>
      </xdr:nvSpPr>
      <xdr:spPr>
        <a:xfrm>
          <a:off x="7810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134257</xdr:rowOff>
    </xdr:from>
    <xdr:to>
      <xdr:col>55</xdr:col>
      <xdr:colOff>50800</xdr:colOff>
      <xdr:row>41</xdr:row>
      <xdr:rowOff>64407</xdr:rowOff>
    </xdr:to>
    <xdr:sp macro="" textlink="">
      <xdr:nvSpPr>
        <xdr:cNvPr id="133" name="楕円 132"/>
        <xdr:cNvSpPr/>
      </xdr:nvSpPr>
      <xdr:spPr>
        <a:xfrm>
          <a:off x="104267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112684</xdr:rowOff>
    </xdr:from>
    <xdr:ext cx="469744" cy="259045"/>
    <xdr:sp macro="" textlink="">
      <xdr:nvSpPr>
        <xdr:cNvPr id="134" name="【図書館】&#10;一人当たり面積該当値テキスト"/>
        <xdr:cNvSpPr txBox="1"/>
      </xdr:nvSpPr>
      <xdr:spPr>
        <a:xfrm>
          <a:off x="10515600"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134257</xdr:rowOff>
    </xdr:from>
    <xdr:to>
      <xdr:col>50</xdr:col>
      <xdr:colOff>165100</xdr:colOff>
      <xdr:row>41</xdr:row>
      <xdr:rowOff>64407</xdr:rowOff>
    </xdr:to>
    <xdr:sp macro="" textlink="">
      <xdr:nvSpPr>
        <xdr:cNvPr id="135" name="楕円 134"/>
        <xdr:cNvSpPr/>
      </xdr:nvSpPr>
      <xdr:spPr>
        <a:xfrm>
          <a:off x="9588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13607</xdr:rowOff>
    </xdr:from>
    <xdr:to>
      <xdr:col>55</xdr:col>
      <xdr:colOff>0</xdr:colOff>
      <xdr:row>41</xdr:row>
      <xdr:rowOff>13607</xdr:rowOff>
    </xdr:to>
    <xdr:cxnSp macro="">
      <xdr:nvCxnSpPr>
        <xdr:cNvPr id="136" name="直線コネクタ 135"/>
        <xdr:cNvCxnSpPr/>
      </xdr:nvCxnSpPr>
      <xdr:spPr>
        <a:xfrm>
          <a:off x="9639300" y="7043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134257</xdr:rowOff>
    </xdr:from>
    <xdr:to>
      <xdr:col>46</xdr:col>
      <xdr:colOff>38100</xdr:colOff>
      <xdr:row>41</xdr:row>
      <xdr:rowOff>64407</xdr:rowOff>
    </xdr:to>
    <xdr:sp macro="" textlink="">
      <xdr:nvSpPr>
        <xdr:cNvPr id="137" name="楕円 136"/>
        <xdr:cNvSpPr/>
      </xdr:nvSpPr>
      <xdr:spPr>
        <a:xfrm>
          <a:off x="8699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13607</xdr:rowOff>
    </xdr:from>
    <xdr:to>
      <xdr:col>50</xdr:col>
      <xdr:colOff>114300</xdr:colOff>
      <xdr:row>41</xdr:row>
      <xdr:rowOff>13607</xdr:rowOff>
    </xdr:to>
    <xdr:cxnSp macro="">
      <xdr:nvCxnSpPr>
        <xdr:cNvPr id="138" name="直線コネクタ 137"/>
        <xdr:cNvCxnSpPr/>
      </xdr:nvCxnSpPr>
      <xdr:spPr>
        <a:xfrm>
          <a:off x="8750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134257</xdr:rowOff>
    </xdr:from>
    <xdr:to>
      <xdr:col>41</xdr:col>
      <xdr:colOff>101600</xdr:colOff>
      <xdr:row>41</xdr:row>
      <xdr:rowOff>64407</xdr:rowOff>
    </xdr:to>
    <xdr:sp macro="" textlink="">
      <xdr:nvSpPr>
        <xdr:cNvPr id="139" name="楕円 138"/>
        <xdr:cNvSpPr/>
      </xdr:nvSpPr>
      <xdr:spPr>
        <a:xfrm>
          <a:off x="7810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13607</xdr:rowOff>
    </xdr:from>
    <xdr:to>
      <xdr:col>45</xdr:col>
      <xdr:colOff>177800</xdr:colOff>
      <xdr:row>41</xdr:row>
      <xdr:rowOff>13607</xdr:rowOff>
    </xdr:to>
    <xdr:cxnSp macro="">
      <xdr:nvCxnSpPr>
        <xdr:cNvPr id="140" name="直線コネクタ 139"/>
        <xdr:cNvCxnSpPr/>
      </xdr:nvCxnSpPr>
      <xdr:spPr>
        <a:xfrm>
          <a:off x="7861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134257</xdr:rowOff>
    </xdr:from>
    <xdr:to>
      <xdr:col>36</xdr:col>
      <xdr:colOff>165100</xdr:colOff>
      <xdr:row>41</xdr:row>
      <xdr:rowOff>64407</xdr:rowOff>
    </xdr:to>
    <xdr:sp macro="" textlink="">
      <xdr:nvSpPr>
        <xdr:cNvPr id="141" name="楕円 140"/>
        <xdr:cNvSpPr/>
      </xdr:nvSpPr>
      <xdr:spPr>
        <a:xfrm>
          <a:off x="6921500" y="69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13607</xdr:rowOff>
    </xdr:from>
    <xdr:to>
      <xdr:col>41</xdr:col>
      <xdr:colOff>50800</xdr:colOff>
      <xdr:row>41</xdr:row>
      <xdr:rowOff>13607</xdr:rowOff>
    </xdr:to>
    <xdr:cxnSp macro="">
      <xdr:nvCxnSpPr>
        <xdr:cNvPr id="142" name="直線コネクタ 141"/>
        <xdr:cNvCxnSpPr/>
      </xdr:nvCxnSpPr>
      <xdr:spPr>
        <a:xfrm>
          <a:off x="6972300" y="704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xdr:cNvSpPr txBox="1"/>
      </xdr:nvSpPr>
      <xdr:spPr>
        <a:xfrm>
          <a:off x="93917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xdr:cNvSpPr txBox="1"/>
      </xdr:nvSpPr>
      <xdr:spPr>
        <a:xfrm>
          <a:off x="8515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xdr:cNvSpPr txBox="1"/>
      </xdr:nvSpPr>
      <xdr:spPr>
        <a:xfrm>
          <a:off x="7626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6" name="n_4aveValue【図書館】&#10;一人当たり面積"/>
        <xdr:cNvSpPr txBox="1"/>
      </xdr:nvSpPr>
      <xdr:spPr>
        <a:xfrm>
          <a:off x="6737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55534</xdr:rowOff>
    </xdr:from>
    <xdr:ext cx="469744" cy="259045"/>
    <xdr:sp macro="" textlink="">
      <xdr:nvSpPr>
        <xdr:cNvPr id="147" name="n_1mainValue【図書館】&#10;一人当たり面積"/>
        <xdr:cNvSpPr txBox="1"/>
      </xdr:nvSpPr>
      <xdr:spPr>
        <a:xfrm>
          <a:off x="93917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55534</xdr:rowOff>
    </xdr:from>
    <xdr:ext cx="469744" cy="259045"/>
    <xdr:sp macro="" textlink="">
      <xdr:nvSpPr>
        <xdr:cNvPr id="148" name="n_2mainValue【図書館】&#10;一人当たり面積"/>
        <xdr:cNvSpPr txBox="1"/>
      </xdr:nvSpPr>
      <xdr:spPr>
        <a:xfrm>
          <a:off x="8515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55534</xdr:rowOff>
    </xdr:from>
    <xdr:ext cx="469744" cy="259045"/>
    <xdr:sp macro="" textlink="">
      <xdr:nvSpPr>
        <xdr:cNvPr id="149" name="n_3mainValue【図書館】&#10;一人当たり面積"/>
        <xdr:cNvSpPr txBox="1"/>
      </xdr:nvSpPr>
      <xdr:spPr>
        <a:xfrm>
          <a:off x="7626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55534</xdr:rowOff>
    </xdr:from>
    <xdr:ext cx="469744" cy="259045"/>
    <xdr:sp macro="" textlink="">
      <xdr:nvSpPr>
        <xdr:cNvPr id="150" name="n_4mainValue【図書館】&#10;一人当たり面積"/>
        <xdr:cNvSpPr txBox="1"/>
      </xdr:nvSpPr>
      <xdr:spPr>
        <a:xfrm>
          <a:off x="6737427" y="708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xdr:cNvCxnSpPr/>
      </xdr:nvCxnSpPr>
      <xdr:spPr>
        <a:xfrm flipV="1">
          <a:off x="4634865" y="94983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xdr:cNvSpPr/>
      </xdr:nvSpPr>
      <xdr:spPr>
        <a:xfrm>
          <a:off x="1968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5" name="フローチャート: 判断 184"/>
        <xdr:cNvSpPr/>
      </xdr:nvSpPr>
      <xdr:spPr>
        <a:xfrm>
          <a:off x="1079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91" name="楕円 190"/>
        <xdr:cNvSpPr/>
      </xdr:nvSpPr>
      <xdr:spPr>
        <a:xfrm>
          <a:off x="4584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71137</xdr:rowOff>
    </xdr:from>
    <xdr:ext cx="405111" cy="259045"/>
    <xdr:sp macro="" textlink="">
      <xdr:nvSpPr>
        <xdr:cNvPr id="192" name="【体育館・プール】&#10;有形固定資産減価償却率該当値テキスト"/>
        <xdr:cNvSpPr txBox="1"/>
      </xdr:nvSpPr>
      <xdr:spPr>
        <a:xfrm>
          <a:off x="4673600"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93" name="楕円 192"/>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59055</xdr:rowOff>
    </xdr:from>
    <xdr:to>
      <xdr:col>24</xdr:col>
      <xdr:colOff>63500</xdr:colOff>
      <xdr:row>59</xdr:row>
      <xdr:rowOff>99060</xdr:rowOff>
    </xdr:to>
    <xdr:cxnSp macro="">
      <xdr:nvCxnSpPr>
        <xdr:cNvPr id="194" name="直線コネクタ 193"/>
        <xdr:cNvCxnSpPr/>
      </xdr:nvCxnSpPr>
      <xdr:spPr>
        <a:xfrm>
          <a:off x="3797300" y="1017460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95" name="楕円 194"/>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20955</xdr:rowOff>
    </xdr:from>
    <xdr:to>
      <xdr:col>19</xdr:col>
      <xdr:colOff>177800</xdr:colOff>
      <xdr:row>59</xdr:row>
      <xdr:rowOff>59055</xdr:rowOff>
    </xdr:to>
    <xdr:cxnSp macro="">
      <xdr:nvCxnSpPr>
        <xdr:cNvPr id="196" name="直線コネクタ 195"/>
        <xdr:cNvCxnSpPr/>
      </xdr:nvCxnSpPr>
      <xdr:spPr>
        <a:xfrm>
          <a:off x="2908300" y="101365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105410</xdr:rowOff>
    </xdr:from>
    <xdr:to>
      <xdr:col>10</xdr:col>
      <xdr:colOff>165100</xdr:colOff>
      <xdr:row>59</xdr:row>
      <xdr:rowOff>35560</xdr:rowOff>
    </xdr:to>
    <xdr:sp macro="" textlink="">
      <xdr:nvSpPr>
        <xdr:cNvPr id="197" name="楕円 196"/>
        <xdr:cNvSpPr/>
      </xdr:nvSpPr>
      <xdr:spPr>
        <a:xfrm>
          <a:off x="19685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156210</xdr:rowOff>
    </xdr:from>
    <xdr:to>
      <xdr:col>15</xdr:col>
      <xdr:colOff>50800</xdr:colOff>
      <xdr:row>59</xdr:row>
      <xdr:rowOff>20955</xdr:rowOff>
    </xdr:to>
    <xdr:cxnSp macro="">
      <xdr:nvCxnSpPr>
        <xdr:cNvPr id="198" name="直線コネクタ 197"/>
        <xdr:cNvCxnSpPr/>
      </xdr:nvCxnSpPr>
      <xdr:spPr>
        <a:xfrm>
          <a:off x="2019300" y="101003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73025</xdr:rowOff>
    </xdr:from>
    <xdr:to>
      <xdr:col>6</xdr:col>
      <xdr:colOff>38100</xdr:colOff>
      <xdr:row>63</xdr:row>
      <xdr:rowOff>3175</xdr:rowOff>
    </xdr:to>
    <xdr:sp macro="" textlink="">
      <xdr:nvSpPr>
        <xdr:cNvPr id="199" name="楕円 198"/>
        <xdr:cNvSpPr/>
      </xdr:nvSpPr>
      <xdr:spPr>
        <a:xfrm>
          <a:off x="1079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156210</xdr:rowOff>
    </xdr:from>
    <xdr:to>
      <xdr:col>10</xdr:col>
      <xdr:colOff>114300</xdr:colOff>
      <xdr:row>62</xdr:row>
      <xdr:rowOff>123825</xdr:rowOff>
    </xdr:to>
    <xdr:cxnSp macro="">
      <xdr:nvCxnSpPr>
        <xdr:cNvPr id="200" name="直線コネクタ 199"/>
        <xdr:cNvCxnSpPr/>
      </xdr:nvCxnSpPr>
      <xdr:spPr>
        <a:xfrm flipV="1">
          <a:off x="1130300" y="10100310"/>
          <a:ext cx="889000" cy="65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3" name="n_3aveValue【体育館・プール】&#10;有形固定資産減価償却率"/>
        <xdr:cNvSpPr txBox="1"/>
      </xdr:nvSpPr>
      <xdr:spPr>
        <a:xfrm>
          <a:off x="18167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120667</xdr:rowOff>
    </xdr:from>
    <xdr:ext cx="405111" cy="259045"/>
    <xdr:sp macro="" textlink="">
      <xdr:nvSpPr>
        <xdr:cNvPr id="204" name="n_4aveValue【体育館・プール】&#10;有形固定資産減価償却率"/>
        <xdr:cNvSpPr txBox="1"/>
      </xdr:nvSpPr>
      <xdr:spPr>
        <a:xfrm>
          <a:off x="927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205" name="n_1main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206" name="n_2mainValue【体育館・プール】&#10;有形固定資産減価償却率"/>
        <xdr:cNvSpPr txBox="1"/>
      </xdr:nvSpPr>
      <xdr:spPr>
        <a:xfrm>
          <a:off x="2705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52087</xdr:rowOff>
    </xdr:from>
    <xdr:ext cx="405111" cy="259045"/>
    <xdr:sp macro="" textlink="">
      <xdr:nvSpPr>
        <xdr:cNvPr id="207" name="n_3mainValue【体育館・プール】&#10;有形固定資産減価償却率"/>
        <xdr:cNvSpPr txBox="1"/>
      </xdr:nvSpPr>
      <xdr:spPr>
        <a:xfrm>
          <a:off x="1816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165752</xdr:rowOff>
    </xdr:from>
    <xdr:ext cx="405111" cy="259045"/>
    <xdr:sp macro="" textlink="">
      <xdr:nvSpPr>
        <xdr:cNvPr id="208" name="n_4mainValue【体育館・プール】&#10;有形固定資産減価償却率"/>
        <xdr:cNvSpPr txBox="1"/>
      </xdr:nvSpPr>
      <xdr:spPr>
        <a:xfrm>
          <a:off x="927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xdr:cNvCxnSpPr/>
      </xdr:nvCxnSpPr>
      <xdr:spPr>
        <a:xfrm flipV="1">
          <a:off x="10476865" y="960501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xdr:cNvSpPr txBox="1"/>
      </xdr:nvSpPr>
      <xdr:spPr>
        <a:xfrm>
          <a:off x="10515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xdr:cNvCxnSpPr/>
      </xdr:nvCxnSpPr>
      <xdr:spPr>
        <a:xfrm>
          <a:off x="10388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xdr:cNvSpPr txBox="1"/>
      </xdr:nvSpPr>
      <xdr:spPr>
        <a:xfrm>
          <a:off x="10515600" y="1036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xdr:cNvSpPr/>
      </xdr:nvSpPr>
      <xdr:spPr>
        <a:xfrm>
          <a:off x="104267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xdr:cNvSpPr/>
      </xdr:nvSpPr>
      <xdr:spPr>
        <a:xfrm>
          <a:off x="781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42" name="フローチャート: 判断 241"/>
        <xdr:cNvSpPr/>
      </xdr:nvSpPr>
      <xdr:spPr>
        <a:xfrm>
          <a:off x="692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116840</xdr:rowOff>
    </xdr:from>
    <xdr:to>
      <xdr:col>55</xdr:col>
      <xdr:colOff>50800</xdr:colOff>
      <xdr:row>63</xdr:row>
      <xdr:rowOff>46990</xdr:rowOff>
    </xdr:to>
    <xdr:sp macro="" textlink="">
      <xdr:nvSpPr>
        <xdr:cNvPr id="248" name="楕円 247"/>
        <xdr:cNvSpPr/>
      </xdr:nvSpPr>
      <xdr:spPr>
        <a:xfrm>
          <a:off x="10426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95267</xdr:rowOff>
    </xdr:from>
    <xdr:ext cx="469744" cy="259045"/>
    <xdr:sp macro="" textlink="">
      <xdr:nvSpPr>
        <xdr:cNvPr id="249" name="【体育館・プール】&#10;一人当たり面積該当値テキスト"/>
        <xdr:cNvSpPr txBox="1"/>
      </xdr:nvSpPr>
      <xdr:spPr>
        <a:xfrm>
          <a:off x="10515600"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116840</xdr:rowOff>
    </xdr:from>
    <xdr:to>
      <xdr:col>50</xdr:col>
      <xdr:colOff>165100</xdr:colOff>
      <xdr:row>63</xdr:row>
      <xdr:rowOff>46990</xdr:rowOff>
    </xdr:to>
    <xdr:sp macro="" textlink="">
      <xdr:nvSpPr>
        <xdr:cNvPr id="250" name="楕円 249"/>
        <xdr:cNvSpPr/>
      </xdr:nvSpPr>
      <xdr:spPr>
        <a:xfrm>
          <a:off x="9588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167640</xdr:rowOff>
    </xdr:from>
    <xdr:to>
      <xdr:col>55</xdr:col>
      <xdr:colOff>0</xdr:colOff>
      <xdr:row>62</xdr:row>
      <xdr:rowOff>167640</xdr:rowOff>
    </xdr:to>
    <xdr:cxnSp macro="">
      <xdr:nvCxnSpPr>
        <xdr:cNvPr id="251" name="直線コネクタ 250"/>
        <xdr:cNvCxnSpPr/>
      </xdr:nvCxnSpPr>
      <xdr:spPr>
        <a:xfrm>
          <a:off x="9639300" y="10797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52" name="楕円 251"/>
        <xdr:cNvSpPr/>
      </xdr:nvSpPr>
      <xdr:spPr>
        <a:xfrm>
          <a:off x="8699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167640</xdr:rowOff>
    </xdr:from>
    <xdr:to>
      <xdr:col>50</xdr:col>
      <xdr:colOff>114300</xdr:colOff>
      <xdr:row>62</xdr:row>
      <xdr:rowOff>167640</xdr:rowOff>
    </xdr:to>
    <xdr:cxnSp macro="">
      <xdr:nvCxnSpPr>
        <xdr:cNvPr id="253" name="直線コネクタ 252"/>
        <xdr:cNvCxnSpPr/>
      </xdr:nvCxnSpPr>
      <xdr:spPr>
        <a:xfrm>
          <a:off x="8750300" y="1079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116840</xdr:rowOff>
    </xdr:from>
    <xdr:to>
      <xdr:col>41</xdr:col>
      <xdr:colOff>101600</xdr:colOff>
      <xdr:row>63</xdr:row>
      <xdr:rowOff>46990</xdr:rowOff>
    </xdr:to>
    <xdr:sp macro="" textlink="">
      <xdr:nvSpPr>
        <xdr:cNvPr id="254" name="楕円 253"/>
        <xdr:cNvSpPr/>
      </xdr:nvSpPr>
      <xdr:spPr>
        <a:xfrm>
          <a:off x="7810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167640</xdr:rowOff>
    </xdr:from>
    <xdr:to>
      <xdr:col>45</xdr:col>
      <xdr:colOff>177800</xdr:colOff>
      <xdr:row>62</xdr:row>
      <xdr:rowOff>167640</xdr:rowOff>
    </xdr:to>
    <xdr:cxnSp macro="">
      <xdr:nvCxnSpPr>
        <xdr:cNvPr id="255" name="直線コネクタ 254"/>
        <xdr:cNvCxnSpPr/>
      </xdr:nvCxnSpPr>
      <xdr:spPr>
        <a:xfrm>
          <a:off x="7861300" y="10797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56" name="楕円 255"/>
        <xdr:cNvSpPr/>
      </xdr:nvSpPr>
      <xdr:spPr>
        <a:xfrm>
          <a:off x="6921500" y="1074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163830</xdr:rowOff>
    </xdr:from>
    <xdr:to>
      <xdr:col>41</xdr:col>
      <xdr:colOff>50800</xdr:colOff>
      <xdr:row>62</xdr:row>
      <xdr:rowOff>167640</xdr:rowOff>
    </xdr:to>
    <xdr:cxnSp macro="">
      <xdr:nvCxnSpPr>
        <xdr:cNvPr id="257" name="直線コネクタ 256"/>
        <xdr:cNvCxnSpPr/>
      </xdr:nvCxnSpPr>
      <xdr:spPr>
        <a:xfrm>
          <a:off x="6972300" y="10793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xdr:cNvSpPr txBox="1"/>
      </xdr:nvSpPr>
      <xdr:spPr>
        <a:xfrm>
          <a:off x="76264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1" name="n_4aveValue【体育館・プール】&#10;一人当たり面積"/>
        <xdr:cNvSpPr txBox="1"/>
      </xdr:nvSpPr>
      <xdr:spPr>
        <a:xfrm>
          <a:off x="6737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38117</xdr:rowOff>
    </xdr:from>
    <xdr:ext cx="469744" cy="259045"/>
    <xdr:sp macro="" textlink="">
      <xdr:nvSpPr>
        <xdr:cNvPr id="262" name="n_1mainValue【体育館・プール】&#10;一人当たり面積"/>
        <xdr:cNvSpPr txBox="1"/>
      </xdr:nvSpPr>
      <xdr:spPr>
        <a:xfrm>
          <a:off x="93917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38117</xdr:rowOff>
    </xdr:from>
    <xdr:ext cx="469744" cy="259045"/>
    <xdr:sp macro="" textlink="">
      <xdr:nvSpPr>
        <xdr:cNvPr id="263" name="n_2mainValue【体育館・プール】&#10;一人当たり面積"/>
        <xdr:cNvSpPr txBox="1"/>
      </xdr:nvSpPr>
      <xdr:spPr>
        <a:xfrm>
          <a:off x="8515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264" name="n_3mainValue【体育館・プール】&#10;一人当たり面積"/>
        <xdr:cNvSpPr txBox="1"/>
      </xdr:nvSpPr>
      <xdr:spPr>
        <a:xfrm>
          <a:off x="7626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34307</xdr:rowOff>
    </xdr:from>
    <xdr:ext cx="469744" cy="259045"/>
    <xdr:sp macro="" textlink="">
      <xdr:nvSpPr>
        <xdr:cNvPr id="265" name="n_4mainValue【体育館・プール】&#10;一人当たり面積"/>
        <xdr:cNvSpPr txBox="1"/>
      </xdr:nvSpPr>
      <xdr:spPr>
        <a:xfrm>
          <a:off x="6737427" y="1083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xdr:cNvCxnSpPr/>
      </xdr:nvCxnSpPr>
      <xdr:spPr>
        <a:xfrm flipV="1">
          <a:off x="463486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xdr:cNvSpPr txBox="1"/>
      </xdr:nvSpPr>
      <xdr:spPr>
        <a:xfrm>
          <a:off x="4673600" y="1322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xdr:cNvCxnSpPr/>
      </xdr:nvCxnSpPr>
      <xdr:spPr>
        <a:xfrm>
          <a:off x="4546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macro="" textlink="">
      <xdr:nvSpPr>
        <xdr:cNvPr id="293" name="【福祉施設】&#10;有形固定資産減価償却率平均値テキスト"/>
        <xdr:cNvSpPr txBox="1"/>
      </xdr:nvSpPr>
      <xdr:spPr>
        <a:xfrm>
          <a:off x="467360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xdr:cNvSpPr/>
      </xdr:nvSpPr>
      <xdr:spPr>
        <a:xfrm>
          <a:off x="45847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xdr:cNvSpPr/>
      </xdr:nvSpPr>
      <xdr:spPr>
        <a:xfrm>
          <a:off x="3746500" y="138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xdr:cNvSpPr/>
      </xdr:nvSpPr>
      <xdr:spPr>
        <a:xfrm>
          <a:off x="2857500" y="1378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97" name="フローチャート: 判断 296"/>
        <xdr:cNvSpPr/>
      </xdr:nvSpPr>
      <xdr:spPr>
        <a:xfrm>
          <a:off x="1968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76454</xdr:rowOff>
    </xdr:from>
    <xdr:to>
      <xdr:col>6</xdr:col>
      <xdr:colOff>38100</xdr:colOff>
      <xdr:row>80</xdr:row>
      <xdr:rowOff>6604</xdr:rowOff>
    </xdr:to>
    <xdr:sp macro="" textlink="">
      <xdr:nvSpPr>
        <xdr:cNvPr id="298" name="フローチャート: 判断 297"/>
        <xdr:cNvSpPr/>
      </xdr:nvSpPr>
      <xdr:spPr>
        <a:xfrm>
          <a:off x="1079500" y="1362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151892</xdr:rowOff>
    </xdr:from>
    <xdr:to>
      <xdr:col>24</xdr:col>
      <xdr:colOff>114300</xdr:colOff>
      <xdr:row>80</xdr:row>
      <xdr:rowOff>82042</xdr:rowOff>
    </xdr:to>
    <xdr:sp macro="" textlink="">
      <xdr:nvSpPr>
        <xdr:cNvPr id="304" name="楕円 303"/>
        <xdr:cNvSpPr/>
      </xdr:nvSpPr>
      <xdr:spPr>
        <a:xfrm>
          <a:off x="45847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3319</xdr:rowOff>
    </xdr:from>
    <xdr:ext cx="405111" cy="259045"/>
    <xdr:sp macro="" textlink="">
      <xdr:nvSpPr>
        <xdr:cNvPr id="305" name="【福祉施設】&#10;有形固定資産減価償却率該当値テキスト"/>
        <xdr:cNvSpPr txBox="1"/>
      </xdr:nvSpPr>
      <xdr:spPr>
        <a:xfrm>
          <a:off x="4673600" y="1354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138176</xdr:rowOff>
    </xdr:from>
    <xdr:to>
      <xdr:col>20</xdr:col>
      <xdr:colOff>38100</xdr:colOff>
      <xdr:row>81</xdr:row>
      <xdr:rowOff>68326</xdr:rowOff>
    </xdr:to>
    <xdr:sp macro="" textlink="">
      <xdr:nvSpPr>
        <xdr:cNvPr id="306" name="楕円 305"/>
        <xdr:cNvSpPr/>
      </xdr:nvSpPr>
      <xdr:spPr>
        <a:xfrm>
          <a:off x="37465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31242</xdr:rowOff>
    </xdr:from>
    <xdr:to>
      <xdr:col>24</xdr:col>
      <xdr:colOff>63500</xdr:colOff>
      <xdr:row>81</xdr:row>
      <xdr:rowOff>17526</xdr:rowOff>
    </xdr:to>
    <xdr:cxnSp macro="">
      <xdr:nvCxnSpPr>
        <xdr:cNvPr id="307" name="直線コネクタ 306"/>
        <xdr:cNvCxnSpPr/>
      </xdr:nvCxnSpPr>
      <xdr:spPr>
        <a:xfrm flipV="1">
          <a:off x="3797300" y="13747242"/>
          <a:ext cx="8382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81026</xdr:rowOff>
    </xdr:from>
    <xdr:to>
      <xdr:col>15</xdr:col>
      <xdr:colOff>101600</xdr:colOff>
      <xdr:row>81</xdr:row>
      <xdr:rowOff>11176</xdr:rowOff>
    </xdr:to>
    <xdr:sp macro="" textlink="">
      <xdr:nvSpPr>
        <xdr:cNvPr id="308" name="楕円 307"/>
        <xdr:cNvSpPr/>
      </xdr:nvSpPr>
      <xdr:spPr>
        <a:xfrm>
          <a:off x="2857500" y="1379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131826</xdr:rowOff>
    </xdr:from>
    <xdr:to>
      <xdr:col>19</xdr:col>
      <xdr:colOff>177800</xdr:colOff>
      <xdr:row>81</xdr:row>
      <xdr:rowOff>17526</xdr:rowOff>
    </xdr:to>
    <xdr:cxnSp macro="">
      <xdr:nvCxnSpPr>
        <xdr:cNvPr id="309" name="直線コネクタ 308"/>
        <xdr:cNvCxnSpPr/>
      </xdr:nvCxnSpPr>
      <xdr:spPr>
        <a:xfrm>
          <a:off x="2908300" y="1384782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42163</xdr:rowOff>
    </xdr:from>
    <xdr:to>
      <xdr:col>10</xdr:col>
      <xdr:colOff>165100</xdr:colOff>
      <xdr:row>80</xdr:row>
      <xdr:rowOff>143763</xdr:rowOff>
    </xdr:to>
    <xdr:sp macro="" textlink="">
      <xdr:nvSpPr>
        <xdr:cNvPr id="310" name="楕円 309"/>
        <xdr:cNvSpPr/>
      </xdr:nvSpPr>
      <xdr:spPr>
        <a:xfrm>
          <a:off x="1968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92963</xdr:rowOff>
    </xdr:from>
    <xdr:to>
      <xdr:col>15</xdr:col>
      <xdr:colOff>50800</xdr:colOff>
      <xdr:row>80</xdr:row>
      <xdr:rowOff>131826</xdr:rowOff>
    </xdr:to>
    <xdr:cxnSp macro="">
      <xdr:nvCxnSpPr>
        <xdr:cNvPr id="311" name="直線コネクタ 310"/>
        <xdr:cNvCxnSpPr/>
      </xdr:nvCxnSpPr>
      <xdr:spPr>
        <a:xfrm>
          <a:off x="2019300" y="13808963"/>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165608</xdr:rowOff>
    </xdr:from>
    <xdr:to>
      <xdr:col>6</xdr:col>
      <xdr:colOff>38100</xdr:colOff>
      <xdr:row>80</xdr:row>
      <xdr:rowOff>95758</xdr:rowOff>
    </xdr:to>
    <xdr:sp macro="" textlink="">
      <xdr:nvSpPr>
        <xdr:cNvPr id="312" name="楕円 311"/>
        <xdr:cNvSpPr/>
      </xdr:nvSpPr>
      <xdr:spPr>
        <a:xfrm>
          <a:off x="10795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44958</xdr:rowOff>
    </xdr:from>
    <xdr:to>
      <xdr:col>10</xdr:col>
      <xdr:colOff>114300</xdr:colOff>
      <xdr:row>80</xdr:row>
      <xdr:rowOff>92963</xdr:rowOff>
    </xdr:to>
    <xdr:cxnSp macro="">
      <xdr:nvCxnSpPr>
        <xdr:cNvPr id="313" name="直線コネクタ 312"/>
        <xdr:cNvCxnSpPr/>
      </xdr:nvCxnSpPr>
      <xdr:spPr>
        <a:xfrm>
          <a:off x="1130300" y="13760958"/>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xdr:cNvSpPr txBox="1"/>
      </xdr:nvSpPr>
      <xdr:spPr>
        <a:xfrm>
          <a:off x="35820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105427</xdr:rowOff>
    </xdr:from>
    <xdr:ext cx="405111" cy="259045"/>
    <xdr:sp macro="" textlink="">
      <xdr:nvSpPr>
        <xdr:cNvPr id="316" name="n_3aveValue【福祉施設】&#10;有形固定資産減価償却率"/>
        <xdr:cNvSpPr txBox="1"/>
      </xdr:nvSpPr>
      <xdr:spPr>
        <a:xfrm>
          <a:off x="1816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23131</xdr:rowOff>
    </xdr:from>
    <xdr:ext cx="405111" cy="259045"/>
    <xdr:sp macro="" textlink="">
      <xdr:nvSpPr>
        <xdr:cNvPr id="317" name="n_4aveValue【福祉施設】&#10;有形固定資産減価償却率"/>
        <xdr:cNvSpPr txBox="1"/>
      </xdr:nvSpPr>
      <xdr:spPr>
        <a:xfrm>
          <a:off x="927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59453</xdr:rowOff>
    </xdr:from>
    <xdr:ext cx="405111" cy="259045"/>
    <xdr:sp macro="" textlink="">
      <xdr:nvSpPr>
        <xdr:cNvPr id="318" name="n_1mainValue【福祉施設】&#10;有形固定資産減価償却率"/>
        <xdr:cNvSpPr txBox="1"/>
      </xdr:nvSpPr>
      <xdr:spPr>
        <a:xfrm>
          <a:off x="35820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2303</xdr:rowOff>
    </xdr:from>
    <xdr:ext cx="405111" cy="259045"/>
    <xdr:sp macro="" textlink="">
      <xdr:nvSpPr>
        <xdr:cNvPr id="319" name="n_2mainValue【福祉施設】&#10;有形固定資産減価償却率"/>
        <xdr:cNvSpPr txBox="1"/>
      </xdr:nvSpPr>
      <xdr:spPr>
        <a:xfrm>
          <a:off x="2705744" y="1388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134890</xdr:rowOff>
    </xdr:from>
    <xdr:ext cx="405111" cy="259045"/>
    <xdr:sp macro="" textlink="">
      <xdr:nvSpPr>
        <xdr:cNvPr id="320" name="n_3mainValue【福祉施設】&#10;有形固定資産減価償却率"/>
        <xdr:cNvSpPr txBox="1"/>
      </xdr:nvSpPr>
      <xdr:spPr>
        <a:xfrm>
          <a:off x="1816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86885</xdr:rowOff>
    </xdr:from>
    <xdr:ext cx="405111" cy="259045"/>
    <xdr:sp macro="" textlink="">
      <xdr:nvSpPr>
        <xdr:cNvPr id="321" name="n_4mainValue【福祉施設】&#10;有形固定資産減価償却率"/>
        <xdr:cNvSpPr txBox="1"/>
      </xdr:nvSpPr>
      <xdr:spPr>
        <a:xfrm>
          <a:off x="927744" y="1380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xdr:cNvCxnSpPr/>
      </xdr:nvCxnSpPr>
      <xdr:spPr>
        <a:xfrm flipV="1">
          <a:off x="10476865" y="13367657"/>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xdr:cNvSpPr txBox="1"/>
      </xdr:nvSpPr>
      <xdr:spPr>
        <a:xfrm>
          <a:off x="10515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xdr:cNvCxnSpPr/>
      </xdr:nvCxnSpPr>
      <xdr:spPr>
        <a:xfrm>
          <a:off x="10388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xdr:cNvSpPr txBox="1"/>
      </xdr:nvSpPr>
      <xdr:spPr>
        <a:xfrm>
          <a:off x="10515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xdr:cNvCxnSpPr/>
      </xdr:nvCxnSpPr>
      <xdr:spPr>
        <a:xfrm>
          <a:off x="10388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xdr:cNvSpPr txBox="1"/>
      </xdr:nvSpPr>
      <xdr:spPr>
        <a:xfrm>
          <a:off x="10515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xdr:cNvSpPr/>
      </xdr:nvSpPr>
      <xdr:spPr>
        <a:xfrm>
          <a:off x="10426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xdr:cNvSpPr/>
      </xdr:nvSpPr>
      <xdr:spPr>
        <a:xfrm>
          <a:off x="9588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6" name="フローチャート: 判断 355"/>
        <xdr:cNvSpPr/>
      </xdr:nvSpPr>
      <xdr:spPr>
        <a:xfrm>
          <a:off x="7810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7" name="フローチャート: 判断 356"/>
        <xdr:cNvSpPr/>
      </xdr:nvSpPr>
      <xdr:spPr>
        <a:xfrm>
          <a:off x="69215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xdr:rowOff>
    </xdr:from>
    <xdr:to>
      <xdr:col>55</xdr:col>
      <xdr:colOff>50800</xdr:colOff>
      <xdr:row>84</xdr:row>
      <xdr:rowOff>116114</xdr:rowOff>
    </xdr:to>
    <xdr:sp macro="" textlink="">
      <xdr:nvSpPr>
        <xdr:cNvPr id="363" name="楕円 362"/>
        <xdr:cNvSpPr/>
      </xdr:nvSpPr>
      <xdr:spPr>
        <a:xfrm>
          <a:off x="104267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164391</xdr:rowOff>
    </xdr:from>
    <xdr:ext cx="469744" cy="259045"/>
    <xdr:sp macro="" textlink="">
      <xdr:nvSpPr>
        <xdr:cNvPr id="364" name="【福祉施設】&#10;一人当たり面積該当値テキスト"/>
        <xdr:cNvSpPr txBox="1"/>
      </xdr:nvSpPr>
      <xdr:spPr>
        <a:xfrm>
          <a:off x="10515600"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xdr:rowOff>
    </xdr:from>
    <xdr:to>
      <xdr:col>50</xdr:col>
      <xdr:colOff>165100</xdr:colOff>
      <xdr:row>84</xdr:row>
      <xdr:rowOff>116114</xdr:rowOff>
    </xdr:to>
    <xdr:sp macro="" textlink="">
      <xdr:nvSpPr>
        <xdr:cNvPr id="365" name="楕円 364"/>
        <xdr:cNvSpPr/>
      </xdr:nvSpPr>
      <xdr:spPr>
        <a:xfrm>
          <a:off x="9588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65314</xdr:rowOff>
    </xdr:from>
    <xdr:to>
      <xdr:col>55</xdr:col>
      <xdr:colOff>0</xdr:colOff>
      <xdr:row>84</xdr:row>
      <xdr:rowOff>65314</xdr:rowOff>
    </xdr:to>
    <xdr:cxnSp macro="">
      <xdr:nvCxnSpPr>
        <xdr:cNvPr id="366" name="直線コネクタ 365"/>
        <xdr:cNvCxnSpPr/>
      </xdr:nvCxnSpPr>
      <xdr:spPr>
        <a:xfrm>
          <a:off x="9639300" y="14467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14514</xdr:rowOff>
    </xdr:from>
    <xdr:to>
      <xdr:col>46</xdr:col>
      <xdr:colOff>38100</xdr:colOff>
      <xdr:row>84</xdr:row>
      <xdr:rowOff>116114</xdr:rowOff>
    </xdr:to>
    <xdr:sp macro="" textlink="">
      <xdr:nvSpPr>
        <xdr:cNvPr id="367" name="楕円 366"/>
        <xdr:cNvSpPr/>
      </xdr:nvSpPr>
      <xdr:spPr>
        <a:xfrm>
          <a:off x="86995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65314</xdr:rowOff>
    </xdr:from>
    <xdr:to>
      <xdr:col>50</xdr:col>
      <xdr:colOff>114300</xdr:colOff>
      <xdr:row>84</xdr:row>
      <xdr:rowOff>65314</xdr:rowOff>
    </xdr:to>
    <xdr:cxnSp macro="">
      <xdr:nvCxnSpPr>
        <xdr:cNvPr id="368" name="直線コネクタ 367"/>
        <xdr:cNvCxnSpPr/>
      </xdr:nvCxnSpPr>
      <xdr:spPr>
        <a:xfrm>
          <a:off x="8750300" y="14467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3629</xdr:rowOff>
    </xdr:from>
    <xdr:to>
      <xdr:col>41</xdr:col>
      <xdr:colOff>101600</xdr:colOff>
      <xdr:row>84</xdr:row>
      <xdr:rowOff>105229</xdr:rowOff>
    </xdr:to>
    <xdr:sp macro="" textlink="">
      <xdr:nvSpPr>
        <xdr:cNvPr id="369" name="楕円 368"/>
        <xdr:cNvSpPr/>
      </xdr:nvSpPr>
      <xdr:spPr>
        <a:xfrm>
          <a:off x="781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54429</xdr:rowOff>
    </xdr:from>
    <xdr:to>
      <xdr:col>45</xdr:col>
      <xdr:colOff>177800</xdr:colOff>
      <xdr:row>84</xdr:row>
      <xdr:rowOff>65314</xdr:rowOff>
    </xdr:to>
    <xdr:cxnSp macro="">
      <xdr:nvCxnSpPr>
        <xdr:cNvPr id="370" name="直線コネクタ 369"/>
        <xdr:cNvCxnSpPr/>
      </xdr:nvCxnSpPr>
      <xdr:spPr>
        <a:xfrm>
          <a:off x="7861300" y="144562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3629</xdr:rowOff>
    </xdr:from>
    <xdr:to>
      <xdr:col>36</xdr:col>
      <xdr:colOff>165100</xdr:colOff>
      <xdr:row>84</xdr:row>
      <xdr:rowOff>105229</xdr:rowOff>
    </xdr:to>
    <xdr:sp macro="" textlink="">
      <xdr:nvSpPr>
        <xdr:cNvPr id="371" name="楕円 370"/>
        <xdr:cNvSpPr/>
      </xdr:nvSpPr>
      <xdr:spPr>
        <a:xfrm>
          <a:off x="692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54429</xdr:rowOff>
    </xdr:from>
    <xdr:to>
      <xdr:col>41</xdr:col>
      <xdr:colOff>50800</xdr:colOff>
      <xdr:row>84</xdr:row>
      <xdr:rowOff>54429</xdr:rowOff>
    </xdr:to>
    <xdr:cxnSp macro="">
      <xdr:nvCxnSpPr>
        <xdr:cNvPr id="372" name="直線コネクタ 371"/>
        <xdr:cNvCxnSpPr/>
      </xdr:nvCxnSpPr>
      <xdr:spPr>
        <a:xfrm>
          <a:off x="6972300" y="144562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xdr:cNvSpPr txBox="1"/>
      </xdr:nvSpPr>
      <xdr:spPr>
        <a:xfrm>
          <a:off x="9391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75" name="n_3aveValue【福祉施設】&#10;一人当たり面積"/>
        <xdr:cNvSpPr txBox="1"/>
      </xdr:nvSpPr>
      <xdr:spPr>
        <a:xfrm>
          <a:off x="7626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6" name="n_4aveValue【福祉施設】&#10;一人当たり面積"/>
        <xdr:cNvSpPr txBox="1"/>
      </xdr:nvSpPr>
      <xdr:spPr>
        <a:xfrm>
          <a:off x="6737427" y="138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107241</xdr:rowOff>
    </xdr:from>
    <xdr:ext cx="469744" cy="259045"/>
    <xdr:sp macro="" textlink="">
      <xdr:nvSpPr>
        <xdr:cNvPr id="377" name="n_1mainValue【福祉施設】&#10;一人当たり面積"/>
        <xdr:cNvSpPr txBox="1"/>
      </xdr:nvSpPr>
      <xdr:spPr>
        <a:xfrm>
          <a:off x="93917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107241</xdr:rowOff>
    </xdr:from>
    <xdr:ext cx="469744" cy="259045"/>
    <xdr:sp macro="" textlink="">
      <xdr:nvSpPr>
        <xdr:cNvPr id="378" name="n_2mainValue【福祉施設】&#10;一人当たり面積"/>
        <xdr:cNvSpPr txBox="1"/>
      </xdr:nvSpPr>
      <xdr:spPr>
        <a:xfrm>
          <a:off x="8515427" y="1450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96356</xdr:rowOff>
    </xdr:from>
    <xdr:ext cx="469744" cy="259045"/>
    <xdr:sp macro="" textlink="">
      <xdr:nvSpPr>
        <xdr:cNvPr id="379" name="n_3mainValue【福祉施設】&#10;一人当たり面積"/>
        <xdr:cNvSpPr txBox="1"/>
      </xdr:nvSpPr>
      <xdr:spPr>
        <a:xfrm>
          <a:off x="7626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96356</xdr:rowOff>
    </xdr:from>
    <xdr:ext cx="469744" cy="259045"/>
    <xdr:sp macro="" textlink="">
      <xdr:nvSpPr>
        <xdr:cNvPr id="380" name="n_4mainValue【福祉施設】&#10;一人当たり面積"/>
        <xdr:cNvSpPr txBox="1"/>
      </xdr:nvSpPr>
      <xdr:spPr>
        <a:xfrm>
          <a:off x="6737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xdr:cNvCxnSpPr/>
      </xdr:nvCxnSpPr>
      <xdr:spPr>
        <a:xfrm flipV="1">
          <a:off x="4634865" y="170668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xdr:cNvSpPr txBox="1"/>
      </xdr:nvSpPr>
      <xdr:spPr>
        <a:xfrm>
          <a:off x="467360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xdr:cNvCxnSpPr/>
      </xdr:nvCxnSpPr>
      <xdr:spPr>
        <a:xfrm>
          <a:off x="4546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xdr:cNvSpPr txBox="1"/>
      </xdr:nvSpPr>
      <xdr:spPr>
        <a:xfrm>
          <a:off x="467360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xdr:cNvCxnSpPr/>
      </xdr:nvCxnSpPr>
      <xdr:spPr>
        <a:xfrm>
          <a:off x="4546600" y="170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xdr:cNvSpPr/>
      </xdr:nvSpPr>
      <xdr:spPr>
        <a:xfrm>
          <a:off x="3746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xdr:cNvSpPr/>
      </xdr:nvSpPr>
      <xdr:spPr>
        <a:xfrm>
          <a:off x="2857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4" name="フローチャート: 判断 413"/>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5" name="フローチャート: 判断 414"/>
        <xdr:cNvSpPr/>
      </xdr:nvSpPr>
      <xdr:spPr>
        <a:xfrm>
          <a:off x="10795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84455</xdr:rowOff>
    </xdr:from>
    <xdr:to>
      <xdr:col>24</xdr:col>
      <xdr:colOff>114300</xdr:colOff>
      <xdr:row>106</xdr:row>
      <xdr:rowOff>14605</xdr:rowOff>
    </xdr:to>
    <xdr:sp macro="" textlink="">
      <xdr:nvSpPr>
        <xdr:cNvPr id="421" name="楕円 420"/>
        <xdr:cNvSpPr/>
      </xdr:nvSpPr>
      <xdr:spPr>
        <a:xfrm>
          <a:off x="45847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62882</xdr:rowOff>
    </xdr:from>
    <xdr:ext cx="405111" cy="259045"/>
    <xdr:sp macro="" textlink="">
      <xdr:nvSpPr>
        <xdr:cNvPr id="422" name="【市民会館】&#10;有形固定資産減価償却率該当値テキスト"/>
        <xdr:cNvSpPr txBox="1"/>
      </xdr:nvSpPr>
      <xdr:spPr>
        <a:xfrm>
          <a:off x="4673600"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55880</xdr:rowOff>
    </xdr:from>
    <xdr:to>
      <xdr:col>20</xdr:col>
      <xdr:colOff>38100</xdr:colOff>
      <xdr:row>105</xdr:row>
      <xdr:rowOff>157480</xdr:rowOff>
    </xdr:to>
    <xdr:sp macro="" textlink="">
      <xdr:nvSpPr>
        <xdr:cNvPr id="423" name="楕円 422"/>
        <xdr:cNvSpPr/>
      </xdr:nvSpPr>
      <xdr:spPr>
        <a:xfrm>
          <a:off x="37465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106680</xdr:rowOff>
    </xdr:from>
    <xdr:to>
      <xdr:col>24</xdr:col>
      <xdr:colOff>63500</xdr:colOff>
      <xdr:row>105</xdr:row>
      <xdr:rowOff>135255</xdr:rowOff>
    </xdr:to>
    <xdr:cxnSp macro="">
      <xdr:nvCxnSpPr>
        <xdr:cNvPr id="424" name="直線コネクタ 423"/>
        <xdr:cNvCxnSpPr/>
      </xdr:nvCxnSpPr>
      <xdr:spPr>
        <a:xfrm>
          <a:off x="3797300" y="181089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29211</xdr:rowOff>
    </xdr:from>
    <xdr:to>
      <xdr:col>15</xdr:col>
      <xdr:colOff>101600</xdr:colOff>
      <xdr:row>105</xdr:row>
      <xdr:rowOff>130811</xdr:rowOff>
    </xdr:to>
    <xdr:sp macro="" textlink="">
      <xdr:nvSpPr>
        <xdr:cNvPr id="425" name="楕円 424"/>
        <xdr:cNvSpPr/>
      </xdr:nvSpPr>
      <xdr:spPr>
        <a:xfrm>
          <a:off x="2857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80011</xdr:rowOff>
    </xdr:from>
    <xdr:to>
      <xdr:col>19</xdr:col>
      <xdr:colOff>177800</xdr:colOff>
      <xdr:row>105</xdr:row>
      <xdr:rowOff>106680</xdr:rowOff>
    </xdr:to>
    <xdr:cxnSp macro="">
      <xdr:nvCxnSpPr>
        <xdr:cNvPr id="426" name="直線コネクタ 425"/>
        <xdr:cNvCxnSpPr/>
      </xdr:nvCxnSpPr>
      <xdr:spPr>
        <a:xfrm>
          <a:off x="2908300" y="18082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27" name="楕円 426"/>
        <xdr:cNvSpPr/>
      </xdr:nvSpPr>
      <xdr:spPr>
        <a:xfrm>
          <a:off x="196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41911</xdr:rowOff>
    </xdr:from>
    <xdr:to>
      <xdr:col>15</xdr:col>
      <xdr:colOff>50800</xdr:colOff>
      <xdr:row>105</xdr:row>
      <xdr:rowOff>80011</xdr:rowOff>
    </xdr:to>
    <xdr:cxnSp macro="">
      <xdr:nvCxnSpPr>
        <xdr:cNvPr id="428" name="直線コネクタ 427"/>
        <xdr:cNvCxnSpPr/>
      </xdr:nvCxnSpPr>
      <xdr:spPr>
        <a:xfrm>
          <a:off x="2019300" y="18044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114936</xdr:rowOff>
    </xdr:from>
    <xdr:to>
      <xdr:col>6</xdr:col>
      <xdr:colOff>38100</xdr:colOff>
      <xdr:row>105</xdr:row>
      <xdr:rowOff>45086</xdr:rowOff>
    </xdr:to>
    <xdr:sp macro="" textlink="">
      <xdr:nvSpPr>
        <xdr:cNvPr id="429" name="楕円 428"/>
        <xdr:cNvSpPr/>
      </xdr:nvSpPr>
      <xdr:spPr>
        <a:xfrm>
          <a:off x="1079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165736</xdr:rowOff>
    </xdr:from>
    <xdr:to>
      <xdr:col>10</xdr:col>
      <xdr:colOff>114300</xdr:colOff>
      <xdr:row>105</xdr:row>
      <xdr:rowOff>41911</xdr:rowOff>
    </xdr:to>
    <xdr:cxnSp macro="">
      <xdr:nvCxnSpPr>
        <xdr:cNvPr id="430" name="直線コネクタ 429"/>
        <xdr:cNvCxnSpPr/>
      </xdr:nvCxnSpPr>
      <xdr:spPr>
        <a:xfrm>
          <a:off x="1130300" y="179965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xdr:cNvSpPr txBox="1"/>
      </xdr:nvSpPr>
      <xdr:spPr>
        <a:xfrm>
          <a:off x="35820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xdr:cNvSpPr txBox="1"/>
      </xdr:nvSpPr>
      <xdr:spPr>
        <a:xfrm>
          <a:off x="2705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3" name="n_3ave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40657</xdr:rowOff>
    </xdr:from>
    <xdr:ext cx="405111" cy="259045"/>
    <xdr:sp macro="" textlink="">
      <xdr:nvSpPr>
        <xdr:cNvPr id="434" name="n_4aveValue【市民会館】&#10;有形固定資産減価償却率"/>
        <xdr:cNvSpPr txBox="1"/>
      </xdr:nvSpPr>
      <xdr:spPr>
        <a:xfrm>
          <a:off x="927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148607</xdr:rowOff>
    </xdr:from>
    <xdr:ext cx="405111" cy="259045"/>
    <xdr:sp macro="" textlink="">
      <xdr:nvSpPr>
        <xdr:cNvPr id="435" name="n_1mainValue【市民会館】&#10;有形固定資産減価償却率"/>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121938</xdr:rowOff>
    </xdr:from>
    <xdr:ext cx="405111" cy="259045"/>
    <xdr:sp macro="" textlink="">
      <xdr:nvSpPr>
        <xdr:cNvPr id="436" name="n_2mainValue【市民会館】&#10;有形固定資産減価償却率"/>
        <xdr:cNvSpPr txBox="1"/>
      </xdr:nvSpPr>
      <xdr:spPr>
        <a:xfrm>
          <a:off x="2705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437" name="n_3mainValue【市民会館】&#10;有形固定資産減価償却率"/>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36213</xdr:rowOff>
    </xdr:from>
    <xdr:ext cx="405111" cy="259045"/>
    <xdr:sp macro="" textlink="">
      <xdr:nvSpPr>
        <xdr:cNvPr id="438" name="n_4mainValue【市民会館】&#10;有形固定資産減価償却率"/>
        <xdr:cNvSpPr txBox="1"/>
      </xdr:nvSpPr>
      <xdr:spPr>
        <a:xfrm>
          <a:off x="927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xdr:cNvCxnSpPr/>
      </xdr:nvCxnSpPr>
      <xdr:spPr>
        <a:xfrm flipV="1">
          <a:off x="10476865" y="173812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xdr:cNvSpPr txBox="1"/>
      </xdr:nvSpPr>
      <xdr:spPr>
        <a:xfrm>
          <a:off x="10515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xdr:cNvSpPr/>
      </xdr:nvSpPr>
      <xdr:spPr>
        <a:xfrm>
          <a:off x="10426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xdr:cNvSpPr/>
      </xdr:nvSpPr>
      <xdr:spPr>
        <a:xfrm>
          <a:off x="8699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469" name="フローチャート: 判断 468"/>
        <xdr:cNvSpPr/>
      </xdr:nvSpPr>
      <xdr:spPr>
        <a:xfrm>
          <a:off x="78105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0" name="フローチャート: 判断 469"/>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76" name="楕円 475"/>
        <xdr:cNvSpPr/>
      </xdr:nvSpPr>
      <xdr:spPr>
        <a:xfrm>
          <a:off x="104267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77" name="【市民会館】&#10;一人当たり面積該当値テキスト"/>
        <xdr:cNvSpPr txBox="1"/>
      </xdr:nvSpPr>
      <xdr:spPr>
        <a:xfrm>
          <a:off x="10515600"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78" name="楕円 477"/>
        <xdr:cNvSpPr/>
      </xdr:nvSpPr>
      <xdr:spPr>
        <a:xfrm>
          <a:off x="9588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479" name="直線コネクタ 478"/>
        <xdr:cNvCxnSpPr/>
      </xdr:nvCxnSpPr>
      <xdr:spPr>
        <a:xfrm>
          <a:off x="9639300" y="1837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80" name="楕円 479"/>
        <xdr:cNvSpPr/>
      </xdr:nvSpPr>
      <xdr:spPr>
        <a:xfrm>
          <a:off x="8699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81" name="直線コネクタ 480"/>
        <xdr:cNvCxnSpPr/>
      </xdr:nvCxnSpPr>
      <xdr:spPr>
        <a:xfrm>
          <a:off x="8750300" y="1837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82" name="楕円 481"/>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28194</xdr:rowOff>
    </xdr:to>
    <xdr:cxnSp macro="">
      <xdr:nvCxnSpPr>
        <xdr:cNvPr id="483" name="直線コネクタ 482"/>
        <xdr:cNvCxnSpPr/>
      </xdr:nvCxnSpPr>
      <xdr:spPr>
        <a:xfrm>
          <a:off x="7861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144272</xdr:rowOff>
    </xdr:from>
    <xdr:to>
      <xdr:col>36</xdr:col>
      <xdr:colOff>165100</xdr:colOff>
      <xdr:row>107</xdr:row>
      <xdr:rowOff>74422</xdr:rowOff>
    </xdr:to>
    <xdr:sp macro="" textlink="">
      <xdr:nvSpPr>
        <xdr:cNvPr id="484" name="楕円 483"/>
        <xdr:cNvSpPr/>
      </xdr:nvSpPr>
      <xdr:spPr>
        <a:xfrm>
          <a:off x="6921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23622</xdr:rowOff>
    </xdr:from>
    <xdr:to>
      <xdr:col>41</xdr:col>
      <xdr:colOff>50800</xdr:colOff>
      <xdr:row>107</xdr:row>
      <xdr:rowOff>23622</xdr:rowOff>
    </xdr:to>
    <xdr:cxnSp macro="">
      <xdr:nvCxnSpPr>
        <xdr:cNvPr id="485" name="直線コネクタ 484"/>
        <xdr:cNvCxnSpPr/>
      </xdr:nvCxnSpPr>
      <xdr:spPr>
        <a:xfrm>
          <a:off x="6972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xdr:cNvSpPr txBox="1"/>
      </xdr:nvSpPr>
      <xdr:spPr>
        <a:xfrm>
          <a:off x="8515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33799</xdr:rowOff>
    </xdr:from>
    <xdr:ext cx="469744" cy="259045"/>
    <xdr:sp macro="" textlink="">
      <xdr:nvSpPr>
        <xdr:cNvPr id="488" name="n_3aveValue【市民会館】&#10;一人当たり面積"/>
        <xdr:cNvSpPr txBox="1"/>
      </xdr:nvSpPr>
      <xdr:spPr>
        <a:xfrm>
          <a:off x="7626427" y="1786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89" name="n_4aveValue【市民会館】&#10;一人当たり面積"/>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90" name="n_1mainValue【市民会館】&#10;一人当たり面積"/>
        <xdr:cNvSpPr txBox="1"/>
      </xdr:nvSpPr>
      <xdr:spPr>
        <a:xfrm>
          <a:off x="93917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91" name="n_2mainValue【市民会館】&#10;一人当たり面積"/>
        <xdr:cNvSpPr txBox="1"/>
      </xdr:nvSpPr>
      <xdr:spPr>
        <a:xfrm>
          <a:off x="8515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92" name="n_3mainValue【市民会館】&#10;一人当たり面積"/>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65549</xdr:rowOff>
    </xdr:from>
    <xdr:ext cx="469744" cy="259045"/>
    <xdr:sp macro="" textlink="">
      <xdr:nvSpPr>
        <xdr:cNvPr id="493" name="n_4mainValue【市民会館】&#10;一人当たり面積"/>
        <xdr:cNvSpPr txBox="1"/>
      </xdr:nvSpPr>
      <xdr:spPr>
        <a:xfrm>
          <a:off x="6737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xdr:cNvCxnSpPr/>
      </xdr:nvCxnSpPr>
      <xdr:spPr>
        <a:xfrm flipV="1">
          <a:off x="1631886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xdr:cNvSpPr txBox="1"/>
      </xdr:nvSpPr>
      <xdr:spPr>
        <a:xfrm>
          <a:off x="16357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xdr:cNvCxnSpPr/>
      </xdr:nvCxnSpPr>
      <xdr:spPr>
        <a:xfrm>
          <a:off x="16230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xdr:cNvSpPr txBox="1"/>
      </xdr:nvSpPr>
      <xdr:spPr>
        <a:xfrm>
          <a:off x="16357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7" name="フローチャート: 判断 526"/>
        <xdr:cNvSpPr/>
      </xdr:nvSpPr>
      <xdr:spPr>
        <a:xfrm>
          <a:off x="136525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8" name="フローチャート: 判断 527"/>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63500</xdr:rowOff>
    </xdr:from>
    <xdr:to>
      <xdr:col>85</xdr:col>
      <xdr:colOff>177800</xdr:colOff>
      <xdr:row>37</xdr:row>
      <xdr:rowOff>165100</xdr:rowOff>
    </xdr:to>
    <xdr:sp macro="" textlink="">
      <xdr:nvSpPr>
        <xdr:cNvPr id="534" name="楕円 533"/>
        <xdr:cNvSpPr/>
      </xdr:nvSpPr>
      <xdr:spPr>
        <a:xfrm>
          <a:off x="16268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86377</xdr:rowOff>
    </xdr:from>
    <xdr:ext cx="405111" cy="259045"/>
    <xdr:sp macro="" textlink="">
      <xdr:nvSpPr>
        <xdr:cNvPr id="535" name="【一般廃棄物処理施設】&#10;有形固定資産減価償却率該当値テキスト"/>
        <xdr:cNvSpPr txBox="1"/>
      </xdr:nvSpPr>
      <xdr:spPr>
        <a:xfrm>
          <a:off x="16357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74930</xdr:rowOff>
    </xdr:from>
    <xdr:to>
      <xdr:col>81</xdr:col>
      <xdr:colOff>101600</xdr:colOff>
      <xdr:row>38</xdr:row>
      <xdr:rowOff>5080</xdr:rowOff>
    </xdr:to>
    <xdr:sp macro="" textlink="">
      <xdr:nvSpPr>
        <xdr:cNvPr id="536" name="楕円 535"/>
        <xdr:cNvSpPr/>
      </xdr:nvSpPr>
      <xdr:spPr>
        <a:xfrm>
          <a:off x="15430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114300</xdr:rowOff>
    </xdr:from>
    <xdr:to>
      <xdr:col>85</xdr:col>
      <xdr:colOff>127000</xdr:colOff>
      <xdr:row>37</xdr:row>
      <xdr:rowOff>125730</xdr:rowOff>
    </xdr:to>
    <xdr:cxnSp macro="">
      <xdr:nvCxnSpPr>
        <xdr:cNvPr id="537" name="直線コネクタ 536"/>
        <xdr:cNvCxnSpPr/>
      </xdr:nvCxnSpPr>
      <xdr:spPr>
        <a:xfrm flipV="1">
          <a:off x="15481300" y="64579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143510</xdr:rowOff>
    </xdr:from>
    <xdr:to>
      <xdr:col>76</xdr:col>
      <xdr:colOff>165100</xdr:colOff>
      <xdr:row>38</xdr:row>
      <xdr:rowOff>73660</xdr:rowOff>
    </xdr:to>
    <xdr:sp macro="" textlink="">
      <xdr:nvSpPr>
        <xdr:cNvPr id="538" name="楕円 537"/>
        <xdr:cNvSpPr/>
      </xdr:nvSpPr>
      <xdr:spPr>
        <a:xfrm>
          <a:off x="14541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125730</xdr:rowOff>
    </xdr:from>
    <xdr:to>
      <xdr:col>81</xdr:col>
      <xdr:colOff>50800</xdr:colOff>
      <xdr:row>38</xdr:row>
      <xdr:rowOff>22860</xdr:rowOff>
    </xdr:to>
    <xdr:cxnSp macro="">
      <xdr:nvCxnSpPr>
        <xdr:cNvPr id="539" name="直線コネクタ 538"/>
        <xdr:cNvCxnSpPr/>
      </xdr:nvCxnSpPr>
      <xdr:spPr>
        <a:xfrm flipV="1">
          <a:off x="14592300" y="6469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4445</xdr:rowOff>
    </xdr:from>
    <xdr:to>
      <xdr:col>72</xdr:col>
      <xdr:colOff>38100</xdr:colOff>
      <xdr:row>38</xdr:row>
      <xdr:rowOff>106045</xdr:rowOff>
    </xdr:to>
    <xdr:sp macro="" textlink="">
      <xdr:nvSpPr>
        <xdr:cNvPr id="540" name="楕円 539"/>
        <xdr:cNvSpPr/>
      </xdr:nvSpPr>
      <xdr:spPr>
        <a:xfrm>
          <a:off x="136525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22860</xdr:rowOff>
    </xdr:from>
    <xdr:to>
      <xdr:col>76</xdr:col>
      <xdr:colOff>114300</xdr:colOff>
      <xdr:row>38</xdr:row>
      <xdr:rowOff>55245</xdr:rowOff>
    </xdr:to>
    <xdr:cxnSp macro="">
      <xdr:nvCxnSpPr>
        <xdr:cNvPr id="541" name="直線コネクタ 540"/>
        <xdr:cNvCxnSpPr/>
      </xdr:nvCxnSpPr>
      <xdr:spPr>
        <a:xfrm flipV="1">
          <a:off x="13703300" y="65379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61595</xdr:rowOff>
    </xdr:from>
    <xdr:to>
      <xdr:col>67</xdr:col>
      <xdr:colOff>101600</xdr:colOff>
      <xdr:row>38</xdr:row>
      <xdr:rowOff>163195</xdr:rowOff>
    </xdr:to>
    <xdr:sp macro="" textlink="">
      <xdr:nvSpPr>
        <xdr:cNvPr id="542" name="楕円 541"/>
        <xdr:cNvSpPr/>
      </xdr:nvSpPr>
      <xdr:spPr>
        <a:xfrm>
          <a:off x="12763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55245</xdr:rowOff>
    </xdr:from>
    <xdr:to>
      <xdr:col>71</xdr:col>
      <xdr:colOff>177800</xdr:colOff>
      <xdr:row>38</xdr:row>
      <xdr:rowOff>112395</xdr:rowOff>
    </xdr:to>
    <xdr:cxnSp macro="">
      <xdr:nvCxnSpPr>
        <xdr:cNvPr id="543" name="直線コネクタ 542"/>
        <xdr:cNvCxnSpPr/>
      </xdr:nvCxnSpPr>
      <xdr:spPr>
        <a:xfrm flipV="1">
          <a:off x="12814300" y="65703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6" name="n_3aveValue【一般廃棄物処理施設】&#10;有形固定資産減価償却率"/>
        <xdr:cNvSpPr txBox="1"/>
      </xdr:nvSpPr>
      <xdr:spPr>
        <a:xfrm>
          <a:off x="13500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7" name="n_4aveValue【一般廃棄物処理施設】&#10;有形固定資産減価償却率"/>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21607</xdr:rowOff>
    </xdr:from>
    <xdr:ext cx="405111" cy="259045"/>
    <xdr:sp macro="" textlink="">
      <xdr:nvSpPr>
        <xdr:cNvPr id="548" name="n_1mainValue【一般廃棄物処理施設】&#10;有形固定資産減価償却率"/>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549" name="n_2mainValue【一般廃棄物処理施設】&#10;有形固定資産減価償却率"/>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97172</xdr:rowOff>
    </xdr:from>
    <xdr:ext cx="405111" cy="259045"/>
    <xdr:sp macro="" textlink="">
      <xdr:nvSpPr>
        <xdr:cNvPr id="550" name="n_3mainValue【一般廃棄物処理施設】&#10;有形固定資産減価償却率"/>
        <xdr:cNvSpPr txBox="1"/>
      </xdr:nvSpPr>
      <xdr:spPr>
        <a:xfrm>
          <a:off x="135007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51" name="n_4mainValue【一般廃棄物処理施設】&#10;有形固定資産減価償却率"/>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xdr:cNvCxnSpPr/>
      </xdr:nvCxnSpPr>
      <xdr:spPr>
        <a:xfrm flipV="1">
          <a:off x="22160864" y="5850819"/>
          <a:ext cx="0" cy="131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xdr:cNvSpPr txBox="1"/>
      </xdr:nvSpPr>
      <xdr:spPr>
        <a:xfrm>
          <a:off x="22199600" y="716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xdr:cNvCxnSpPr/>
      </xdr:nvCxnSpPr>
      <xdr:spPr>
        <a:xfrm>
          <a:off x="22072600" y="7161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xdr:cNvSpPr txBox="1"/>
      </xdr:nvSpPr>
      <xdr:spPr>
        <a:xfrm>
          <a:off x="22199600" y="562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xdr:cNvCxnSpPr/>
      </xdr:nvCxnSpPr>
      <xdr:spPr>
        <a:xfrm>
          <a:off x="22072600" y="5850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78" name="【一般廃棄物処理施設】&#10;一人当たり有形固定資産（償却資産）額平均値テキスト"/>
        <xdr:cNvSpPr txBox="1"/>
      </xdr:nvSpPr>
      <xdr:spPr>
        <a:xfrm>
          <a:off x="22199600" y="65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xdr:cNvSpPr/>
      </xdr:nvSpPr>
      <xdr:spPr>
        <a:xfrm>
          <a:off x="22110700" y="67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xdr:cNvSpPr/>
      </xdr:nvSpPr>
      <xdr:spPr>
        <a:xfrm>
          <a:off x="21272500" y="673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xdr:cNvSpPr/>
      </xdr:nvSpPr>
      <xdr:spPr>
        <a:xfrm>
          <a:off x="20383500" y="674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92087</xdr:rowOff>
    </xdr:from>
    <xdr:to>
      <xdr:col>102</xdr:col>
      <xdr:colOff>165100</xdr:colOff>
      <xdr:row>40</xdr:row>
      <xdr:rowOff>22237</xdr:rowOff>
    </xdr:to>
    <xdr:sp macro="" textlink="">
      <xdr:nvSpPr>
        <xdr:cNvPr id="582" name="フローチャート: 判断 581"/>
        <xdr:cNvSpPr/>
      </xdr:nvSpPr>
      <xdr:spPr>
        <a:xfrm>
          <a:off x="19494500" y="677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92594</xdr:rowOff>
    </xdr:from>
    <xdr:to>
      <xdr:col>98</xdr:col>
      <xdr:colOff>38100</xdr:colOff>
      <xdr:row>40</xdr:row>
      <xdr:rowOff>22744</xdr:rowOff>
    </xdr:to>
    <xdr:sp macro="" textlink="">
      <xdr:nvSpPr>
        <xdr:cNvPr id="583" name="フローチャート: 判断 582"/>
        <xdr:cNvSpPr/>
      </xdr:nvSpPr>
      <xdr:spPr>
        <a:xfrm>
          <a:off x="18605500" y="677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140706</xdr:rowOff>
    </xdr:from>
    <xdr:to>
      <xdr:col>116</xdr:col>
      <xdr:colOff>114300</xdr:colOff>
      <xdr:row>41</xdr:row>
      <xdr:rowOff>70856</xdr:rowOff>
    </xdr:to>
    <xdr:sp macro="" textlink="">
      <xdr:nvSpPr>
        <xdr:cNvPr id="589" name="楕円 588"/>
        <xdr:cNvSpPr/>
      </xdr:nvSpPr>
      <xdr:spPr>
        <a:xfrm>
          <a:off x="22110700" y="69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55633</xdr:rowOff>
    </xdr:from>
    <xdr:ext cx="534377" cy="259045"/>
    <xdr:sp macro="" textlink="">
      <xdr:nvSpPr>
        <xdr:cNvPr id="590" name="【一般廃棄物処理施設】&#10;一人当たり有形固定資産（償却資産）額該当値テキスト"/>
        <xdr:cNvSpPr txBox="1"/>
      </xdr:nvSpPr>
      <xdr:spPr>
        <a:xfrm>
          <a:off x="22199600" y="691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148840</xdr:rowOff>
    </xdr:from>
    <xdr:to>
      <xdr:col>112</xdr:col>
      <xdr:colOff>38100</xdr:colOff>
      <xdr:row>41</xdr:row>
      <xdr:rowOff>78990</xdr:rowOff>
    </xdr:to>
    <xdr:sp macro="" textlink="">
      <xdr:nvSpPr>
        <xdr:cNvPr id="591" name="楕円 590"/>
        <xdr:cNvSpPr/>
      </xdr:nvSpPr>
      <xdr:spPr>
        <a:xfrm>
          <a:off x="21272500" y="70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20056</xdr:rowOff>
    </xdr:from>
    <xdr:to>
      <xdr:col>116</xdr:col>
      <xdr:colOff>63500</xdr:colOff>
      <xdr:row>41</xdr:row>
      <xdr:rowOff>28190</xdr:rowOff>
    </xdr:to>
    <xdr:cxnSp macro="">
      <xdr:nvCxnSpPr>
        <xdr:cNvPr id="592" name="直線コネクタ 591"/>
        <xdr:cNvCxnSpPr/>
      </xdr:nvCxnSpPr>
      <xdr:spPr>
        <a:xfrm flipV="1">
          <a:off x="21323300" y="7049506"/>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160672</xdr:rowOff>
    </xdr:from>
    <xdr:to>
      <xdr:col>107</xdr:col>
      <xdr:colOff>101600</xdr:colOff>
      <xdr:row>41</xdr:row>
      <xdr:rowOff>90822</xdr:rowOff>
    </xdr:to>
    <xdr:sp macro="" textlink="">
      <xdr:nvSpPr>
        <xdr:cNvPr id="593" name="楕円 592"/>
        <xdr:cNvSpPr/>
      </xdr:nvSpPr>
      <xdr:spPr>
        <a:xfrm>
          <a:off x="20383500" y="701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28190</xdr:rowOff>
    </xdr:from>
    <xdr:to>
      <xdr:col>111</xdr:col>
      <xdr:colOff>177800</xdr:colOff>
      <xdr:row>41</xdr:row>
      <xdr:rowOff>40022</xdr:rowOff>
    </xdr:to>
    <xdr:cxnSp macro="">
      <xdr:nvCxnSpPr>
        <xdr:cNvPr id="594" name="直線コネクタ 593"/>
        <xdr:cNvCxnSpPr/>
      </xdr:nvCxnSpPr>
      <xdr:spPr>
        <a:xfrm flipV="1">
          <a:off x="20434300" y="7057640"/>
          <a:ext cx="889000" cy="1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168480</xdr:rowOff>
    </xdr:from>
    <xdr:to>
      <xdr:col>102</xdr:col>
      <xdr:colOff>165100</xdr:colOff>
      <xdr:row>41</xdr:row>
      <xdr:rowOff>98630</xdr:rowOff>
    </xdr:to>
    <xdr:sp macro="" textlink="">
      <xdr:nvSpPr>
        <xdr:cNvPr id="595" name="楕円 594"/>
        <xdr:cNvSpPr/>
      </xdr:nvSpPr>
      <xdr:spPr>
        <a:xfrm>
          <a:off x="19494500" y="70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40022</xdr:rowOff>
    </xdr:from>
    <xdr:to>
      <xdr:col>107</xdr:col>
      <xdr:colOff>50800</xdr:colOff>
      <xdr:row>41</xdr:row>
      <xdr:rowOff>47830</xdr:rowOff>
    </xdr:to>
    <xdr:cxnSp macro="">
      <xdr:nvCxnSpPr>
        <xdr:cNvPr id="596" name="直線コネクタ 595"/>
        <xdr:cNvCxnSpPr/>
      </xdr:nvCxnSpPr>
      <xdr:spPr>
        <a:xfrm flipV="1">
          <a:off x="19545300" y="7069472"/>
          <a:ext cx="889000" cy="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4104</xdr:rowOff>
    </xdr:from>
    <xdr:to>
      <xdr:col>98</xdr:col>
      <xdr:colOff>38100</xdr:colOff>
      <xdr:row>41</xdr:row>
      <xdr:rowOff>105704</xdr:rowOff>
    </xdr:to>
    <xdr:sp macro="" textlink="">
      <xdr:nvSpPr>
        <xdr:cNvPr id="597" name="楕円 596"/>
        <xdr:cNvSpPr/>
      </xdr:nvSpPr>
      <xdr:spPr>
        <a:xfrm>
          <a:off x="18605500" y="70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47830</xdr:rowOff>
    </xdr:from>
    <xdr:to>
      <xdr:col>102</xdr:col>
      <xdr:colOff>114300</xdr:colOff>
      <xdr:row>41</xdr:row>
      <xdr:rowOff>54904</xdr:rowOff>
    </xdr:to>
    <xdr:cxnSp macro="">
      <xdr:nvCxnSpPr>
        <xdr:cNvPr id="598" name="直線コネクタ 597"/>
        <xdr:cNvCxnSpPr/>
      </xdr:nvCxnSpPr>
      <xdr:spPr>
        <a:xfrm flipV="1">
          <a:off x="18656300" y="7077280"/>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599" name="n_1aveValue【一般廃棄物処理施設】&#10;一人当たり有形固定資産（償却資産）額"/>
        <xdr:cNvSpPr txBox="1"/>
      </xdr:nvSpPr>
      <xdr:spPr>
        <a:xfrm>
          <a:off x="21043411" y="65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0" name="n_2aveValue【一般廃棄物処理施設】&#10;一人当たり有形固定資産（償却資産）額"/>
        <xdr:cNvSpPr txBox="1"/>
      </xdr:nvSpPr>
      <xdr:spPr>
        <a:xfrm>
          <a:off x="20167111" y="651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38764</xdr:rowOff>
    </xdr:from>
    <xdr:ext cx="534377" cy="259045"/>
    <xdr:sp macro="" textlink="">
      <xdr:nvSpPr>
        <xdr:cNvPr id="601" name="n_3aveValue【一般廃棄物処理施設】&#10;一人当たり有形固定資産（償却資産）額"/>
        <xdr:cNvSpPr txBox="1"/>
      </xdr:nvSpPr>
      <xdr:spPr>
        <a:xfrm>
          <a:off x="19278111" y="655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39271</xdr:rowOff>
    </xdr:from>
    <xdr:ext cx="534377" cy="259045"/>
    <xdr:sp macro="" textlink="">
      <xdr:nvSpPr>
        <xdr:cNvPr id="602" name="n_4aveValue【一般廃棄物処理施設】&#10;一人当たり有形固定資産（償却資産）額"/>
        <xdr:cNvSpPr txBox="1"/>
      </xdr:nvSpPr>
      <xdr:spPr>
        <a:xfrm>
          <a:off x="18389111" y="655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70117</xdr:rowOff>
    </xdr:from>
    <xdr:ext cx="534377" cy="259045"/>
    <xdr:sp macro="" textlink="">
      <xdr:nvSpPr>
        <xdr:cNvPr id="603" name="n_1mainValue【一般廃棄物処理施設】&#10;一人当たり有形固定資産（償却資産）額"/>
        <xdr:cNvSpPr txBox="1"/>
      </xdr:nvSpPr>
      <xdr:spPr>
        <a:xfrm>
          <a:off x="21043411" y="70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81949</xdr:rowOff>
    </xdr:from>
    <xdr:ext cx="534377" cy="259045"/>
    <xdr:sp macro="" textlink="">
      <xdr:nvSpPr>
        <xdr:cNvPr id="604" name="n_2mainValue【一般廃棄物処理施設】&#10;一人当たり有形固定資産（償却資産）額"/>
        <xdr:cNvSpPr txBox="1"/>
      </xdr:nvSpPr>
      <xdr:spPr>
        <a:xfrm>
          <a:off x="20167111" y="711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89757</xdr:rowOff>
    </xdr:from>
    <xdr:ext cx="534377" cy="259045"/>
    <xdr:sp macro="" textlink="">
      <xdr:nvSpPr>
        <xdr:cNvPr id="605" name="n_3mainValue【一般廃棄物処理施設】&#10;一人当たり有形固定資産（償却資産）額"/>
        <xdr:cNvSpPr txBox="1"/>
      </xdr:nvSpPr>
      <xdr:spPr>
        <a:xfrm>
          <a:off x="19278111" y="71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96831</xdr:rowOff>
    </xdr:from>
    <xdr:ext cx="534377" cy="259045"/>
    <xdr:sp macro="" textlink="">
      <xdr:nvSpPr>
        <xdr:cNvPr id="606" name="n_4mainValue【一般廃棄物処理施設】&#10;一人当たり有形固定資産（償却資産）額"/>
        <xdr:cNvSpPr txBox="1"/>
      </xdr:nvSpPr>
      <xdr:spPr>
        <a:xfrm>
          <a:off x="18389111" y="71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xdr:cNvCxnSpPr/>
      </xdr:nvCxnSpPr>
      <xdr:spPr>
        <a:xfrm flipV="1">
          <a:off x="16318864" y="9669780"/>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xdr:cNvSpPr txBox="1"/>
      </xdr:nvSpPr>
      <xdr:spPr>
        <a:xfrm>
          <a:off x="1635760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xdr:cNvCxnSpPr/>
      </xdr:nvCxnSpPr>
      <xdr:spPr>
        <a:xfrm>
          <a:off x="16230600" y="1095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xdr:cNvSpPr txBox="1"/>
      </xdr:nvSpPr>
      <xdr:spPr>
        <a:xfrm>
          <a:off x="16357600" y="10182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xdr:cNvSpPr/>
      </xdr:nvSpPr>
      <xdr:spPr>
        <a:xfrm>
          <a:off x="145415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1" name="フローチャート: 判断 640"/>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2" name="フローチャート: 判断 641"/>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47172</xdr:rowOff>
    </xdr:from>
    <xdr:to>
      <xdr:col>85</xdr:col>
      <xdr:colOff>177800</xdr:colOff>
      <xdr:row>60</xdr:row>
      <xdr:rowOff>148772</xdr:rowOff>
    </xdr:to>
    <xdr:sp macro="" textlink="">
      <xdr:nvSpPr>
        <xdr:cNvPr id="648" name="楕円 647"/>
        <xdr:cNvSpPr/>
      </xdr:nvSpPr>
      <xdr:spPr>
        <a:xfrm>
          <a:off x="16268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25599</xdr:rowOff>
    </xdr:from>
    <xdr:ext cx="405111" cy="259045"/>
    <xdr:sp macro="" textlink="">
      <xdr:nvSpPr>
        <xdr:cNvPr id="649" name="【保健センター・保健所】&#10;有形固定資産減価償却率該当値テキスト"/>
        <xdr:cNvSpPr txBox="1"/>
      </xdr:nvSpPr>
      <xdr:spPr>
        <a:xfrm>
          <a:off x="16357600"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14515</xdr:rowOff>
    </xdr:from>
    <xdr:to>
      <xdr:col>81</xdr:col>
      <xdr:colOff>101600</xdr:colOff>
      <xdr:row>60</xdr:row>
      <xdr:rowOff>116115</xdr:rowOff>
    </xdr:to>
    <xdr:sp macro="" textlink="">
      <xdr:nvSpPr>
        <xdr:cNvPr id="650" name="楕円 649"/>
        <xdr:cNvSpPr/>
      </xdr:nvSpPr>
      <xdr:spPr>
        <a:xfrm>
          <a:off x="15430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65315</xdr:rowOff>
    </xdr:from>
    <xdr:to>
      <xdr:col>85</xdr:col>
      <xdr:colOff>127000</xdr:colOff>
      <xdr:row>60</xdr:row>
      <xdr:rowOff>97972</xdr:rowOff>
    </xdr:to>
    <xdr:cxnSp macro="">
      <xdr:nvCxnSpPr>
        <xdr:cNvPr id="651" name="直線コネクタ 650"/>
        <xdr:cNvCxnSpPr/>
      </xdr:nvCxnSpPr>
      <xdr:spPr>
        <a:xfrm>
          <a:off x="15481300" y="1035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52" name="楕円 651"/>
        <xdr:cNvSpPr/>
      </xdr:nvSpPr>
      <xdr:spPr>
        <a:xfrm>
          <a:off x="14541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65315</xdr:rowOff>
    </xdr:to>
    <xdr:cxnSp macro="">
      <xdr:nvCxnSpPr>
        <xdr:cNvPr id="653" name="直線コネクタ 652"/>
        <xdr:cNvCxnSpPr/>
      </xdr:nvCxnSpPr>
      <xdr:spPr>
        <a:xfrm>
          <a:off x="14592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123916</xdr:rowOff>
    </xdr:from>
    <xdr:to>
      <xdr:col>72</xdr:col>
      <xdr:colOff>38100</xdr:colOff>
      <xdr:row>60</xdr:row>
      <xdr:rowOff>54066</xdr:rowOff>
    </xdr:to>
    <xdr:sp macro="" textlink="">
      <xdr:nvSpPr>
        <xdr:cNvPr id="654" name="楕円 653"/>
        <xdr:cNvSpPr/>
      </xdr:nvSpPr>
      <xdr:spPr>
        <a:xfrm>
          <a:off x="13652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3266</xdr:rowOff>
    </xdr:from>
    <xdr:to>
      <xdr:col>76</xdr:col>
      <xdr:colOff>114300</xdr:colOff>
      <xdr:row>60</xdr:row>
      <xdr:rowOff>32657</xdr:rowOff>
    </xdr:to>
    <xdr:cxnSp macro="">
      <xdr:nvCxnSpPr>
        <xdr:cNvPr id="655" name="直線コネクタ 654"/>
        <xdr:cNvCxnSpPr/>
      </xdr:nvCxnSpPr>
      <xdr:spPr>
        <a:xfrm>
          <a:off x="13703300" y="102902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91259</xdr:rowOff>
    </xdr:from>
    <xdr:to>
      <xdr:col>67</xdr:col>
      <xdr:colOff>101600</xdr:colOff>
      <xdr:row>60</xdr:row>
      <xdr:rowOff>21409</xdr:rowOff>
    </xdr:to>
    <xdr:sp macro="" textlink="">
      <xdr:nvSpPr>
        <xdr:cNvPr id="656" name="楕円 655"/>
        <xdr:cNvSpPr/>
      </xdr:nvSpPr>
      <xdr:spPr>
        <a:xfrm>
          <a:off x="127635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142059</xdr:rowOff>
    </xdr:from>
    <xdr:to>
      <xdr:col>71</xdr:col>
      <xdr:colOff>177800</xdr:colOff>
      <xdr:row>60</xdr:row>
      <xdr:rowOff>3266</xdr:rowOff>
    </xdr:to>
    <xdr:cxnSp macro="">
      <xdr:nvCxnSpPr>
        <xdr:cNvPr id="657" name="直線コネクタ 656"/>
        <xdr:cNvCxnSpPr/>
      </xdr:nvCxnSpPr>
      <xdr:spPr>
        <a:xfrm>
          <a:off x="12814300" y="102576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xdr:cNvSpPr txBox="1"/>
      </xdr:nvSpPr>
      <xdr:spPr>
        <a:xfrm>
          <a:off x="14389744" y="1036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0" name="n_3aveValue【保健センター・保健所】&#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661" name="n_4aveValue【保健センター・保健所】&#10;有形固定資産減価償却率"/>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107242</xdr:rowOff>
    </xdr:from>
    <xdr:ext cx="405111" cy="259045"/>
    <xdr:sp macro="" textlink="">
      <xdr:nvSpPr>
        <xdr:cNvPr id="662" name="n_1mainValue【保健センター・保健所】&#10;有形固定資産減価償却率"/>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99984</xdr:rowOff>
    </xdr:from>
    <xdr:ext cx="405111" cy="259045"/>
    <xdr:sp macro="" textlink="">
      <xdr:nvSpPr>
        <xdr:cNvPr id="663" name="n_2main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70593</xdr:rowOff>
    </xdr:from>
    <xdr:ext cx="405111" cy="259045"/>
    <xdr:sp macro="" textlink="">
      <xdr:nvSpPr>
        <xdr:cNvPr id="664" name="n_3mainValue【保健センター・保健所】&#10;有形固定資産減価償却率"/>
        <xdr:cNvSpPr txBox="1"/>
      </xdr:nvSpPr>
      <xdr:spPr>
        <a:xfrm>
          <a:off x="13500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5" name="n_4mainValue【保健センター・保健所】&#10;有形固定資産減価償却率"/>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xdr:cNvCxnSpPr/>
      </xdr:nvCxnSpPr>
      <xdr:spPr>
        <a:xfrm flipV="1">
          <a:off x="22160864" y="95848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xdr:cNvSpPr txBox="1"/>
      </xdr:nvSpPr>
      <xdr:spPr>
        <a:xfrm>
          <a:off x="22199600" y="1105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xdr:cNvCxnSpPr/>
      </xdr:nvCxnSpPr>
      <xdr:spPr>
        <a:xfrm>
          <a:off x="22072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xdr:cNvSpPr txBox="1"/>
      </xdr:nvSpPr>
      <xdr:spPr>
        <a:xfrm>
          <a:off x="22199600" y="936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xdr:cNvCxnSpPr/>
      </xdr:nvCxnSpPr>
      <xdr:spPr>
        <a:xfrm>
          <a:off x="22072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6" name="【保健センター・保健所】&#10;一人当たり面積平均値テキスト"/>
        <xdr:cNvSpPr txBox="1"/>
      </xdr:nvSpPr>
      <xdr:spPr>
        <a:xfrm>
          <a:off x="22199600" y="1046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xdr:cNvSpPr/>
      </xdr:nvSpPr>
      <xdr:spPr>
        <a:xfrm>
          <a:off x="221107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00" name="フローチャート: 判断 699"/>
        <xdr:cNvSpPr/>
      </xdr:nvSpPr>
      <xdr:spPr>
        <a:xfrm>
          <a:off x="19494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01" name="フローチャート: 判断 700"/>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39007</xdr:rowOff>
    </xdr:from>
    <xdr:to>
      <xdr:col>116</xdr:col>
      <xdr:colOff>114300</xdr:colOff>
      <xdr:row>63</xdr:row>
      <xdr:rowOff>140607</xdr:rowOff>
    </xdr:to>
    <xdr:sp macro="" textlink="">
      <xdr:nvSpPr>
        <xdr:cNvPr id="707" name="楕円 706"/>
        <xdr:cNvSpPr/>
      </xdr:nvSpPr>
      <xdr:spPr>
        <a:xfrm>
          <a:off x="221107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17434</xdr:rowOff>
    </xdr:from>
    <xdr:ext cx="469744" cy="259045"/>
    <xdr:sp macro="" textlink="">
      <xdr:nvSpPr>
        <xdr:cNvPr id="708" name="【保健センター・保健所】&#10;一人当たり面積該当値テキスト"/>
        <xdr:cNvSpPr txBox="1"/>
      </xdr:nvSpPr>
      <xdr:spPr>
        <a:xfrm>
          <a:off x="22199600"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39007</xdr:rowOff>
    </xdr:from>
    <xdr:to>
      <xdr:col>112</xdr:col>
      <xdr:colOff>38100</xdr:colOff>
      <xdr:row>63</xdr:row>
      <xdr:rowOff>140607</xdr:rowOff>
    </xdr:to>
    <xdr:sp macro="" textlink="">
      <xdr:nvSpPr>
        <xdr:cNvPr id="709" name="楕円 708"/>
        <xdr:cNvSpPr/>
      </xdr:nvSpPr>
      <xdr:spPr>
        <a:xfrm>
          <a:off x="21272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89807</xdr:rowOff>
    </xdr:from>
    <xdr:to>
      <xdr:col>116</xdr:col>
      <xdr:colOff>63500</xdr:colOff>
      <xdr:row>63</xdr:row>
      <xdr:rowOff>89807</xdr:rowOff>
    </xdr:to>
    <xdr:cxnSp macro="">
      <xdr:nvCxnSpPr>
        <xdr:cNvPr id="710" name="直線コネクタ 709"/>
        <xdr:cNvCxnSpPr/>
      </xdr:nvCxnSpPr>
      <xdr:spPr>
        <a:xfrm>
          <a:off x="21323300" y="10891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39007</xdr:rowOff>
    </xdr:from>
    <xdr:to>
      <xdr:col>107</xdr:col>
      <xdr:colOff>101600</xdr:colOff>
      <xdr:row>63</xdr:row>
      <xdr:rowOff>140607</xdr:rowOff>
    </xdr:to>
    <xdr:sp macro="" textlink="">
      <xdr:nvSpPr>
        <xdr:cNvPr id="711" name="楕円 710"/>
        <xdr:cNvSpPr/>
      </xdr:nvSpPr>
      <xdr:spPr>
        <a:xfrm>
          <a:off x="20383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89807</xdr:rowOff>
    </xdr:from>
    <xdr:to>
      <xdr:col>111</xdr:col>
      <xdr:colOff>177800</xdr:colOff>
      <xdr:row>63</xdr:row>
      <xdr:rowOff>89807</xdr:rowOff>
    </xdr:to>
    <xdr:cxnSp macro="">
      <xdr:nvCxnSpPr>
        <xdr:cNvPr id="712" name="直線コネクタ 711"/>
        <xdr:cNvCxnSpPr/>
      </xdr:nvCxnSpPr>
      <xdr:spPr>
        <a:xfrm>
          <a:off x="20434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39007</xdr:rowOff>
    </xdr:from>
    <xdr:to>
      <xdr:col>102</xdr:col>
      <xdr:colOff>165100</xdr:colOff>
      <xdr:row>63</xdr:row>
      <xdr:rowOff>140607</xdr:rowOff>
    </xdr:to>
    <xdr:sp macro="" textlink="">
      <xdr:nvSpPr>
        <xdr:cNvPr id="713" name="楕円 712"/>
        <xdr:cNvSpPr/>
      </xdr:nvSpPr>
      <xdr:spPr>
        <a:xfrm>
          <a:off x="19494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89807</xdr:rowOff>
    </xdr:from>
    <xdr:to>
      <xdr:col>107</xdr:col>
      <xdr:colOff>50800</xdr:colOff>
      <xdr:row>63</xdr:row>
      <xdr:rowOff>89807</xdr:rowOff>
    </xdr:to>
    <xdr:cxnSp macro="">
      <xdr:nvCxnSpPr>
        <xdr:cNvPr id="714" name="直線コネクタ 713"/>
        <xdr:cNvCxnSpPr/>
      </xdr:nvCxnSpPr>
      <xdr:spPr>
        <a:xfrm>
          <a:off x="19545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39007</xdr:rowOff>
    </xdr:from>
    <xdr:to>
      <xdr:col>98</xdr:col>
      <xdr:colOff>38100</xdr:colOff>
      <xdr:row>63</xdr:row>
      <xdr:rowOff>140607</xdr:rowOff>
    </xdr:to>
    <xdr:sp macro="" textlink="">
      <xdr:nvSpPr>
        <xdr:cNvPr id="715" name="楕円 714"/>
        <xdr:cNvSpPr/>
      </xdr:nvSpPr>
      <xdr:spPr>
        <a:xfrm>
          <a:off x="18605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89807</xdr:rowOff>
    </xdr:from>
    <xdr:to>
      <xdr:col>102</xdr:col>
      <xdr:colOff>114300</xdr:colOff>
      <xdr:row>63</xdr:row>
      <xdr:rowOff>89807</xdr:rowOff>
    </xdr:to>
    <xdr:cxnSp macro="">
      <xdr:nvCxnSpPr>
        <xdr:cNvPr id="716" name="直線コネクタ 715"/>
        <xdr:cNvCxnSpPr/>
      </xdr:nvCxnSpPr>
      <xdr:spPr>
        <a:xfrm>
          <a:off x="18656300" y="10891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7" name="n_1aveValue【保健センター・保健所】&#10;一人当たり面積"/>
        <xdr:cNvSpPr txBox="1"/>
      </xdr:nvSpPr>
      <xdr:spPr>
        <a:xfrm>
          <a:off x="210757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18" name="n_2aveValue【保健センター・保健所】&#10;一人当たり面積"/>
        <xdr:cNvSpPr txBox="1"/>
      </xdr:nvSpPr>
      <xdr:spPr>
        <a:xfrm>
          <a:off x="20199427" y="1037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719" name="n_3aveValue【保健センター・保健所】&#10;一人当たり面積"/>
        <xdr:cNvSpPr txBox="1"/>
      </xdr:nvSpPr>
      <xdr:spPr>
        <a:xfrm>
          <a:off x="193104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0" name="n_4aveValue【保健センター・保健所】&#10;一人当たり面積"/>
        <xdr:cNvSpPr txBox="1"/>
      </xdr:nvSpPr>
      <xdr:spPr>
        <a:xfrm>
          <a:off x="18421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131734</xdr:rowOff>
    </xdr:from>
    <xdr:ext cx="469744" cy="259045"/>
    <xdr:sp macro="" textlink="">
      <xdr:nvSpPr>
        <xdr:cNvPr id="721" name="n_1mainValue【保健センター・保健所】&#10;一人当たり面積"/>
        <xdr:cNvSpPr txBox="1"/>
      </xdr:nvSpPr>
      <xdr:spPr>
        <a:xfrm>
          <a:off x="210757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131734</xdr:rowOff>
    </xdr:from>
    <xdr:ext cx="469744" cy="259045"/>
    <xdr:sp macro="" textlink="">
      <xdr:nvSpPr>
        <xdr:cNvPr id="722" name="n_2mainValue【保健センター・保健所】&#10;一人当たり面積"/>
        <xdr:cNvSpPr txBox="1"/>
      </xdr:nvSpPr>
      <xdr:spPr>
        <a:xfrm>
          <a:off x="20199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131734</xdr:rowOff>
    </xdr:from>
    <xdr:ext cx="469744" cy="259045"/>
    <xdr:sp macro="" textlink="">
      <xdr:nvSpPr>
        <xdr:cNvPr id="723" name="n_3mainValue【保健センター・保健所】&#10;一人当たり面積"/>
        <xdr:cNvSpPr txBox="1"/>
      </xdr:nvSpPr>
      <xdr:spPr>
        <a:xfrm>
          <a:off x="19310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131734</xdr:rowOff>
    </xdr:from>
    <xdr:ext cx="469744" cy="259045"/>
    <xdr:sp macro="" textlink="">
      <xdr:nvSpPr>
        <xdr:cNvPr id="724" name="n_4mainValue【保健センター・保健所】&#10;一人当たり面積"/>
        <xdr:cNvSpPr txBox="1"/>
      </xdr:nvSpPr>
      <xdr:spPr>
        <a:xfrm>
          <a:off x="18421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xdr:cNvCxnSpPr/>
      </xdr:nvCxnSpPr>
      <xdr:spPr>
        <a:xfrm flipV="1">
          <a:off x="16318864" y="13338811"/>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xdr:cNvSpPr txBox="1"/>
      </xdr:nvSpPr>
      <xdr:spPr>
        <a:xfrm>
          <a:off x="16357600"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xdr:cNvCxnSpPr/>
      </xdr:nvCxnSpPr>
      <xdr:spPr>
        <a:xfrm>
          <a:off x="16230600" y="1473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xdr:cNvSpPr txBox="1"/>
      </xdr:nvSpPr>
      <xdr:spPr>
        <a:xfrm>
          <a:off x="16357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xdr:cNvCxnSpPr/>
      </xdr:nvCxnSpPr>
      <xdr:spPr>
        <a:xfrm>
          <a:off x="16230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xdr:cNvSpPr txBox="1"/>
      </xdr:nvSpPr>
      <xdr:spPr>
        <a:xfrm>
          <a:off x="16357600" y="1402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xdr:cNvSpPr/>
      </xdr:nvSpPr>
      <xdr:spPr>
        <a:xfrm>
          <a:off x="16268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58" name="フローチャート: 判断 757"/>
        <xdr:cNvSpPr/>
      </xdr:nvSpPr>
      <xdr:spPr>
        <a:xfrm>
          <a:off x="13652500" y="1410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59" name="フローチャート: 判断 758"/>
        <xdr:cNvSpPr/>
      </xdr:nvSpPr>
      <xdr:spPr>
        <a:xfrm>
          <a:off x="12763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65" name="楕円 764"/>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66" name="【消防施設】&#10;有形固定資産減価償却率該当値テキスト"/>
        <xdr:cNvSpPr txBox="1"/>
      </xdr:nvSpPr>
      <xdr:spPr>
        <a:xfrm>
          <a:off x="16357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118745</xdr:rowOff>
    </xdr:from>
    <xdr:to>
      <xdr:col>81</xdr:col>
      <xdr:colOff>101600</xdr:colOff>
      <xdr:row>81</xdr:row>
      <xdr:rowOff>48895</xdr:rowOff>
    </xdr:to>
    <xdr:sp macro="" textlink="">
      <xdr:nvSpPr>
        <xdr:cNvPr id="767" name="楕円 766"/>
        <xdr:cNvSpPr/>
      </xdr:nvSpPr>
      <xdr:spPr>
        <a:xfrm>
          <a:off x="15430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169545</xdr:rowOff>
    </xdr:from>
    <xdr:to>
      <xdr:col>85</xdr:col>
      <xdr:colOff>127000</xdr:colOff>
      <xdr:row>81</xdr:row>
      <xdr:rowOff>40005</xdr:rowOff>
    </xdr:to>
    <xdr:cxnSp macro="">
      <xdr:nvCxnSpPr>
        <xdr:cNvPr id="768" name="直線コネクタ 767"/>
        <xdr:cNvCxnSpPr/>
      </xdr:nvCxnSpPr>
      <xdr:spPr>
        <a:xfrm>
          <a:off x="15481300" y="138855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135889</xdr:rowOff>
    </xdr:from>
    <xdr:to>
      <xdr:col>76</xdr:col>
      <xdr:colOff>165100</xdr:colOff>
      <xdr:row>81</xdr:row>
      <xdr:rowOff>66039</xdr:rowOff>
    </xdr:to>
    <xdr:sp macro="" textlink="">
      <xdr:nvSpPr>
        <xdr:cNvPr id="769" name="楕円 768"/>
        <xdr:cNvSpPr/>
      </xdr:nvSpPr>
      <xdr:spPr>
        <a:xfrm>
          <a:off x="14541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169545</xdr:rowOff>
    </xdr:from>
    <xdr:to>
      <xdr:col>81</xdr:col>
      <xdr:colOff>50800</xdr:colOff>
      <xdr:row>81</xdr:row>
      <xdr:rowOff>15239</xdr:rowOff>
    </xdr:to>
    <xdr:cxnSp macro="">
      <xdr:nvCxnSpPr>
        <xdr:cNvPr id="770" name="直線コネクタ 769"/>
        <xdr:cNvCxnSpPr/>
      </xdr:nvCxnSpPr>
      <xdr:spPr>
        <a:xfrm flipV="1">
          <a:off x="14592300" y="138855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771" name="楕円 770"/>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15239</xdr:rowOff>
    </xdr:to>
    <xdr:cxnSp macro="">
      <xdr:nvCxnSpPr>
        <xdr:cNvPr id="772" name="直線コネクタ 771"/>
        <xdr:cNvCxnSpPr/>
      </xdr:nvCxnSpPr>
      <xdr:spPr>
        <a:xfrm>
          <a:off x="13703300" y="138798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71120</xdr:rowOff>
    </xdr:from>
    <xdr:to>
      <xdr:col>67</xdr:col>
      <xdr:colOff>101600</xdr:colOff>
      <xdr:row>81</xdr:row>
      <xdr:rowOff>1270</xdr:rowOff>
    </xdr:to>
    <xdr:sp macro="" textlink="">
      <xdr:nvSpPr>
        <xdr:cNvPr id="773" name="楕円 772"/>
        <xdr:cNvSpPr/>
      </xdr:nvSpPr>
      <xdr:spPr>
        <a:xfrm>
          <a:off x="12763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121920</xdr:rowOff>
    </xdr:from>
    <xdr:to>
      <xdr:col>71</xdr:col>
      <xdr:colOff>177800</xdr:colOff>
      <xdr:row>80</xdr:row>
      <xdr:rowOff>163830</xdr:rowOff>
    </xdr:to>
    <xdr:cxnSp macro="">
      <xdr:nvCxnSpPr>
        <xdr:cNvPr id="774" name="直線コネクタ 773"/>
        <xdr:cNvCxnSpPr/>
      </xdr:nvCxnSpPr>
      <xdr:spPr>
        <a:xfrm>
          <a:off x="12814300" y="13837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xdr:cNvSpPr txBox="1"/>
      </xdr:nvSpPr>
      <xdr:spPr>
        <a:xfrm>
          <a:off x="14389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77" name="n_3aveValue【消防施設】&#10;有形固定資産減価償却率"/>
        <xdr:cNvSpPr txBox="1"/>
      </xdr:nvSpPr>
      <xdr:spPr>
        <a:xfrm>
          <a:off x="1350074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78" name="n_4aveValue【消防施設】&#10;有形固定資産減価償却率"/>
        <xdr:cNvSpPr txBox="1"/>
      </xdr:nvSpPr>
      <xdr:spPr>
        <a:xfrm>
          <a:off x="12611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65422</xdr:rowOff>
    </xdr:from>
    <xdr:ext cx="405111" cy="259045"/>
    <xdr:sp macro="" textlink="">
      <xdr:nvSpPr>
        <xdr:cNvPr id="779" name="n_1mainValue【消防施設】&#10;有形固定資産減価償却率"/>
        <xdr:cNvSpPr txBox="1"/>
      </xdr:nvSpPr>
      <xdr:spPr>
        <a:xfrm>
          <a:off x="15266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82566</xdr:rowOff>
    </xdr:from>
    <xdr:ext cx="405111" cy="259045"/>
    <xdr:sp macro="" textlink="">
      <xdr:nvSpPr>
        <xdr:cNvPr id="780" name="n_2mainValue【消防施設】&#10;有形固定資産減価償却率"/>
        <xdr:cNvSpPr txBox="1"/>
      </xdr:nvSpPr>
      <xdr:spPr>
        <a:xfrm>
          <a:off x="14389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781" name="n_3mainValue【消防施設】&#10;有形固定資産減価償却率"/>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782" name="n_4mainValue【消防施設】&#10;有形固定資産減価償却率"/>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xdr:cNvSpPr txBox="1"/>
      </xdr:nvSpPr>
      <xdr:spPr>
        <a:xfrm>
          <a:off x="22199600" y="1439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xdr:cNvSpPr/>
      </xdr:nvSpPr>
      <xdr:spPr>
        <a:xfrm>
          <a:off x="221107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xdr:cNvSpPr/>
      </xdr:nvSpPr>
      <xdr:spPr>
        <a:xfrm>
          <a:off x="21272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xdr:cNvSpPr/>
      </xdr:nvSpPr>
      <xdr:spPr>
        <a:xfrm>
          <a:off x="20383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815" name="フローチャート: 判断 814"/>
        <xdr:cNvSpPr/>
      </xdr:nvSpPr>
      <xdr:spPr>
        <a:xfrm>
          <a:off x="194945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816" name="フローチャート: 判断 815"/>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822" name="楕円 821"/>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823" name="【消防施設】&#10;一人当たり面積該当値テキスト"/>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24" name="楕円 823"/>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3811</xdr:rowOff>
    </xdr:to>
    <xdr:cxnSp macro="">
      <xdr:nvCxnSpPr>
        <xdr:cNvPr id="825" name="直線コネクタ 824"/>
        <xdr:cNvCxnSpPr/>
      </xdr:nvCxnSpPr>
      <xdr:spPr>
        <a:xfrm>
          <a:off x="21323300" y="14744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6" name="楕円 825"/>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7" name="直線コネクタ 826"/>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8" name="楕円 827"/>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9" name="直線コネクタ 828"/>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30" name="楕円 829"/>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31" name="直線コネクタ 830"/>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xdr:cNvSpPr txBox="1"/>
      </xdr:nvSpPr>
      <xdr:spPr>
        <a:xfrm>
          <a:off x="21075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xdr:cNvSpPr txBox="1"/>
      </xdr:nvSpPr>
      <xdr:spPr>
        <a:xfrm>
          <a:off x="201994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834" name="n_3aveValue【消防施設】&#10;一人当たり面積"/>
        <xdr:cNvSpPr txBox="1"/>
      </xdr:nvSpPr>
      <xdr:spPr>
        <a:xfrm>
          <a:off x="19310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835" name="n_4aveValue【消防施設】&#10;一人当たり面積"/>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6"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7" name="n_2main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8" name="n_3mainValue【消防施設】&#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9" name="n_4mainValue【消防施設】&#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xdr:cNvSpPr txBox="1"/>
      </xdr:nvSpPr>
      <xdr:spPr>
        <a:xfrm>
          <a:off x="16357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xdr:cNvSpPr/>
      </xdr:nvSpPr>
      <xdr:spPr>
        <a:xfrm>
          <a:off x="16268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xdr:cNvSpPr/>
      </xdr:nvSpPr>
      <xdr:spPr>
        <a:xfrm>
          <a:off x="15430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xdr:cNvSpPr/>
      </xdr:nvSpPr>
      <xdr:spPr>
        <a:xfrm>
          <a:off x="14541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73" name="フローチャート: 判断 872"/>
        <xdr:cNvSpPr/>
      </xdr:nvSpPr>
      <xdr:spPr>
        <a:xfrm>
          <a:off x="136525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874" name="フローチャート: 判断 873"/>
        <xdr:cNvSpPr/>
      </xdr:nvSpPr>
      <xdr:spPr>
        <a:xfrm>
          <a:off x="12763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19686</xdr:rowOff>
    </xdr:from>
    <xdr:to>
      <xdr:col>85</xdr:col>
      <xdr:colOff>177800</xdr:colOff>
      <xdr:row>103</xdr:row>
      <xdr:rowOff>121286</xdr:rowOff>
    </xdr:to>
    <xdr:sp macro="" textlink="">
      <xdr:nvSpPr>
        <xdr:cNvPr id="880" name="楕円 879"/>
        <xdr:cNvSpPr/>
      </xdr:nvSpPr>
      <xdr:spPr>
        <a:xfrm>
          <a:off x="162687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42563</xdr:rowOff>
    </xdr:from>
    <xdr:ext cx="405111" cy="259045"/>
    <xdr:sp macro="" textlink="">
      <xdr:nvSpPr>
        <xdr:cNvPr id="881" name="【庁舎】&#10;有形固定資産減価償却率該当値テキスト"/>
        <xdr:cNvSpPr txBox="1"/>
      </xdr:nvSpPr>
      <xdr:spPr>
        <a:xfrm>
          <a:off x="16357600"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153036</xdr:rowOff>
    </xdr:from>
    <xdr:to>
      <xdr:col>81</xdr:col>
      <xdr:colOff>101600</xdr:colOff>
      <xdr:row>103</xdr:row>
      <xdr:rowOff>83186</xdr:rowOff>
    </xdr:to>
    <xdr:sp macro="" textlink="">
      <xdr:nvSpPr>
        <xdr:cNvPr id="882" name="楕円 881"/>
        <xdr:cNvSpPr/>
      </xdr:nvSpPr>
      <xdr:spPr>
        <a:xfrm>
          <a:off x="154305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70486</xdr:rowOff>
    </xdr:to>
    <xdr:cxnSp macro="">
      <xdr:nvCxnSpPr>
        <xdr:cNvPr id="883" name="直線コネクタ 882"/>
        <xdr:cNvCxnSpPr/>
      </xdr:nvCxnSpPr>
      <xdr:spPr>
        <a:xfrm>
          <a:off x="15481300" y="176917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116839</xdr:rowOff>
    </xdr:from>
    <xdr:to>
      <xdr:col>76</xdr:col>
      <xdr:colOff>165100</xdr:colOff>
      <xdr:row>103</xdr:row>
      <xdr:rowOff>46989</xdr:rowOff>
    </xdr:to>
    <xdr:sp macro="" textlink="">
      <xdr:nvSpPr>
        <xdr:cNvPr id="884" name="楕円 883"/>
        <xdr:cNvSpPr/>
      </xdr:nvSpPr>
      <xdr:spPr>
        <a:xfrm>
          <a:off x="14541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32386</xdr:rowOff>
    </xdr:to>
    <xdr:cxnSp macro="">
      <xdr:nvCxnSpPr>
        <xdr:cNvPr id="885" name="直線コネクタ 884"/>
        <xdr:cNvCxnSpPr/>
      </xdr:nvCxnSpPr>
      <xdr:spPr>
        <a:xfrm>
          <a:off x="14592300" y="17655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886" name="楕円 885"/>
        <xdr:cNvSpPr/>
      </xdr:nvSpPr>
      <xdr:spPr>
        <a:xfrm>
          <a:off x="1365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137161</xdr:rowOff>
    </xdr:from>
    <xdr:to>
      <xdr:col>76</xdr:col>
      <xdr:colOff>114300</xdr:colOff>
      <xdr:row>102</xdr:row>
      <xdr:rowOff>167639</xdr:rowOff>
    </xdr:to>
    <xdr:cxnSp macro="">
      <xdr:nvCxnSpPr>
        <xdr:cNvPr id="887" name="直線コネクタ 886"/>
        <xdr:cNvCxnSpPr/>
      </xdr:nvCxnSpPr>
      <xdr:spPr>
        <a:xfrm>
          <a:off x="13703300" y="17625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42545</xdr:rowOff>
    </xdr:from>
    <xdr:to>
      <xdr:col>67</xdr:col>
      <xdr:colOff>101600</xdr:colOff>
      <xdr:row>102</xdr:row>
      <xdr:rowOff>144145</xdr:rowOff>
    </xdr:to>
    <xdr:sp macro="" textlink="">
      <xdr:nvSpPr>
        <xdr:cNvPr id="888" name="楕円 887"/>
        <xdr:cNvSpPr/>
      </xdr:nvSpPr>
      <xdr:spPr>
        <a:xfrm>
          <a:off x="12763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93345</xdr:rowOff>
    </xdr:from>
    <xdr:to>
      <xdr:col>71</xdr:col>
      <xdr:colOff>177800</xdr:colOff>
      <xdr:row>102</xdr:row>
      <xdr:rowOff>137161</xdr:rowOff>
    </xdr:to>
    <xdr:cxnSp macro="">
      <xdr:nvCxnSpPr>
        <xdr:cNvPr id="889" name="直線コネクタ 888"/>
        <xdr:cNvCxnSpPr/>
      </xdr:nvCxnSpPr>
      <xdr:spPr>
        <a:xfrm>
          <a:off x="12814300" y="17581245"/>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xdr:cNvSpPr txBox="1"/>
      </xdr:nvSpPr>
      <xdr:spPr>
        <a:xfrm>
          <a:off x="152660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xdr:cNvSpPr txBox="1"/>
      </xdr:nvSpPr>
      <xdr:spPr>
        <a:xfrm>
          <a:off x="14389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106697</xdr:rowOff>
    </xdr:from>
    <xdr:ext cx="405111" cy="259045"/>
    <xdr:sp macro="" textlink="">
      <xdr:nvSpPr>
        <xdr:cNvPr id="892" name="n_3aveValue【庁舎】&#10;有形固定資産減価償却率"/>
        <xdr:cNvSpPr txBox="1"/>
      </xdr:nvSpPr>
      <xdr:spPr>
        <a:xfrm>
          <a:off x="13500744" y="177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893" name="n_4aveValue【庁舎】&#10;有形固定資産減価償却率"/>
        <xdr:cNvSpPr txBox="1"/>
      </xdr:nvSpPr>
      <xdr:spPr>
        <a:xfrm>
          <a:off x="12611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99713</xdr:rowOff>
    </xdr:from>
    <xdr:ext cx="405111" cy="259045"/>
    <xdr:sp macro="" textlink="">
      <xdr:nvSpPr>
        <xdr:cNvPr id="894" name="n_1mainValue【庁舎】&#10;有形固定資産減価償却率"/>
        <xdr:cNvSpPr txBox="1"/>
      </xdr:nvSpPr>
      <xdr:spPr>
        <a:xfrm>
          <a:off x="15266044" y="1741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63516</xdr:rowOff>
    </xdr:from>
    <xdr:ext cx="405111" cy="259045"/>
    <xdr:sp macro="" textlink="">
      <xdr:nvSpPr>
        <xdr:cNvPr id="895" name="n_2mainValue【庁舎】&#10;有形固定資産減価償却率"/>
        <xdr:cNvSpPr txBox="1"/>
      </xdr:nvSpPr>
      <xdr:spPr>
        <a:xfrm>
          <a:off x="14389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33038</xdr:rowOff>
    </xdr:from>
    <xdr:ext cx="405111" cy="259045"/>
    <xdr:sp macro="" textlink="">
      <xdr:nvSpPr>
        <xdr:cNvPr id="896" name="n_3mainValue【庁舎】&#10;有形固定資産減価償却率"/>
        <xdr:cNvSpPr txBox="1"/>
      </xdr:nvSpPr>
      <xdr:spPr>
        <a:xfrm>
          <a:off x="13500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160672</xdr:rowOff>
    </xdr:from>
    <xdr:ext cx="405111" cy="259045"/>
    <xdr:sp macro="" textlink="">
      <xdr:nvSpPr>
        <xdr:cNvPr id="897" name="n_4mainValue【庁舎】&#10;有形固定資産減価償却率"/>
        <xdr:cNvSpPr txBox="1"/>
      </xdr:nvSpPr>
      <xdr:spPr>
        <a:xfrm>
          <a:off x="126117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xdr:cNvCxnSpPr/>
      </xdr:nvCxnSpPr>
      <xdr:spPr>
        <a:xfrm flipV="1">
          <a:off x="22160864" y="171663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xdr:cNvSpPr txBox="1"/>
      </xdr:nvSpPr>
      <xdr:spPr>
        <a:xfrm>
          <a:off x="22199600" y="1694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xdr:cNvCxnSpPr/>
      </xdr:nvCxnSpPr>
      <xdr:spPr>
        <a:xfrm>
          <a:off x="22072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xdr:cNvSpPr txBox="1"/>
      </xdr:nvSpPr>
      <xdr:spPr>
        <a:xfrm>
          <a:off x="22199600" y="1765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xdr:cNvSpPr/>
      </xdr:nvSpPr>
      <xdr:spPr>
        <a:xfrm>
          <a:off x="22110700"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xdr:cNvSpPr/>
      </xdr:nvSpPr>
      <xdr:spPr>
        <a:xfrm>
          <a:off x="21272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xdr:cNvSpPr/>
      </xdr:nvSpPr>
      <xdr:spPr>
        <a:xfrm>
          <a:off x="20383500" y="1779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928" name="フローチャート: 判断 927"/>
        <xdr:cNvSpPr/>
      </xdr:nvSpPr>
      <xdr:spPr>
        <a:xfrm>
          <a:off x="19494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929" name="フローチャート: 判断 928"/>
        <xdr:cNvSpPr/>
      </xdr:nvSpPr>
      <xdr:spPr>
        <a:xfrm>
          <a:off x="18605500" y="1757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935" name="楕円 934"/>
        <xdr:cNvSpPr/>
      </xdr:nvSpPr>
      <xdr:spPr>
        <a:xfrm>
          <a:off x="221107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170705</xdr:rowOff>
    </xdr:from>
    <xdr:ext cx="469744" cy="259045"/>
    <xdr:sp macro="" textlink="">
      <xdr:nvSpPr>
        <xdr:cNvPr id="936" name="【庁舎】&#10;一人当たり面積該当値テキスト"/>
        <xdr:cNvSpPr txBox="1"/>
      </xdr:nvSpPr>
      <xdr:spPr>
        <a:xfrm>
          <a:off x="22199600" y="181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20828</xdr:rowOff>
    </xdr:from>
    <xdr:to>
      <xdr:col>112</xdr:col>
      <xdr:colOff>38100</xdr:colOff>
      <xdr:row>106</xdr:row>
      <xdr:rowOff>122428</xdr:rowOff>
    </xdr:to>
    <xdr:sp macro="" textlink="">
      <xdr:nvSpPr>
        <xdr:cNvPr id="937" name="楕円 936"/>
        <xdr:cNvSpPr/>
      </xdr:nvSpPr>
      <xdr:spPr>
        <a:xfrm>
          <a:off x="21272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71628</xdr:rowOff>
    </xdr:from>
    <xdr:to>
      <xdr:col>116</xdr:col>
      <xdr:colOff>63500</xdr:colOff>
      <xdr:row>106</xdr:row>
      <xdr:rowOff>71628</xdr:rowOff>
    </xdr:to>
    <xdr:cxnSp macro="">
      <xdr:nvCxnSpPr>
        <xdr:cNvPr id="938" name="直線コネクタ 937"/>
        <xdr:cNvCxnSpPr/>
      </xdr:nvCxnSpPr>
      <xdr:spPr>
        <a:xfrm>
          <a:off x="21323300" y="18245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xdr:rowOff>
    </xdr:from>
    <xdr:to>
      <xdr:col>107</xdr:col>
      <xdr:colOff>101600</xdr:colOff>
      <xdr:row>106</xdr:row>
      <xdr:rowOff>117856</xdr:rowOff>
    </xdr:to>
    <xdr:sp macro="" textlink="">
      <xdr:nvSpPr>
        <xdr:cNvPr id="939" name="楕円 938"/>
        <xdr:cNvSpPr/>
      </xdr:nvSpPr>
      <xdr:spPr>
        <a:xfrm>
          <a:off x="20383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67056</xdr:rowOff>
    </xdr:from>
    <xdr:to>
      <xdr:col>111</xdr:col>
      <xdr:colOff>177800</xdr:colOff>
      <xdr:row>106</xdr:row>
      <xdr:rowOff>71628</xdr:rowOff>
    </xdr:to>
    <xdr:cxnSp macro="">
      <xdr:nvCxnSpPr>
        <xdr:cNvPr id="940" name="直線コネクタ 939"/>
        <xdr:cNvCxnSpPr/>
      </xdr:nvCxnSpPr>
      <xdr:spPr>
        <a:xfrm>
          <a:off x="20434300" y="1824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941" name="楕円 940"/>
        <xdr:cNvSpPr/>
      </xdr:nvSpPr>
      <xdr:spPr>
        <a:xfrm>
          <a:off x="19494500" y="181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67056</xdr:rowOff>
    </xdr:from>
    <xdr:to>
      <xdr:col>107</xdr:col>
      <xdr:colOff>50800</xdr:colOff>
      <xdr:row>106</xdr:row>
      <xdr:rowOff>67056</xdr:rowOff>
    </xdr:to>
    <xdr:cxnSp macro="">
      <xdr:nvCxnSpPr>
        <xdr:cNvPr id="942" name="直線コネクタ 941"/>
        <xdr:cNvCxnSpPr/>
      </xdr:nvCxnSpPr>
      <xdr:spPr>
        <a:xfrm>
          <a:off x="19545300" y="18240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11685</xdr:rowOff>
    </xdr:from>
    <xdr:to>
      <xdr:col>98</xdr:col>
      <xdr:colOff>38100</xdr:colOff>
      <xdr:row>106</xdr:row>
      <xdr:rowOff>113285</xdr:rowOff>
    </xdr:to>
    <xdr:sp macro="" textlink="">
      <xdr:nvSpPr>
        <xdr:cNvPr id="943" name="楕円 942"/>
        <xdr:cNvSpPr/>
      </xdr:nvSpPr>
      <xdr:spPr>
        <a:xfrm>
          <a:off x="18605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62485</xdr:rowOff>
    </xdr:from>
    <xdr:to>
      <xdr:col>102</xdr:col>
      <xdr:colOff>114300</xdr:colOff>
      <xdr:row>106</xdr:row>
      <xdr:rowOff>67056</xdr:rowOff>
    </xdr:to>
    <xdr:cxnSp macro="">
      <xdr:nvCxnSpPr>
        <xdr:cNvPr id="944" name="直線コネクタ 943"/>
        <xdr:cNvCxnSpPr/>
      </xdr:nvCxnSpPr>
      <xdr:spPr>
        <a:xfrm>
          <a:off x="18656300" y="1823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xdr:cNvSpPr txBox="1"/>
      </xdr:nvSpPr>
      <xdr:spPr>
        <a:xfrm>
          <a:off x="21075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86377</xdr:rowOff>
    </xdr:from>
    <xdr:ext cx="469744" cy="259045"/>
    <xdr:sp macro="" textlink="">
      <xdr:nvSpPr>
        <xdr:cNvPr id="947" name="n_3aveValue【庁舎】&#10;一人当たり面積"/>
        <xdr:cNvSpPr txBox="1"/>
      </xdr:nvSpPr>
      <xdr:spPr>
        <a:xfrm>
          <a:off x="19310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36085</xdr:rowOff>
    </xdr:from>
    <xdr:ext cx="469744" cy="259045"/>
    <xdr:sp macro="" textlink="">
      <xdr:nvSpPr>
        <xdr:cNvPr id="948" name="n_4aveValue【庁舎】&#10;一人当たり面積"/>
        <xdr:cNvSpPr txBox="1"/>
      </xdr:nvSpPr>
      <xdr:spPr>
        <a:xfrm>
          <a:off x="18421427" y="1735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113555</xdr:rowOff>
    </xdr:from>
    <xdr:ext cx="469744" cy="259045"/>
    <xdr:sp macro="" textlink="">
      <xdr:nvSpPr>
        <xdr:cNvPr id="949" name="n_1mainValue【庁舎】&#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108983</xdr:rowOff>
    </xdr:from>
    <xdr:ext cx="469744" cy="259045"/>
    <xdr:sp macro="" textlink="">
      <xdr:nvSpPr>
        <xdr:cNvPr id="950" name="n_2mainValue【庁舎】&#10;一人当たり面積"/>
        <xdr:cNvSpPr txBox="1"/>
      </xdr:nvSpPr>
      <xdr:spPr>
        <a:xfrm>
          <a:off x="20199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951" name="n_3mainValue【庁舎】&#10;一人当たり面積"/>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104412</xdr:rowOff>
    </xdr:from>
    <xdr:ext cx="469744" cy="259045"/>
    <xdr:sp macro="" textlink="">
      <xdr:nvSpPr>
        <xdr:cNvPr id="952" name="n_4mainValue【庁舎】&#10;一人当たり面積"/>
        <xdr:cNvSpPr txBox="1"/>
      </xdr:nvSpPr>
      <xdr:spPr>
        <a:xfrm>
          <a:off x="184214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66675</xdr:colOff>
      <xdr:row>113</xdr:row>
      <xdr:rowOff>82550</xdr:rowOff>
    </xdr:from>
    <xdr:to>
      <xdr:col>24</xdr:col>
      <xdr:colOff>104775</xdr:colOff>
      <xdr:row>114</xdr:row>
      <xdr:rowOff>161925</xdr:rowOff>
    </xdr:to>
    <xdr:sp macro="" textlink="">
      <xdr:nvSpPr>
        <xdr:cNvPr id="954" name="正方形/長方形 953"/>
        <xdr:cNvSpPr/>
      </xdr:nvSpPr>
      <xdr:spPr>
        <a:xfrm>
          <a:off x="828675" y="19456400"/>
          <a:ext cx="38481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114</xdr:row>
      <xdr:rowOff>136524</xdr:rowOff>
    </xdr:from>
    <xdr:to>
      <xdr:col>120</xdr:col>
      <xdr:colOff>63500</xdr:colOff>
      <xdr:row>124</xdr:row>
      <xdr:rowOff>38099</xdr:rowOff>
    </xdr:to>
    <xdr:sp macro="" textlink="" fLocksText="0">
      <xdr:nvSpPr>
        <xdr:cNvPr id="955" name="テキスト ボックス 954"/>
        <xdr:cNvSpPr txBox="1"/>
      </xdr:nvSpPr>
      <xdr:spPr>
        <a:xfrm>
          <a:off x="838200" y="19681824"/>
          <a:ext cx="22085300" cy="16160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「図書館」の有形固定資産減価償却率は、前年度に比べて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50.3</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％となり、類似団体平均・全国平均・埼玉県平均を下回っている。令和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3</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年度に図書館施設改修工事を実施したため、低水準となっている。</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「体育館・プール」の有形固定資産減価償却率は、前年度に比べて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2.1</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56.2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％となったが、類似団体平均・全国平均・埼玉県平均を下回っている。平成</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29</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年度から令和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年度にかけて大規模改修工事を実施したことで、比較的低水準となっている。</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「福祉施設」の有形固定資産減価償却率は、前年度に比べて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6.9</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減少</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54.7</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回っ</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た</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おいて</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総合福祉センターの空調設備</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改修工事を実施</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するなどしたため、</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減価償却</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率</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が</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減少した</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「市民会館」の有形固定資産減価償却率は、前年度に比べて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1.5</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72.1</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％となり、類似団体平均・全国平均・埼玉県平均を上回っている。平成</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30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の</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市民会館の耐震補強工事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以降、</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新増築等はなく減価償却が進み比率が上昇した。</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「一般廃棄物処理施設」の有形固定資産減価償却率は、前年度に比べて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0.6</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ポイント減少して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59.0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％となり、類似団体平均・全国平均・埼玉県平均を下回っている。老朽化が進んでおり、随時補修等の工事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で延命措置を講じているが、</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高い水準</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を</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推移している。</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「保健センター・保健所」の有形固定資産減価償却率は、前年度に比べて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56.0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類似団体平均・</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全国平均・埼玉県平均を上回っている。平成</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30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年度に保健センターの耐震補強工事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以降、</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新増築等はなく減価償却が進み比率が上昇した。</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「消防施設」の有形固定資産減価償却率は、前年度に比べて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2.2</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増加</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51.1</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％となり、類似団体平均・全国平均・埼玉県平均を下回っている。令和</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4</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年度については、一部、改修工事を実施したため、減価償却が減少した。</a:t>
          </a:r>
          <a:endParaRPr lang="ja-JP" altLang="ja-JP" sz="1400">
            <a:effectLst/>
            <a:latin typeface="BIZ UD明朝 Medium" panose="02020500000000000000" pitchFamily="17" charset="-128"/>
            <a:ea typeface="BIZ UD明朝 Medium" panose="02020500000000000000" pitchFamily="17" charset="-128"/>
          </a:endParaRPr>
        </a:p>
        <a:p>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「庁舎」の有形固定資産減価償却率は、前年度に比べて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2.0</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ポイント増加して</a:t>
          </a:r>
          <a:r>
            <a:rPr kumimoji="1" lang="en-US" altLang="ja-JP" sz="1100">
              <a:solidFill>
                <a:schemeClr val="dk1"/>
              </a:solidFill>
              <a:effectLst/>
              <a:latin typeface="BIZ UD明朝 Medium" panose="02020500000000000000" pitchFamily="17" charset="-128"/>
              <a:ea typeface="BIZ UD明朝 Medium" panose="02020500000000000000" pitchFamily="17" charset="-128"/>
              <a:cs typeface="+mn-cs"/>
            </a:rPr>
            <a:t>50.7</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％となり、埼玉県平均を上回っている。</a:t>
          </a:r>
          <a:r>
            <a:rPr kumimoji="1" lang="ja-JP" altLang="en-US" sz="1100">
              <a:solidFill>
                <a:schemeClr val="dk1"/>
              </a:solidFill>
              <a:effectLst/>
              <a:latin typeface="BIZ UD明朝 Medium" panose="02020500000000000000" pitchFamily="17" charset="-128"/>
              <a:ea typeface="BIZ UD明朝 Medium" panose="02020500000000000000" pitchFamily="17" charset="-128"/>
              <a:cs typeface="+mn-cs"/>
            </a:rPr>
            <a:t>老朽化が進んでいるため、今後改修工事を予定している</a:t>
          </a:r>
          <a:r>
            <a:rPr kumimoji="1" lang="ja-JP" altLang="ja-JP" sz="1100">
              <a:solidFill>
                <a:schemeClr val="dk1"/>
              </a:solidFill>
              <a:effectLst/>
              <a:latin typeface="BIZ UD明朝 Medium" panose="02020500000000000000" pitchFamily="17" charset="-128"/>
              <a:ea typeface="BIZ UD明朝 Medium" panose="02020500000000000000" pitchFamily="17" charset="-128"/>
              <a:cs typeface="+mn-cs"/>
            </a:rPr>
            <a:t>。</a:t>
          </a:r>
          <a:endParaRPr lang="ja-JP" altLang="ja-JP" sz="1400">
            <a:effectLst/>
            <a:latin typeface="BIZ UD明朝 Medium" panose="02020500000000000000" pitchFamily="17" charset="-128"/>
            <a:ea typeface="BIZ UD明朝 Medium" panose="02020500000000000000"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財政力指数は、前年度と同じ、</a:t>
          </a:r>
          <a:r>
            <a:rPr kumimoji="1" lang="en-US" altLang="ja-JP" sz="1300">
              <a:latin typeface="ＭＳ Ｐゴシック" panose="020B0600070205080204" pitchFamily="50" charset="-128"/>
              <a:ea typeface="ＭＳ Ｐゴシック" panose="020B0600070205080204" pitchFamily="50" charset="-128"/>
            </a:rPr>
            <a:t>0.97</a:t>
          </a:r>
          <a:r>
            <a:rPr kumimoji="1" lang="ja-JP" altLang="en-US" sz="1300">
              <a:latin typeface="ＭＳ Ｐゴシック" panose="020B0600070205080204" pitchFamily="50" charset="-128"/>
              <a:ea typeface="ＭＳ Ｐゴシック" panose="020B0600070205080204" pitchFamily="50" charset="-128"/>
            </a:rPr>
            <a:t>となったが、全国平均・埼玉県平均・類似団体平均すべてにおいて上回っている。</a:t>
          </a:r>
        </a:p>
        <a:p>
          <a:r>
            <a:rPr kumimoji="1" lang="ja-JP" altLang="en-US" sz="1300">
              <a:latin typeface="ＭＳ Ｐゴシック" panose="020B0600070205080204" pitchFamily="50" charset="-128"/>
              <a:ea typeface="ＭＳ Ｐゴシック" panose="020B0600070205080204" pitchFamily="50" charset="-128"/>
            </a:rPr>
            <a:t>高齢者保健福祉費等の増により基準財政需要額が増加し、税収の伸びなどにより基準財政収入額も増加したため、結果として財政力指数は同じとなった。</a:t>
          </a:r>
        </a:p>
        <a:p>
          <a:r>
            <a:rPr kumimoji="1" lang="ja-JP" altLang="en-US" sz="1300">
              <a:latin typeface="ＭＳ Ｐゴシック" panose="020B0600070205080204" pitchFamily="50" charset="-128"/>
              <a:ea typeface="ＭＳ Ｐゴシック" panose="020B0600070205080204" pitchFamily="50" charset="-128"/>
            </a:rPr>
            <a:t>税収については、景気の動向や税制改正などの影響で変動するため、引き続き、税の徴収率向上とともに歳出削減に努める。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71" name="直線コネクタ 70"/>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160565</xdr:rowOff>
    </xdr:from>
    <xdr:to>
      <xdr:col>19</xdr:col>
      <xdr:colOff>133350</xdr:colOff>
      <xdr:row>40</xdr:row>
      <xdr:rowOff>6350</xdr:rowOff>
    </xdr:to>
    <xdr:cxnSp macro="">
      <xdr:nvCxnSpPr>
        <xdr:cNvPr id="74" name="直線コネクタ 73"/>
        <xdr:cNvCxnSpPr/>
      </xdr:nvCxnSpPr>
      <xdr:spPr>
        <a:xfrm>
          <a:off x="3225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143328</xdr:rowOff>
    </xdr:from>
    <xdr:to>
      <xdr:col>15</xdr:col>
      <xdr:colOff>82550</xdr:colOff>
      <xdr:row>39</xdr:row>
      <xdr:rowOff>160565</xdr:rowOff>
    </xdr:to>
    <xdr:cxnSp macro="">
      <xdr:nvCxnSpPr>
        <xdr:cNvPr id="77" name="直線コネクタ 76"/>
        <xdr:cNvCxnSpPr/>
      </xdr:nvCxnSpPr>
      <xdr:spPr>
        <a:xfrm>
          <a:off x="2336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143328</xdr:rowOff>
    </xdr:from>
    <xdr:to>
      <xdr:col>11</xdr:col>
      <xdr:colOff>31750</xdr:colOff>
      <xdr:row>39</xdr:row>
      <xdr:rowOff>143328</xdr:rowOff>
    </xdr:to>
    <xdr:cxnSp macro="">
      <xdr:nvCxnSpPr>
        <xdr:cNvPr id="80" name="直線コネクタ 79"/>
        <xdr:cNvCxnSpPr/>
      </xdr:nvCxnSpPr>
      <xdr:spPr>
        <a:xfrm>
          <a:off x="1447800" y="6829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2" name="テキスト ボックス 81"/>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4" name="テキスト ボックス 83"/>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90" name="楕円 89"/>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91" name="財政力該当値テキスト"/>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2" name="楕円 91"/>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3" name="テキスト ボックス 92"/>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109765</xdr:rowOff>
    </xdr:from>
    <xdr:to>
      <xdr:col>15</xdr:col>
      <xdr:colOff>133350</xdr:colOff>
      <xdr:row>40</xdr:row>
      <xdr:rowOff>39915</xdr:rowOff>
    </xdr:to>
    <xdr:sp macro="" textlink="">
      <xdr:nvSpPr>
        <xdr:cNvPr id="94" name="楕円 93"/>
        <xdr:cNvSpPr/>
      </xdr:nvSpPr>
      <xdr:spPr>
        <a:xfrm>
          <a:off x="3175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50092</xdr:rowOff>
    </xdr:from>
    <xdr:ext cx="762000" cy="259045"/>
    <xdr:sp macro="" textlink="">
      <xdr:nvSpPr>
        <xdr:cNvPr id="95" name="テキスト ボックス 94"/>
        <xdr:cNvSpPr txBox="1"/>
      </xdr:nvSpPr>
      <xdr:spPr>
        <a:xfrm>
          <a:off x="2844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92528</xdr:rowOff>
    </xdr:from>
    <xdr:to>
      <xdr:col>7</xdr:col>
      <xdr:colOff>31750</xdr:colOff>
      <xdr:row>40</xdr:row>
      <xdr:rowOff>22678</xdr:rowOff>
    </xdr:to>
    <xdr:sp macro="" textlink="">
      <xdr:nvSpPr>
        <xdr:cNvPr id="98" name="楕円 97"/>
        <xdr:cNvSpPr/>
      </xdr:nvSpPr>
      <xdr:spPr>
        <a:xfrm>
          <a:off x="1397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32855</xdr:rowOff>
    </xdr:from>
    <xdr:ext cx="762000" cy="259045"/>
    <xdr:sp macro="" textlink="">
      <xdr:nvSpPr>
        <xdr:cNvPr id="99" name="テキスト ボックス 98"/>
        <xdr:cNvSpPr txBox="1"/>
      </xdr:nvSpPr>
      <xdr:spPr>
        <a:xfrm>
          <a:off x="1066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経常収支比率は、前年度に比べ</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ポイント増え</a:t>
          </a:r>
          <a:r>
            <a:rPr kumimoji="1" lang="en-US" altLang="ja-JP" sz="1200">
              <a:latin typeface="ＭＳ Ｐゴシック" panose="020B0600070205080204" pitchFamily="50" charset="-128"/>
              <a:ea typeface="ＭＳ Ｐゴシック" panose="020B0600070205080204" pitchFamily="50" charset="-128"/>
            </a:rPr>
            <a:t>97.5</a:t>
          </a:r>
          <a:r>
            <a:rPr kumimoji="1" lang="ja-JP" altLang="en-US" sz="1200">
              <a:latin typeface="ＭＳ Ｐゴシック" panose="020B0600070205080204" pitchFamily="50" charset="-128"/>
              <a:ea typeface="ＭＳ Ｐゴシック" panose="020B0600070205080204" pitchFamily="50" charset="-128"/>
            </a:rPr>
            <a:t>ポイントとなった。依然として</a:t>
          </a:r>
          <a:r>
            <a:rPr kumimoji="1" lang="en-US" altLang="ja-JP" sz="1200">
              <a:latin typeface="ＭＳ Ｐゴシック" panose="020B0600070205080204" pitchFamily="50" charset="-128"/>
              <a:ea typeface="ＭＳ Ｐゴシック" panose="020B0600070205080204" pitchFamily="50" charset="-128"/>
            </a:rPr>
            <a:t>90</a:t>
          </a:r>
          <a:r>
            <a:rPr kumimoji="1" lang="ja-JP" altLang="en-US" sz="1200">
              <a:latin typeface="ＭＳ Ｐゴシック" panose="020B0600070205080204" pitchFamily="50" charset="-128"/>
              <a:ea typeface="ＭＳ Ｐゴシック" panose="020B0600070205080204" pitchFamily="50" charset="-128"/>
            </a:rPr>
            <a:t>％を超える状況であり、全国平均・埼玉県平均・類似団体平均すべてにおいて上回っている。</a:t>
          </a:r>
        </a:p>
        <a:p>
          <a:r>
            <a:rPr kumimoji="1" lang="ja-JP" altLang="en-US" sz="1200">
              <a:latin typeface="ＭＳ Ｐゴシック" panose="020B0600070205080204" pitchFamily="50" charset="-128"/>
              <a:ea typeface="ＭＳ Ｐゴシック" panose="020B0600070205080204" pitchFamily="50" charset="-128"/>
            </a:rPr>
            <a:t>主な要因としては、子どものための教育・保育給付負担金や介護給付・訓練等給付費負担金等の増などにより、経常経費充当一般財源が高い割合を占めているためである。</a:t>
          </a:r>
          <a:br>
            <a:rPr kumimoji="1" lang="ja-JP" altLang="en-US"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経常収支比率は、近年高水準で推移しており、財政の硬直化が進んでいる。今後も財源確保や事業の選択と集中の実施により、歳出の節減合理化に努める。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63</xdr:row>
      <xdr:rowOff>114300</xdr:rowOff>
    </xdr:to>
    <xdr:cxnSp macro="">
      <xdr:nvCxnSpPr>
        <xdr:cNvPr id="132" name="直線コネクタ 131"/>
        <xdr:cNvCxnSpPr/>
      </xdr:nvCxnSpPr>
      <xdr:spPr>
        <a:xfrm>
          <a:off x="4114800" y="10737088"/>
          <a:ext cx="8382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62</xdr:row>
      <xdr:rowOff>107188</xdr:rowOff>
    </xdr:to>
    <xdr:cxnSp macro="">
      <xdr:nvCxnSpPr>
        <xdr:cNvPr id="135" name="直線コネクタ 134"/>
        <xdr:cNvCxnSpPr/>
      </xdr:nvCxnSpPr>
      <xdr:spPr>
        <a:xfrm>
          <a:off x="3225800" y="106791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63</xdr:row>
      <xdr:rowOff>61214</xdr:rowOff>
    </xdr:to>
    <xdr:cxnSp macro="">
      <xdr:nvCxnSpPr>
        <xdr:cNvPr id="138" name="直線コネクタ 137"/>
        <xdr:cNvCxnSpPr/>
      </xdr:nvCxnSpPr>
      <xdr:spPr>
        <a:xfrm flipV="1">
          <a:off x="2336800" y="1067917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61214</xdr:rowOff>
    </xdr:to>
    <xdr:cxnSp macro="">
      <xdr:nvCxnSpPr>
        <xdr:cNvPr id="141" name="直線コネクタ 140"/>
        <xdr:cNvCxnSpPr/>
      </xdr:nvCxnSpPr>
      <xdr:spPr>
        <a:xfrm>
          <a:off x="1447800" y="108094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43" name="テキスト ボックス 142"/>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5" name="テキスト ボックス 144"/>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51" name="楕円 150"/>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2"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56388</xdr:rowOff>
    </xdr:from>
    <xdr:to>
      <xdr:col>19</xdr:col>
      <xdr:colOff>184150</xdr:colOff>
      <xdr:row>62</xdr:row>
      <xdr:rowOff>157988</xdr:rowOff>
    </xdr:to>
    <xdr:sp macro="" textlink="">
      <xdr:nvSpPr>
        <xdr:cNvPr id="153" name="楕円 152"/>
        <xdr:cNvSpPr/>
      </xdr:nvSpPr>
      <xdr:spPr>
        <a:xfrm>
          <a:off x="4064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142765</xdr:rowOff>
    </xdr:from>
    <xdr:ext cx="736600" cy="259045"/>
    <xdr:sp macro="" textlink="">
      <xdr:nvSpPr>
        <xdr:cNvPr id="154" name="テキスト ボックス 153"/>
        <xdr:cNvSpPr txBox="1"/>
      </xdr:nvSpPr>
      <xdr:spPr>
        <a:xfrm>
          <a:off x="3733800" y="1077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5" name="楕円 154"/>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6" name="テキスト ボックス 155"/>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7" name="楕円 156"/>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8" name="テキスト ボックス 157"/>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9" name="楕円 158"/>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60" name="テキスト ボックス 159"/>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人件費、物件費及び維持補修費は、全国平均・埼玉県平均・類似団体平均を下回っており、前年度に比べ、</a:t>
          </a:r>
          <a:r>
            <a:rPr kumimoji="1" lang="en-US" altLang="ja-JP" sz="1300">
              <a:latin typeface="ＭＳ Ｐゴシック" panose="020B0600070205080204" pitchFamily="50" charset="-128"/>
              <a:ea typeface="ＭＳ Ｐゴシック" panose="020B0600070205080204" pitchFamily="50" charset="-128"/>
            </a:rPr>
            <a:t>4,733</a:t>
          </a:r>
          <a:r>
            <a:rPr kumimoji="1" lang="ja-JP" altLang="en-US" sz="1300">
              <a:latin typeface="ＭＳ Ｐゴシック" panose="020B0600070205080204" pitchFamily="50" charset="-128"/>
              <a:ea typeface="ＭＳ Ｐゴシック" panose="020B0600070205080204" pitchFamily="50" charset="-128"/>
            </a:rPr>
            <a:t>円の減となった。人事院勧告による給料・各種手当の増により人件費は増加したものの、あさか地域応援クーポン事業委託料の皆減などにより物件費は減少した。委託内容の精査により物件費の抑制に努めた結果であり、今後も引き続き、コスト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38418</xdr:rowOff>
    </xdr:from>
    <xdr:to>
      <xdr:col>23</xdr:col>
      <xdr:colOff>133350</xdr:colOff>
      <xdr:row>82</xdr:row>
      <xdr:rowOff>101867</xdr:rowOff>
    </xdr:to>
    <xdr:cxnSp macro="">
      <xdr:nvCxnSpPr>
        <xdr:cNvPr id="195" name="直線コネクタ 194"/>
        <xdr:cNvCxnSpPr/>
      </xdr:nvCxnSpPr>
      <xdr:spPr>
        <a:xfrm flipV="1">
          <a:off x="4114800" y="14097318"/>
          <a:ext cx="838200" cy="6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38029</xdr:rowOff>
    </xdr:from>
    <xdr:to>
      <xdr:col>19</xdr:col>
      <xdr:colOff>133350</xdr:colOff>
      <xdr:row>82</xdr:row>
      <xdr:rowOff>101867</xdr:rowOff>
    </xdr:to>
    <xdr:cxnSp macro="">
      <xdr:nvCxnSpPr>
        <xdr:cNvPr id="198" name="直線コネクタ 197"/>
        <xdr:cNvCxnSpPr/>
      </xdr:nvCxnSpPr>
      <xdr:spPr>
        <a:xfrm>
          <a:off x="3225800" y="14096929"/>
          <a:ext cx="889000" cy="6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166796</xdr:rowOff>
    </xdr:from>
    <xdr:to>
      <xdr:col>15</xdr:col>
      <xdr:colOff>82550</xdr:colOff>
      <xdr:row>82</xdr:row>
      <xdr:rowOff>38029</xdr:rowOff>
    </xdr:to>
    <xdr:cxnSp macro="">
      <xdr:nvCxnSpPr>
        <xdr:cNvPr id="201" name="直線コネクタ 200"/>
        <xdr:cNvCxnSpPr/>
      </xdr:nvCxnSpPr>
      <xdr:spPr>
        <a:xfrm>
          <a:off x="2336800" y="14054246"/>
          <a:ext cx="889000" cy="4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macro="" textlink="">
      <xdr:nvSpPr>
        <xdr:cNvPr id="203" name="テキスト ボックス 202"/>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100519</xdr:rowOff>
    </xdr:from>
    <xdr:to>
      <xdr:col>11</xdr:col>
      <xdr:colOff>31750</xdr:colOff>
      <xdr:row>81</xdr:row>
      <xdr:rowOff>166796</xdr:rowOff>
    </xdr:to>
    <xdr:cxnSp macro="">
      <xdr:nvCxnSpPr>
        <xdr:cNvPr id="204" name="直線コネクタ 203"/>
        <xdr:cNvCxnSpPr/>
      </xdr:nvCxnSpPr>
      <xdr:spPr>
        <a:xfrm>
          <a:off x="1447800" y="13987969"/>
          <a:ext cx="889000" cy="6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08" name="テキスト ボックス 207"/>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159068</xdr:rowOff>
    </xdr:from>
    <xdr:to>
      <xdr:col>23</xdr:col>
      <xdr:colOff>184150</xdr:colOff>
      <xdr:row>82</xdr:row>
      <xdr:rowOff>89218</xdr:rowOff>
    </xdr:to>
    <xdr:sp macro="" textlink="">
      <xdr:nvSpPr>
        <xdr:cNvPr id="214" name="楕円 213"/>
        <xdr:cNvSpPr/>
      </xdr:nvSpPr>
      <xdr:spPr>
        <a:xfrm>
          <a:off x="4902200" y="140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4145</xdr:rowOff>
    </xdr:from>
    <xdr:ext cx="762000" cy="259045"/>
    <xdr:sp macro="" textlink="">
      <xdr:nvSpPr>
        <xdr:cNvPr id="215" name="人件費・物件費等の状況該当値テキスト"/>
        <xdr:cNvSpPr txBox="1"/>
      </xdr:nvSpPr>
      <xdr:spPr>
        <a:xfrm>
          <a:off x="5041900" y="1389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51067</xdr:rowOff>
    </xdr:from>
    <xdr:to>
      <xdr:col>19</xdr:col>
      <xdr:colOff>184150</xdr:colOff>
      <xdr:row>82</xdr:row>
      <xdr:rowOff>152667</xdr:rowOff>
    </xdr:to>
    <xdr:sp macro="" textlink="">
      <xdr:nvSpPr>
        <xdr:cNvPr id="216" name="楕円 215"/>
        <xdr:cNvSpPr/>
      </xdr:nvSpPr>
      <xdr:spPr>
        <a:xfrm>
          <a:off x="4064000" y="1410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162844</xdr:rowOff>
    </xdr:from>
    <xdr:ext cx="736600" cy="259045"/>
    <xdr:sp macro="" textlink="">
      <xdr:nvSpPr>
        <xdr:cNvPr id="217" name="テキスト ボックス 216"/>
        <xdr:cNvSpPr txBox="1"/>
      </xdr:nvSpPr>
      <xdr:spPr>
        <a:xfrm>
          <a:off x="3733800" y="1387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158679</xdr:rowOff>
    </xdr:from>
    <xdr:to>
      <xdr:col>15</xdr:col>
      <xdr:colOff>133350</xdr:colOff>
      <xdr:row>82</xdr:row>
      <xdr:rowOff>88829</xdr:rowOff>
    </xdr:to>
    <xdr:sp macro="" textlink="">
      <xdr:nvSpPr>
        <xdr:cNvPr id="218" name="楕円 217"/>
        <xdr:cNvSpPr/>
      </xdr:nvSpPr>
      <xdr:spPr>
        <a:xfrm>
          <a:off x="3175000" y="1404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99006</xdr:rowOff>
    </xdr:from>
    <xdr:ext cx="762000" cy="259045"/>
    <xdr:sp macro="" textlink="">
      <xdr:nvSpPr>
        <xdr:cNvPr id="219" name="テキスト ボックス 218"/>
        <xdr:cNvSpPr txBox="1"/>
      </xdr:nvSpPr>
      <xdr:spPr>
        <a:xfrm>
          <a:off x="2844800" y="1381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115996</xdr:rowOff>
    </xdr:from>
    <xdr:to>
      <xdr:col>11</xdr:col>
      <xdr:colOff>82550</xdr:colOff>
      <xdr:row>82</xdr:row>
      <xdr:rowOff>46146</xdr:rowOff>
    </xdr:to>
    <xdr:sp macro="" textlink="">
      <xdr:nvSpPr>
        <xdr:cNvPr id="220" name="楕円 219"/>
        <xdr:cNvSpPr/>
      </xdr:nvSpPr>
      <xdr:spPr>
        <a:xfrm>
          <a:off x="2286000" y="1400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56323</xdr:rowOff>
    </xdr:from>
    <xdr:ext cx="762000" cy="259045"/>
    <xdr:sp macro="" textlink="">
      <xdr:nvSpPr>
        <xdr:cNvPr id="221" name="テキスト ボックス 220"/>
        <xdr:cNvSpPr txBox="1"/>
      </xdr:nvSpPr>
      <xdr:spPr>
        <a:xfrm>
          <a:off x="1955800" y="1377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49719</xdr:rowOff>
    </xdr:from>
    <xdr:to>
      <xdr:col>7</xdr:col>
      <xdr:colOff>31750</xdr:colOff>
      <xdr:row>81</xdr:row>
      <xdr:rowOff>151319</xdr:rowOff>
    </xdr:to>
    <xdr:sp macro="" textlink="">
      <xdr:nvSpPr>
        <xdr:cNvPr id="222" name="楕円 221"/>
        <xdr:cNvSpPr/>
      </xdr:nvSpPr>
      <xdr:spPr>
        <a:xfrm>
          <a:off x="1397000" y="1393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161496</xdr:rowOff>
    </xdr:from>
    <xdr:ext cx="762000" cy="259045"/>
    <xdr:sp macro="" textlink="">
      <xdr:nvSpPr>
        <xdr:cNvPr id="223" name="テキスト ボックス 222"/>
        <xdr:cNvSpPr txBox="1"/>
      </xdr:nvSpPr>
      <xdr:spPr>
        <a:xfrm>
          <a:off x="1066800" y="137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人材確保の点から埼玉県や近隣市と同様に初任給を国よりも高く設定していることや、職員の昇給・昇格制度が国と異なることなどにより、全国市平均・類似団体平均を上回っているものの、人口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人当たり職員数は全国平均・類似団体平均を大きく下回っている状況である。職員の給与については、人事院勧告への準拠を基本に、県内他市の状況などを踏まえながら適正な給与制度の維持に努める。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87</xdr:row>
      <xdr:rowOff>50800</xdr:rowOff>
    </xdr:to>
    <xdr:cxnSp macro="">
      <xdr:nvCxnSpPr>
        <xdr:cNvPr id="259" name="直線コネクタ 258"/>
        <xdr:cNvCxnSpPr/>
      </xdr:nvCxnSpPr>
      <xdr:spPr>
        <a:xfrm>
          <a:off x="16179800" y="1489800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86</xdr:row>
      <xdr:rowOff>170543</xdr:rowOff>
    </xdr:to>
    <xdr:cxnSp macro="">
      <xdr:nvCxnSpPr>
        <xdr:cNvPr id="262" name="直線コネクタ 261"/>
        <xdr:cNvCxnSpPr/>
      </xdr:nvCxnSpPr>
      <xdr:spPr>
        <a:xfrm flipV="1">
          <a:off x="15290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136979</xdr:rowOff>
    </xdr:to>
    <xdr:cxnSp macro="">
      <xdr:nvCxnSpPr>
        <xdr:cNvPr id="265" name="直線コネクタ 264"/>
        <xdr:cNvCxnSpPr/>
      </xdr:nvCxnSpPr>
      <xdr:spPr>
        <a:xfrm flipV="1">
          <a:off x="14401800" y="149152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154214</xdr:rowOff>
    </xdr:to>
    <xdr:cxnSp macro="">
      <xdr:nvCxnSpPr>
        <xdr:cNvPr id="268" name="直線コネクタ 267"/>
        <xdr:cNvCxnSpPr/>
      </xdr:nvCxnSpPr>
      <xdr:spPr>
        <a:xfrm flipV="1">
          <a:off x="13512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0" name="テキスト ボックス 269"/>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72" name="テキスト ボックス 271"/>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8" name="楕円 277"/>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9"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0" name="楕円 279"/>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1" name="テキスト ボックス 280"/>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4" name="楕円 283"/>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5" name="テキスト ボックス 284"/>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6" name="楕円 285"/>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7" name="テキスト ボックス 286"/>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令和５年度は職員を増員したものの、人口増加の伸びが職員数の増加を上回ったため前年度に比べ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人減少したが、ほぼ横ばいとなっており、全国平均、埼玉県平均、類似団体平均を下回る状況が続いている。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朝霞市定員管理方針」では、本市の人口増加が続いていることやその時々の行政課題への柔軟な対応を考慮し、数値目標として職員数の上限を設定し、その中で職員数の抑制に努めることとしていることから、引き続き、社会情勢や行政需要の変化を注視しながら、適正な定員管理を行うよう努め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121391</xdr:rowOff>
    </xdr:to>
    <xdr:cxnSp macro="">
      <xdr:nvCxnSpPr>
        <xdr:cNvPr id="322" name="直線コネクタ 321"/>
        <xdr:cNvCxnSpPr/>
      </xdr:nvCxnSpPr>
      <xdr:spPr>
        <a:xfrm flipV="1">
          <a:off x="16179800" y="10573808"/>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111337</xdr:rowOff>
    </xdr:from>
    <xdr:to>
      <xdr:col>77</xdr:col>
      <xdr:colOff>44450</xdr:colOff>
      <xdr:row>61</xdr:row>
      <xdr:rowOff>121391</xdr:rowOff>
    </xdr:to>
    <xdr:cxnSp macro="">
      <xdr:nvCxnSpPr>
        <xdr:cNvPr id="325" name="直線コネクタ 324"/>
        <xdr:cNvCxnSpPr/>
      </xdr:nvCxnSpPr>
      <xdr:spPr>
        <a:xfrm>
          <a:off x="15290800" y="1056978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111337</xdr:rowOff>
    </xdr:from>
    <xdr:to>
      <xdr:col>72</xdr:col>
      <xdr:colOff>203200</xdr:colOff>
      <xdr:row>61</xdr:row>
      <xdr:rowOff>113347</xdr:rowOff>
    </xdr:to>
    <xdr:cxnSp macro="">
      <xdr:nvCxnSpPr>
        <xdr:cNvPr id="328" name="直線コネクタ 327"/>
        <xdr:cNvCxnSpPr/>
      </xdr:nvCxnSpPr>
      <xdr:spPr>
        <a:xfrm flipV="1">
          <a:off x="14401800" y="1056978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113347</xdr:rowOff>
    </xdr:from>
    <xdr:to>
      <xdr:col>68</xdr:col>
      <xdr:colOff>152400</xdr:colOff>
      <xdr:row>61</xdr:row>
      <xdr:rowOff>143510</xdr:rowOff>
    </xdr:to>
    <xdr:cxnSp macro="">
      <xdr:nvCxnSpPr>
        <xdr:cNvPr id="331" name="直線コネクタ 330"/>
        <xdr:cNvCxnSpPr/>
      </xdr:nvCxnSpPr>
      <xdr:spPr>
        <a:xfrm flipV="1">
          <a:off x="13512800" y="1057179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35" name="テキスト ボックス 334"/>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1" name="楕円 340"/>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81085</xdr:rowOff>
    </xdr:from>
    <xdr:ext cx="762000" cy="259045"/>
    <xdr:sp macro="" textlink="">
      <xdr:nvSpPr>
        <xdr:cNvPr id="342" name="定員管理の状況該当値テキスト"/>
        <xdr:cNvSpPr txBox="1"/>
      </xdr:nvSpPr>
      <xdr:spPr>
        <a:xfrm>
          <a:off x="17106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70591</xdr:rowOff>
    </xdr:from>
    <xdr:to>
      <xdr:col>77</xdr:col>
      <xdr:colOff>95250</xdr:colOff>
      <xdr:row>62</xdr:row>
      <xdr:rowOff>741</xdr:rowOff>
    </xdr:to>
    <xdr:sp macro="" textlink="">
      <xdr:nvSpPr>
        <xdr:cNvPr id="343" name="楕円 342"/>
        <xdr:cNvSpPr/>
      </xdr:nvSpPr>
      <xdr:spPr>
        <a:xfrm>
          <a:off x="16129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10918</xdr:rowOff>
    </xdr:from>
    <xdr:ext cx="736600" cy="259045"/>
    <xdr:sp macro="" textlink="">
      <xdr:nvSpPr>
        <xdr:cNvPr id="344" name="テキスト ボックス 343"/>
        <xdr:cNvSpPr txBox="1"/>
      </xdr:nvSpPr>
      <xdr:spPr>
        <a:xfrm>
          <a:off x="15798800" y="10297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60537</xdr:rowOff>
    </xdr:from>
    <xdr:to>
      <xdr:col>73</xdr:col>
      <xdr:colOff>44450</xdr:colOff>
      <xdr:row>61</xdr:row>
      <xdr:rowOff>162137</xdr:rowOff>
    </xdr:to>
    <xdr:sp macro="" textlink="">
      <xdr:nvSpPr>
        <xdr:cNvPr id="345" name="楕円 344"/>
        <xdr:cNvSpPr/>
      </xdr:nvSpPr>
      <xdr:spPr>
        <a:xfrm>
          <a:off x="15240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46" name="テキスト ボックス 345"/>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62547</xdr:rowOff>
    </xdr:from>
    <xdr:to>
      <xdr:col>68</xdr:col>
      <xdr:colOff>203200</xdr:colOff>
      <xdr:row>61</xdr:row>
      <xdr:rowOff>164147</xdr:rowOff>
    </xdr:to>
    <xdr:sp macro="" textlink="">
      <xdr:nvSpPr>
        <xdr:cNvPr id="347" name="楕円 346"/>
        <xdr:cNvSpPr/>
      </xdr:nvSpPr>
      <xdr:spPr>
        <a:xfrm>
          <a:off x="14351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2874</xdr:rowOff>
    </xdr:from>
    <xdr:ext cx="762000" cy="259045"/>
    <xdr:sp macro="" textlink="">
      <xdr:nvSpPr>
        <xdr:cNvPr id="348" name="テキスト ボックス 347"/>
        <xdr:cNvSpPr txBox="1"/>
      </xdr:nvSpPr>
      <xdr:spPr>
        <a:xfrm>
          <a:off x="14020800" y="1028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49" name="楕円 348"/>
        <xdr:cNvSpPr/>
      </xdr:nvSpPr>
      <xdr:spPr>
        <a:xfrm>
          <a:off x="13462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50" name="テキスト ボックス 349"/>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％となり、全国平均を下回り、埼玉県平均を上回っている。分子では、朝霞和光資源循環組合の用地取得事業債の元利償還額の増加により公債費負担が新たに</a:t>
          </a:r>
          <a:r>
            <a:rPr kumimoji="1" lang="en-US" altLang="ja-JP" sz="1300">
              <a:latin typeface="ＭＳ Ｐゴシック" panose="020B0600070205080204" pitchFamily="50" charset="-128"/>
              <a:ea typeface="ＭＳ Ｐゴシック" panose="020B0600070205080204" pitchFamily="50" charset="-128"/>
            </a:rPr>
            <a:t>2,081</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円増加し、分母では、普通交付税は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6,647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9,000</a:t>
          </a:r>
          <a:r>
            <a:rPr kumimoji="1" lang="ja-JP" altLang="en-US" sz="1300">
              <a:latin typeface="ＭＳ Ｐゴシック" panose="020B0600070205080204" pitchFamily="50" charset="-128"/>
              <a:ea typeface="ＭＳ Ｐゴシック" panose="020B0600070205080204" pitchFamily="50" charset="-128"/>
            </a:rPr>
            <a:t>円減、臨時財政対策債は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5,450</a:t>
          </a:r>
          <a:r>
            <a:rPr kumimoji="1" lang="ja-JP" altLang="en-US" sz="1300">
              <a:latin typeface="ＭＳ Ｐゴシック" panose="020B0600070205080204" pitchFamily="50" charset="-128"/>
              <a:ea typeface="ＭＳ Ｐゴシック" panose="020B0600070205080204" pitchFamily="50" charset="-128"/>
            </a:rPr>
            <a:t>万円の減により減少となった一方、標準税収入額が前年度に比べ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8,311</a:t>
          </a:r>
          <a:r>
            <a:rPr kumimoji="1" lang="ja-JP" altLang="en-US" sz="1300">
              <a:latin typeface="ＭＳ Ｐゴシック" panose="020B0600070205080204" pitchFamily="50" charset="-128"/>
              <a:ea typeface="ＭＳ Ｐゴシック" panose="020B0600070205080204" pitchFamily="50" charset="-128"/>
            </a:rPr>
            <a:t>万円増加したことなどにより、前年度より増加した。今後は償還額と起債額のバランスを考えながら計画的な運用に努める。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1512</xdr:rowOff>
    </xdr:from>
    <xdr:to>
      <xdr:col>81</xdr:col>
      <xdr:colOff>44450</xdr:colOff>
      <xdr:row>41</xdr:row>
      <xdr:rowOff>35983</xdr:rowOff>
    </xdr:to>
    <xdr:cxnSp macro="">
      <xdr:nvCxnSpPr>
        <xdr:cNvPr id="385" name="直線コネクタ 384"/>
        <xdr:cNvCxnSpPr/>
      </xdr:nvCxnSpPr>
      <xdr:spPr>
        <a:xfrm>
          <a:off x="16179800" y="70309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1512</xdr:rowOff>
    </xdr:to>
    <xdr:cxnSp macro="">
      <xdr:nvCxnSpPr>
        <xdr:cNvPr id="388" name="直線コネクタ 387"/>
        <xdr:cNvCxnSpPr/>
      </xdr:nvCxnSpPr>
      <xdr:spPr>
        <a:xfrm>
          <a:off x="15290800" y="70309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1" name="直線コネクタ 390"/>
        <xdr:cNvCxnSpPr/>
      </xdr:nvCxnSpPr>
      <xdr:spPr>
        <a:xfrm>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149981</xdr:rowOff>
    </xdr:from>
    <xdr:to>
      <xdr:col>68</xdr:col>
      <xdr:colOff>152400</xdr:colOff>
      <xdr:row>40</xdr:row>
      <xdr:rowOff>149981</xdr:rowOff>
    </xdr:to>
    <xdr:cxnSp macro="">
      <xdr:nvCxnSpPr>
        <xdr:cNvPr id="394" name="直線コネクタ 393"/>
        <xdr:cNvCxnSpPr/>
      </xdr:nvCxnSpPr>
      <xdr:spPr>
        <a:xfrm>
          <a:off x="13512800" y="7007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396" name="テキスト ボックス 395"/>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4" name="楕円 403"/>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5"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122162</xdr:rowOff>
    </xdr:from>
    <xdr:to>
      <xdr:col>77</xdr:col>
      <xdr:colOff>95250</xdr:colOff>
      <xdr:row>41</xdr:row>
      <xdr:rowOff>52312</xdr:rowOff>
    </xdr:to>
    <xdr:sp macro="" textlink="">
      <xdr:nvSpPr>
        <xdr:cNvPr id="406" name="楕円 405"/>
        <xdr:cNvSpPr/>
      </xdr:nvSpPr>
      <xdr:spPr>
        <a:xfrm>
          <a:off x="16129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37089</xdr:rowOff>
    </xdr:from>
    <xdr:ext cx="736600" cy="259045"/>
    <xdr:sp macro="" textlink="">
      <xdr:nvSpPr>
        <xdr:cNvPr id="407" name="テキスト ボックス 406"/>
        <xdr:cNvSpPr txBox="1"/>
      </xdr:nvSpPr>
      <xdr:spPr>
        <a:xfrm>
          <a:off x="15798800" y="706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8" name="楕円 407"/>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9" name="テキスト ボックス 408"/>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0" name="楕円 409"/>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11" name="テキスト ボックス 410"/>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2" name="楕円 411"/>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3" name="テキスト ボックス 412"/>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将来負担比率は、前年度に比べ</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％となったが、全国平均・埼玉県平均は上回っている。増となった要因は、分母では普通交付税は</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6,647</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9,000</a:t>
          </a:r>
          <a:r>
            <a:rPr kumimoji="1" lang="ja-JP" altLang="en-US" sz="1200">
              <a:latin typeface="ＭＳ Ｐゴシック" panose="020B0600070205080204" pitchFamily="50" charset="-128"/>
              <a:ea typeface="ＭＳ Ｐゴシック" panose="020B0600070205080204" pitchFamily="50" charset="-128"/>
            </a:rPr>
            <a:t>円減、臨時財政対策債は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5,450</a:t>
          </a:r>
          <a:r>
            <a:rPr kumimoji="1" lang="ja-JP" altLang="en-US" sz="1200">
              <a:latin typeface="ＭＳ Ｐゴシック" panose="020B0600070205080204" pitchFamily="50" charset="-128"/>
              <a:ea typeface="ＭＳ Ｐゴシック" panose="020B0600070205080204" pitchFamily="50" charset="-128"/>
            </a:rPr>
            <a:t>万円減により減少した一方、標準税収入額が</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8,311</a:t>
          </a:r>
          <a:r>
            <a:rPr kumimoji="1" lang="ja-JP" altLang="en-US" sz="1200">
              <a:latin typeface="ＭＳ Ｐゴシック" panose="020B0600070205080204" pitchFamily="50" charset="-128"/>
              <a:ea typeface="ＭＳ Ｐゴシック" panose="020B0600070205080204" pitchFamily="50" charset="-128"/>
            </a:rPr>
            <a:t>万円増加し、分子では地方債現在高が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7,05</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7,000</a:t>
          </a:r>
          <a:r>
            <a:rPr kumimoji="1" lang="ja-JP" altLang="en-US" sz="1200">
              <a:latin typeface="ＭＳ Ｐゴシック" panose="020B0600070205080204" pitchFamily="50" charset="-128"/>
              <a:ea typeface="ＭＳ Ｐゴシック" panose="020B0600070205080204" pitchFamily="50" charset="-128"/>
            </a:rPr>
            <a:t>円の減額となったものの、退職手当負担額が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1,556</a:t>
          </a:r>
          <a:r>
            <a:rPr kumimoji="1" lang="ja-JP" altLang="en-US" sz="1200">
              <a:latin typeface="ＭＳ Ｐゴシック" panose="020B0600070205080204" pitchFamily="50" charset="-128"/>
              <a:ea typeface="ＭＳ Ｐゴシック" panose="020B0600070205080204" pitchFamily="50" charset="-128"/>
            </a:rPr>
            <a:t>万</a:t>
          </a:r>
          <a:r>
            <a:rPr kumimoji="1" lang="en-US" altLang="ja-JP" sz="1200">
              <a:latin typeface="ＭＳ Ｐゴシック" panose="020B0600070205080204" pitchFamily="50" charset="-128"/>
              <a:ea typeface="ＭＳ Ｐゴシック" panose="020B0600070205080204" pitchFamily="50" charset="-128"/>
            </a:rPr>
            <a:t>7,000</a:t>
          </a:r>
          <a:r>
            <a:rPr kumimoji="1" lang="ja-JP" altLang="en-US" sz="1200">
              <a:latin typeface="ＭＳ Ｐゴシック" panose="020B0600070205080204" pitchFamily="50" charset="-128"/>
              <a:ea typeface="ＭＳ Ｐゴシック" panose="020B0600070205080204" pitchFamily="50" charset="-128"/>
            </a:rPr>
            <a:t>円増加したことなどが挙げられる。今後も人口の増加などにより、税収は伸びていくことが予想されるが、公共施設の老朽化による改修などから地方債を活用していくことになるため、充当可能財源等の確保や将来を見据えた地方債の計画的な運用に努め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104231</xdr:rowOff>
    </xdr:from>
    <xdr:to>
      <xdr:col>81</xdr:col>
      <xdr:colOff>44450</xdr:colOff>
      <xdr:row>14</xdr:row>
      <xdr:rowOff>107678</xdr:rowOff>
    </xdr:to>
    <xdr:cxnSp macro="">
      <xdr:nvCxnSpPr>
        <xdr:cNvPr id="449" name="直線コネクタ 448"/>
        <xdr:cNvCxnSpPr/>
      </xdr:nvCxnSpPr>
      <xdr:spPr>
        <a:xfrm>
          <a:off x="16179800" y="250453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104231</xdr:rowOff>
    </xdr:from>
    <xdr:to>
      <xdr:col>77</xdr:col>
      <xdr:colOff>44450</xdr:colOff>
      <xdr:row>15</xdr:row>
      <xdr:rowOff>34471</xdr:rowOff>
    </xdr:to>
    <xdr:cxnSp macro="">
      <xdr:nvCxnSpPr>
        <xdr:cNvPr id="452" name="直線コネクタ 451"/>
        <xdr:cNvCxnSpPr/>
      </xdr:nvCxnSpPr>
      <xdr:spPr>
        <a:xfrm flipV="1">
          <a:off x="15290800" y="2504531"/>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34471</xdr:rowOff>
    </xdr:from>
    <xdr:to>
      <xdr:col>72</xdr:col>
      <xdr:colOff>203200</xdr:colOff>
      <xdr:row>15</xdr:row>
      <xdr:rowOff>139609</xdr:rowOff>
    </xdr:to>
    <xdr:cxnSp macro="">
      <xdr:nvCxnSpPr>
        <xdr:cNvPr id="455" name="直線コネクタ 454"/>
        <xdr:cNvCxnSpPr/>
      </xdr:nvCxnSpPr>
      <xdr:spPr>
        <a:xfrm flipV="1">
          <a:off x="14401800" y="2606221"/>
          <a:ext cx="889000" cy="10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139609</xdr:rowOff>
    </xdr:from>
    <xdr:to>
      <xdr:col>68</xdr:col>
      <xdr:colOff>152400</xdr:colOff>
      <xdr:row>15</xdr:row>
      <xdr:rowOff>167187</xdr:rowOff>
    </xdr:to>
    <xdr:cxnSp macro="">
      <xdr:nvCxnSpPr>
        <xdr:cNvPr id="458" name="直線コネクタ 457"/>
        <xdr:cNvCxnSpPr/>
      </xdr:nvCxnSpPr>
      <xdr:spPr>
        <a:xfrm flipV="1">
          <a:off x="13512800" y="2711359"/>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156119</xdr:rowOff>
    </xdr:from>
    <xdr:to>
      <xdr:col>68</xdr:col>
      <xdr:colOff>203200</xdr:colOff>
      <xdr:row>18</xdr:row>
      <xdr:rowOff>86269</xdr:rowOff>
    </xdr:to>
    <xdr:sp macro="" textlink="">
      <xdr:nvSpPr>
        <xdr:cNvPr id="459" name="フローチャート: 判断 458"/>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71046</xdr:rowOff>
    </xdr:from>
    <xdr:ext cx="762000" cy="259045"/>
    <xdr:sp macro="" textlink="">
      <xdr:nvSpPr>
        <xdr:cNvPr id="460" name="テキスト ボックス 459"/>
        <xdr:cNvSpPr txBox="1"/>
      </xdr:nvSpPr>
      <xdr:spPr>
        <a:xfrm>
          <a:off x="14020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61" name="フローチャート: 判断 460"/>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115859</xdr:rowOff>
    </xdr:from>
    <xdr:ext cx="762000" cy="259045"/>
    <xdr:sp macro="" textlink="">
      <xdr:nvSpPr>
        <xdr:cNvPr id="462" name="テキスト ボックス 461"/>
        <xdr:cNvSpPr txBox="1"/>
      </xdr:nvSpPr>
      <xdr:spPr>
        <a:xfrm>
          <a:off x="13131800" y="3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56878</xdr:rowOff>
    </xdr:from>
    <xdr:to>
      <xdr:col>81</xdr:col>
      <xdr:colOff>95250</xdr:colOff>
      <xdr:row>14</xdr:row>
      <xdr:rowOff>158478</xdr:rowOff>
    </xdr:to>
    <xdr:sp macro="" textlink="">
      <xdr:nvSpPr>
        <xdr:cNvPr id="468" name="楕円 467"/>
        <xdr:cNvSpPr/>
      </xdr:nvSpPr>
      <xdr:spPr>
        <a:xfrm>
          <a:off x="16967200" y="245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28955</xdr:rowOff>
    </xdr:from>
    <xdr:ext cx="762000" cy="259045"/>
    <xdr:sp macro="" textlink="">
      <xdr:nvSpPr>
        <xdr:cNvPr id="469" name="将来負担の状況該当値テキスト"/>
        <xdr:cNvSpPr txBox="1"/>
      </xdr:nvSpPr>
      <xdr:spPr>
        <a:xfrm>
          <a:off x="17106900" y="242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53431</xdr:rowOff>
    </xdr:from>
    <xdr:to>
      <xdr:col>77</xdr:col>
      <xdr:colOff>95250</xdr:colOff>
      <xdr:row>14</xdr:row>
      <xdr:rowOff>155031</xdr:rowOff>
    </xdr:to>
    <xdr:sp macro="" textlink="">
      <xdr:nvSpPr>
        <xdr:cNvPr id="470" name="楕円 469"/>
        <xdr:cNvSpPr/>
      </xdr:nvSpPr>
      <xdr:spPr>
        <a:xfrm>
          <a:off x="16129000" y="24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139808</xdr:rowOff>
    </xdr:from>
    <xdr:ext cx="736600" cy="259045"/>
    <xdr:sp macro="" textlink="">
      <xdr:nvSpPr>
        <xdr:cNvPr id="471" name="テキスト ボックス 470"/>
        <xdr:cNvSpPr txBox="1"/>
      </xdr:nvSpPr>
      <xdr:spPr>
        <a:xfrm>
          <a:off x="15798800" y="254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155121</xdr:rowOff>
    </xdr:from>
    <xdr:to>
      <xdr:col>73</xdr:col>
      <xdr:colOff>44450</xdr:colOff>
      <xdr:row>15</xdr:row>
      <xdr:rowOff>85271</xdr:rowOff>
    </xdr:to>
    <xdr:sp macro="" textlink="">
      <xdr:nvSpPr>
        <xdr:cNvPr id="472" name="楕円 471"/>
        <xdr:cNvSpPr/>
      </xdr:nvSpPr>
      <xdr:spPr>
        <a:xfrm>
          <a:off x="15240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70048</xdr:rowOff>
    </xdr:from>
    <xdr:ext cx="762000" cy="259045"/>
    <xdr:sp macro="" textlink="">
      <xdr:nvSpPr>
        <xdr:cNvPr id="473" name="テキスト ボックス 472"/>
        <xdr:cNvSpPr txBox="1"/>
      </xdr:nvSpPr>
      <xdr:spPr>
        <a:xfrm>
          <a:off x="14909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88809</xdr:rowOff>
    </xdr:from>
    <xdr:to>
      <xdr:col>68</xdr:col>
      <xdr:colOff>203200</xdr:colOff>
      <xdr:row>16</xdr:row>
      <xdr:rowOff>18959</xdr:rowOff>
    </xdr:to>
    <xdr:sp macro="" textlink="">
      <xdr:nvSpPr>
        <xdr:cNvPr id="474" name="楕円 473"/>
        <xdr:cNvSpPr/>
      </xdr:nvSpPr>
      <xdr:spPr>
        <a:xfrm>
          <a:off x="14351000" y="26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29136</xdr:rowOff>
    </xdr:from>
    <xdr:ext cx="762000" cy="259045"/>
    <xdr:sp macro="" textlink="">
      <xdr:nvSpPr>
        <xdr:cNvPr id="475" name="テキスト ボックス 474"/>
        <xdr:cNvSpPr txBox="1"/>
      </xdr:nvSpPr>
      <xdr:spPr>
        <a:xfrm>
          <a:off x="14020800" y="2429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116387</xdr:rowOff>
    </xdr:from>
    <xdr:to>
      <xdr:col>64</xdr:col>
      <xdr:colOff>152400</xdr:colOff>
      <xdr:row>16</xdr:row>
      <xdr:rowOff>46537</xdr:rowOff>
    </xdr:to>
    <xdr:sp macro="" textlink="">
      <xdr:nvSpPr>
        <xdr:cNvPr id="476" name="楕円 475"/>
        <xdr:cNvSpPr/>
      </xdr:nvSpPr>
      <xdr:spPr>
        <a:xfrm>
          <a:off x="13462000" y="268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56714</xdr:rowOff>
    </xdr:from>
    <xdr:ext cx="762000" cy="259045"/>
    <xdr:sp macro="" textlink="">
      <xdr:nvSpPr>
        <xdr:cNvPr id="477" name="テキスト ボックス 476"/>
        <xdr:cNvSpPr txBox="1"/>
      </xdr:nvSpPr>
      <xdr:spPr>
        <a:xfrm>
          <a:off x="13131800" y="24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23.7</a:t>
          </a:r>
          <a:r>
            <a:rPr kumimoji="1" lang="ja-JP" altLang="en-US" sz="1300">
              <a:latin typeface="ＭＳ Ｐゴシック" panose="020B0600070205080204" pitchFamily="50" charset="-128"/>
              <a:ea typeface="ＭＳ Ｐゴシック" panose="020B0600070205080204" pitchFamily="50" charset="-128"/>
            </a:rPr>
            <a:t>％となったが、全国平均・埼玉県平均・類似団体平均すべてにおいて下回っている。</a:t>
          </a:r>
        </a:p>
        <a:p>
          <a:r>
            <a:rPr kumimoji="1" lang="ja-JP" altLang="en-US" sz="1300">
              <a:latin typeface="ＭＳ Ｐゴシック" panose="020B0600070205080204" pitchFamily="50" charset="-128"/>
              <a:ea typeface="ＭＳ Ｐゴシック" panose="020B0600070205080204" pitchFamily="50" charset="-128"/>
            </a:rPr>
            <a:t>人事院勧告による給料及び各種手当の増加により、人件費充当経常一般財源等が増加したため、比率も増加した。今後も人件費関係経費全体について抑制に努める。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8128</xdr:rowOff>
    </xdr:to>
    <xdr:cxnSp macro="">
      <xdr:nvCxnSpPr>
        <xdr:cNvPr id="64" name="直線コネクタ 63"/>
        <xdr:cNvCxnSpPr/>
      </xdr:nvCxnSpPr>
      <xdr:spPr>
        <a:xfrm>
          <a:off x="3987800" y="6504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143002</xdr:rowOff>
    </xdr:from>
    <xdr:to>
      <xdr:col>19</xdr:col>
      <xdr:colOff>187325</xdr:colOff>
      <xdr:row>37</xdr:row>
      <xdr:rowOff>161290</xdr:rowOff>
    </xdr:to>
    <xdr:cxnSp macro="">
      <xdr:nvCxnSpPr>
        <xdr:cNvPr id="67" name="直線コネクタ 66"/>
        <xdr:cNvCxnSpPr/>
      </xdr:nvCxnSpPr>
      <xdr:spPr>
        <a:xfrm>
          <a:off x="3098800" y="64866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143002</xdr:rowOff>
    </xdr:from>
    <xdr:to>
      <xdr:col>15</xdr:col>
      <xdr:colOff>98425</xdr:colOff>
      <xdr:row>38</xdr:row>
      <xdr:rowOff>136144</xdr:rowOff>
    </xdr:to>
    <xdr:cxnSp macro="">
      <xdr:nvCxnSpPr>
        <xdr:cNvPr id="70" name="直線コネクタ 69"/>
        <xdr:cNvCxnSpPr/>
      </xdr:nvCxnSpPr>
      <xdr:spPr>
        <a:xfrm flipV="1">
          <a:off x="2209800" y="64866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26416</xdr:rowOff>
    </xdr:from>
    <xdr:to>
      <xdr:col>11</xdr:col>
      <xdr:colOff>9525</xdr:colOff>
      <xdr:row>38</xdr:row>
      <xdr:rowOff>136144</xdr:rowOff>
    </xdr:to>
    <xdr:cxnSp macro="">
      <xdr:nvCxnSpPr>
        <xdr:cNvPr id="73" name="直線コネクタ 72"/>
        <xdr:cNvCxnSpPr/>
      </xdr:nvCxnSpPr>
      <xdr:spPr>
        <a:xfrm>
          <a:off x="1320800" y="65415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5" name="テキスト ボックス 74"/>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145305</xdr:rowOff>
    </xdr:from>
    <xdr:ext cx="762000" cy="259045"/>
    <xdr:sp macro="" textlink="">
      <xdr:nvSpPr>
        <xdr:cNvPr id="84" name="人件費該当値テキスト"/>
        <xdr:cNvSpPr txBox="1"/>
      </xdr:nvSpPr>
      <xdr:spPr>
        <a:xfrm>
          <a:off x="4914900" y="631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50817</xdr:rowOff>
    </xdr:from>
    <xdr:ext cx="736600" cy="259045"/>
    <xdr:sp macro="" textlink="">
      <xdr:nvSpPr>
        <xdr:cNvPr id="86" name="テキスト ボックス 85"/>
        <xdr:cNvSpPr txBox="1"/>
      </xdr:nvSpPr>
      <xdr:spPr>
        <a:xfrm>
          <a:off x="3606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92202</xdr:rowOff>
    </xdr:from>
    <xdr:to>
      <xdr:col>15</xdr:col>
      <xdr:colOff>149225</xdr:colOff>
      <xdr:row>38</xdr:row>
      <xdr:rowOff>22352</xdr:rowOff>
    </xdr:to>
    <xdr:sp macro="" textlink="">
      <xdr:nvSpPr>
        <xdr:cNvPr id="87" name="楕円 86"/>
        <xdr:cNvSpPr/>
      </xdr:nvSpPr>
      <xdr:spPr>
        <a:xfrm>
          <a:off x="3048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32529</xdr:rowOff>
    </xdr:from>
    <xdr:ext cx="762000" cy="259045"/>
    <xdr:sp macro="" textlink="">
      <xdr:nvSpPr>
        <xdr:cNvPr id="88" name="テキスト ボックス 87"/>
        <xdr:cNvSpPr txBox="1"/>
      </xdr:nvSpPr>
      <xdr:spPr>
        <a:xfrm>
          <a:off x="2717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85344</xdr:rowOff>
    </xdr:from>
    <xdr:to>
      <xdr:col>11</xdr:col>
      <xdr:colOff>60325</xdr:colOff>
      <xdr:row>39</xdr:row>
      <xdr:rowOff>15494</xdr:rowOff>
    </xdr:to>
    <xdr:sp macro="" textlink="">
      <xdr:nvSpPr>
        <xdr:cNvPr id="89" name="楕円 88"/>
        <xdr:cNvSpPr/>
      </xdr:nvSpPr>
      <xdr:spPr>
        <a:xfrm>
          <a:off x="2159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271</xdr:rowOff>
    </xdr:from>
    <xdr:ext cx="762000" cy="259045"/>
    <xdr:sp macro="" textlink="">
      <xdr:nvSpPr>
        <xdr:cNvPr id="90" name="テキスト ボックス 89"/>
        <xdr:cNvSpPr txBox="1"/>
      </xdr:nvSpPr>
      <xdr:spPr>
        <a:xfrm>
          <a:off x="1828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91" name="楕円 90"/>
        <xdr:cNvSpPr/>
      </xdr:nvSpPr>
      <xdr:spPr>
        <a:xfrm>
          <a:off x="1270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92" name="テキスト ボックス 91"/>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％で、依然として全国平均・埼玉県平均・類似団体平均すべてにおいて上回っている。公共施設における電気料の減などにより物件費充当経常一般財源等が減少したため、比率が減少した。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引き続き、市民サービスの質を確保しながら、経費削減に努める。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118836</xdr:rowOff>
    </xdr:from>
    <xdr:to>
      <xdr:col>82</xdr:col>
      <xdr:colOff>107950</xdr:colOff>
      <xdr:row>19</xdr:row>
      <xdr:rowOff>140607</xdr:rowOff>
    </xdr:to>
    <xdr:cxnSp macro="">
      <xdr:nvCxnSpPr>
        <xdr:cNvPr id="127" name="直線コネクタ 126"/>
        <xdr:cNvCxnSpPr/>
      </xdr:nvCxnSpPr>
      <xdr:spPr>
        <a:xfrm flipV="1">
          <a:off x="15671800" y="3376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19</xdr:row>
      <xdr:rowOff>140607</xdr:rowOff>
    </xdr:to>
    <xdr:cxnSp macro="">
      <xdr:nvCxnSpPr>
        <xdr:cNvPr id="130" name="直線コネクタ 129"/>
        <xdr:cNvCxnSpPr/>
      </xdr:nvCxnSpPr>
      <xdr:spPr>
        <a:xfrm>
          <a:off x="14782800" y="32131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64407</xdr:rowOff>
    </xdr:to>
    <xdr:cxnSp macro="">
      <xdr:nvCxnSpPr>
        <xdr:cNvPr id="133" name="直線コネクタ 132"/>
        <xdr:cNvCxnSpPr/>
      </xdr:nvCxnSpPr>
      <xdr:spPr>
        <a:xfrm flipV="1">
          <a:off x="13893800" y="3213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9978</xdr:rowOff>
    </xdr:from>
    <xdr:to>
      <xdr:col>69</xdr:col>
      <xdr:colOff>92075</xdr:colOff>
      <xdr:row>19</xdr:row>
      <xdr:rowOff>64407</xdr:rowOff>
    </xdr:to>
    <xdr:cxnSp macro="">
      <xdr:nvCxnSpPr>
        <xdr:cNvPr id="136" name="直線コネクタ 135"/>
        <xdr:cNvCxnSpPr/>
      </xdr:nvCxnSpPr>
      <xdr:spPr>
        <a:xfrm>
          <a:off x="13004800" y="3267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38" name="テキスト ボックス 137"/>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68036</xdr:rowOff>
    </xdr:from>
    <xdr:to>
      <xdr:col>82</xdr:col>
      <xdr:colOff>158750</xdr:colOff>
      <xdr:row>19</xdr:row>
      <xdr:rowOff>169636</xdr:rowOff>
    </xdr:to>
    <xdr:sp macro="" textlink="">
      <xdr:nvSpPr>
        <xdr:cNvPr id="146" name="楕円 145"/>
        <xdr:cNvSpPr/>
      </xdr:nvSpPr>
      <xdr:spPr>
        <a:xfrm>
          <a:off x="164592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40113</xdr:rowOff>
    </xdr:from>
    <xdr:ext cx="762000" cy="259045"/>
    <xdr:sp macro="" textlink="">
      <xdr:nvSpPr>
        <xdr:cNvPr id="147" name="物件費該当値テキスト"/>
        <xdr:cNvSpPr txBox="1"/>
      </xdr:nvSpPr>
      <xdr:spPr>
        <a:xfrm>
          <a:off x="16598900" y="329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89807</xdr:rowOff>
    </xdr:from>
    <xdr:to>
      <xdr:col>78</xdr:col>
      <xdr:colOff>120650</xdr:colOff>
      <xdr:row>20</xdr:row>
      <xdr:rowOff>19957</xdr:rowOff>
    </xdr:to>
    <xdr:sp macro="" textlink="">
      <xdr:nvSpPr>
        <xdr:cNvPr id="148" name="楕円 147"/>
        <xdr:cNvSpPr/>
      </xdr:nvSpPr>
      <xdr:spPr>
        <a:xfrm>
          <a:off x="15621000" y="33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4734</xdr:rowOff>
    </xdr:from>
    <xdr:ext cx="736600" cy="259045"/>
    <xdr:sp macro="" textlink="">
      <xdr:nvSpPr>
        <xdr:cNvPr id="149" name="テキスト ボックス 148"/>
        <xdr:cNvSpPr txBox="1"/>
      </xdr:nvSpPr>
      <xdr:spPr>
        <a:xfrm>
          <a:off x="15290800" y="3433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0" name="楕円 149"/>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1" name="テキスト ボックス 150"/>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13607</xdr:rowOff>
    </xdr:from>
    <xdr:to>
      <xdr:col>69</xdr:col>
      <xdr:colOff>142875</xdr:colOff>
      <xdr:row>19</xdr:row>
      <xdr:rowOff>115207</xdr:rowOff>
    </xdr:to>
    <xdr:sp macro="" textlink="">
      <xdr:nvSpPr>
        <xdr:cNvPr id="152" name="楕円 151"/>
        <xdr:cNvSpPr/>
      </xdr:nvSpPr>
      <xdr:spPr>
        <a:xfrm>
          <a:off x="13843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99984</xdr:rowOff>
    </xdr:from>
    <xdr:ext cx="762000" cy="259045"/>
    <xdr:sp macro="" textlink="">
      <xdr:nvSpPr>
        <xdr:cNvPr id="153" name="テキスト ボックス 152"/>
        <xdr:cNvSpPr txBox="1"/>
      </xdr:nvSpPr>
      <xdr:spPr>
        <a:xfrm>
          <a:off x="13512800" y="33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130629</xdr:rowOff>
    </xdr:from>
    <xdr:to>
      <xdr:col>65</xdr:col>
      <xdr:colOff>53975</xdr:colOff>
      <xdr:row>19</xdr:row>
      <xdr:rowOff>60778</xdr:rowOff>
    </xdr:to>
    <xdr:sp macro="" textlink="">
      <xdr:nvSpPr>
        <xdr:cNvPr id="154" name="楕円 153"/>
        <xdr:cNvSpPr/>
      </xdr:nvSpPr>
      <xdr:spPr>
        <a:xfrm>
          <a:off x="12954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45555</xdr:rowOff>
    </xdr:from>
    <xdr:ext cx="762000" cy="259045"/>
    <xdr:sp macro="" textlink="">
      <xdr:nvSpPr>
        <xdr:cNvPr id="155" name="テキスト ボックス 154"/>
        <xdr:cNvSpPr txBox="1"/>
      </xdr:nvSpPr>
      <xdr:spPr>
        <a:xfrm>
          <a:off x="12623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扶助費に係る経常収支比率は、前年度に比べ</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となった。全国平均・埼玉県平均・類似団体平均すべてにおいて上回っている。子どものための教育・保育給付負担金や介護給付・訓練等給付費負担金が増加したことにより、比率が増加した。人口は現在も増加傾向にあるこもあり、扶助費の大幅な削減は難しいことから、今後も上昇傾向が続くものと見込んで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119380</xdr:rowOff>
    </xdr:from>
    <xdr:to>
      <xdr:col>24</xdr:col>
      <xdr:colOff>25400</xdr:colOff>
      <xdr:row>59</xdr:row>
      <xdr:rowOff>153670</xdr:rowOff>
    </xdr:to>
    <xdr:cxnSp macro="">
      <xdr:nvCxnSpPr>
        <xdr:cNvPr id="188" name="直線コネクタ 187"/>
        <xdr:cNvCxnSpPr/>
      </xdr:nvCxnSpPr>
      <xdr:spPr>
        <a:xfrm>
          <a:off x="3987800" y="100634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119380</xdr:rowOff>
    </xdr:from>
    <xdr:to>
      <xdr:col>19</xdr:col>
      <xdr:colOff>187325</xdr:colOff>
      <xdr:row>59</xdr:row>
      <xdr:rowOff>1270</xdr:rowOff>
    </xdr:to>
    <xdr:cxnSp macro="">
      <xdr:nvCxnSpPr>
        <xdr:cNvPr id="191" name="直線コネクタ 190"/>
        <xdr:cNvCxnSpPr/>
      </xdr:nvCxnSpPr>
      <xdr:spPr>
        <a:xfrm flipV="1">
          <a:off x="3098800" y="10063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62230</xdr:rowOff>
    </xdr:to>
    <xdr:cxnSp macro="">
      <xdr:nvCxnSpPr>
        <xdr:cNvPr id="194" name="直線コネクタ 193"/>
        <xdr:cNvCxnSpPr/>
      </xdr:nvCxnSpPr>
      <xdr:spPr>
        <a:xfrm flipV="1">
          <a:off x="2209800" y="1011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62230</xdr:rowOff>
    </xdr:from>
    <xdr:to>
      <xdr:col>11</xdr:col>
      <xdr:colOff>9525</xdr:colOff>
      <xdr:row>60</xdr:row>
      <xdr:rowOff>5080</xdr:rowOff>
    </xdr:to>
    <xdr:cxnSp macro="">
      <xdr:nvCxnSpPr>
        <xdr:cNvPr id="197" name="直線コネクタ 196"/>
        <xdr:cNvCxnSpPr/>
      </xdr:nvCxnSpPr>
      <xdr:spPr>
        <a:xfrm flipV="1">
          <a:off x="1320800" y="1017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01" name="テキスト ボックス 200"/>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102870</xdr:rowOff>
    </xdr:from>
    <xdr:to>
      <xdr:col>24</xdr:col>
      <xdr:colOff>76200</xdr:colOff>
      <xdr:row>60</xdr:row>
      <xdr:rowOff>33020</xdr:rowOff>
    </xdr:to>
    <xdr:sp macro="" textlink="">
      <xdr:nvSpPr>
        <xdr:cNvPr id="207" name="楕円 206"/>
        <xdr:cNvSpPr/>
      </xdr:nvSpPr>
      <xdr:spPr>
        <a:xfrm>
          <a:off x="47752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74947</xdr:rowOff>
    </xdr:from>
    <xdr:ext cx="762000" cy="259045"/>
    <xdr:sp macro="" textlink="">
      <xdr:nvSpPr>
        <xdr:cNvPr id="208" name="扶助費該当値テキスト"/>
        <xdr:cNvSpPr txBox="1"/>
      </xdr:nvSpPr>
      <xdr:spPr>
        <a:xfrm>
          <a:off x="49149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68580</xdr:rowOff>
    </xdr:from>
    <xdr:to>
      <xdr:col>20</xdr:col>
      <xdr:colOff>38100</xdr:colOff>
      <xdr:row>58</xdr:row>
      <xdr:rowOff>170180</xdr:rowOff>
    </xdr:to>
    <xdr:sp macro="" textlink="">
      <xdr:nvSpPr>
        <xdr:cNvPr id="209" name="楕円 208"/>
        <xdr:cNvSpPr/>
      </xdr:nvSpPr>
      <xdr:spPr>
        <a:xfrm>
          <a:off x="3937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154957</xdr:rowOff>
    </xdr:from>
    <xdr:ext cx="736600" cy="259045"/>
    <xdr:sp macro="" textlink="">
      <xdr:nvSpPr>
        <xdr:cNvPr id="210" name="テキスト ボックス 209"/>
        <xdr:cNvSpPr txBox="1"/>
      </xdr:nvSpPr>
      <xdr:spPr>
        <a:xfrm>
          <a:off x="3606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121920</xdr:rowOff>
    </xdr:from>
    <xdr:to>
      <xdr:col>15</xdr:col>
      <xdr:colOff>149225</xdr:colOff>
      <xdr:row>59</xdr:row>
      <xdr:rowOff>52070</xdr:rowOff>
    </xdr:to>
    <xdr:sp macro="" textlink="">
      <xdr:nvSpPr>
        <xdr:cNvPr id="211" name="楕円 210"/>
        <xdr:cNvSpPr/>
      </xdr:nvSpPr>
      <xdr:spPr>
        <a:xfrm>
          <a:off x="3048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36847</xdr:rowOff>
    </xdr:from>
    <xdr:ext cx="762000" cy="259045"/>
    <xdr:sp macro="" textlink="">
      <xdr:nvSpPr>
        <xdr:cNvPr id="212" name="テキスト ボックス 211"/>
        <xdr:cNvSpPr txBox="1"/>
      </xdr:nvSpPr>
      <xdr:spPr>
        <a:xfrm>
          <a:off x="2717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xdr:rowOff>
    </xdr:from>
    <xdr:to>
      <xdr:col>11</xdr:col>
      <xdr:colOff>60325</xdr:colOff>
      <xdr:row>59</xdr:row>
      <xdr:rowOff>113030</xdr:rowOff>
    </xdr:to>
    <xdr:sp macro="" textlink="">
      <xdr:nvSpPr>
        <xdr:cNvPr id="213" name="楕円 212"/>
        <xdr:cNvSpPr/>
      </xdr:nvSpPr>
      <xdr:spPr>
        <a:xfrm>
          <a:off x="2159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97807</xdr:rowOff>
    </xdr:from>
    <xdr:ext cx="762000" cy="259045"/>
    <xdr:sp macro="" textlink="">
      <xdr:nvSpPr>
        <xdr:cNvPr id="214" name="テキスト ボックス 213"/>
        <xdr:cNvSpPr txBox="1"/>
      </xdr:nvSpPr>
      <xdr:spPr>
        <a:xfrm>
          <a:off x="1828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125730</xdr:rowOff>
    </xdr:from>
    <xdr:to>
      <xdr:col>6</xdr:col>
      <xdr:colOff>171450</xdr:colOff>
      <xdr:row>60</xdr:row>
      <xdr:rowOff>55880</xdr:rowOff>
    </xdr:to>
    <xdr:sp macro="" textlink="">
      <xdr:nvSpPr>
        <xdr:cNvPr id="215" name="楕円 214"/>
        <xdr:cNvSpPr/>
      </xdr:nvSpPr>
      <xdr:spPr>
        <a:xfrm>
          <a:off x="1270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40657</xdr:rowOff>
    </xdr:from>
    <xdr:ext cx="762000" cy="259045"/>
    <xdr:sp macro="" textlink="">
      <xdr:nvSpPr>
        <xdr:cNvPr id="216" name="テキスト ボックス 215"/>
        <xdr:cNvSpPr txBox="1"/>
      </xdr:nvSpPr>
      <xdr:spPr>
        <a:xfrm>
          <a:off x="939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％となったが、全国平均・埼玉県平均・類似団体平均すべてにおいて下回っている。普通建設事業費の増などにより、経常一般財源等が増加したため、比率が増加した。今後も事業の精査を行っていく。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140607</xdr:rowOff>
    </xdr:from>
    <xdr:to>
      <xdr:col>82</xdr:col>
      <xdr:colOff>107950</xdr:colOff>
      <xdr:row>56</xdr:row>
      <xdr:rowOff>12700</xdr:rowOff>
    </xdr:to>
    <xdr:cxnSp macro="">
      <xdr:nvCxnSpPr>
        <xdr:cNvPr id="251" name="直線コネクタ 250"/>
        <xdr:cNvCxnSpPr/>
      </xdr:nvCxnSpPr>
      <xdr:spPr>
        <a:xfrm>
          <a:off x="15671800" y="95703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86178</xdr:rowOff>
    </xdr:from>
    <xdr:to>
      <xdr:col>78</xdr:col>
      <xdr:colOff>69850</xdr:colOff>
      <xdr:row>55</xdr:row>
      <xdr:rowOff>140607</xdr:rowOff>
    </xdr:to>
    <xdr:cxnSp macro="">
      <xdr:nvCxnSpPr>
        <xdr:cNvPr id="254" name="直線コネクタ 253"/>
        <xdr:cNvCxnSpPr/>
      </xdr:nvCxnSpPr>
      <xdr:spPr>
        <a:xfrm>
          <a:off x="14782800" y="95159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55</xdr:row>
      <xdr:rowOff>107950</xdr:rowOff>
    </xdr:to>
    <xdr:cxnSp macro="">
      <xdr:nvCxnSpPr>
        <xdr:cNvPr id="257" name="直線コネクタ 256"/>
        <xdr:cNvCxnSpPr/>
      </xdr:nvCxnSpPr>
      <xdr:spPr>
        <a:xfrm flipV="1">
          <a:off x="13893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60" name="直線コネクタ 259"/>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0" name="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89807</xdr:rowOff>
    </xdr:from>
    <xdr:to>
      <xdr:col>78</xdr:col>
      <xdr:colOff>120650</xdr:colOff>
      <xdr:row>56</xdr:row>
      <xdr:rowOff>19957</xdr:rowOff>
    </xdr:to>
    <xdr:sp macro="" textlink="">
      <xdr:nvSpPr>
        <xdr:cNvPr id="272" name="楕円 271"/>
        <xdr:cNvSpPr/>
      </xdr:nvSpPr>
      <xdr:spPr>
        <a:xfrm>
          <a:off x="15621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30134</xdr:rowOff>
    </xdr:from>
    <xdr:ext cx="736600" cy="259045"/>
    <xdr:sp macro="" textlink="">
      <xdr:nvSpPr>
        <xdr:cNvPr id="273" name="テキスト ボックス 272"/>
        <xdr:cNvSpPr txBox="1"/>
      </xdr:nvSpPr>
      <xdr:spPr>
        <a:xfrm>
          <a:off x="15290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35378</xdr:rowOff>
    </xdr:from>
    <xdr:to>
      <xdr:col>74</xdr:col>
      <xdr:colOff>31750</xdr:colOff>
      <xdr:row>55</xdr:row>
      <xdr:rowOff>136978</xdr:rowOff>
    </xdr:to>
    <xdr:sp macro="" textlink="">
      <xdr:nvSpPr>
        <xdr:cNvPr id="274" name="楕円 273"/>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147155</xdr:rowOff>
    </xdr:from>
    <xdr:ext cx="762000" cy="259045"/>
    <xdr:sp macro="" textlink="">
      <xdr:nvSpPr>
        <xdr:cNvPr id="275" name="テキスト ボックス 274"/>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6" name="楕円 27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7" name="テキスト ボックス 276"/>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％で、埼玉県平均を上回っている。朝霞地区一部事務組合消防負担金が増加したことなどにより、補助費等充当経常一般財源等が増加したため比率が増加した。今後も事業の精査を行っていく。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76708</xdr:rowOff>
    </xdr:to>
    <xdr:cxnSp macro="">
      <xdr:nvCxnSpPr>
        <xdr:cNvPr id="310" name="直線コネクタ 309"/>
        <xdr:cNvCxnSpPr/>
      </xdr:nvCxnSpPr>
      <xdr:spPr>
        <a:xfrm>
          <a:off x="15671800" y="61849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40132</xdr:rowOff>
    </xdr:to>
    <xdr:cxnSp macro="">
      <xdr:nvCxnSpPr>
        <xdr:cNvPr id="313" name="直線コネクタ 312"/>
        <xdr:cNvCxnSpPr/>
      </xdr:nvCxnSpPr>
      <xdr:spPr>
        <a:xfrm flipV="1">
          <a:off x="14782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40132</xdr:rowOff>
    </xdr:to>
    <xdr:cxnSp macro="">
      <xdr:nvCxnSpPr>
        <xdr:cNvPr id="316" name="直線コネクタ 315"/>
        <xdr:cNvCxnSpPr/>
      </xdr:nvCxnSpPr>
      <xdr:spPr>
        <a:xfrm>
          <a:off x="13893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36</xdr:row>
      <xdr:rowOff>3556</xdr:rowOff>
    </xdr:to>
    <xdr:cxnSp macro="">
      <xdr:nvCxnSpPr>
        <xdr:cNvPr id="319" name="直線コネクタ 318"/>
        <xdr:cNvCxnSpPr/>
      </xdr:nvCxnSpPr>
      <xdr:spPr>
        <a:xfrm>
          <a:off x="13004800" y="60751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3" name="テキスト ボックス 322"/>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9" name="楕円 328"/>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169435</xdr:rowOff>
    </xdr:from>
    <xdr:ext cx="762000" cy="259045"/>
    <xdr:sp macro="" textlink="">
      <xdr:nvSpPr>
        <xdr:cNvPr id="330" name="補助費等該当値テキスト"/>
        <xdr:cNvSpPr txBox="1"/>
      </xdr:nvSpPr>
      <xdr:spPr>
        <a:xfrm>
          <a:off x="16598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1" name="楕円 330"/>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2" name="テキスト ボックス 331"/>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3" name="楕円 332"/>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34" name="テキスト ボックス 333"/>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5" name="楕円 334"/>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6" name="テキスト ボックス 335"/>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7" name="楕円 336"/>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8" name="テキスト ボックス 337"/>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経常収支比率は、前年度に比べ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で、全国平均・埼玉県平均・類似団体平均すべてにおいて下回っている。地方債元利償還額が減少したことにより、比率が減少した。今後も償還額と起債額のバランスを考えながら起債を検討するなど計画的な運用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115570</xdr:rowOff>
    </xdr:to>
    <xdr:cxnSp macro="">
      <xdr:nvCxnSpPr>
        <xdr:cNvPr id="371" name="直線コネクタ 370"/>
        <xdr:cNvCxnSpPr/>
      </xdr:nvCxnSpPr>
      <xdr:spPr>
        <a:xfrm flipV="1">
          <a:off x="3987800" y="12966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130810</xdr:rowOff>
    </xdr:to>
    <xdr:cxnSp macro="">
      <xdr:nvCxnSpPr>
        <xdr:cNvPr id="374" name="直線コネクタ 373"/>
        <xdr:cNvCxnSpPr/>
      </xdr:nvCxnSpPr>
      <xdr:spPr>
        <a:xfrm flipV="1">
          <a:off x="3098800" y="12974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75</xdr:row>
      <xdr:rowOff>161289</xdr:rowOff>
    </xdr:to>
    <xdr:cxnSp macro="">
      <xdr:nvCxnSpPr>
        <xdr:cNvPr id="377" name="直線コネクタ 376"/>
        <xdr:cNvCxnSpPr/>
      </xdr:nvCxnSpPr>
      <xdr:spPr>
        <a:xfrm flipV="1">
          <a:off x="2209800" y="12989560"/>
          <a:ext cx="8890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5080</xdr:rowOff>
    </xdr:to>
    <xdr:cxnSp macro="">
      <xdr:nvCxnSpPr>
        <xdr:cNvPr id="380" name="直線コネクタ 379"/>
        <xdr:cNvCxnSpPr/>
      </xdr:nvCxnSpPr>
      <xdr:spPr>
        <a:xfrm flipV="1">
          <a:off x="1320800" y="13020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90" name="楕円 389"/>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91" name="公債費該当値テキスト"/>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2" name="楕円 391"/>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3" name="テキスト ボックス 392"/>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4" name="楕円 393"/>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5" name="テキスト ボックス 394"/>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96" name="楕円 395"/>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97" name="テキスト ボックス 396"/>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8" name="楕円 397"/>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9" name="テキスト ボックス 398"/>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公債費以外に係る経常収支比率については、前年度に比べ</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で、全国平均・埼玉県平均・類似団体平均すべてにおいて上回っている。増加は、人件費や扶助費等の伸びに起因する。人口増加が進んでいるため人件費や扶助費などの義務的経費の大幅な削減は難しいが、今後も物件費などについて経費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80</xdr:row>
      <xdr:rowOff>50800</xdr:rowOff>
    </xdr:to>
    <xdr:cxnSp macro="">
      <xdr:nvCxnSpPr>
        <xdr:cNvPr id="432" name="直線コネクタ 431"/>
        <xdr:cNvCxnSpPr/>
      </xdr:nvCxnSpPr>
      <xdr:spPr>
        <a:xfrm>
          <a:off x="15671800" y="13477239"/>
          <a:ext cx="8382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78</xdr:row>
      <xdr:rowOff>104139</xdr:rowOff>
    </xdr:to>
    <xdr:cxnSp macro="">
      <xdr:nvCxnSpPr>
        <xdr:cNvPr id="435" name="直線コネクタ 434"/>
        <xdr:cNvCxnSpPr/>
      </xdr:nvCxnSpPr>
      <xdr:spPr>
        <a:xfrm>
          <a:off x="14782800" y="133705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79</xdr:row>
      <xdr:rowOff>85089</xdr:rowOff>
    </xdr:to>
    <xdr:cxnSp macro="">
      <xdr:nvCxnSpPr>
        <xdr:cNvPr id="438" name="直線コネクタ 437"/>
        <xdr:cNvCxnSpPr/>
      </xdr:nvCxnSpPr>
      <xdr:spPr>
        <a:xfrm flipV="1">
          <a:off x="13893800" y="133705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157480</xdr:rowOff>
    </xdr:from>
    <xdr:to>
      <xdr:col>69</xdr:col>
      <xdr:colOff>92075</xdr:colOff>
      <xdr:row>79</xdr:row>
      <xdr:rowOff>85089</xdr:rowOff>
    </xdr:to>
    <xdr:cxnSp macro="">
      <xdr:nvCxnSpPr>
        <xdr:cNvPr id="441" name="直線コネクタ 440"/>
        <xdr:cNvCxnSpPr/>
      </xdr:nvCxnSpPr>
      <xdr:spPr>
        <a:xfrm>
          <a:off x="13004800" y="135305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3" name="テキスト ボックス 442"/>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0</xdr:rowOff>
    </xdr:from>
    <xdr:to>
      <xdr:col>82</xdr:col>
      <xdr:colOff>158750</xdr:colOff>
      <xdr:row>80</xdr:row>
      <xdr:rowOff>101600</xdr:rowOff>
    </xdr:to>
    <xdr:sp macro="" textlink="">
      <xdr:nvSpPr>
        <xdr:cNvPr id="451" name="楕円 450"/>
        <xdr:cNvSpPr/>
      </xdr:nvSpPr>
      <xdr:spPr>
        <a:xfrm>
          <a:off x="16459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143527</xdr:rowOff>
    </xdr:from>
    <xdr:ext cx="762000" cy="259045"/>
    <xdr:sp macro="" textlink="">
      <xdr:nvSpPr>
        <xdr:cNvPr id="452" name="公債費以外該当値テキスト"/>
        <xdr:cNvSpPr txBox="1"/>
      </xdr:nvSpPr>
      <xdr:spPr>
        <a:xfrm>
          <a:off x="16598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3" name="楕円 452"/>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4" name="テキスト ボックス 453"/>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118111</xdr:rowOff>
    </xdr:from>
    <xdr:to>
      <xdr:col>74</xdr:col>
      <xdr:colOff>31750</xdr:colOff>
      <xdr:row>78</xdr:row>
      <xdr:rowOff>48261</xdr:rowOff>
    </xdr:to>
    <xdr:sp macro="" textlink="">
      <xdr:nvSpPr>
        <xdr:cNvPr id="455" name="楕円 454"/>
        <xdr:cNvSpPr/>
      </xdr:nvSpPr>
      <xdr:spPr>
        <a:xfrm>
          <a:off x="14732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56" name="テキスト ボックス 455"/>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34289</xdr:rowOff>
    </xdr:from>
    <xdr:to>
      <xdr:col>69</xdr:col>
      <xdr:colOff>142875</xdr:colOff>
      <xdr:row>79</xdr:row>
      <xdr:rowOff>135889</xdr:rowOff>
    </xdr:to>
    <xdr:sp macro="" textlink="">
      <xdr:nvSpPr>
        <xdr:cNvPr id="457" name="楕円 456"/>
        <xdr:cNvSpPr/>
      </xdr:nvSpPr>
      <xdr:spPr>
        <a:xfrm>
          <a:off x="13843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120666</xdr:rowOff>
    </xdr:from>
    <xdr:ext cx="762000" cy="259045"/>
    <xdr:sp macro="" textlink="">
      <xdr:nvSpPr>
        <xdr:cNvPr id="458" name="テキスト ボックス 457"/>
        <xdr:cNvSpPr txBox="1"/>
      </xdr:nvSpPr>
      <xdr:spPr>
        <a:xfrm>
          <a:off x="13512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106680</xdr:rowOff>
    </xdr:from>
    <xdr:to>
      <xdr:col>65</xdr:col>
      <xdr:colOff>53975</xdr:colOff>
      <xdr:row>79</xdr:row>
      <xdr:rowOff>36830</xdr:rowOff>
    </xdr:to>
    <xdr:sp macro="" textlink="">
      <xdr:nvSpPr>
        <xdr:cNvPr id="459" name="楕円 458"/>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21607</xdr:rowOff>
    </xdr:from>
    <xdr:ext cx="762000" cy="259045"/>
    <xdr:sp macro="" textlink="">
      <xdr:nvSpPr>
        <xdr:cNvPr id="460" name="テキスト ボックス 459"/>
        <xdr:cNvSpPr txBox="1"/>
      </xdr:nvSpPr>
      <xdr:spPr>
        <a:xfrm>
          <a:off x="12623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64234</xdr:rowOff>
    </xdr:from>
    <xdr:to>
      <xdr:col>29</xdr:col>
      <xdr:colOff>127000</xdr:colOff>
      <xdr:row>17</xdr:row>
      <xdr:rowOff>85128</xdr:rowOff>
    </xdr:to>
    <xdr:cxnSp macro="">
      <xdr:nvCxnSpPr>
        <xdr:cNvPr id="48" name="直線コネクタ 47"/>
        <xdr:cNvCxnSpPr/>
      </xdr:nvCxnSpPr>
      <xdr:spPr bwMode="auto">
        <a:xfrm flipV="1">
          <a:off x="5003800" y="3026509"/>
          <a:ext cx="647700" cy="2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85128</xdr:rowOff>
    </xdr:from>
    <xdr:to>
      <xdr:col>26</xdr:col>
      <xdr:colOff>50800</xdr:colOff>
      <xdr:row>17</xdr:row>
      <xdr:rowOff>105771</xdr:rowOff>
    </xdr:to>
    <xdr:cxnSp macro="">
      <xdr:nvCxnSpPr>
        <xdr:cNvPr id="51" name="直線コネクタ 50"/>
        <xdr:cNvCxnSpPr/>
      </xdr:nvCxnSpPr>
      <xdr:spPr bwMode="auto">
        <a:xfrm flipV="1">
          <a:off x="4305300" y="3047403"/>
          <a:ext cx="698500" cy="20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96489</xdr:rowOff>
    </xdr:from>
    <xdr:to>
      <xdr:col>22</xdr:col>
      <xdr:colOff>114300</xdr:colOff>
      <xdr:row>17</xdr:row>
      <xdr:rowOff>105771</xdr:rowOff>
    </xdr:to>
    <xdr:cxnSp macro="">
      <xdr:nvCxnSpPr>
        <xdr:cNvPr id="54" name="直線コネクタ 53"/>
        <xdr:cNvCxnSpPr/>
      </xdr:nvCxnSpPr>
      <xdr:spPr bwMode="auto">
        <a:xfrm>
          <a:off x="3606800" y="3058764"/>
          <a:ext cx="698500" cy="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96489</xdr:rowOff>
    </xdr:from>
    <xdr:to>
      <xdr:col>18</xdr:col>
      <xdr:colOff>177800</xdr:colOff>
      <xdr:row>17</xdr:row>
      <xdr:rowOff>114389</xdr:rowOff>
    </xdr:to>
    <xdr:cxnSp macro="">
      <xdr:nvCxnSpPr>
        <xdr:cNvPr id="57" name="直線コネクタ 56"/>
        <xdr:cNvCxnSpPr/>
      </xdr:nvCxnSpPr>
      <xdr:spPr bwMode="auto">
        <a:xfrm flipV="1">
          <a:off x="2908300" y="3058764"/>
          <a:ext cx="698500" cy="1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107906</xdr:rowOff>
    </xdr:from>
    <xdr:ext cx="762000" cy="259045"/>
    <xdr:sp macro="" textlink="">
      <xdr:nvSpPr>
        <xdr:cNvPr id="61" name="テキスト ボックス 60"/>
        <xdr:cNvSpPr txBox="1"/>
      </xdr:nvSpPr>
      <xdr:spPr>
        <a:xfrm>
          <a:off x="2527300" y="23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13434</xdr:rowOff>
    </xdr:from>
    <xdr:to>
      <xdr:col>29</xdr:col>
      <xdr:colOff>177800</xdr:colOff>
      <xdr:row>17</xdr:row>
      <xdr:rowOff>115034</xdr:rowOff>
    </xdr:to>
    <xdr:sp macro="" textlink="">
      <xdr:nvSpPr>
        <xdr:cNvPr id="67" name="楕円 66"/>
        <xdr:cNvSpPr/>
      </xdr:nvSpPr>
      <xdr:spPr bwMode="auto">
        <a:xfrm>
          <a:off x="5600700" y="2975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156961</xdr:rowOff>
    </xdr:from>
    <xdr:ext cx="762000" cy="259045"/>
    <xdr:sp macro="" textlink="">
      <xdr:nvSpPr>
        <xdr:cNvPr id="68" name="人口1人当たり決算額の推移該当値テキスト130"/>
        <xdr:cNvSpPr txBox="1"/>
      </xdr:nvSpPr>
      <xdr:spPr>
        <a:xfrm>
          <a:off x="5740400" y="294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34328</xdr:rowOff>
    </xdr:from>
    <xdr:to>
      <xdr:col>26</xdr:col>
      <xdr:colOff>101600</xdr:colOff>
      <xdr:row>17</xdr:row>
      <xdr:rowOff>135928</xdr:rowOff>
    </xdr:to>
    <xdr:sp macro="" textlink="">
      <xdr:nvSpPr>
        <xdr:cNvPr id="69" name="楕円 68"/>
        <xdr:cNvSpPr/>
      </xdr:nvSpPr>
      <xdr:spPr bwMode="auto">
        <a:xfrm>
          <a:off x="4953000" y="2996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120705</xdr:rowOff>
    </xdr:from>
    <xdr:ext cx="736600" cy="259045"/>
    <xdr:sp macro="" textlink="">
      <xdr:nvSpPr>
        <xdr:cNvPr id="70" name="テキスト ボックス 69"/>
        <xdr:cNvSpPr txBox="1"/>
      </xdr:nvSpPr>
      <xdr:spPr>
        <a:xfrm>
          <a:off x="4622800" y="3082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54971</xdr:rowOff>
    </xdr:from>
    <xdr:to>
      <xdr:col>22</xdr:col>
      <xdr:colOff>165100</xdr:colOff>
      <xdr:row>17</xdr:row>
      <xdr:rowOff>156571</xdr:rowOff>
    </xdr:to>
    <xdr:sp macro="" textlink="">
      <xdr:nvSpPr>
        <xdr:cNvPr id="71" name="楕円 70"/>
        <xdr:cNvSpPr/>
      </xdr:nvSpPr>
      <xdr:spPr bwMode="auto">
        <a:xfrm>
          <a:off x="4254500" y="3017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141348</xdr:rowOff>
    </xdr:from>
    <xdr:ext cx="762000" cy="259045"/>
    <xdr:sp macro="" textlink="">
      <xdr:nvSpPr>
        <xdr:cNvPr id="72" name="テキスト ボックス 71"/>
        <xdr:cNvSpPr txBox="1"/>
      </xdr:nvSpPr>
      <xdr:spPr>
        <a:xfrm>
          <a:off x="3924300" y="310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45689</xdr:rowOff>
    </xdr:from>
    <xdr:to>
      <xdr:col>19</xdr:col>
      <xdr:colOff>38100</xdr:colOff>
      <xdr:row>17</xdr:row>
      <xdr:rowOff>147289</xdr:rowOff>
    </xdr:to>
    <xdr:sp macro="" textlink="">
      <xdr:nvSpPr>
        <xdr:cNvPr id="73" name="楕円 72"/>
        <xdr:cNvSpPr/>
      </xdr:nvSpPr>
      <xdr:spPr bwMode="auto">
        <a:xfrm>
          <a:off x="3556000" y="3007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132066</xdr:rowOff>
    </xdr:from>
    <xdr:ext cx="762000" cy="259045"/>
    <xdr:sp macro="" textlink="">
      <xdr:nvSpPr>
        <xdr:cNvPr id="74" name="テキスト ボックス 73"/>
        <xdr:cNvSpPr txBox="1"/>
      </xdr:nvSpPr>
      <xdr:spPr>
        <a:xfrm>
          <a:off x="3225800" y="309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63589</xdr:rowOff>
    </xdr:from>
    <xdr:to>
      <xdr:col>15</xdr:col>
      <xdr:colOff>101600</xdr:colOff>
      <xdr:row>17</xdr:row>
      <xdr:rowOff>165189</xdr:rowOff>
    </xdr:to>
    <xdr:sp macro="" textlink="">
      <xdr:nvSpPr>
        <xdr:cNvPr id="75" name="楕円 74"/>
        <xdr:cNvSpPr/>
      </xdr:nvSpPr>
      <xdr:spPr bwMode="auto">
        <a:xfrm>
          <a:off x="2857500" y="3025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149966</xdr:rowOff>
    </xdr:from>
    <xdr:ext cx="762000" cy="259045"/>
    <xdr:sp macro="" textlink="">
      <xdr:nvSpPr>
        <xdr:cNvPr id="76" name="テキスト ボックス 75"/>
        <xdr:cNvSpPr txBox="1"/>
      </xdr:nvSpPr>
      <xdr:spPr>
        <a:xfrm>
          <a:off x="2527300" y="311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189141</xdr:rowOff>
    </xdr:from>
    <xdr:to>
      <xdr:col>29</xdr:col>
      <xdr:colOff>127000</xdr:colOff>
      <xdr:row>35</xdr:row>
      <xdr:rowOff>220611</xdr:rowOff>
    </xdr:to>
    <xdr:cxnSp macro="">
      <xdr:nvCxnSpPr>
        <xdr:cNvPr id="109" name="直線コネクタ 108"/>
        <xdr:cNvCxnSpPr/>
      </xdr:nvCxnSpPr>
      <xdr:spPr bwMode="auto">
        <a:xfrm flipV="1">
          <a:off x="5003800" y="6799491"/>
          <a:ext cx="647700" cy="31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173918</xdr:rowOff>
    </xdr:from>
    <xdr:ext cx="762000" cy="259045"/>
    <xdr:sp macro="" textlink="">
      <xdr:nvSpPr>
        <xdr:cNvPr id="110" name="人口1人当たり決算額の推移平均値テキスト445"/>
        <xdr:cNvSpPr txBox="1"/>
      </xdr:nvSpPr>
      <xdr:spPr>
        <a:xfrm>
          <a:off x="5740400" y="678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220611</xdr:rowOff>
    </xdr:from>
    <xdr:to>
      <xdr:col>26</xdr:col>
      <xdr:colOff>50800</xdr:colOff>
      <xdr:row>35</xdr:row>
      <xdr:rowOff>227812</xdr:rowOff>
    </xdr:to>
    <xdr:cxnSp macro="">
      <xdr:nvCxnSpPr>
        <xdr:cNvPr id="112" name="直線コネクタ 111"/>
        <xdr:cNvCxnSpPr/>
      </xdr:nvCxnSpPr>
      <xdr:spPr bwMode="auto">
        <a:xfrm flipV="1">
          <a:off x="4305300" y="683096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227812</xdr:rowOff>
    </xdr:from>
    <xdr:to>
      <xdr:col>22</xdr:col>
      <xdr:colOff>114300</xdr:colOff>
      <xdr:row>35</xdr:row>
      <xdr:rowOff>259550</xdr:rowOff>
    </xdr:to>
    <xdr:cxnSp macro="">
      <xdr:nvCxnSpPr>
        <xdr:cNvPr id="115" name="直線コネクタ 114"/>
        <xdr:cNvCxnSpPr/>
      </xdr:nvCxnSpPr>
      <xdr:spPr bwMode="auto">
        <a:xfrm flipV="1">
          <a:off x="3606800" y="6838162"/>
          <a:ext cx="698500" cy="3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258064</xdr:rowOff>
    </xdr:from>
    <xdr:to>
      <xdr:col>18</xdr:col>
      <xdr:colOff>177800</xdr:colOff>
      <xdr:row>35</xdr:row>
      <xdr:rowOff>259550</xdr:rowOff>
    </xdr:to>
    <xdr:cxnSp macro="">
      <xdr:nvCxnSpPr>
        <xdr:cNvPr id="118" name="直線コネクタ 117"/>
        <xdr:cNvCxnSpPr/>
      </xdr:nvCxnSpPr>
      <xdr:spPr bwMode="auto">
        <a:xfrm>
          <a:off x="2908300" y="6868414"/>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14851</xdr:rowOff>
    </xdr:from>
    <xdr:ext cx="762000" cy="259045"/>
    <xdr:sp macro="" textlink="">
      <xdr:nvSpPr>
        <xdr:cNvPr id="122" name="テキスト ボックス 121"/>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138341</xdr:rowOff>
    </xdr:from>
    <xdr:to>
      <xdr:col>29</xdr:col>
      <xdr:colOff>177800</xdr:colOff>
      <xdr:row>35</xdr:row>
      <xdr:rowOff>239941</xdr:rowOff>
    </xdr:to>
    <xdr:sp macro="" textlink="">
      <xdr:nvSpPr>
        <xdr:cNvPr id="128" name="楕円 127"/>
        <xdr:cNvSpPr/>
      </xdr:nvSpPr>
      <xdr:spPr bwMode="auto">
        <a:xfrm>
          <a:off x="5600700" y="6748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326318</xdr:rowOff>
    </xdr:from>
    <xdr:ext cx="762000" cy="259045"/>
    <xdr:sp macro="" textlink="">
      <xdr:nvSpPr>
        <xdr:cNvPr id="129" name="人口1人当たり決算額の推移該当値テキスト445"/>
        <xdr:cNvSpPr txBox="1"/>
      </xdr:nvSpPr>
      <xdr:spPr>
        <a:xfrm>
          <a:off x="5740400" y="659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169811</xdr:rowOff>
    </xdr:from>
    <xdr:to>
      <xdr:col>26</xdr:col>
      <xdr:colOff>101600</xdr:colOff>
      <xdr:row>35</xdr:row>
      <xdr:rowOff>271411</xdr:rowOff>
    </xdr:to>
    <xdr:sp macro="" textlink="">
      <xdr:nvSpPr>
        <xdr:cNvPr id="130" name="楕円 129"/>
        <xdr:cNvSpPr/>
      </xdr:nvSpPr>
      <xdr:spPr bwMode="auto">
        <a:xfrm>
          <a:off x="4953000" y="6780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256188</xdr:rowOff>
    </xdr:from>
    <xdr:ext cx="736600" cy="259045"/>
    <xdr:sp macro="" textlink="">
      <xdr:nvSpPr>
        <xdr:cNvPr id="131" name="テキスト ボックス 130"/>
        <xdr:cNvSpPr txBox="1"/>
      </xdr:nvSpPr>
      <xdr:spPr>
        <a:xfrm>
          <a:off x="4622800" y="6866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177012</xdr:rowOff>
    </xdr:from>
    <xdr:to>
      <xdr:col>22</xdr:col>
      <xdr:colOff>165100</xdr:colOff>
      <xdr:row>35</xdr:row>
      <xdr:rowOff>278612</xdr:rowOff>
    </xdr:to>
    <xdr:sp macro="" textlink="">
      <xdr:nvSpPr>
        <xdr:cNvPr id="132" name="楕円 131"/>
        <xdr:cNvSpPr/>
      </xdr:nvSpPr>
      <xdr:spPr bwMode="auto">
        <a:xfrm>
          <a:off x="4254500" y="678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263389</xdr:rowOff>
    </xdr:from>
    <xdr:ext cx="762000" cy="259045"/>
    <xdr:sp macro="" textlink="">
      <xdr:nvSpPr>
        <xdr:cNvPr id="133" name="テキスト ボックス 132"/>
        <xdr:cNvSpPr txBox="1"/>
      </xdr:nvSpPr>
      <xdr:spPr>
        <a:xfrm>
          <a:off x="3924300" y="687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208750</xdr:rowOff>
    </xdr:from>
    <xdr:to>
      <xdr:col>19</xdr:col>
      <xdr:colOff>38100</xdr:colOff>
      <xdr:row>35</xdr:row>
      <xdr:rowOff>310350</xdr:rowOff>
    </xdr:to>
    <xdr:sp macro="" textlink="">
      <xdr:nvSpPr>
        <xdr:cNvPr id="134" name="楕円 133"/>
        <xdr:cNvSpPr/>
      </xdr:nvSpPr>
      <xdr:spPr bwMode="auto">
        <a:xfrm>
          <a:off x="3556000" y="681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295127</xdr:rowOff>
    </xdr:from>
    <xdr:ext cx="762000" cy="259045"/>
    <xdr:sp macro="" textlink="">
      <xdr:nvSpPr>
        <xdr:cNvPr id="135" name="テキスト ボックス 134"/>
        <xdr:cNvSpPr txBox="1"/>
      </xdr:nvSpPr>
      <xdr:spPr>
        <a:xfrm>
          <a:off x="3225800" y="69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207264</xdr:rowOff>
    </xdr:from>
    <xdr:to>
      <xdr:col>15</xdr:col>
      <xdr:colOff>101600</xdr:colOff>
      <xdr:row>35</xdr:row>
      <xdr:rowOff>308864</xdr:rowOff>
    </xdr:to>
    <xdr:sp macro="" textlink="">
      <xdr:nvSpPr>
        <xdr:cNvPr id="136" name="楕円 135"/>
        <xdr:cNvSpPr/>
      </xdr:nvSpPr>
      <xdr:spPr bwMode="auto">
        <a:xfrm>
          <a:off x="2857500" y="6817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293641</xdr:rowOff>
    </xdr:from>
    <xdr:ext cx="762000" cy="259045"/>
    <xdr:sp macro="" textlink="">
      <xdr:nvSpPr>
        <xdr:cNvPr id="137" name="テキスト ボックス 136"/>
        <xdr:cNvSpPr txBox="1"/>
      </xdr:nvSpPr>
      <xdr:spPr>
        <a:xfrm>
          <a:off x="2527300" y="690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46614</xdr:rowOff>
    </xdr:from>
    <xdr:to>
      <xdr:col>24</xdr:col>
      <xdr:colOff>63500</xdr:colOff>
      <xdr:row>37</xdr:row>
      <xdr:rowOff>58684</xdr:rowOff>
    </xdr:to>
    <xdr:cxnSp macro="">
      <xdr:nvCxnSpPr>
        <xdr:cNvPr id="59" name="直線コネクタ 58"/>
        <xdr:cNvCxnSpPr/>
      </xdr:nvCxnSpPr>
      <xdr:spPr>
        <a:xfrm flipV="1">
          <a:off x="3797300" y="6390264"/>
          <a:ext cx="838200" cy="1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58684</xdr:rowOff>
    </xdr:from>
    <xdr:to>
      <xdr:col>19</xdr:col>
      <xdr:colOff>177800</xdr:colOff>
      <xdr:row>37</xdr:row>
      <xdr:rowOff>71806</xdr:rowOff>
    </xdr:to>
    <xdr:cxnSp macro="">
      <xdr:nvCxnSpPr>
        <xdr:cNvPr id="62" name="直線コネクタ 61"/>
        <xdr:cNvCxnSpPr/>
      </xdr:nvCxnSpPr>
      <xdr:spPr>
        <a:xfrm flipV="1">
          <a:off x="2908300" y="6402334"/>
          <a:ext cx="8890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67280</xdr:rowOff>
    </xdr:from>
    <xdr:to>
      <xdr:col>15</xdr:col>
      <xdr:colOff>50800</xdr:colOff>
      <xdr:row>37</xdr:row>
      <xdr:rowOff>71806</xdr:rowOff>
    </xdr:to>
    <xdr:cxnSp macro="">
      <xdr:nvCxnSpPr>
        <xdr:cNvPr id="65" name="直線コネクタ 64"/>
        <xdr:cNvCxnSpPr/>
      </xdr:nvCxnSpPr>
      <xdr:spPr>
        <a:xfrm>
          <a:off x="2019300" y="6410930"/>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67280</xdr:rowOff>
    </xdr:from>
    <xdr:to>
      <xdr:col>10</xdr:col>
      <xdr:colOff>114300</xdr:colOff>
      <xdr:row>37</xdr:row>
      <xdr:rowOff>87511</xdr:rowOff>
    </xdr:to>
    <xdr:cxnSp macro="">
      <xdr:nvCxnSpPr>
        <xdr:cNvPr id="68" name="直線コネクタ 67"/>
        <xdr:cNvCxnSpPr/>
      </xdr:nvCxnSpPr>
      <xdr:spPr>
        <a:xfrm flipV="1">
          <a:off x="1130300" y="6410930"/>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4945</xdr:rowOff>
    </xdr:from>
    <xdr:ext cx="534377" cy="259045"/>
    <xdr:sp macro="" textlink="">
      <xdr:nvSpPr>
        <xdr:cNvPr id="72" name="テキスト ボックス 71"/>
        <xdr:cNvSpPr txBox="1"/>
      </xdr:nvSpPr>
      <xdr:spPr>
        <a:xfrm>
          <a:off x="863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167264</xdr:rowOff>
    </xdr:from>
    <xdr:to>
      <xdr:col>24</xdr:col>
      <xdr:colOff>114300</xdr:colOff>
      <xdr:row>37</xdr:row>
      <xdr:rowOff>97414</xdr:rowOff>
    </xdr:to>
    <xdr:sp macro="" textlink="">
      <xdr:nvSpPr>
        <xdr:cNvPr id="78" name="楕円 77"/>
        <xdr:cNvSpPr/>
      </xdr:nvSpPr>
      <xdr:spPr>
        <a:xfrm>
          <a:off x="4584700" y="633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145691</xdr:rowOff>
    </xdr:from>
    <xdr:ext cx="534377" cy="259045"/>
    <xdr:sp macro="" textlink="">
      <xdr:nvSpPr>
        <xdr:cNvPr id="79" name="人件費該当値テキスト"/>
        <xdr:cNvSpPr txBox="1"/>
      </xdr:nvSpPr>
      <xdr:spPr>
        <a:xfrm>
          <a:off x="4686300" y="63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7884</xdr:rowOff>
    </xdr:from>
    <xdr:to>
      <xdr:col>20</xdr:col>
      <xdr:colOff>38100</xdr:colOff>
      <xdr:row>37</xdr:row>
      <xdr:rowOff>109484</xdr:rowOff>
    </xdr:to>
    <xdr:sp macro="" textlink="">
      <xdr:nvSpPr>
        <xdr:cNvPr id="80" name="楕円 79"/>
        <xdr:cNvSpPr/>
      </xdr:nvSpPr>
      <xdr:spPr>
        <a:xfrm>
          <a:off x="3746500" y="63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100611</xdr:rowOff>
    </xdr:from>
    <xdr:ext cx="534377" cy="259045"/>
    <xdr:sp macro="" textlink="">
      <xdr:nvSpPr>
        <xdr:cNvPr id="81" name="テキスト ボックス 80"/>
        <xdr:cNvSpPr txBox="1"/>
      </xdr:nvSpPr>
      <xdr:spPr>
        <a:xfrm>
          <a:off x="3530111" y="644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21006</xdr:rowOff>
    </xdr:from>
    <xdr:to>
      <xdr:col>15</xdr:col>
      <xdr:colOff>101600</xdr:colOff>
      <xdr:row>37</xdr:row>
      <xdr:rowOff>122606</xdr:rowOff>
    </xdr:to>
    <xdr:sp macro="" textlink="">
      <xdr:nvSpPr>
        <xdr:cNvPr id="82" name="楕円 81"/>
        <xdr:cNvSpPr/>
      </xdr:nvSpPr>
      <xdr:spPr>
        <a:xfrm>
          <a:off x="2857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113733</xdr:rowOff>
    </xdr:from>
    <xdr:ext cx="534377" cy="259045"/>
    <xdr:sp macro="" textlink="">
      <xdr:nvSpPr>
        <xdr:cNvPr id="83" name="テキスト ボックス 82"/>
        <xdr:cNvSpPr txBox="1"/>
      </xdr:nvSpPr>
      <xdr:spPr>
        <a:xfrm>
          <a:off x="2641111" y="645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16480</xdr:rowOff>
    </xdr:from>
    <xdr:to>
      <xdr:col>10</xdr:col>
      <xdr:colOff>165100</xdr:colOff>
      <xdr:row>37</xdr:row>
      <xdr:rowOff>118080</xdr:rowOff>
    </xdr:to>
    <xdr:sp macro="" textlink="">
      <xdr:nvSpPr>
        <xdr:cNvPr id="84" name="楕円 83"/>
        <xdr:cNvSpPr/>
      </xdr:nvSpPr>
      <xdr:spPr>
        <a:xfrm>
          <a:off x="1968500" y="63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109207</xdr:rowOff>
    </xdr:from>
    <xdr:ext cx="534377" cy="259045"/>
    <xdr:sp macro="" textlink="">
      <xdr:nvSpPr>
        <xdr:cNvPr id="85" name="テキスト ボックス 84"/>
        <xdr:cNvSpPr txBox="1"/>
      </xdr:nvSpPr>
      <xdr:spPr>
        <a:xfrm>
          <a:off x="1752111" y="645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36711</xdr:rowOff>
    </xdr:from>
    <xdr:to>
      <xdr:col>6</xdr:col>
      <xdr:colOff>38100</xdr:colOff>
      <xdr:row>37</xdr:row>
      <xdr:rowOff>138311</xdr:rowOff>
    </xdr:to>
    <xdr:sp macro="" textlink="">
      <xdr:nvSpPr>
        <xdr:cNvPr id="86" name="楕円 85"/>
        <xdr:cNvSpPr/>
      </xdr:nvSpPr>
      <xdr:spPr>
        <a:xfrm>
          <a:off x="1079500" y="638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129438</xdr:rowOff>
    </xdr:from>
    <xdr:ext cx="534377" cy="259045"/>
    <xdr:sp macro="" textlink="">
      <xdr:nvSpPr>
        <xdr:cNvPr id="87" name="テキスト ボックス 86"/>
        <xdr:cNvSpPr txBox="1"/>
      </xdr:nvSpPr>
      <xdr:spPr>
        <a:xfrm>
          <a:off x="863111" y="647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38561</xdr:rowOff>
    </xdr:from>
    <xdr:to>
      <xdr:col>24</xdr:col>
      <xdr:colOff>63500</xdr:colOff>
      <xdr:row>57</xdr:row>
      <xdr:rowOff>117346</xdr:rowOff>
    </xdr:to>
    <xdr:cxnSp macro="">
      <xdr:nvCxnSpPr>
        <xdr:cNvPr id="119" name="直線コネクタ 118"/>
        <xdr:cNvCxnSpPr/>
      </xdr:nvCxnSpPr>
      <xdr:spPr>
        <a:xfrm>
          <a:off x="3797300" y="9811211"/>
          <a:ext cx="838200" cy="7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38561</xdr:rowOff>
    </xdr:from>
    <xdr:to>
      <xdr:col>19</xdr:col>
      <xdr:colOff>177800</xdr:colOff>
      <xdr:row>57</xdr:row>
      <xdr:rowOff>94943</xdr:rowOff>
    </xdr:to>
    <xdr:cxnSp macro="">
      <xdr:nvCxnSpPr>
        <xdr:cNvPr id="122" name="直線コネクタ 121"/>
        <xdr:cNvCxnSpPr/>
      </xdr:nvCxnSpPr>
      <xdr:spPr>
        <a:xfrm flipV="1">
          <a:off x="2908300" y="9811211"/>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94943</xdr:rowOff>
    </xdr:from>
    <xdr:to>
      <xdr:col>15</xdr:col>
      <xdr:colOff>50800</xdr:colOff>
      <xdr:row>57</xdr:row>
      <xdr:rowOff>152093</xdr:rowOff>
    </xdr:to>
    <xdr:cxnSp macro="">
      <xdr:nvCxnSpPr>
        <xdr:cNvPr id="125" name="直線コネクタ 124"/>
        <xdr:cNvCxnSpPr/>
      </xdr:nvCxnSpPr>
      <xdr:spPr>
        <a:xfrm flipV="1">
          <a:off x="2019300" y="986759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109643</xdr:rowOff>
    </xdr:from>
    <xdr:ext cx="534377" cy="259045"/>
    <xdr:sp macro="" textlink="">
      <xdr:nvSpPr>
        <xdr:cNvPr id="127" name="テキスト ボックス 126"/>
        <xdr:cNvSpPr txBox="1"/>
      </xdr:nvSpPr>
      <xdr:spPr>
        <a:xfrm>
          <a:off x="2641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152093</xdr:rowOff>
    </xdr:from>
    <xdr:to>
      <xdr:col>10</xdr:col>
      <xdr:colOff>114300</xdr:colOff>
      <xdr:row>58</xdr:row>
      <xdr:rowOff>49093</xdr:rowOff>
    </xdr:to>
    <xdr:cxnSp macro="">
      <xdr:nvCxnSpPr>
        <xdr:cNvPr id="128" name="直線コネクタ 127"/>
        <xdr:cNvCxnSpPr/>
      </xdr:nvCxnSpPr>
      <xdr:spPr>
        <a:xfrm flipV="1">
          <a:off x="1130300" y="9924743"/>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139280</xdr:rowOff>
    </xdr:from>
    <xdr:ext cx="534377" cy="259045"/>
    <xdr:sp macro="" textlink="">
      <xdr:nvSpPr>
        <xdr:cNvPr id="132" name="テキスト ボックス 131"/>
        <xdr:cNvSpPr txBox="1"/>
      </xdr:nvSpPr>
      <xdr:spPr>
        <a:xfrm>
          <a:off x="863111" y="9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66546</xdr:rowOff>
    </xdr:from>
    <xdr:to>
      <xdr:col>24</xdr:col>
      <xdr:colOff>114300</xdr:colOff>
      <xdr:row>57</xdr:row>
      <xdr:rowOff>168146</xdr:rowOff>
    </xdr:to>
    <xdr:sp macro="" textlink="">
      <xdr:nvSpPr>
        <xdr:cNvPr id="138" name="楕円 137"/>
        <xdr:cNvSpPr/>
      </xdr:nvSpPr>
      <xdr:spPr>
        <a:xfrm>
          <a:off x="4584700" y="983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44973</xdr:rowOff>
    </xdr:from>
    <xdr:ext cx="534377" cy="259045"/>
    <xdr:sp macro="" textlink="">
      <xdr:nvSpPr>
        <xdr:cNvPr id="139" name="物件費該当値テキスト"/>
        <xdr:cNvSpPr txBox="1"/>
      </xdr:nvSpPr>
      <xdr:spPr>
        <a:xfrm>
          <a:off x="4686300" y="98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159211</xdr:rowOff>
    </xdr:from>
    <xdr:to>
      <xdr:col>20</xdr:col>
      <xdr:colOff>38100</xdr:colOff>
      <xdr:row>57</xdr:row>
      <xdr:rowOff>89361</xdr:rowOff>
    </xdr:to>
    <xdr:sp macro="" textlink="">
      <xdr:nvSpPr>
        <xdr:cNvPr id="140" name="楕円 139"/>
        <xdr:cNvSpPr/>
      </xdr:nvSpPr>
      <xdr:spPr>
        <a:xfrm>
          <a:off x="3746500" y="976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80488</xdr:rowOff>
    </xdr:from>
    <xdr:ext cx="534377" cy="259045"/>
    <xdr:sp macro="" textlink="">
      <xdr:nvSpPr>
        <xdr:cNvPr id="141" name="テキスト ボックス 140"/>
        <xdr:cNvSpPr txBox="1"/>
      </xdr:nvSpPr>
      <xdr:spPr>
        <a:xfrm>
          <a:off x="3530111" y="98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44143</xdr:rowOff>
    </xdr:from>
    <xdr:to>
      <xdr:col>15</xdr:col>
      <xdr:colOff>101600</xdr:colOff>
      <xdr:row>57</xdr:row>
      <xdr:rowOff>145743</xdr:rowOff>
    </xdr:to>
    <xdr:sp macro="" textlink="">
      <xdr:nvSpPr>
        <xdr:cNvPr id="142" name="楕円 141"/>
        <xdr:cNvSpPr/>
      </xdr:nvSpPr>
      <xdr:spPr>
        <a:xfrm>
          <a:off x="2857500" y="98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136870</xdr:rowOff>
    </xdr:from>
    <xdr:ext cx="534377" cy="259045"/>
    <xdr:sp macro="" textlink="">
      <xdr:nvSpPr>
        <xdr:cNvPr id="143" name="テキスト ボックス 142"/>
        <xdr:cNvSpPr txBox="1"/>
      </xdr:nvSpPr>
      <xdr:spPr>
        <a:xfrm>
          <a:off x="2641111" y="990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101293</xdr:rowOff>
    </xdr:from>
    <xdr:to>
      <xdr:col>10</xdr:col>
      <xdr:colOff>165100</xdr:colOff>
      <xdr:row>58</xdr:row>
      <xdr:rowOff>31443</xdr:rowOff>
    </xdr:to>
    <xdr:sp macro="" textlink="">
      <xdr:nvSpPr>
        <xdr:cNvPr id="144" name="楕円 143"/>
        <xdr:cNvSpPr/>
      </xdr:nvSpPr>
      <xdr:spPr>
        <a:xfrm>
          <a:off x="1968500" y="987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22570</xdr:rowOff>
    </xdr:from>
    <xdr:ext cx="534377" cy="259045"/>
    <xdr:sp macro="" textlink="">
      <xdr:nvSpPr>
        <xdr:cNvPr id="145" name="テキスト ボックス 144"/>
        <xdr:cNvSpPr txBox="1"/>
      </xdr:nvSpPr>
      <xdr:spPr>
        <a:xfrm>
          <a:off x="1752111" y="996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169743</xdr:rowOff>
    </xdr:from>
    <xdr:to>
      <xdr:col>6</xdr:col>
      <xdr:colOff>38100</xdr:colOff>
      <xdr:row>58</xdr:row>
      <xdr:rowOff>99893</xdr:rowOff>
    </xdr:to>
    <xdr:sp macro="" textlink="">
      <xdr:nvSpPr>
        <xdr:cNvPr id="146" name="楕円 145"/>
        <xdr:cNvSpPr/>
      </xdr:nvSpPr>
      <xdr:spPr>
        <a:xfrm>
          <a:off x="1079500" y="99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91020</xdr:rowOff>
    </xdr:from>
    <xdr:ext cx="534377" cy="259045"/>
    <xdr:sp macro="" textlink="">
      <xdr:nvSpPr>
        <xdr:cNvPr id="147" name="テキスト ボックス 146"/>
        <xdr:cNvSpPr txBox="1"/>
      </xdr:nvSpPr>
      <xdr:spPr>
        <a:xfrm>
          <a:off x="863111" y="100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164788</xdr:rowOff>
    </xdr:from>
    <xdr:to>
      <xdr:col>24</xdr:col>
      <xdr:colOff>63500</xdr:colOff>
      <xdr:row>77</xdr:row>
      <xdr:rowOff>8026</xdr:rowOff>
    </xdr:to>
    <xdr:cxnSp macro="">
      <xdr:nvCxnSpPr>
        <xdr:cNvPr id="172" name="直線コネクタ 171"/>
        <xdr:cNvCxnSpPr/>
      </xdr:nvCxnSpPr>
      <xdr:spPr>
        <a:xfrm>
          <a:off x="3797300" y="13194988"/>
          <a:ext cx="8382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164788</xdr:rowOff>
    </xdr:from>
    <xdr:to>
      <xdr:col>19</xdr:col>
      <xdr:colOff>177800</xdr:colOff>
      <xdr:row>77</xdr:row>
      <xdr:rowOff>17799</xdr:rowOff>
    </xdr:to>
    <xdr:cxnSp macro="">
      <xdr:nvCxnSpPr>
        <xdr:cNvPr id="175" name="直線コネクタ 174"/>
        <xdr:cNvCxnSpPr/>
      </xdr:nvCxnSpPr>
      <xdr:spPr>
        <a:xfrm flipV="1">
          <a:off x="2908300" y="13194988"/>
          <a:ext cx="889000" cy="2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17799</xdr:rowOff>
    </xdr:from>
    <xdr:to>
      <xdr:col>15</xdr:col>
      <xdr:colOff>50800</xdr:colOff>
      <xdr:row>77</xdr:row>
      <xdr:rowOff>31914</xdr:rowOff>
    </xdr:to>
    <xdr:cxnSp macro="">
      <xdr:nvCxnSpPr>
        <xdr:cNvPr id="178" name="直線コネクタ 177"/>
        <xdr:cNvCxnSpPr/>
      </xdr:nvCxnSpPr>
      <xdr:spPr>
        <a:xfrm flipV="1">
          <a:off x="2019300" y="13219449"/>
          <a:ext cx="889000" cy="1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31914</xdr:rowOff>
    </xdr:from>
    <xdr:to>
      <xdr:col>10</xdr:col>
      <xdr:colOff>114300</xdr:colOff>
      <xdr:row>77</xdr:row>
      <xdr:rowOff>32029</xdr:rowOff>
    </xdr:to>
    <xdr:cxnSp macro="">
      <xdr:nvCxnSpPr>
        <xdr:cNvPr id="181" name="直線コネクタ 180"/>
        <xdr:cNvCxnSpPr/>
      </xdr:nvCxnSpPr>
      <xdr:spPr>
        <a:xfrm flipV="1">
          <a:off x="1130300" y="1323356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128676</xdr:rowOff>
    </xdr:from>
    <xdr:to>
      <xdr:col>24</xdr:col>
      <xdr:colOff>114300</xdr:colOff>
      <xdr:row>77</xdr:row>
      <xdr:rowOff>58826</xdr:rowOff>
    </xdr:to>
    <xdr:sp macro="" textlink="">
      <xdr:nvSpPr>
        <xdr:cNvPr id="191" name="楕円 190"/>
        <xdr:cNvSpPr/>
      </xdr:nvSpPr>
      <xdr:spPr>
        <a:xfrm>
          <a:off x="4584700" y="131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107103</xdr:rowOff>
    </xdr:from>
    <xdr:ext cx="469744" cy="259045"/>
    <xdr:sp macro="" textlink="">
      <xdr:nvSpPr>
        <xdr:cNvPr id="192" name="維持補修費該当値テキスト"/>
        <xdr:cNvSpPr txBox="1"/>
      </xdr:nvSpPr>
      <xdr:spPr>
        <a:xfrm>
          <a:off x="4686300" y="1313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113988</xdr:rowOff>
    </xdr:from>
    <xdr:to>
      <xdr:col>20</xdr:col>
      <xdr:colOff>38100</xdr:colOff>
      <xdr:row>77</xdr:row>
      <xdr:rowOff>44138</xdr:rowOff>
    </xdr:to>
    <xdr:sp macro="" textlink="">
      <xdr:nvSpPr>
        <xdr:cNvPr id="193" name="楕円 192"/>
        <xdr:cNvSpPr/>
      </xdr:nvSpPr>
      <xdr:spPr>
        <a:xfrm>
          <a:off x="3746500" y="131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35265</xdr:rowOff>
    </xdr:from>
    <xdr:ext cx="469744" cy="259045"/>
    <xdr:sp macro="" textlink="">
      <xdr:nvSpPr>
        <xdr:cNvPr id="194" name="テキスト ボックス 193"/>
        <xdr:cNvSpPr txBox="1"/>
      </xdr:nvSpPr>
      <xdr:spPr>
        <a:xfrm>
          <a:off x="3562428" y="1323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138449</xdr:rowOff>
    </xdr:from>
    <xdr:to>
      <xdr:col>15</xdr:col>
      <xdr:colOff>101600</xdr:colOff>
      <xdr:row>77</xdr:row>
      <xdr:rowOff>68599</xdr:rowOff>
    </xdr:to>
    <xdr:sp macro="" textlink="">
      <xdr:nvSpPr>
        <xdr:cNvPr id="195" name="楕円 194"/>
        <xdr:cNvSpPr/>
      </xdr:nvSpPr>
      <xdr:spPr>
        <a:xfrm>
          <a:off x="2857500" y="131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59726</xdr:rowOff>
    </xdr:from>
    <xdr:ext cx="469744" cy="259045"/>
    <xdr:sp macro="" textlink="">
      <xdr:nvSpPr>
        <xdr:cNvPr id="196" name="テキスト ボックス 195"/>
        <xdr:cNvSpPr txBox="1"/>
      </xdr:nvSpPr>
      <xdr:spPr>
        <a:xfrm>
          <a:off x="2673428" y="1326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152564</xdr:rowOff>
    </xdr:from>
    <xdr:to>
      <xdr:col>10</xdr:col>
      <xdr:colOff>165100</xdr:colOff>
      <xdr:row>77</xdr:row>
      <xdr:rowOff>82714</xdr:rowOff>
    </xdr:to>
    <xdr:sp macro="" textlink="">
      <xdr:nvSpPr>
        <xdr:cNvPr id="197" name="楕円 196"/>
        <xdr:cNvSpPr/>
      </xdr:nvSpPr>
      <xdr:spPr>
        <a:xfrm>
          <a:off x="1968500" y="131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73841</xdr:rowOff>
    </xdr:from>
    <xdr:ext cx="469744" cy="259045"/>
    <xdr:sp macro="" textlink="">
      <xdr:nvSpPr>
        <xdr:cNvPr id="198" name="テキスト ボックス 197"/>
        <xdr:cNvSpPr txBox="1"/>
      </xdr:nvSpPr>
      <xdr:spPr>
        <a:xfrm>
          <a:off x="1784428" y="1327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152679</xdr:rowOff>
    </xdr:from>
    <xdr:to>
      <xdr:col>6</xdr:col>
      <xdr:colOff>38100</xdr:colOff>
      <xdr:row>77</xdr:row>
      <xdr:rowOff>82829</xdr:rowOff>
    </xdr:to>
    <xdr:sp macro="" textlink="">
      <xdr:nvSpPr>
        <xdr:cNvPr id="199" name="楕円 198"/>
        <xdr:cNvSpPr/>
      </xdr:nvSpPr>
      <xdr:spPr>
        <a:xfrm>
          <a:off x="1079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73956</xdr:rowOff>
    </xdr:from>
    <xdr:ext cx="469744" cy="259045"/>
    <xdr:sp macro="" textlink="">
      <xdr:nvSpPr>
        <xdr:cNvPr id="200" name="テキスト ボックス 199"/>
        <xdr:cNvSpPr txBox="1"/>
      </xdr:nvSpPr>
      <xdr:spPr>
        <a:xfrm>
          <a:off x="895428" y="1327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168230</xdr:rowOff>
    </xdr:from>
    <xdr:to>
      <xdr:col>24</xdr:col>
      <xdr:colOff>63500</xdr:colOff>
      <xdr:row>96</xdr:row>
      <xdr:rowOff>68247</xdr:rowOff>
    </xdr:to>
    <xdr:cxnSp macro="">
      <xdr:nvCxnSpPr>
        <xdr:cNvPr id="230" name="直線コネクタ 229"/>
        <xdr:cNvCxnSpPr/>
      </xdr:nvCxnSpPr>
      <xdr:spPr>
        <a:xfrm flipV="1">
          <a:off x="3797300" y="16455980"/>
          <a:ext cx="838200" cy="7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128651</xdr:rowOff>
    </xdr:from>
    <xdr:to>
      <xdr:col>19</xdr:col>
      <xdr:colOff>177800</xdr:colOff>
      <xdr:row>96</xdr:row>
      <xdr:rowOff>68247</xdr:rowOff>
    </xdr:to>
    <xdr:cxnSp macro="">
      <xdr:nvCxnSpPr>
        <xdr:cNvPr id="233" name="直線コネクタ 232"/>
        <xdr:cNvCxnSpPr/>
      </xdr:nvCxnSpPr>
      <xdr:spPr>
        <a:xfrm>
          <a:off x="2908300" y="16416401"/>
          <a:ext cx="889000" cy="1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128651</xdr:rowOff>
    </xdr:from>
    <xdr:to>
      <xdr:col>15</xdr:col>
      <xdr:colOff>50800</xdr:colOff>
      <xdr:row>96</xdr:row>
      <xdr:rowOff>132004</xdr:rowOff>
    </xdr:to>
    <xdr:cxnSp macro="">
      <xdr:nvCxnSpPr>
        <xdr:cNvPr id="236" name="直線コネクタ 235"/>
        <xdr:cNvCxnSpPr/>
      </xdr:nvCxnSpPr>
      <xdr:spPr>
        <a:xfrm flipV="1">
          <a:off x="2019300" y="16416401"/>
          <a:ext cx="889000" cy="1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132004</xdr:rowOff>
    </xdr:from>
    <xdr:to>
      <xdr:col>10</xdr:col>
      <xdr:colOff>114300</xdr:colOff>
      <xdr:row>97</xdr:row>
      <xdr:rowOff>6883</xdr:rowOff>
    </xdr:to>
    <xdr:cxnSp macro="">
      <xdr:nvCxnSpPr>
        <xdr:cNvPr id="239" name="直線コネクタ 238"/>
        <xdr:cNvCxnSpPr/>
      </xdr:nvCxnSpPr>
      <xdr:spPr>
        <a:xfrm flipV="1">
          <a:off x="1130300" y="16591204"/>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59779</xdr:rowOff>
    </xdr:from>
    <xdr:ext cx="599010" cy="259045"/>
    <xdr:sp macro="" textlink="">
      <xdr:nvSpPr>
        <xdr:cNvPr id="241" name="テキスト ボックス 240"/>
        <xdr:cNvSpPr txBox="1"/>
      </xdr:nvSpPr>
      <xdr:spPr>
        <a:xfrm>
          <a:off x="1719795" y="161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114702</xdr:rowOff>
    </xdr:from>
    <xdr:ext cx="599010" cy="259045"/>
    <xdr:sp macro="" textlink="">
      <xdr:nvSpPr>
        <xdr:cNvPr id="243" name="テキスト ボックス 242"/>
        <xdr:cNvSpPr txBox="1"/>
      </xdr:nvSpPr>
      <xdr:spPr>
        <a:xfrm>
          <a:off x="830795" y="162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117430</xdr:rowOff>
    </xdr:from>
    <xdr:to>
      <xdr:col>24</xdr:col>
      <xdr:colOff>114300</xdr:colOff>
      <xdr:row>96</xdr:row>
      <xdr:rowOff>47580</xdr:rowOff>
    </xdr:to>
    <xdr:sp macro="" textlink="">
      <xdr:nvSpPr>
        <xdr:cNvPr id="249" name="楕円 248"/>
        <xdr:cNvSpPr/>
      </xdr:nvSpPr>
      <xdr:spPr>
        <a:xfrm>
          <a:off x="4584700" y="164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95857</xdr:rowOff>
    </xdr:from>
    <xdr:ext cx="599010" cy="259045"/>
    <xdr:sp macro="" textlink="">
      <xdr:nvSpPr>
        <xdr:cNvPr id="250" name="扶助費該当値テキスト"/>
        <xdr:cNvSpPr txBox="1"/>
      </xdr:nvSpPr>
      <xdr:spPr>
        <a:xfrm>
          <a:off x="4686300"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17447</xdr:rowOff>
    </xdr:from>
    <xdr:to>
      <xdr:col>20</xdr:col>
      <xdr:colOff>38100</xdr:colOff>
      <xdr:row>96</xdr:row>
      <xdr:rowOff>119047</xdr:rowOff>
    </xdr:to>
    <xdr:sp macro="" textlink="">
      <xdr:nvSpPr>
        <xdr:cNvPr id="251" name="楕円 250"/>
        <xdr:cNvSpPr/>
      </xdr:nvSpPr>
      <xdr:spPr>
        <a:xfrm>
          <a:off x="3746500" y="1647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110174</xdr:rowOff>
    </xdr:from>
    <xdr:ext cx="599010" cy="259045"/>
    <xdr:sp macro="" textlink="">
      <xdr:nvSpPr>
        <xdr:cNvPr id="252" name="テキスト ボックス 251"/>
        <xdr:cNvSpPr txBox="1"/>
      </xdr:nvSpPr>
      <xdr:spPr>
        <a:xfrm>
          <a:off x="3497795" y="165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77851</xdr:rowOff>
    </xdr:from>
    <xdr:to>
      <xdr:col>15</xdr:col>
      <xdr:colOff>101600</xdr:colOff>
      <xdr:row>96</xdr:row>
      <xdr:rowOff>8001</xdr:rowOff>
    </xdr:to>
    <xdr:sp macro="" textlink="">
      <xdr:nvSpPr>
        <xdr:cNvPr id="253" name="楕円 252"/>
        <xdr:cNvSpPr/>
      </xdr:nvSpPr>
      <xdr:spPr>
        <a:xfrm>
          <a:off x="2857500" y="16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170578</xdr:rowOff>
    </xdr:from>
    <xdr:ext cx="599010" cy="259045"/>
    <xdr:sp macro="" textlink="">
      <xdr:nvSpPr>
        <xdr:cNvPr id="254" name="テキスト ボックス 253"/>
        <xdr:cNvSpPr txBox="1"/>
      </xdr:nvSpPr>
      <xdr:spPr>
        <a:xfrm>
          <a:off x="2608795" y="1645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81204</xdr:rowOff>
    </xdr:from>
    <xdr:to>
      <xdr:col>10</xdr:col>
      <xdr:colOff>165100</xdr:colOff>
      <xdr:row>97</xdr:row>
      <xdr:rowOff>11354</xdr:rowOff>
    </xdr:to>
    <xdr:sp macro="" textlink="">
      <xdr:nvSpPr>
        <xdr:cNvPr id="255" name="楕円 254"/>
        <xdr:cNvSpPr/>
      </xdr:nvSpPr>
      <xdr:spPr>
        <a:xfrm>
          <a:off x="1968500" y="1654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2481</xdr:rowOff>
    </xdr:from>
    <xdr:ext cx="599010" cy="259045"/>
    <xdr:sp macro="" textlink="">
      <xdr:nvSpPr>
        <xdr:cNvPr id="256" name="テキスト ボックス 255"/>
        <xdr:cNvSpPr txBox="1"/>
      </xdr:nvSpPr>
      <xdr:spPr>
        <a:xfrm>
          <a:off x="1719795" y="1663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127533</xdr:rowOff>
    </xdr:from>
    <xdr:to>
      <xdr:col>6</xdr:col>
      <xdr:colOff>38100</xdr:colOff>
      <xdr:row>97</xdr:row>
      <xdr:rowOff>57683</xdr:rowOff>
    </xdr:to>
    <xdr:sp macro="" textlink="">
      <xdr:nvSpPr>
        <xdr:cNvPr id="257" name="楕円 256"/>
        <xdr:cNvSpPr/>
      </xdr:nvSpPr>
      <xdr:spPr>
        <a:xfrm>
          <a:off x="1079500" y="165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48810</xdr:rowOff>
    </xdr:from>
    <xdr:ext cx="534377" cy="259045"/>
    <xdr:sp macro="" textlink="">
      <xdr:nvSpPr>
        <xdr:cNvPr id="258" name="テキスト ボックス 257"/>
        <xdr:cNvSpPr txBox="1"/>
      </xdr:nvSpPr>
      <xdr:spPr>
        <a:xfrm>
          <a:off x="863111" y="166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112259</xdr:rowOff>
    </xdr:from>
    <xdr:to>
      <xdr:col>55</xdr:col>
      <xdr:colOff>0</xdr:colOff>
      <xdr:row>37</xdr:row>
      <xdr:rowOff>134766</xdr:rowOff>
    </xdr:to>
    <xdr:cxnSp macro="">
      <xdr:nvCxnSpPr>
        <xdr:cNvPr id="291" name="直線コネクタ 290"/>
        <xdr:cNvCxnSpPr/>
      </xdr:nvCxnSpPr>
      <xdr:spPr>
        <a:xfrm>
          <a:off x="9639300" y="6455909"/>
          <a:ext cx="838200" cy="2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9155</xdr:rowOff>
    </xdr:from>
    <xdr:ext cx="534377" cy="259045"/>
    <xdr:sp macro="" textlink="">
      <xdr:nvSpPr>
        <xdr:cNvPr id="292" name="補助費等平均値テキスト"/>
        <xdr:cNvSpPr txBox="1"/>
      </xdr:nvSpPr>
      <xdr:spPr>
        <a:xfrm>
          <a:off x="10528300" y="618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112259</xdr:rowOff>
    </xdr:from>
    <xdr:to>
      <xdr:col>50</xdr:col>
      <xdr:colOff>114300</xdr:colOff>
      <xdr:row>38</xdr:row>
      <xdr:rowOff>6636</xdr:rowOff>
    </xdr:to>
    <xdr:cxnSp macro="">
      <xdr:nvCxnSpPr>
        <xdr:cNvPr id="294" name="直線コネクタ 293"/>
        <xdr:cNvCxnSpPr/>
      </xdr:nvCxnSpPr>
      <xdr:spPr>
        <a:xfrm flipV="1">
          <a:off x="8750300" y="6455909"/>
          <a:ext cx="889000" cy="6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88964</xdr:rowOff>
    </xdr:from>
    <xdr:ext cx="534377" cy="259045"/>
    <xdr:sp macro="" textlink="">
      <xdr:nvSpPr>
        <xdr:cNvPr id="296" name="テキスト ボックス 295"/>
        <xdr:cNvSpPr txBox="1"/>
      </xdr:nvSpPr>
      <xdr:spPr>
        <a:xfrm>
          <a:off x="9372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65634</xdr:rowOff>
    </xdr:from>
    <xdr:to>
      <xdr:col>45</xdr:col>
      <xdr:colOff>177800</xdr:colOff>
      <xdr:row>38</xdr:row>
      <xdr:rowOff>6636</xdr:rowOff>
    </xdr:to>
    <xdr:cxnSp macro="">
      <xdr:nvCxnSpPr>
        <xdr:cNvPr id="297" name="直線コネクタ 296"/>
        <xdr:cNvCxnSpPr/>
      </xdr:nvCxnSpPr>
      <xdr:spPr>
        <a:xfrm>
          <a:off x="7861300" y="5552034"/>
          <a:ext cx="889000" cy="96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122302</xdr:rowOff>
    </xdr:from>
    <xdr:ext cx="534377" cy="259045"/>
    <xdr:sp macro="" textlink="">
      <xdr:nvSpPr>
        <xdr:cNvPr id="299" name="テキスト ボックス 298"/>
        <xdr:cNvSpPr txBox="1"/>
      </xdr:nvSpPr>
      <xdr:spPr>
        <a:xfrm>
          <a:off x="8483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65634</xdr:rowOff>
    </xdr:from>
    <xdr:to>
      <xdr:col>41</xdr:col>
      <xdr:colOff>50800</xdr:colOff>
      <xdr:row>38</xdr:row>
      <xdr:rowOff>86464</xdr:rowOff>
    </xdr:to>
    <xdr:cxnSp macro="">
      <xdr:nvCxnSpPr>
        <xdr:cNvPr id="300" name="直線コネクタ 299"/>
        <xdr:cNvCxnSpPr/>
      </xdr:nvCxnSpPr>
      <xdr:spPr>
        <a:xfrm flipV="1">
          <a:off x="6972300" y="5552034"/>
          <a:ext cx="889000" cy="10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83966</xdr:rowOff>
    </xdr:from>
    <xdr:to>
      <xdr:col>55</xdr:col>
      <xdr:colOff>50800</xdr:colOff>
      <xdr:row>38</xdr:row>
      <xdr:rowOff>14116</xdr:rowOff>
    </xdr:to>
    <xdr:sp macro="" textlink="">
      <xdr:nvSpPr>
        <xdr:cNvPr id="310" name="楕円 309"/>
        <xdr:cNvSpPr/>
      </xdr:nvSpPr>
      <xdr:spPr>
        <a:xfrm>
          <a:off x="10426700" y="64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62393</xdr:rowOff>
    </xdr:from>
    <xdr:ext cx="534377" cy="259045"/>
    <xdr:sp macro="" textlink="">
      <xdr:nvSpPr>
        <xdr:cNvPr id="311" name="補助費等該当値テキスト"/>
        <xdr:cNvSpPr txBox="1"/>
      </xdr:nvSpPr>
      <xdr:spPr>
        <a:xfrm>
          <a:off x="10528300" y="640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61459</xdr:rowOff>
    </xdr:from>
    <xdr:to>
      <xdr:col>50</xdr:col>
      <xdr:colOff>165100</xdr:colOff>
      <xdr:row>37</xdr:row>
      <xdr:rowOff>163058</xdr:rowOff>
    </xdr:to>
    <xdr:sp macro="" textlink="">
      <xdr:nvSpPr>
        <xdr:cNvPr id="312" name="楕円 311"/>
        <xdr:cNvSpPr/>
      </xdr:nvSpPr>
      <xdr:spPr>
        <a:xfrm>
          <a:off x="9588500" y="64051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154185</xdr:rowOff>
    </xdr:from>
    <xdr:ext cx="534377" cy="259045"/>
    <xdr:sp macro="" textlink="">
      <xdr:nvSpPr>
        <xdr:cNvPr id="313" name="テキスト ボックス 312"/>
        <xdr:cNvSpPr txBox="1"/>
      </xdr:nvSpPr>
      <xdr:spPr>
        <a:xfrm>
          <a:off x="9372111" y="64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127286</xdr:rowOff>
    </xdr:from>
    <xdr:to>
      <xdr:col>46</xdr:col>
      <xdr:colOff>38100</xdr:colOff>
      <xdr:row>38</xdr:row>
      <xdr:rowOff>57435</xdr:rowOff>
    </xdr:to>
    <xdr:sp macro="" textlink="">
      <xdr:nvSpPr>
        <xdr:cNvPr id="314" name="楕円 313"/>
        <xdr:cNvSpPr/>
      </xdr:nvSpPr>
      <xdr:spPr>
        <a:xfrm>
          <a:off x="8699500" y="6470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48563</xdr:rowOff>
    </xdr:from>
    <xdr:ext cx="534377" cy="259045"/>
    <xdr:sp macro="" textlink="">
      <xdr:nvSpPr>
        <xdr:cNvPr id="315" name="テキスト ボックス 314"/>
        <xdr:cNvSpPr txBox="1"/>
      </xdr:nvSpPr>
      <xdr:spPr>
        <a:xfrm>
          <a:off x="8483111" y="65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14834</xdr:rowOff>
    </xdr:from>
    <xdr:to>
      <xdr:col>41</xdr:col>
      <xdr:colOff>101600</xdr:colOff>
      <xdr:row>32</xdr:row>
      <xdr:rowOff>116434</xdr:rowOff>
    </xdr:to>
    <xdr:sp macro="" textlink="">
      <xdr:nvSpPr>
        <xdr:cNvPr id="316" name="楕円 315"/>
        <xdr:cNvSpPr/>
      </xdr:nvSpPr>
      <xdr:spPr>
        <a:xfrm>
          <a:off x="7810500" y="550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107561</xdr:rowOff>
    </xdr:from>
    <xdr:ext cx="599010" cy="259045"/>
    <xdr:sp macro="" textlink="">
      <xdr:nvSpPr>
        <xdr:cNvPr id="317" name="テキスト ボックス 316"/>
        <xdr:cNvSpPr txBox="1"/>
      </xdr:nvSpPr>
      <xdr:spPr>
        <a:xfrm>
          <a:off x="7561795" y="5593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35664</xdr:rowOff>
    </xdr:from>
    <xdr:to>
      <xdr:col>36</xdr:col>
      <xdr:colOff>165100</xdr:colOff>
      <xdr:row>38</xdr:row>
      <xdr:rowOff>137264</xdr:rowOff>
    </xdr:to>
    <xdr:sp macro="" textlink="">
      <xdr:nvSpPr>
        <xdr:cNvPr id="318" name="楕円 317"/>
        <xdr:cNvSpPr/>
      </xdr:nvSpPr>
      <xdr:spPr>
        <a:xfrm>
          <a:off x="6921500" y="65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128391</xdr:rowOff>
    </xdr:from>
    <xdr:ext cx="534377" cy="259045"/>
    <xdr:sp macro="" textlink="">
      <xdr:nvSpPr>
        <xdr:cNvPr id="319" name="テキスト ボックス 318"/>
        <xdr:cNvSpPr txBox="1"/>
      </xdr:nvSpPr>
      <xdr:spPr>
        <a:xfrm>
          <a:off x="6705111" y="66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59613</xdr:rowOff>
    </xdr:from>
    <xdr:to>
      <xdr:col>55</xdr:col>
      <xdr:colOff>0</xdr:colOff>
      <xdr:row>58</xdr:row>
      <xdr:rowOff>6934</xdr:rowOff>
    </xdr:to>
    <xdr:cxnSp macro="">
      <xdr:nvCxnSpPr>
        <xdr:cNvPr id="348" name="直線コネクタ 347"/>
        <xdr:cNvCxnSpPr/>
      </xdr:nvCxnSpPr>
      <xdr:spPr>
        <a:xfrm flipV="1">
          <a:off x="9639300" y="9832263"/>
          <a:ext cx="838200" cy="11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9"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6934</xdr:rowOff>
    </xdr:from>
    <xdr:to>
      <xdr:col>50</xdr:col>
      <xdr:colOff>114300</xdr:colOff>
      <xdr:row>58</xdr:row>
      <xdr:rowOff>19558</xdr:rowOff>
    </xdr:to>
    <xdr:cxnSp macro="">
      <xdr:nvCxnSpPr>
        <xdr:cNvPr id="351" name="直線コネクタ 350"/>
        <xdr:cNvCxnSpPr/>
      </xdr:nvCxnSpPr>
      <xdr:spPr>
        <a:xfrm flipV="1">
          <a:off x="8750300" y="9951034"/>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3" name="テキスト ボックス 352"/>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26315</xdr:rowOff>
    </xdr:from>
    <xdr:to>
      <xdr:col>45</xdr:col>
      <xdr:colOff>177800</xdr:colOff>
      <xdr:row>58</xdr:row>
      <xdr:rowOff>19558</xdr:rowOff>
    </xdr:to>
    <xdr:cxnSp macro="">
      <xdr:nvCxnSpPr>
        <xdr:cNvPr id="354" name="直線コネクタ 353"/>
        <xdr:cNvCxnSpPr/>
      </xdr:nvCxnSpPr>
      <xdr:spPr>
        <a:xfrm>
          <a:off x="7861300" y="9798965"/>
          <a:ext cx="889000" cy="1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6" name="テキスト ボックス 355"/>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26315</xdr:rowOff>
    </xdr:from>
    <xdr:to>
      <xdr:col>41</xdr:col>
      <xdr:colOff>50800</xdr:colOff>
      <xdr:row>57</xdr:row>
      <xdr:rowOff>82639</xdr:rowOff>
    </xdr:to>
    <xdr:cxnSp macro="">
      <xdr:nvCxnSpPr>
        <xdr:cNvPr id="357" name="直線コネクタ 356"/>
        <xdr:cNvCxnSpPr/>
      </xdr:nvCxnSpPr>
      <xdr:spPr>
        <a:xfrm flipV="1">
          <a:off x="6972300" y="9798965"/>
          <a:ext cx="889000" cy="5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45026</xdr:rowOff>
    </xdr:from>
    <xdr:ext cx="534377" cy="259045"/>
    <xdr:sp macro="" textlink="">
      <xdr:nvSpPr>
        <xdr:cNvPr id="359" name="テキスト ボックス 358"/>
        <xdr:cNvSpPr txBox="1"/>
      </xdr:nvSpPr>
      <xdr:spPr>
        <a:xfrm>
          <a:off x="7594111" y="8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0" name="フローチャート: 判断 359"/>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53979</xdr:rowOff>
    </xdr:from>
    <xdr:ext cx="534377" cy="259045"/>
    <xdr:sp macro="" textlink="">
      <xdr:nvSpPr>
        <xdr:cNvPr id="361" name="テキスト ボックス 360"/>
        <xdr:cNvSpPr txBox="1"/>
      </xdr:nvSpPr>
      <xdr:spPr>
        <a:xfrm>
          <a:off x="6705111" y="896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8813</xdr:rowOff>
    </xdr:from>
    <xdr:to>
      <xdr:col>55</xdr:col>
      <xdr:colOff>50800</xdr:colOff>
      <xdr:row>57</xdr:row>
      <xdr:rowOff>110413</xdr:rowOff>
    </xdr:to>
    <xdr:sp macro="" textlink="">
      <xdr:nvSpPr>
        <xdr:cNvPr id="367" name="楕円 366"/>
        <xdr:cNvSpPr/>
      </xdr:nvSpPr>
      <xdr:spPr>
        <a:xfrm>
          <a:off x="10426700" y="978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158690</xdr:rowOff>
    </xdr:from>
    <xdr:ext cx="534377" cy="259045"/>
    <xdr:sp macro="" textlink="">
      <xdr:nvSpPr>
        <xdr:cNvPr id="368" name="普通建設事業費該当値テキスト"/>
        <xdr:cNvSpPr txBox="1"/>
      </xdr:nvSpPr>
      <xdr:spPr>
        <a:xfrm>
          <a:off x="10528300" y="975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127584</xdr:rowOff>
    </xdr:from>
    <xdr:to>
      <xdr:col>50</xdr:col>
      <xdr:colOff>165100</xdr:colOff>
      <xdr:row>58</xdr:row>
      <xdr:rowOff>57734</xdr:rowOff>
    </xdr:to>
    <xdr:sp macro="" textlink="">
      <xdr:nvSpPr>
        <xdr:cNvPr id="369" name="楕円 368"/>
        <xdr:cNvSpPr/>
      </xdr:nvSpPr>
      <xdr:spPr>
        <a:xfrm>
          <a:off x="9588500" y="99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48861</xdr:rowOff>
    </xdr:from>
    <xdr:ext cx="534377" cy="259045"/>
    <xdr:sp macro="" textlink="">
      <xdr:nvSpPr>
        <xdr:cNvPr id="370" name="テキスト ボックス 369"/>
        <xdr:cNvSpPr txBox="1"/>
      </xdr:nvSpPr>
      <xdr:spPr>
        <a:xfrm>
          <a:off x="9372111" y="99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140208</xdr:rowOff>
    </xdr:from>
    <xdr:to>
      <xdr:col>46</xdr:col>
      <xdr:colOff>38100</xdr:colOff>
      <xdr:row>58</xdr:row>
      <xdr:rowOff>70358</xdr:rowOff>
    </xdr:to>
    <xdr:sp macro="" textlink="">
      <xdr:nvSpPr>
        <xdr:cNvPr id="371" name="楕円 370"/>
        <xdr:cNvSpPr/>
      </xdr:nvSpPr>
      <xdr:spPr>
        <a:xfrm>
          <a:off x="8699500" y="99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61485</xdr:rowOff>
    </xdr:from>
    <xdr:ext cx="534377" cy="259045"/>
    <xdr:sp macro="" textlink="">
      <xdr:nvSpPr>
        <xdr:cNvPr id="372" name="テキスト ボックス 371"/>
        <xdr:cNvSpPr txBox="1"/>
      </xdr:nvSpPr>
      <xdr:spPr>
        <a:xfrm>
          <a:off x="8483111" y="1000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146965</xdr:rowOff>
    </xdr:from>
    <xdr:to>
      <xdr:col>41</xdr:col>
      <xdr:colOff>101600</xdr:colOff>
      <xdr:row>57</xdr:row>
      <xdr:rowOff>77115</xdr:rowOff>
    </xdr:to>
    <xdr:sp macro="" textlink="">
      <xdr:nvSpPr>
        <xdr:cNvPr id="373" name="楕円 372"/>
        <xdr:cNvSpPr/>
      </xdr:nvSpPr>
      <xdr:spPr>
        <a:xfrm>
          <a:off x="7810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68242</xdr:rowOff>
    </xdr:from>
    <xdr:ext cx="534377" cy="259045"/>
    <xdr:sp macro="" textlink="">
      <xdr:nvSpPr>
        <xdr:cNvPr id="374" name="テキスト ボックス 373"/>
        <xdr:cNvSpPr txBox="1"/>
      </xdr:nvSpPr>
      <xdr:spPr>
        <a:xfrm>
          <a:off x="7594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31839</xdr:rowOff>
    </xdr:from>
    <xdr:to>
      <xdr:col>36</xdr:col>
      <xdr:colOff>165100</xdr:colOff>
      <xdr:row>57</xdr:row>
      <xdr:rowOff>133439</xdr:rowOff>
    </xdr:to>
    <xdr:sp macro="" textlink="">
      <xdr:nvSpPr>
        <xdr:cNvPr id="375" name="楕円 374"/>
        <xdr:cNvSpPr/>
      </xdr:nvSpPr>
      <xdr:spPr>
        <a:xfrm>
          <a:off x="6921500" y="98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124566</xdr:rowOff>
    </xdr:from>
    <xdr:ext cx="534377" cy="259045"/>
    <xdr:sp macro="" textlink="">
      <xdr:nvSpPr>
        <xdr:cNvPr id="376" name="テキスト ボックス 375"/>
        <xdr:cNvSpPr txBox="1"/>
      </xdr:nvSpPr>
      <xdr:spPr>
        <a:xfrm>
          <a:off x="6705111" y="98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64284</xdr:rowOff>
    </xdr:from>
    <xdr:to>
      <xdr:col>55</xdr:col>
      <xdr:colOff>0</xdr:colOff>
      <xdr:row>78</xdr:row>
      <xdr:rowOff>139402</xdr:rowOff>
    </xdr:to>
    <xdr:cxnSp macro="">
      <xdr:nvCxnSpPr>
        <xdr:cNvPr id="403" name="直線コネクタ 402"/>
        <xdr:cNvCxnSpPr/>
      </xdr:nvCxnSpPr>
      <xdr:spPr>
        <a:xfrm flipV="1">
          <a:off x="9639300" y="13437384"/>
          <a:ext cx="838200" cy="7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4"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129961</xdr:rowOff>
    </xdr:from>
    <xdr:to>
      <xdr:col>50</xdr:col>
      <xdr:colOff>114300</xdr:colOff>
      <xdr:row>78</xdr:row>
      <xdr:rowOff>139402</xdr:rowOff>
    </xdr:to>
    <xdr:cxnSp macro="">
      <xdr:nvCxnSpPr>
        <xdr:cNvPr id="406" name="直線コネクタ 405"/>
        <xdr:cNvCxnSpPr/>
      </xdr:nvCxnSpPr>
      <xdr:spPr>
        <a:xfrm>
          <a:off x="8750300" y="1350306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8" name="テキスト ボックス 407"/>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104496</xdr:rowOff>
    </xdr:from>
    <xdr:to>
      <xdr:col>45</xdr:col>
      <xdr:colOff>177800</xdr:colOff>
      <xdr:row>78</xdr:row>
      <xdr:rowOff>129961</xdr:rowOff>
    </xdr:to>
    <xdr:cxnSp macro="">
      <xdr:nvCxnSpPr>
        <xdr:cNvPr id="409" name="直線コネクタ 408"/>
        <xdr:cNvCxnSpPr/>
      </xdr:nvCxnSpPr>
      <xdr:spPr>
        <a:xfrm>
          <a:off x="7861300" y="13306146"/>
          <a:ext cx="889000" cy="19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11" name="テキスト ボックス 410"/>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104496</xdr:rowOff>
    </xdr:from>
    <xdr:to>
      <xdr:col>41</xdr:col>
      <xdr:colOff>50800</xdr:colOff>
      <xdr:row>77</xdr:row>
      <xdr:rowOff>145667</xdr:rowOff>
    </xdr:to>
    <xdr:cxnSp macro="">
      <xdr:nvCxnSpPr>
        <xdr:cNvPr id="412" name="直線コネクタ 411"/>
        <xdr:cNvCxnSpPr/>
      </xdr:nvCxnSpPr>
      <xdr:spPr>
        <a:xfrm flipV="1">
          <a:off x="6972300" y="13306146"/>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109278</xdr:rowOff>
    </xdr:from>
    <xdr:ext cx="534377" cy="259045"/>
    <xdr:sp macro="" textlink="">
      <xdr:nvSpPr>
        <xdr:cNvPr id="414" name="テキスト ボックス 413"/>
        <xdr:cNvSpPr txBox="1"/>
      </xdr:nvSpPr>
      <xdr:spPr>
        <a:xfrm>
          <a:off x="7594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15" name="フローチャート: 判断 414"/>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46824</xdr:rowOff>
    </xdr:from>
    <xdr:ext cx="534377" cy="259045"/>
    <xdr:sp macro="" textlink="">
      <xdr:nvSpPr>
        <xdr:cNvPr id="416" name="テキスト ボックス 415"/>
        <xdr:cNvSpPr txBox="1"/>
      </xdr:nvSpPr>
      <xdr:spPr>
        <a:xfrm>
          <a:off x="6705111" y="129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13484</xdr:rowOff>
    </xdr:from>
    <xdr:to>
      <xdr:col>55</xdr:col>
      <xdr:colOff>50800</xdr:colOff>
      <xdr:row>78</xdr:row>
      <xdr:rowOff>115084</xdr:rowOff>
    </xdr:to>
    <xdr:sp macro="" textlink="">
      <xdr:nvSpPr>
        <xdr:cNvPr id="422" name="楕円 421"/>
        <xdr:cNvSpPr/>
      </xdr:nvSpPr>
      <xdr:spPr>
        <a:xfrm>
          <a:off x="10426700" y="1338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99861</xdr:rowOff>
    </xdr:from>
    <xdr:ext cx="469744" cy="259045"/>
    <xdr:sp macro="" textlink="">
      <xdr:nvSpPr>
        <xdr:cNvPr id="423" name="普通建設事業費 （ うち新規整備　）該当値テキスト"/>
        <xdr:cNvSpPr txBox="1"/>
      </xdr:nvSpPr>
      <xdr:spPr>
        <a:xfrm>
          <a:off x="10528300" y="133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88602</xdr:rowOff>
    </xdr:from>
    <xdr:to>
      <xdr:col>50</xdr:col>
      <xdr:colOff>165100</xdr:colOff>
      <xdr:row>79</xdr:row>
      <xdr:rowOff>18752</xdr:rowOff>
    </xdr:to>
    <xdr:sp macro="" textlink="">
      <xdr:nvSpPr>
        <xdr:cNvPr id="424" name="楕円 423"/>
        <xdr:cNvSpPr/>
      </xdr:nvSpPr>
      <xdr:spPr>
        <a:xfrm>
          <a:off x="9588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9879</xdr:rowOff>
    </xdr:from>
    <xdr:ext cx="313932" cy="259045"/>
    <xdr:sp macro="" textlink="">
      <xdr:nvSpPr>
        <xdr:cNvPr id="425" name="テキスト ボックス 424"/>
        <xdr:cNvSpPr txBox="1"/>
      </xdr:nvSpPr>
      <xdr:spPr>
        <a:xfrm>
          <a:off x="9482333" y="13554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79161</xdr:rowOff>
    </xdr:from>
    <xdr:to>
      <xdr:col>46</xdr:col>
      <xdr:colOff>38100</xdr:colOff>
      <xdr:row>79</xdr:row>
      <xdr:rowOff>9311</xdr:rowOff>
    </xdr:to>
    <xdr:sp macro="" textlink="">
      <xdr:nvSpPr>
        <xdr:cNvPr id="426" name="楕円 425"/>
        <xdr:cNvSpPr/>
      </xdr:nvSpPr>
      <xdr:spPr>
        <a:xfrm>
          <a:off x="8699500" y="134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438</xdr:rowOff>
    </xdr:from>
    <xdr:ext cx="378565" cy="259045"/>
    <xdr:sp macro="" textlink="">
      <xdr:nvSpPr>
        <xdr:cNvPr id="427" name="テキスト ボックス 426"/>
        <xdr:cNvSpPr txBox="1"/>
      </xdr:nvSpPr>
      <xdr:spPr>
        <a:xfrm>
          <a:off x="8561017" y="13544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53696</xdr:rowOff>
    </xdr:from>
    <xdr:to>
      <xdr:col>41</xdr:col>
      <xdr:colOff>101600</xdr:colOff>
      <xdr:row>77</xdr:row>
      <xdr:rowOff>155296</xdr:rowOff>
    </xdr:to>
    <xdr:sp macro="" textlink="">
      <xdr:nvSpPr>
        <xdr:cNvPr id="428" name="楕円 427"/>
        <xdr:cNvSpPr/>
      </xdr:nvSpPr>
      <xdr:spPr>
        <a:xfrm>
          <a:off x="78105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146423</xdr:rowOff>
    </xdr:from>
    <xdr:ext cx="469744" cy="259045"/>
    <xdr:sp macro="" textlink="">
      <xdr:nvSpPr>
        <xdr:cNvPr id="429" name="テキスト ボックス 428"/>
        <xdr:cNvSpPr txBox="1"/>
      </xdr:nvSpPr>
      <xdr:spPr>
        <a:xfrm>
          <a:off x="7626428" y="1334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94867</xdr:rowOff>
    </xdr:from>
    <xdr:to>
      <xdr:col>36</xdr:col>
      <xdr:colOff>165100</xdr:colOff>
      <xdr:row>78</xdr:row>
      <xdr:rowOff>25017</xdr:rowOff>
    </xdr:to>
    <xdr:sp macro="" textlink="">
      <xdr:nvSpPr>
        <xdr:cNvPr id="430" name="楕円 429"/>
        <xdr:cNvSpPr/>
      </xdr:nvSpPr>
      <xdr:spPr>
        <a:xfrm>
          <a:off x="6921500" y="132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16144</xdr:rowOff>
    </xdr:from>
    <xdr:ext cx="469744" cy="259045"/>
    <xdr:sp macro="" textlink="">
      <xdr:nvSpPr>
        <xdr:cNvPr id="431" name="テキスト ボックス 430"/>
        <xdr:cNvSpPr txBox="1"/>
      </xdr:nvSpPr>
      <xdr:spPr>
        <a:xfrm>
          <a:off x="6737428" y="1338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127946</xdr:rowOff>
    </xdr:from>
    <xdr:to>
      <xdr:col>55</xdr:col>
      <xdr:colOff>0</xdr:colOff>
      <xdr:row>97</xdr:row>
      <xdr:rowOff>149568</xdr:rowOff>
    </xdr:to>
    <xdr:cxnSp macro="">
      <xdr:nvCxnSpPr>
        <xdr:cNvPr id="460" name="直線コネクタ 459"/>
        <xdr:cNvCxnSpPr/>
      </xdr:nvCxnSpPr>
      <xdr:spPr>
        <a:xfrm>
          <a:off x="9639300" y="16758596"/>
          <a:ext cx="8382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61"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127946</xdr:rowOff>
    </xdr:from>
    <xdr:to>
      <xdr:col>50</xdr:col>
      <xdr:colOff>114300</xdr:colOff>
      <xdr:row>98</xdr:row>
      <xdr:rowOff>12751</xdr:rowOff>
    </xdr:to>
    <xdr:cxnSp macro="">
      <xdr:nvCxnSpPr>
        <xdr:cNvPr id="463" name="直線コネクタ 462"/>
        <xdr:cNvCxnSpPr/>
      </xdr:nvCxnSpPr>
      <xdr:spPr>
        <a:xfrm flipV="1">
          <a:off x="8750300" y="16758596"/>
          <a:ext cx="889000" cy="5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5" name="テキスト ボックス 464"/>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84437</xdr:rowOff>
    </xdr:from>
    <xdr:to>
      <xdr:col>45</xdr:col>
      <xdr:colOff>177800</xdr:colOff>
      <xdr:row>98</xdr:row>
      <xdr:rowOff>12751</xdr:rowOff>
    </xdr:to>
    <xdr:cxnSp macro="">
      <xdr:nvCxnSpPr>
        <xdr:cNvPr id="466" name="直線コネクタ 465"/>
        <xdr:cNvCxnSpPr/>
      </xdr:nvCxnSpPr>
      <xdr:spPr>
        <a:xfrm>
          <a:off x="7861300" y="16715087"/>
          <a:ext cx="889000" cy="9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8" name="テキスト ボックス 467"/>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84437</xdr:rowOff>
    </xdr:from>
    <xdr:to>
      <xdr:col>41</xdr:col>
      <xdr:colOff>50800</xdr:colOff>
      <xdr:row>97</xdr:row>
      <xdr:rowOff>142748</xdr:rowOff>
    </xdr:to>
    <xdr:cxnSp macro="">
      <xdr:nvCxnSpPr>
        <xdr:cNvPr id="469" name="直線コネクタ 468"/>
        <xdr:cNvCxnSpPr/>
      </xdr:nvCxnSpPr>
      <xdr:spPr>
        <a:xfrm flipV="1">
          <a:off x="6972300" y="16715087"/>
          <a:ext cx="889000" cy="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1" name="テキスト ボックス 470"/>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2" name="フローチャート: 判断 471"/>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132390</xdr:rowOff>
    </xdr:from>
    <xdr:ext cx="534377" cy="259045"/>
    <xdr:sp macro="" textlink="">
      <xdr:nvSpPr>
        <xdr:cNvPr id="473" name="テキスト ボックス 472"/>
        <xdr:cNvSpPr txBox="1"/>
      </xdr:nvSpPr>
      <xdr:spPr>
        <a:xfrm>
          <a:off x="6705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98768</xdr:rowOff>
    </xdr:from>
    <xdr:to>
      <xdr:col>55</xdr:col>
      <xdr:colOff>50800</xdr:colOff>
      <xdr:row>98</xdr:row>
      <xdr:rowOff>28918</xdr:rowOff>
    </xdr:to>
    <xdr:sp macro="" textlink="">
      <xdr:nvSpPr>
        <xdr:cNvPr id="479" name="楕円 478"/>
        <xdr:cNvSpPr/>
      </xdr:nvSpPr>
      <xdr:spPr>
        <a:xfrm>
          <a:off x="10426700" y="167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77195</xdr:rowOff>
    </xdr:from>
    <xdr:ext cx="534377" cy="259045"/>
    <xdr:sp macro="" textlink="">
      <xdr:nvSpPr>
        <xdr:cNvPr id="480" name="普通建設事業費 （ うち更新整備　）該当値テキスト"/>
        <xdr:cNvSpPr txBox="1"/>
      </xdr:nvSpPr>
      <xdr:spPr>
        <a:xfrm>
          <a:off x="10528300" y="1670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77146</xdr:rowOff>
    </xdr:from>
    <xdr:to>
      <xdr:col>50</xdr:col>
      <xdr:colOff>165100</xdr:colOff>
      <xdr:row>98</xdr:row>
      <xdr:rowOff>7296</xdr:rowOff>
    </xdr:to>
    <xdr:sp macro="" textlink="">
      <xdr:nvSpPr>
        <xdr:cNvPr id="481" name="楕円 480"/>
        <xdr:cNvSpPr/>
      </xdr:nvSpPr>
      <xdr:spPr>
        <a:xfrm>
          <a:off x="9588500" y="167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169873</xdr:rowOff>
    </xdr:from>
    <xdr:ext cx="534377" cy="259045"/>
    <xdr:sp macro="" textlink="">
      <xdr:nvSpPr>
        <xdr:cNvPr id="482" name="テキスト ボックス 481"/>
        <xdr:cNvSpPr txBox="1"/>
      </xdr:nvSpPr>
      <xdr:spPr>
        <a:xfrm>
          <a:off x="9372111" y="1680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133401</xdr:rowOff>
    </xdr:from>
    <xdr:to>
      <xdr:col>46</xdr:col>
      <xdr:colOff>38100</xdr:colOff>
      <xdr:row>98</xdr:row>
      <xdr:rowOff>63551</xdr:rowOff>
    </xdr:to>
    <xdr:sp macro="" textlink="">
      <xdr:nvSpPr>
        <xdr:cNvPr id="483" name="楕円 482"/>
        <xdr:cNvSpPr/>
      </xdr:nvSpPr>
      <xdr:spPr>
        <a:xfrm>
          <a:off x="8699500" y="1676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54678</xdr:rowOff>
    </xdr:from>
    <xdr:ext cx="534377" cy="259045"/>
    <xdr:sp macro="" textlink="">
      <xdr:nvSpPr>
        <xdr:cNvPr id="484" name="テキスト ボックス 483"/>
        <xdr:cNvSpPr txBox="1"/>
      </xdr:nvSpPr>
      <xdr:spPr>
        <a:xfrm>
          <a:off x="8483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33637</xdr:rowOff>
    </xdr:from>
    <xdr:to>
      <xdr:col>41</xdr:col>
      <xdr:colOff>101600</xdr:colOff>
      <xdr:row>97</xdr:row>
      <xdr:rowOff>135237</xdr:rowOff>
    </xdr:to>
    <xdr:sp macro="" textlink="">
      <xdr:nvSpPr>
        <xdr:cNvPr id="485" name="楕円 484"/>
        <xdr:cNvSpPr/>
      </xdr:nvSpPr>
      <xdr:spPr>
        <a:xfrm>
          <a:off x="7810500" y="166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126364</xdr:rowOff>
    </xdr:from>
    <xdr:ext cx="534377" cy="259045"/>
    <xdr:sp macro="" textlink="">
      <xdr:nvSpPr>
        <xdr:cNvPr id="486" name="テキスト ボックス 485"/>
        <xdr:cNvSpPr txBox="1"/>
      </xdr:nvSpPr>
      <xdr:spPr>
        <a:xfrm>
          <a:off x="7594111" y="1675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91948</xdr:rowOff>
    </xdr:from>
    <xdr:to>
      <xdr:col>36</xdr:col>
      <xdr:colOff>165100</xdr:colOff>
      <xdr:row>98</xdr:row>
      <xdr:rowOff>22098</xdr:rowOff>
    </xdr:to>
    <xdr:sp macro="" textlink="">
      <xdr:nvSpPr>
        <xdr:cNvPr id="487" name="楕円 486"/>
        <xdr:cNvSpPr/>
      </xdr:nvSpPr>
      <xdr:spPr>
        <a:xfrm>
          <a:off x="6921500" y="167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13225</xdr:rowOff>
    </xdr:from>
    <xdr:ext cx="534377" cy="259045"/>
    <xdr:sp macro="" textlink="">
      <xdr:nvSpPr>
        <xdr:cNvPr id="488" name="テキスト ボックス 487"/>
        <xdr:cNvSpPr txBox="1"/>
      </xdr:nvSpPr>
      <xdr:spPr>
        <a:xfrm>
          <a:off x="6705111" y="168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90279</xdr:rowOff>
    </xdr:from>
    <xdr:to>
      <xdr:col>71</xdr:col>
      <xdr:colOff>177800</xdr:colOff>
      <xdr:row>39</xdr:row>
      <xdr:rowOff>98878</xdr:rowOff>
    </xdr:to>
    <xdr:cxnSp macro="">
      <xdr:nvCxnSpPr>
        <xdr:cNvPr id="528" name="直線コネクタ 527"/>
        <xdr:cNvCxnSpPr/>
      </xdr:nvCxnSpPr>
      <xdr:spPr>
        <a:xfrm>
          <a:off x="12814300" y="6776829"/>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1" name="フローチャート: 判断 530"/>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2" name="テキスト ボックス 531"/>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39479</xdr:rowOff>
    </xdr:from>
    <xdr:to>
      <xdr:col>67</xdr:col>
      <xdr:colOff>101600</xdr:colOff>
      <xdr:row>39</xdr:row>
      <xdr:rowOff>141079</xdr:rowOff>
    </xdr:to>
    <xdr:sp macro="" textlink="">
      <xdr:nvSpPr>
        <xdr:cNvPr id="546" name="楕円 545"/>
        <xdr:cNvSpPr/>
      </xdr:nvSpPr>
      <xdr:spPr>
        <a:xfrm>
          <a:off x="12763500" y="67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132206</xdr:rowOff>
    </xdr:from>
    <xdr:ext cx="313932" cy="259045"/>
    <xdr:sp macro="" textlink="">
      <xdr:nvSpPr>
        <xdr:cNvPr id="547" name="テキスト ボックス 546"/>
        <xdr:cNvSpPr txBox="1"/>
      </xdr:nvSpPr>
      <xdr:spPr>
        <a:xfrm>
          <a:off x="12657333" y="6818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145148</xdr:rowOff>
    </xdr:from>
    <xdr:to>
      <xdr:col>85</xdr:col>
      <xdr:colOff>127000</xdr:colOff>
      <xdr:row>76</xdr:row>
      <xdr:rowOff>154349</xdr:rowOff>
    </xdr:to>
    <xdr:cxnSp macro="">
      <xdr:nvCxnSpPr>
        <xdr:cNvPr id="625" name="直線コネクタ 624"/>
        <xdr:cNvCxnSpPr/>
      </xdr:nvCxnSpPr>
      <xdr:spPr>
        <a:xfrm>
          <a:off x="15481300" y="13175348"/>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6"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138843</xdr:rowOff>
    </xdr:from>
    <xdr:to>
      <xdr:col>81</xdr:col>
      <xdr:colOff>50800</xdr:colOff>
      <xdr:row>76</xdr:row>
      <xdr:rowOff>145148</xdr:rowOff>
    </xdr:to>
    <xdr:cxnSp macro="">
      <xdr:nvCxnSpPr>
        <xdr:cNvPr id="628" name="直線コネクタ 627"/>
        <xdr:cNvCxnSpPr/>
      </xdr:nvCxnSpPr>
      <xdr:spPr>
        <a:xfrm>
          <a:off x="14592300" y="13169043"/>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30" name="テキスト ボックス 629"/>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138843</xdr:rowOff>
    </xdr:from>
    <xdr:to>
      <xdr:col>76</xdr:col>
      <xdr:colOff>114300</xdr:colOff>
      <xdr:row>76</xdr:row>
      <xdr:rowOff>154539</xdr:rowOff>
    </xdr:to>
    <xdr:cxnSp macro="">
      <xdr:nvCxnSpPr>
        <xdr:cNvPr id="631" name="直線コネクタ 630"/>
        <xdr:cNvCxnSpPr/>
      </xdr:nvCxnSpPr>
      <xdr:spPr>
        <a:xfrm flipV="1">
          <a:off x="13703300" y="1316904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3" name="テキスト ボックス 632"/>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149130</xdr:rowOff>
    </xdr:from>
    <xdr:to>
      <xdr:col>71</xdr:col>
      <xdr:colOff>177800</xdr:colOff>
      <xdr:row>76</xdr:row>
      <xdr:rowOff>154539</xdr:rowOff>
    </xdr:to>
    <xdr:cxnSp macro="">
      <xdr:nvCxnSpPr>
        <xdr:cNvPr id="634" name="直線コネクタ 633"/>
        <xdr:cNvCxnSpPr/>
      </xdr:nvCxnSpPr>
      <xdr:spPr>
        <a:xfrm>
          <a:off x="12814300" y="13179330"/>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37" name="フローチャート: 判断 636"/>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38" name="テキスト ボックス 637"/>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103549</xdr:rowOff>
    </xdr:from>
    <xdr:to>
      <xdr:col>85</xdr:col>
      <xdr:colOff>177800</xdr:colOff>
      <xdr:row>77</xdr:row>
      <xdr:rowOff>33699</xdr:rowOff>
    </xdr:to>
    <xdr:sp macro="" textlink="">
      <xdr:nvSpPr>
        <xdr:cNvPr id="644" name="楕円 643"/>
        <xdr:cNvSpPr/>
      </xdr:nvSpPr>
      <xdr:spPr>
        <a:xfrm>
          <a:off x="16268700" y="131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18476</xdr:rowOff>
    </xdr:from>
    <xdr:ext cx="534377" cy="259045"/>
    <xdr:sp macro="" textlink="">
      <xdr:nvSpPr>
        <xdr:cNvPr id="645" name="公債費該当値テキスト"/>
        <xdr:cNvSpPr txBox="1"/>
      </xdr:nvSpPr>
      <xdr:spPr>
        <a:xfrm>
          <a:off x="16370300" y="130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94348</xdr:rowOff>
    </xdr:from>
    <xdr:to>
      <xdr:col>81</xdr:col>
      <xdr:colOff>101600</xdr:colOff>
      <xdr:row>77</xdr:row>
      <xdr:rowOff>24498</xdr:rowOff>
    </xdr:to>
    <xdr:sp macro="" textlink="">
      <xdr:nvSpPr>
        <xdr:cNvPr id="646" name="楕円 645"/>
        <xdr:cNvSpPr/>
      </xdr:nvSpPr>
      <xdr:spPr>
        <a:xfrm>
          <a:off x="15430500" y="131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15625</xdr:rowOff>
    </xdr:from>
    <xdr:ext cx="534377" cy="259045"/>
    <xdr:sp macro="" textlink="">
      <xdr:nvSpPr>
        <xdr:cNvPr id="647" name="テキスト ボックス 646"/>
        <xdr:cNvSpPr txBox="1"/>
      </xdr:nvSpPr>
      <xdr:spPr>
        <a:xfrm>
          <a:off x="15214111" y="1321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88043</xdr:rowOff>
    </xdr:from>
    <xdr:to>
      <xdr:col>76</xdr:col>
      <xdr:colOff>165100</xdr:colOff>
      <xdr:row>77</xdr:row>
      <xdr:rowOff>18193</xdr:rowOff>
    </xdr:to>
    <xdr:sp macro="" textlink="">
      <xdr:nvSpPr>
        <xdr:cNvPr id="648" name="楕円 647"/>
        <xdr:cNvSpPr/>
      </xdr:nvSpPr>
      <xdr:spPr>
        <a:xfrm>
          <a:off x="14541500" y="1311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9320</xdr:rowOff>
    </xdr:from>
    <xdr:ext cx="534377" cy="259045"/>
    <xdr:sp macro="" textlink="">
      <xdr:nvSpPr>
        <xdr:cNvPr id="649" name="テキスト ボックス 648"/>
        <xdr:cNvSpPr txBox="1"/>
      </xdr:nvSpPr>
      <xdr:spPr>
        <a:xfrm>
          <a:off x="14325111" y="1321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103739</xdr:rowOff>
    </xdr:from>
    <xdr:to>
      <xdr:col>72</xdr:col>
      <xdr:colOff>38100</xdr:colOff>
      <xdr:row>77</xdr:row>
      <xdr:rowOff>33889</xdr:rowOff>
    </xdr:to>
    <xdr:sp macro="" textlink="">
      <xdr:nvSpPr>
        <xdr:cNvPr id="650" name="楕円 649"/>
        <xdr:cNvSpPr/>
      </xdr:nvSpPr>
      <xdr:spPr>
        <a:xfrm>
          <a:off x="13652500" y="1313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25016</xdr:rowOff>
    </xdr:from>
    <xdr:ext cx="534377" cy="259045"/>
    <xdr:sp macro="" textlink="">
      <xdr:nvSpPr>
        <xdr:cNvPr id="651" name="テキスト ボックス 650"/>
        <xdr:cNvSpPr txBox="1"/>
      </xdr:nvSpPr>
      <xdr:spPr>
        <a:xfrm>
          <a:off x="13436111" y="1322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98330</xdr:rowOff>
    </xdr:from>
    <xdr:to>
      <xdr:col>67</xdr:col>
      <xdr:colOff>101600</xdr:colOff>
      <xdr:row>77</xdr:row>
      <xdr:rowOff>28480</xdr:rowOff>
    </xdr:to>
    <xdr:sp macro="" textlink="">
      <xdr:nvSpPr>
        <xdr:cNvPr id="652" name="楕円 651"/>
        <xdr:cNvSpPr/>
      </xdr:nvSpPr>
      <xdr:spPr>
        <a:xfrm>
          <a:off x="12763500" y="131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19607</xdr:rowOff>
    </xdr:from>
    <xdr:ext cx="534377" cy="259045"/>
    <xdr:sp macro="" textlink="">
      <xdr:nvSpPr>
        <xdr:cNvPr id="653" name="テキスト ボックス 652"/>
        <xdr:cNvSpPr txBox="1"/>
      </xdr:nvSpPr>
      <xdr:spPr>
        <a:xfrm>
          <a:off x="12547111" y="132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93280</xdr:rowOff>
    </xdr:from>
    <xdr:to>
      <xdr:col>85</xdr:col>
      <xdr:colOff>127000</xdr:colOff>
      <xdr:row>98</xdr:row>
      <xdr:rowOff>95169</xdr:rowOff>
    </xdr:to>
    <xdr:cxnSp macro="">
      <xdr:nvCxnSpPr>
        <xdr:cNvPr id="682" name="直線コネクタ 681"/>
        <xdr:cNvCxnSpPr/>
      </xdr:nvCxnSpPr>
      <xdr:spPr>
        <a:xfrm>
          <a:off x="15481300" y="16895380"/>
          <a:ext cx="838200" cy="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3"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93280</xdr:rowOff>
    </xdr:from>
    <xdr:to>
      <xdr:col>81</xdr:col>
      <xdr:colOff>50800</xdr:colOff>
      <xdr:row>98</xdr:row>
      <xdr:rowOff>100183</xdr:rowOff>
    </xdr:to>
    <xdr:cxnSp macro="">
      <xdr:nvCxnSpPr>
        <xdr:cNvPr id="685" name="直線コネクタ 684"/>
        <xdr:cNvCxnSpPr/>
      </xdr:nvCxnSpPr>
      <xdr:spPr>
        <a:xfrm flipV="1">
          <a:off x="14592300" y="16895380"/>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7" name="テキスト ボックス 686"/>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100183</xdr:rowOff>
    </xdr:from>
    <xdr:to>
      <xdr:col>76</xdr:col>
      <xdr:colOff>114300</xdr:colOff>
      <xdr:row>99</xdr:row>
      <xdr:rowOff>18442</xdr:rowOff>
    </xdr:to>
    <xdr:cxnSp macro="">
      <xdr:nvCxnSpPr>
        <xdr:cNvPr id="688" name="直線コネクタ 687"/>
        <xdr:cNvCxnSpPr/>
      </xdr:nvCxnSpPr>
      <xdr:spPr>
        <a:xfrm flipV="1">
          <a:off x="13703300" y="16902283"/>
          <a:ext cx="889000" cy="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90" name="テキスト ボックス 689"/>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13795</xdr:rowOff>
    </xdr:from>
    <xdr:to>
      <xdr:col>71</xdr:col>
      <xdr:colOff>177800</xdr:colOff>
      <xdr:row>99</xdr:row>
      <xdr:rowOff>18442</xdr:rowOff>
    </xdr:to>
    <xdr:cxnSp macro="">
      <xdr:nvCxnSpPr>
        <xdr:cNvPr id="691" name="直線コネクタ 690"/>
        <xdr:cNvCxnSpPr/>
      </xdr:nvCxnSpPr>
      <xdr:spPr>
        <a:xfrm>
          <a:off x="12814300" y="16987345"/>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161490</xdr:rowOff>
    </xdr:from>
    <xdr:ext cx="534377" cy="259045"/>
    <xdr:sp macro="" textlink="">
      <xdr:nvSpPr>
        <xdr:cNvPr id="693" name="テキスト ボックス 692"/>
        <xdr:cNvSpPr txBox="1"/>
      </xdr:nvSpPr>
      <xdr:spPr>
        <a:xfrm>
          <a:off x="13436111" y="1662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4" name="フローチャート: 判断 693"/>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24573</xdr:rowOff>
    </xdr:from>
    <xdr:ext cx="534377" cy="259045"/>
    <xdr:sp macro="" textlink="">
      <xdr:nvSpPr>
        <xdr:cNvPr id="695" name="テキスト ボックス 694"/>
        <xdr:cNvSpPr txBox="1"/>
      </xdr:nvSpPr>
      <xdr:spPr>
        <a:xfrm>
          <a:off x="12547111" y="166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44369</xdr:rowOff>
    </xdr:from>
    <xdr:to>
      <xdr:col>85</xdr:col>
      <xdr:colOff>177800</xdr:colOff>
      <xdr:row>98</xdr:row>
      <xdr:rowOff>145969</xdr:rowOff>
    </xdr:to>
    <xdr:sp macro="" textlink="">
      <xdr:nvSpPr>
        <xdr:cNvPr id="701" name="楕円 700"/>
        <xdr:cNvSpPr/>
      </xdr:nvSpPr>
      <xdr:spPr>
        <a:xfrm>
          <a:off x="162687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147238</xdr:rowOff>
    </xdr:from>
    <xdr:ext cx="534377" cy="259045"/>
    <xdr:sp macro="" textlink="">
      <xdr:nvSpPr>
        <xdr:cNvPr id="702" name="積立金該当値テキスト"/>
        <xdr:cNvSpPr txBox="1"/>
      </xdr:nvSpPr>
      <xdr:spPr>
        <a:xfrm>
          <a:off x="16370300" y="1677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42480</xdr:rowOff>
    </xdr:from>
    <xdr:to>
      <xdr:col>81</xdr:col>
      <xdr:colOff>101600</xdr:colOff>
      <xdr:row>98</xdr:row>
      <xdr:rowOff>144080</xdr:rowOff>
    </xdr:to>
    <xdr:sp macro="" textlink="">
      <xdr:nvSpPr>
        <xdr:cNvPr id="703" name="楕円 702"/>
        <xdr:cNvSpPr/>
      </xdr:nvSpPr>
      <xdr:spPr>
        <a:xfrm>
          <a:off x="15430500" y="1684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135207</xdr:rowOff>
    </xdr:from>
    <xdr:ext cx="534377" cy="259045"/>
    <xdr:sp macro="" textlink="">
      <xdr:nvSpPr>
        <xdr:cNvPr id="704" name="テキスト ボックス 703"/>
        <xdr:cNvSpPr txBox="1"/>
      </xdr:nvSpPr>
      <xdr:spPr>
        <a:xfrm>
          <a:off x="15214111" y="1693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49383</xdr:rowOff>
    </xdr:from>
    <xdr:to>
      <xdr:col>76</xdr:col>
      <xdr:colOff>165100</xdr:colOff>
      <xdr:row>98</xdr:row>
      <xdr:rowOff>150983</xdr:rowOff>
    </xdr:to>
    <xdr:sp macro="" textlink="">
      <xdr:nvSpPr>
        <xdr:cNvPr id="705" name="楕円 704"/>
        <xdr:cNvSpPr/>
      </xdr:nvSpPr>
      <xdr:spPr>
        <a:xfrm>
          <a:off x="14541500" y="168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142110</xdr:rowOff>
    </xdr:from>
    <xdr:ext cx="534377" cy="259045"/>
    <xdr:sp macro="" textlink="">
      <xdr:nvSpPr>
        <xdr:cNvPr id="706" name="テキスト ボックス 705"/>
        <xdr:cNvSpPr txBox="1"/>
      </xdr:nvSpPr>
      <xdr:spPr>
        <a:xfrm>
          <a:off x="14325111" y="1694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139092</xdr:rowOff>
    </xdr:from>
    <xdr:to>
      <xdr:col>72</xdr:col>
      <xdr:colOff>38100</xdr:colOff>
      <xdr:row>99</xdr:row>
      <xdr:rowOff>69242</xdr:rowOff>
    </xdr:to>
    <xdr:sp macro="" textlink="">
      <xdr:nvSpPr>
        <xdr:cNvPr id="707" name="楕円 706"/>
        <xdr:cNvSpPr/>
      </xdr:nvSpPr>
      <xdr:spPr>
        <a:xfrm>
          <a:off x="13652500" y="169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60369</xdr:rowOff>
    </xdr:from>
    <xdr:ext cx="469744" cy="259045"/>
    <xdr:sp macro="" textlink="">
      <xdr:nvSpPr>
        <xdr:cNvPr id="708" name="テキスト ボックス 707"/>
        <xdr:cNvSpPr txBox="1"/>
      </xdr:nvSpPr>
      <xdr:spPr>
        <a:xfrm>
          <a:off x="13468428" y="1703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134445</xdr:rowOff>
    </xdr:from>
    <xdr:to>
      <xdr:col>67</xdr:col>
      <xdr:colOff>101600</xdr:colOff>
      <xdr:row>99</xdr:row>
      <xdr:rowOff>64595</xdr:rowOff>
    </xdr:to>
    <xdr:sp macro="" textlink="">
      <xdr:nvSpPr>
        <xdr:cNvPr id="709" name="楕円 708"/>
        <xdr:cNvSpPr/>
      </xdr:nvSpPr>
      <xdr:spPr>
        <a:xfrm>
          <a:off x="12763500" y="169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55722</xdr:rowOff>
    </xdr:from>
    <xdr:ext cx="469744" cy="259045"/>
    <xdr:sp macro="" textlink="">
      <xdr:nvSpPr>
        <xdr:cNvPr id="710" name="テキスト ボックス 709"/>
        <xdr:cNvSpPr txBox="1"/>
      </xdr:nvSpPr>
      <xdr:spPr>
        <a:xfrm>
          <a:off x="12579428" y="1702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3" name="フローチャート: 判断 752"/>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4" name="テキスト ボックス 753"/>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38812</xdr:rowOff>
    </xdr:from>
    <xdr:to>
      <xdr:col>116</xdr:col>
      <xdr:colOff>63500</xdr:colOff>
      <xdr:row>59</xdr:row>
      <xdr:rowOff>40049</xdr:rowOff>
    </xdr:to>
    <xdr:cxnSp macro="">
      <xdr:nvCxnSpPr>
        <xdr:cNvPr id="798" name="直線コネクタ 797"/>
        <xdr:cNvCxnSpPr/>
      </xdr:nvCxnSpPr>
      <xdr:spPr>
        <a:xfrm>
          <a:off x="21323300" y="10154362"/>
          <a:ext cx="838200" cy="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38316</xdr:rowOff>
    </xdr:from>
    <xdr:to>
      <xdr:col>111</xdr:col>
      <xdr:colOff>177800</xdr:colOff>
      <xdr:row>59</xdr:row>
      <xdr:rowOff>38812</xdr:rowOff>
    </xdr:to>
    <xdr:cxnSp macro="">
      <xdr:nvCxnSpPr>
        <xdr:cNvPr id="801" name="直線コネクタ 800"/>
        <xdr:cNvCxnSpPr/>
      </xdr:nvCxnSpPr>
      <xdr:spPr>
        <a:xfrm>
          <a:off x="20434300" y="1015386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35554</xdr:rowOff>
    </xdr:from>
    <xdr:to>
      <xdr:col>107</xdr:col>
      <xdr:colOff>50800</xdr:colOff>
      <xdr:row>59</xdr:row>
      <xdr:rowOff>38316</xdr:rowOff>
    </xdr:to>
    <xdr:cxnSp macro="">
      <xdr:nvCxnSpPr>
        <xdr:cNvPr id="804" name="直線コネクタ 803"/>
        <xdr:cNvCxnSpPr/>
      </xdr:nvCxnSpPr>
      <xdr:spPr>
        <a:xfrm>
          <a:off x="19545300" y="10151104"/>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33934</xdr:rowOff>
    </xdr:from>
    <xdr:to>
      <xdr:col>102</xdr:col>
      <xdr:colOff>114300</xdr:colOff>
      <xdr:row>59</xdr:row>
      <xdr:rowOff>35554</xdr:rowOff>
    </xdr:to>
    <xdr:cxnSp macro="">
      <xdr:nvCxnSpPr>
        <xdr:cNvPr id="807" name="直線コネクタ 806"/>
        <xdr:cNvCxnSpPr/>
      </xdr:nvCxnSpPr>
      <xdr:spPr>
        <a:xfrm>
          <a:off x="18656300" y="10149484"/>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09" name="テキスト ボックス 808"/>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0" name="フローチャート: 判断 809"/>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4545</xdr:rowOff>
    </xdr:from>
    <xdr:ext cx="469744" cy="259045"/>
    <xdr:sp macro="" textlink="">
      <xdr:nvSpPr>
        <xdr:cNvPr id="811" name="テキスト ボックス 810"/>
        <xdr:cNvSpPr txBox="1"/>
      </xdr:nvSpPr>
      <xdr:spPr>
        <a:xfrm>
          <a:off x="18421428" y="97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160699</xdr:rowOff>
    </xdr:from>
    <xdr:to>
      <xdr:col>116</xdr:col>
      <xdr:colOff>114300</xdr:colOff>
      <xdr:row>59</xdr:row>
      <xdr:rowOff>90849</xdr:rowOff>
    </xdr:to>
    <xdr:sp macro="" textlink="">
      <xdr:nvSpPr>
        <xdr:cNvPr id="817" name="楕円 816"/>
        <xdr:cNvSpPr/>
      </xdr:nvSpPr>
      <xdr:spPr>
        <a:xfrm>
          <a:off x="22110700" y="1010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75626</xdr:rowOff>
    </xdr:from>
    <xdr:ext cx="378565" cy="259045"/>
    <xdr:sp macro="" textlink="">
      <xdr:nvSpPr>
        <xdr:cNvPr id="818" name="貸付金該当値テキスト"/>
        <xdr:cNvSpPr txBox="1"/>
      </xdr:nvSpPr>
      <xdr:spPr>
        <a:xfrm>
          <a:off x="22212300" y="1001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159462</xdr:rowOff>
    </xdr:from>
    <xdr:to>
      <xdr:col>112</xdr:col>
      <xdr:colOff>38100</xdr:colOff>
      <xdr:row>59</xdr:row>
      <xdr:rowOff>89612</xdr:rowOff>
    </xdr:to>
    <xdr:sp macro="" textlink="">
      <xdr:nvSpPr>
        <xdr:cNvPr id="819" name="楕円 818"/>
        <xdr:cNvSpPr/>
      </xdr:nvSpPr>
      <xdr:spPr>
        <a:xfrm>
          <a:off x="21272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80739</xdr:rowOff>
    </xdr:from>
    <xdr:ext cx="378565" cy="259045"/>
    <xdr:sp macro="" textlink="">
      <xdr:nvSpPr>
        <xdr:cNvPr id="820" name="テキスト ボックス 819"/>
        <xdr:cNvSpPr txBox="1"/>
      </xdr:nvSpPr>
      <xdr:spPr>
        <a:xfrm>
          <a:off x="21134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158966</xdr:rowOff>
    </xdr:from>
    <xdr:to>
      <xdr:col>107</xdr:col>
      <xdr:colOff>101600</xdr:colOff>
      <xdr:row>59</xdr:row>
      <xdr:rowOff>89116</xdr:rowOff>
    </xdr:to>
    <xdr:sp macro="" textlink="">
      <xdr:nvSpPr>
        <xdr:cNvPr id="821" name="楕円 820"/>
        <xdr:cNvSpPr/>
      </xdr:nvSpPr>
      <xdr:spPr>
        <a:xfrm>
          <a:off x="20383500" y="101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80243</xdr:rowOff>
    </xdr:from>
    <xdr:ext cx="378565" cy="259045"/>
    <xdr:sp macro="" textlink="">
      <xdr:nvSpPr>
        <xdr:cNvPr id="822" name="テキスト ボックス 821"/>
        <xdr:cNvSpPr txBox="1"/>
      </xdr:nvSpPr>
      <xdr:spPr>
        <a:xfrm>
          <a:off x="20245017" y="10195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156204</xdr:rowOff>
    </xdr:from>
    <xdr:to>
      <xdr:col>102</xdr:col>
      <xdr:colOff>165100</xdr:colOff>
      <xdr:row>59</xdr:row>
      <xdr:rowOff>86354</xdr:rowOff>
    </xdr:to>
    <xdr:sp macro="" textlink="">
      <xdr:nvSpPr>
        <xdr:cNvPr id="823" name="楕円 822"/>
        <xdr:cNvSpPr/>
      </xdr:nvSpPr>
      <xdr:spPr>
        <a:xfrm>
          <a:off x="19494500" y="1010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77481</xdr:rowOff>
    </xdr:from>
    <xdr:ext cx="378565" cy="259045"/>
    <xdr:sp macro="" textlink="">
      <xdr:nvSpPr>
        <xdr:cNvPr id="824" name="テキスト ボックス 823"/>
        <xdr:cNvSpPr txBox="1"/>
      </xdr:nvSpPr>
      <xdr:spPr>
        <a:xfrm>
          <a:off x="19356017" y="10193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154584</xdr:rowOff>
    </xdr:from>
    <xdr:to>
      <xdr:col>98</xdr:col>
      <xdr:colOff>38100</xdr:colOff>
      <xdr:row>59</xdr:row>
      <xdr:rowOff>84734</xdr:rowOff>
    </xdr:to>
    <xdr:sp macro="" textlink="">
      <xdr:nvSpPr>
        <xdr:cNvPr id="825" name="楕円 824"/>
        <xdr:cNvSpPr/>
      </xdr:nvSpPr>
      <xdr:spPr>
        <a:xfrm>
          <a:off x="18605500" y="1009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75861</xdr:rowOff>
    </xdr:from>
    <xdr:ext cx="378565" cy="259045"/>
    <xdr:sp macro="" textlink="">
      <xdr:nvSpPr>
        <xdr:cNvPr id="826" name="テキスト ボックス 825"/>
        <xdr:cNvSpPr txBox="1"/>
      </xdr:nvSpPr>
      <xdr:spPr>
        <a:xfrm>
          <a:off x="18467017" y="10191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126098</xdr:rowOff>
    </xdr:from>
    <xdr:to>
      <xdr:col>116</xdr:col>
      <xdr:colOff>63500</xdr:colOff>
      <xdr:row>78</xdr:row>
      <xdr:rowOff>6883</xdr:rowOff>
    </xdr:to>
    <xdr:cxnSp macro="">
      <xdr:nvCxnSpPr>
        <xdr:cNvPr id="856" name="直線コネクタ 855"/>
        <xdr:cNvCxnSpPr/>
      </xdr:nvCxnSpPr>
      <xdr:spPr>
        <a:xfrm>
          <a:off x="21323300" y="13327748"/>
          <a:ext cx="8382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126098</xdr:rowOff>
    </xdr:from>
    <xdr:to>
      <xdr:col>111</xdr:col>
      <xdr:colOff>177800</xdr:colOff>
      <xdr:row>78</xdr:row>
      <xdr:rowOff>43535</xdr:rowOff>
    </xdr:to>
    <xdr:cxnSp macro="">
      <xdr:nvCxnSpPr>
        <xdr:cNvPr id="859" name="直線コネクタ 858"/>
        <xdr:cNvCxnSpPr/>
      </xdr:nvCxnSpPr>
      <xdr:spPr>
        <a:xfrm flipV="1">
          <a:off x="20434300" y="13327748"/>
          <a:ext cx="889000" cy="8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43535</xdr:rowOff>
    </xdr:from>
    <xdr:to>
      <xdr:col>107</xdr:col>
      <xdr:colOff>50800</xdr:colOff>
      <xdr:row>78</xdr:row>
      <xdr:rowOff>81254</xdr:rowOff>
    </xdr:to>
    <xdr:cxnSp macro="">
      <xdr:nvCxnSpPr>
        <xdr:cNvPr id="862" name="直線コネクタ 861"/>
        <xdr:cNvCxnSpPr/>
      </xdr:nvCxnSpPr>
      <xdr:spPr>
        <a:xfrm flipV="1">
          <a:off x="19545300" y="13416635"/>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16523</xdr:rowOff>
    </xdr:from>
    <xdr:to>
      <xdr:col>102</xdr:col>
      <xdr:colOff>114300</xdr:colOff>
      <xdr:row>78</xdr:row>
      <xdr:rowOff>81254</xdr:rowOff>
    </xdr:to>
    <xdr:cxnSp macro="">
      <xdr:nvCxnSpPr>
        <xdr:cNvPr id="865" name="直線コネクタ 864"/>
        <xdr:cNvCxnSpPr/>
      </xdr:nvCxnSpPr>
      <xdr:spPr>
        <a:xfrm>
          <a:off x="18656300" y="13389623"/>
          <a:ext cx="889000" cy="6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69" name="テキスト ボックス 868"/>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127533</xdr:rowOff>
    </xdr:from>
    <xdr:to>
      <xdr:col>116</xdr:col>
      <xdr:colOff>114300</xdr:colOff>
      <xdr:row>78</xdr:row>
      <xdr:rowOff>57683</xdr:rowOff>
    </xdr:to>
    <xdr:sp macro="" textlink="">
      <xdr:nvSpPr>
        <xdr:cNvPr id="875" name="楕円 874"/>
        <xdr:cNvSpPr/>
      </xdr:nvSpPr>
      <xdr:spPr>
        <a:xfrm>
          <a:off x="22110700" y="1332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105960</xdr:rowOff>
    </xdr:from>
    <xdr:ext cx="534377" cy="259045"/>
    <xdr:sp macro="" textlink="">
      <xdr:nvSpPr>
        <xdr:cNvPr id="876" name="繰出金該当値テキスト"/>
        <xdr:cNvSpPr txBox="1"/>
      </xdr:nvSpPr>
      <xdr:spPr>
        <a:xfrm>
          <a:off x="22212300" y="133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75298</xdr:rowOff>
    </xdr:from>
    <xdr:to>
      <xdr:col>112</xdr:col>
      <xdr:colOff>38100</xdr:colOff>
      <xdr:row>78</xdr:row>
      <xdr:rowOff>5448</xdr:rowOff>
    </xdr:to>
    <xdr:sp macro="" textlink="">
      <xdr:nvSpPr>
        <xdr:cNvPr id="877" name="楕円 876"/>
        <xdr:cNvSpPr/>
      </xdr:nvSpPr>
      <xdr:spPr>
        <a:xfrm>
          <a:off x="21272500" y="132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168025</xdr:rowOff>
    </xdr:from>
    <xdr:ext cx="534377" cy="259045"/>
    <xdr:sp macro="" textlink="">
      <xdr:nvSpPr>
        <xdr:cNvPr id="878" name="テキスト ボックス 877"/>
        <xdr:cNvSpPr txBox="1"/>
      </xdr:nvSpPr>
      <xdr:spPr>
        <a:xfrm>
          <a:off x="21056111" y="1336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164185</xdr:rowOff>
    </xdr:from>
    <xdr:to>
      <xdr:col>107</xdr:col>
      <xdr:colOff>101600</xdr:colOff>
      <xdr:row>78</xdr:row>
      <xdr:rowOff>94335</xdr:rowOff>
    </xdr:to>
    <xdr:sp macro="" textlink="">
      <xdr:nvSpPr>
        <xdr:cNvPr id="879" name="楕円 878"/>
        <xdr:cNvSpPr/>
      </xdr:nvSpPr>
      <xdr:spPr>
        <a:xfrm>
          <a:off x="20383500" y="1336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85462</xdr:rowOff>
    </xdr:from>
    <xdr:ext cx="534377" cy="259045"/>
    <xdr:sp macro="" textlink="">
      <xdr:nvSpPr>
        <xdr:cNvPr id="880" name="テキスト ボックス 879"/>
        <xdr:cNvSpPr txBox="1"/>
      </xdr:nvSpPr>
      <xdr:spPr>
        <a:xfrm>
          <a:off x="20167111" y="134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30454</xdr:rowOff>
    </xdr:from>
    <xdr:to>
      <xdr:col>102</xdr:col>
      <xdr:colOff>165100</xdr:colOff>
      <xdr:row>78</xdr:row>
      <xdr:rowOff>132054</xdr:rowOff>
    </xdr:to>
    <xdr:sp macro="" textlink="">
      <xdr:nvSpPr>
        <xdr:cNvPr id="881" name="楕円 880"/>
        <xdr:cNvSpPr/>
      </xdr:nvSpPr>
      <xdr:spPr>
        <a:xfrm>
          <a:off x="19494500" y="134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123181</xdr:rowOff>
    </xdr:from>
    <xdr:ext cx="534377" cy="259045"/>
    <xdr:sp macro="" textlink="">
      <xdr:nvSpPr>
        <xdr:cNvPr id="882" name="テキスト ボックス 881"/>
        <xdr:cNvSpPr txBox="1"/>
      </xdr:nvSpPr>
      <xdr:spPr>
        <a:xfrm>
          <a:off x="19278111" y="1349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137173</xdr:rowOff>
    </xdr:from>
    <xdr:to>
      <xdr:col>98</xdr:col>
      <xdr:colOff>38100</xdr:colOff>
      <xdr:row>78</xdr:row>
      <xdr:rowOff>67323</xdr:rowOff>
    </xdr:to>
    <xdr:sp macro="" textlink="">
      <xdr:nvSpPr>
        <xdr:cNvPr id="883" name="楕円 882"/>
        <xdr:cNvSpPr/>
      </xdr:nvSpPr>
      <xdr:spPr>
        <a:xfrm>
          <a:off x="18605500" y="1333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58450</xdr:rowOff>
    </xdr:from>
    <xdr:ext cx="534377" cy="259045"/>
    <xdr:sp macro="" textlink="">
      <xdr:nvSpPr>
        <xdr:cNvPr id="884" name="テキスト ボックス 883"/>
        <xdr:cNvSpPr txBox="1"/>
      </xdr:nvSpPr>
      <xdr:spPr>
        <a:xfrm>
          <a:off x="18389111" y="134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3,617</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3,756</a:t>
          </a:r>
          <a:r>
            <a:rPr kumimoji="1" lang="ja-JP" altLang="en-US" sz="1300">
              <a:latin typeface="ＭＳ Ｐゴシック" panose="020B0600070205080204" pitchFamily="50" charset="-128"/>
              <a:ea typeface="ＭＳ Ｐゴシック" panose="020B0600070205080204" pitchFamily="50" charset="-128"/>
            </a:rPr>
            <a:t>円となっており、埼玉県平均を上回っている。</a:t>
          </a:r>
        </a:p>
        <a:p>
          <a:r>
            <a:rPr kumimoji="1" lang="ja-JP" altLang="en-US" sz="1300">
              <a:latin typeface="ＭＳ Ｐゴシック" panose="020B0600070205080204" pitchFamily="50" charset="-128"/>
              <a:ea typeface="ＭＳ Ｐゴシック" panose="020B0600070205080204" pitchFamily="50" charset="-128"/>
            </a:rPr>
            <a:t>また、物件費についても、栄町学校給食センター解体工事の皆増などにより、積立金についても、公共施設マネジメント基金の増などにより、埼玉県平均を上回っている。</a:t>
          </a:r>
        </a:p>
        <a:p>
          <a:r>
            <a:rPr kumimoji="1" lang="ja-JP" altLang="en-US" sz="1300">
              <a:latin typeface="ＭＳ Ｐゴシック" panose="020B0600070205080204" pitchFamily="50" charset="-128"/>
              <a:ea typeface="ＭＳ Ｐゴシック" panose="020B0600070205080204" pitchFamily="50" charset="-128"/>
            </a:rPr>
            <a:t>一方、普通建設事業費や公債費などについては、全国平均、類似団体平均、埼玉県平均を下回っている。</a:t>
          </a:r>
        </a:p>
        <a:p>
          <a:r>
            <a:rPr kumimoji="1" lang="ja-JP" altLang="en-US" sz="1300">
              <a:latin typeface="ＭＳ Ｐゴシック" panose="020B0600070205080204" pitchFamily="50" charset="-128"/>
              <a:ea typeface="ＭＳ Ｐゴシック" panose="020B0600070205080204" pitchFamily="50" charset="-128"/>
            </a:rPr>
            <a:t>普通建設事業については、扶助費など経常経費の比重が高いことにより抑えざるを得ない状況にあるが、今後、施設の老朽化対策に係る経費が増大することも考えられる。</a:t>
          </a:r>
        </a:p>
        <a:p>
          <a:r>
            <a:rPr kumimoji="1" lang="ja-JP" altLang="en-US" sz="1300">
              <a:latin typeface="ＭＳ Ｐゴシック" panose="020B0600070205080204" pitchFamily="50" charset="-128"/>
              <a:ea typeface="ＭＳ Ｐゴシック" panose="020B0600070205080204" pitchFamily="50" charset="-128"/>
            </a:rPr>
            <a:t>公債費についても、普通建設事業の増大に伴い増加するおそれがあるため、計画的な起債に努める。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埼玉県朝霞市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144,964
140,380
18.34
54,865,730
52,711,359
1,427,762
27,466,633
23,661,738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11.3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47498</xdr:rowOff>
    </xdr:from>
    <xdr:to>
      <xdr:col>24</xdr:col>
      <xdr:colOff>63500</xdr:colOff>
      <xdr:row>37</xdr:row>
      <xdr:rowOff>87884</xdr:rowOff>
    </xdr:to>
    <xdr:cxnSp macro="">
      <xdr:nvCxnSpPr>
        <xdr:cNvPr id="61" name="直線コネクタ 60"/>
        <xdr:cNvCxnSpPr/>
      </xdr:nvCxnSpPr>
      <xdr:spPr>
        <a:xfrm>
          <a:off x="3797300" y="6391148"/>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50055</xdr:rowOff>
    </xdr:from>
    <xdr:ext cx="469744" cy="259045"/>
    <xdr:sp macro="" textlink="">
      <xdr:nvSpPr>
        <xdr:cNvPr id="62" name="議会費平均値テキスト"/>
        <xdr:cNvSpPr txBox="1"/>
      </xdr:nvSpPr>
      <xdr:spPr>
        <a:xfrm>
          <a:off x="4686300" y="5707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45212</xdr:rowOff>
    </xdr:from>
    <xdr:to>
      <xdr:col>19</xdr:col>
      <xdr:colOff>177800</xdr:colOff>
      <xdr:row>37</xdr:row>
      <xdr:rowOff>47498</xdr:rowOff>
    </xdr:to>
    <xdr:cxnSp macro="">
      <xdr:nvCxnSpPr>
        <xdr:cNvPr id="64" name="直線コネクタ 63"/>
        <xdr:cNvCxnSpPr/>
      </xdr:nvCxnSpPr>
      <xdr:spPr>
        <a:xfrm>
          <a:off x="2908300" y="63888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45212</xdr:rowOff>
    </xdr:from>
    <xdr:to>
      <xdr:col>15</xdr:col>
      <xdr:colOff>50800</xdr:colOff>
      <xdr:row>37</xdr:row>
      <xdr:rowOff>49784</xdr:rowOff>
    </xdr:to>
    <xdr:cxnSp macro="">
      <xdr:nvCxnSpPr>
        <xdr:cNvPr id="67" name="直線コネクタ 66"/>
        <xdr:cNvCxnSpPr/>
      </xdr:nvCxnSpPr>
      <xdr:spPr>
        <a:xfrm flipV="1">
          <a:off x="2019300" y="63888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49784</xdr:rowOff>
    </xdr:from>
    <xdr:to>
      <xdr:col>10</xdr:col>
      <xdr:colOff>114300</xdr:colOff>
      <xdr:row>37</xdr:row>
      <xdr:rowOff>65786</xdr:rowOff>
    </xdr:to>
    <xdr:cxnSp macro="">
      <xdr:nvCxnSpPr>
        <xdr:cNvPr id="70" name="直線コネクタ 69"/>
        <xdr:cNvCxnSpPr/>
      </xdr:nvCxnSpPr>
      <xdr:spPr>
        <a:xfrm flipV="1">
          <a:off x="1130300" y="639343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macro="" textlink="">
      <xdr:nvSpPr>
        <xdr:cNvPr id="72" name="テキスト ボックス 71"/>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133113</xdr:rowOff>
    </xdr:from>
    <xdr:ext cx="469744" cy="259045"/>
    <xdr:sp macro="" textlink="">
      <xdr:nvSpPr>
        <xdr:cNvPr id="74" name="テキスト ボックス 73"/>
        <xdr:cNvSpPr txBox="1"/>
      </xdr:nvSpPr>
      <xdr:spPr>
        <a:xfrm>
          <a:off x="895428" y="54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37084</xdr:rowOff>
    </xdr:from>
    <xdr:to>
      <xdr:col>24</xdr:col>
      <xdr:colOff>114300</xdr:colOff>
      <xdr:row>37</xdr:row>
      <xdr:rowOff>138684</xdr:rowOff>
    </xdr:to>
    <xdr:sp macro="" textlink="">
      <xdr:nvSpPr>
        <xdr:cNvPr id="80" name="楕円 79"/>
        <xdr:cNvSpPr/>
      </xdr:nvSpPr>
      <xdr:spPr>
        <a:xfrm>
          <a:off x="45847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123461</xdr:rowOff>
    </xdr:from>
    <xdr:ext cx="469744" cy="259045"/>
    <xdr:sp macro="" textlink="">
      <xdr:nvSpPr>
        <xdr:cNvPr id="81" name="議会費該当値テキスト"/>
        <xdr:cNvSpPr txBox="1"/>
      </xdr:nvSpPr>
      <xdr:spPr>
        <a:xfrm>
          <a:off x="4686300" y="62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168148</xdr:rowOff>
    </xdr:from>
    <xdr:to>
      <xdr:col>20</xdr:col>
      <xdr:colOff>38100</xdr:colOff>
      <xdr:row>37</xdr:row>
      <xdr:rowOff>98298</xdr:rowOff>
    </xdr:to>
    <xdr:sp macro="" textlink="">
      <xdr:nvSpPr>
        <xdr:cNvPr id="82" name="楕円 81"/>
        <xdr:cNvSpPr/>
      </xdr:nvSpPr>
      <xdr:spPr>
        <a:xfrm>
          <a:off x="3746500" y="634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89425</xdr:rowOff>
    </xdr:from>
    <xdr:ext cx="469744" cy="259045"/>
    <xdr:sp macro="" textlink="">
      <xdr:nvSpPr>
        <xdr:cNvPr id="83" name="テキスト ボックス 82"/>
        <xdr:cNvSpPr txBox="1"/>
      </xdr:nvSpPr>
      <xdr:spPr>
        <a:xfrm>
          <a:off x="3562428" y="643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165862</xdr:rowOff>
    </xdr:from>
    <xdr:to>
      <xdr:col>15</xdr:col>
      <xdr:colOff>101600</xdr:colOff>
      <xdr:row>37</xdr:row>
      <xdr:rowOff>96012</xdr:rowOff>
    </xdr:to>
    <xdr:sp macro="" textlink="">
      <xdr:nvSpPr>
        <xdr:cNvPr id="84" name="楕円 83"/>
        <xdr:cNvSpPr/>
      </xdr:nvSpPr>
      <xdr:spPr>
        <a:xfrm>
          <a:off x="2857500" y="633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87139</xdr:rowOff>
    </xdr:from>
    <xdr:ext cx="469744" cy="259045"/>
    <xdr:sp macro="" textlink="">
      <xdr:nvSpPr>
        <xdr:cNvPr id="85" name="テキスト ボックス 84"/>
        <xdr:cNvSpPr txBox="1"/>
      </xdr:nvSpPr>
      <xdr:spPr>
        <a:xfrm>
          <a:off x="2673428" y="64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170434</xdr:rowOff>
    </xdr:from>
    <xdr:to>
      <xdr:col>10</xdr:col>
      <xdr:colOff>165100</xdr:colOff>
      <xdr:row>37</xdr:row>
      <xdr:rowOff>100584</xdr:rowOff>
    </xdr:to>
    <xdr:sp macro="" textlink="">
      <xdr:nvSpPr>
        <xdr:cNvPr id="86" name="楕円 85"/>
        <xdr:cNvSpPr/>
      </xdr:nvSpPr>
      <xdr:spPr>
        <a:xfrm>
          <a:off x="1968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91711</xdr:rowOff>
    </xdr:from>
    <xdr:ext cx="469744" cy="259045"/>
    <xdr:sp macro="" textlink="">
      <xdr:nvSpPr>
        <xdr:cNvPr id="87" name="テキスト ボックス 86"/>
        <xdr:cNvSpPr txBox="1"/>
      </xdr:nvSpPr>
      <xdr:spPr>
        <a:xfrm>
          <a:off x="1784428" y="643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14986</xdr:rowOff>
    </xdr:from>
    <xdr:to>
      <xdr:col>6</xdr:col>
      <xdr:colOff>38100</xdr:colOff>
      <xdr:row>37</xdr:row>
      <xdr:rowOff>116586</xdr:rowOff>
    </xdr:to>
    <xdr:sp macro="" textlink="">
      <xdr:nvSpPr>
        <xdr:cNvPr id="88" name="楕円 87"/>
        <xdr:cNvSpPr/>
      </xdr:nvSpPr>
      <xdr:spPr>
        <a:xfrm>
          <a:off x="1079500" y="63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107713</xdr:rowOff>
    </xdr:from>
    <xdr:ext cx="469744" cy="259045"/>
    <xdr:sp macro="" textlink="">
      <xdr:nvSpPr>
        <xdr:cNvPr id="89" name="テキスト ボックス 88"/>
        <xdr:cNvSpPr txBox="1"/>
      </xdr:nvSpPr>
      <xdr:spPr>
        <a:xfrm>
          <a:off x="895428" y="645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99183</xdr:rowOff>
    </xdr:from>
    <xdr:to>
      <xdr:col>24</xdr:col>
      <xdr:colOff>63500</xdr:colOff>
      <xdr:row>57</xdr:row>
      <xdr:rowOff>102146</xdr:rowOff>
    </xdr:to>
    <xdr:cxnSp macro="">
      <xdr:nvCxnSpPr>
        <xdr:cNvPr id="116" name="直線コネクタ 115"/>
        <xdr:cNvCxnSpPr/>
      </xdr:nvCxnSpPr>
      <xdr:spPr>
        <a:xfrm flipV="1">
          <a:off x="3797300" y="9871833"/>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102146</xdr:rowOff>
    </xdr:from>
    <xdr:to>
      <xdr:col>19</xdr:col>
      <xdr:colOff>177800</xdr:colOff>
      <xdr:row>57</xdr:row>
      <xdr:rowOff>106640</xdr:rowOff>
    </xdr:to>
    <xdr:cxnSp macro="">
      <xdr:nvCxnSpPr>
        <xdr:cNvPr id="119" name="直線コネクタ 118"/>
        <xdr:cNvCxnSpPr/>
      </xdr:nvCxnSpPr>
      <xdr:spPr>
        <a:xfrm flipV="1">
          <a:off x="2908300" y="9874796"/>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1" name="テキスト ボックス 120"/>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36990</xdr:rowOff>
    </xdr:from>
    <xdr:to>
      <xdr:col>15</xdr:col>
      <xdr:colOff>50800</xdr:colOff>
      <xdr:row>57</xdr:row>
      <xdr:rowOff>106640</xdr:rowOff>
    </xdr:to>
    <xdr:cxnSp macro="">
      <xdr:nvCxnSpPr>
        <xdr:cNvPr id="122" name="直線コネクタ 121"/>
        <xdr:cNvCxnSpPr/>
      </xdr:nvCxnSpPr>
      <xdr:spPr>
        <a:xfrm>
          <a:off x="2019300" y="9466740"/>
          <a:ext cx="889000" cy="4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36990</xdr:rowOff>
    </xdr:from>
    <xdr:to>
      <xdr:col>10</xdr:col>
      <xdr:colOff>114300</xdr:colOff>
      <xdr:row>57</xdr:row>
      <xdr:rowOff>143811</xdr:rowOff>
    </xdr:to>
    <xdr:cxnSp macro="">
      <xdr:nvCxnSpPr>
        <xdr:cNvPr id="125" name="直線コネクタ 124"/>
        <xdr:cNvCxnSpPr/>
      </xdr:nvCxnSpPr>
      <xdr:spPr>
        <a:xfrm flipV="1">
          <a:off x="1130300" y="9466740"/>
          <a:ext cx="889000" cy="4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104967</xdr:rowOff>
    </xdr:from>
    <xdr:ext cx="534377" cy="259045"/>
    <xdr:sp macro="" textlink="">
      <xdr:nvSpPr>
        <xdr:cNvPr id="129" name="テキスト ボックス 128"/>
        <xdr:cNvSpPr txBox="1"/>
      </xdr:nvSpPr>
      <xdr:spPr>
        <a:xfrm>
          <a:off x="863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48383</xdr:rowOff>
    </xdr:from>
    <xdr:to>
      <xdr:col>24</xdr:col>
      <xdr:colOff>114300</xdr:colOff>
      <xdr:row>57</xdr:row>
      <xdr:rowOff>149983</xdr:rowOff>
    </xdr:to>
    <xdr:sp macro="" textlink="">
      <xdr:nvSpPr>
        <xdr:cNvPr id="135" name="楕円 134"/>
        <xdr:cNvSpPr/>
      </xdr:nvSpPr>
      <xdr:spPr>
        <a:xfrm>
          <a:off x="4584700" y="982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134760</xdr:rowOff>
    </xdr:from>
    <xdr:ext cx="534377" cy="259045"/>
    <xdr:sp macro="" textlink="">
      <xdr:nvSpPr>
        <xdr:cNvPr id="136" name="総務費該当値テキスト"/>
        <xdr:cNvSpPr txBox="1"/>
      </xdr:nvSpPr>
      <xdr:spPr>
        <a:xfrm>
          <a:off x="4686300" y="97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51346</xdr:rowOff>
    </xdr:from>
    <xdr:to>
      <xdr:col>20</xdr:col>
      <xdr:colOff>38100</xdr:colOff>
      <xdr:row>57</xdr:row>
      <xdr:rowOff>152946</xdr:rowOff>
    </xdr:to>
    <xdr:sp macro="" textlink="">
      <xdr:nvSpPr>
        <xdr:cNvPr id="137" name="楕円 136"/>
        <xdr:cNvSpPr/>
      </xdr:nvSpPr>
      <xdr:spPr>
        <a:xfrm>
          <a:off x="3746500" y="98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144073</xdr:rowOff>
    </xdr:from>
    <xdr:ext cx="534377" cy="259045"/>
    <xdr:sp macro="" textlink="">
      <xdr:nvSpPr>
        <xdr:cNvPr id="138" name="テキスト ボックス 137"/>
        <xdr:cNvSpPr txBox="1"/>
      </xdr:nvSpPr>
      <xdr:spPr>
        <a:xfrm>
          <a:off x="3530111" y="99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55840</xdr:rowOff>
    </xdr:from>
    <xdr:to>
      <xdr:col>15</xdr:col>
      <xdr:colOff>101600</xdr:colOff>
      <xdr:row>57</xdr:row>
      <xdr:rowOff>157440</xdr:rowOff>
    </xdr:to>
    <xdr:sp macro="" textlink="">
      <xdr:nvSpPr>
        <xdr:cNvPr id="139" name="楕円 138"/>
        <xdr:cNvSpPr/>
      </xdr:nvSpPr>
      <xdr:spPr>
        <a:xfrm>
          <a:off x="2857500" y="98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148567</xdr:rowOff>
    </xdr:from>
    <xdr:ext cx="534377" cy="259045"/>
    <xdr:sp macro="" textlink="">
      <xdr:nvSpPr>
        <xdr:cNvPr id="140" name="テキスト ボックス 139"/>
        <xdr:cNvSpPr txBox="1"/>
      </xdr:nvSpPr>
      <xdr:spPr>
        <a:xfrm>
          <a:off x="2641111" y="99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157640</xdr:rowOff>
    </xdr:from>
    <xdr:to>
      <xdr:col>10</xdr:col>
      <xdr:colOff>165100</xdr:colOff>
      <xdr:row>55</xdr:row>
      <xdr:rowOff>87790</xdr:rowOff>
    </xdr:to>
    <xdr:sp macro="" textlink="">
      <xdr:nvSpPr>
        <xdr:cNvPr id="141" name="楕円 140"/>
        <xdr:cNvSpPr/>
      </xdr:nvSpPr>
      <xdr:spPr>
        <a:xfrm>
          <a:off x="1968500" y="94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78917</xdr:rowOff>
    </xdr:from>
    <xdr:ext cx="599010" cy="259045"/>
    <xdr:sp macro="" textlink="">
      <xdr:nvSpPr>
        <xdr:cNvPr id="142" name="テキスト ボックス 141"/>
        <xdr:cNvSpPr txBox="1"/>
      </xdr:nvSpPr>
      <xdr:spPr>
        <a:xfrm>
          <a:off x="1719795" y="95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93011</xdr:rowOff>
    </xdr:from>
    <xdr:to>
      <xdr:col>6</xdr:col>
      <xdr:colOff>38100</xdr:colOff>
      <xdr:row>58</xdr:row>
      <xdr:rowOff>23161</xdr:rowOff>
    </xdr:to>
    <xdr:sp macro="" textlink="">
      <xdr:nvSpPr>
        <xdr:cNvPr id="143" name="楕円 142"/>
        <xdr:cNvSpPr/>
      </xdr:nvSpPr>
      <xdr:spPr>
        <a:xfrm>
          <a:off x="1079500" y="98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14288</xdr:rowOff>
    </xdr:from>
    <xdr:ext cx="534377" cy="259045"/>
    <xdr:sp macro="" textlink="">
      <xdr:nvSpPr>
        <xdr:cNvPr id="144" name="テキスト ボックス 143"/>
        <xdr:cNvSpPr txBox="1"/>
      </xdr:nvSpPr>
      <xdr:spPr>
        <a:xfrm>
          <a:off x="863111" y="99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119621</xdr:rowOff>
    </xdr:from>
    <xdr:to>
      <xdr:col>24</xdr:col>
      <xdr:colOff>63500</xdr:colOff>
      <xdr:row>77</xdr:row>
      <xdr:rowOff>161395</xdr:rowOff>
    </xdr:to>
    <xdr:cxnSp macro="">
      <xdr:nvCxnSpPr>
        <xdr:cNvPr id="174" name="直線コネクタ 173"/>
        <xdr:cNvCxnSpPr/>
      </xdr:nvCxnSpPr>
      <xdr:spPr>
        <a:xfrm flipV="1">
          <a:off x="3797300" y="13321271"/>
          <a:ext cx="838200" cy="4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113412</xdr:rowOff>
    </xdr:from>
    <xdr:to>
      <xdr:col>19</xdr:col>
      <xdr:colOff>177800</xdr:colOff>
      <xdr:row>77</xdr:row>
      <xdr:rowOff>161395</xdr:rowOff>
    </xdr:to>
    <xdr:cxnSp macro="">
      <xdr:nvCxnSpPr>
        <xdr:cNvPr id="177" name="直線コネクタ 176"/>
        <xdr:cNvCxnSpPr/>
      </xdr:nvCxnSpPr>
      <xdr:spPr>
        <a:xfrm>
          <a:off x="2908300" y="13315062"/>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113412</xdr:rowOff>
    </xdr:from>
    <xdr:to>
      <xdr:col>15</xdr:col>
      <xdr:colOff>50800</xdr:colOff>
      <xdr:row>78</xdr:row>
      <xdr:rowOff>126053</xdr:rowOff>
    </xdr:to>
    <xdr:cxnSp macro="">
      <xdr:nvCxnSpPr>
        <xdr:cNvPr id="180" name="直線コネクタ 179"/>
        <xdr:cNvCxnSpPr/>
      </xdr:nvCxnSpPr>
      <xdr:spPr>
        <a:xfrm flipV="1">
          <a:off x="2019300" y="13315062"/>
          <a:ext cx="889000" cy="18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126053</xdr:rowOff>
    </xdr:from>
    <xdr:to>
      <xdr:col>10</xdr:col>
      <xdr:colOff>114300</xdr:colOff>
      <xdr:row>78</xdr:row>
      <xdr:rowOff>162080</xdr:rowOff>
    </xdr:to>
    <xdr:cxnSp macro="">
      <xdr:nvCxnSpPr>
        <xdr:cNvPr id="183" name="直線コネクタ 182"/>
        <xdr:cNvCxnSpPr/>
      </xdr:nvCxnSpPr>
      <xdr:spPr>
        <a:xfrm flipV="1">
          <a:off x="1130300" y="13499153"/>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152415</xdr:rowOff>
    </xdr:from>
    <xdr:ext cx="599010" cy="259045"/>
    <xdr:sp macro="" textlink="">
      <xdr:nvSpPr>
        <xdr:cNvPr id="185" name="テキスト ボックス 184"/>
        <xdr:cNvSpPr txBox="1"/>
      </xdr:nvSpPr>
      <xdr:spPr>
        <a:xfrm>
          <a:off x="1719795" y="13011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60228</xdr:rowOff>
    </xdr:from>
    <xdr:ext cx="599010" cy="259045"/>
    <xdr:sp macro="" textlink="">
      <xdr:nvSpPr>
        <xdr:cNvPr id="187" name="テキスト ボックス 186"/>
        <xdr:cNvSpPr txBox="1"/>
      </xdr:nvSpPr>
      <xdr:spPr>
        <a:xfrm>
          <a:off x="830795" y="1309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68821</xdr:rowOff>
    </xdr:from>
    <xdr:to>
      <xdr:col>24</xdr:col>
      <xdr:colOff>114300</xdr:colOff>
      <xdr:row>77</xdr:row>
      <xdr:rowOff>170421</xdr:rowOff>
    </xdr:to>
    <xdr:sp macro="" textlink="">
      <xdr:nvSpPr>
        <xdr:cNvPr id="193" name="楕円 192"/>
        <xdr:cNvSpPr/>
      </xdr:nvSpPr>
      <xdr:spPr>
        <a:xfrm>
          <a:off x="4584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47248</xdr:rowOff>
    </xdr:from>
    <xdr:ext cx="599010" cy="259045"/>
    <xdr:sp macro="" textlink="">
      <xdr:nvSpPr>
        <xdr:cNvPr id="194" name="民生費該当値テキスト"/>
        <xdr:cNvSpPr txBox="1"/>
      </xdr:nvSpPr>
      <xdr:spPr>
        <a:xfrm>
          <a:off x="4686300" y="1324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110595</xdr:rowOff>
    </xdr:from>
    <xdr:to>
      <xdr:col>20</xdr:col>
      <xdr:colOff>38100</xdr:colOff>
      <xdr:row>78</xdr:row>
      <xdr:rowOff>40745</xdr:rowOff>
    </xdr:to>
    <xdr:sp macro="" textlink="">
      <xdr:nvSpPr>
        <xdr:cNvPr id="195" name="楕円 194"/>
        <xdr:cNvSpPr/>
      </xdr:nvSpPr>
      <xdr:spPr>
        <a:xfrm>
          <a:off x="3746500" y="133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31872</xdr:rowOff>
    </xdr:from>
    <xdr:ext cx="599010" cy="259045"/>
    <xdr:sp macro="" textlink="">
      <xdr:nvSpPr>
        <xdr:cNvPr id="196" name="テキスト ボックス 195"/>
        <xdr:cNvSpPr txBox="1"/>
      </xdr:nvSpPr>
      <xdr:spPr>
        <a:xfrm>
          <a:off x="3497795" y="1340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62612</xdr:rowOff>
    </xdr:from>
    <xdr:to>
      <xdr:col>15</xdr:col>
      <xdr:colOff>101600</xdr:colOff>
      <xdr:row>77</xdr:row>
      <xdr:rowOff>164212</xdr:rowOff>
    </xdr:to>
    <xdr:sp macro="" textlink="">
      <xdr:nvSpPr>
        <xdr:cNvPr id="197" name="楕円 196"/>
        <xdr:cNvSpPr/>
      </xdr:nvSpPr>
      <xdr:spPr>
        <a:xfrm>
          <a:off x="2857500" y="132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155339</xdr:rowOff>
    </xdr:from>
    <xdr:ext cx="599010" cy="259045"/>
    <xdr:sp macro="" textlink="">
      <xdr:nvSpPr>
        <xdr:cNvPr id="198" name="テキスト ボックス 197"/>
        <xdr:cNvSpPr txBox="1"/>
      </xdr:nvSpPr>
      <xdr:spPr>
        <a:xfrm>
          <a:off x="2608795" y="1335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75253</xdr:rowOff>
    </xdr:from>
    <xdr:to>
      <xdr:col>10</xdr:col>
      <xdr:colOff>165100</xdr:colOff>
      <xdr:row>79</xdr:row>
      <xdr:rowOff>5403</xdr:rowOff>
    </xdr:to>
    <xdr:sp macro="" textlink="">
      <xdr:nvSpPr>
        <xdr:cNvPr id="199" name="楕円 198"/>
        <xdr:cNvSpPr/>
      </xdr:nvSpPr>
      <xdr:spPr>
        <a:xfrm>
          <a:off x="1968500" y="134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167980</xdr:rowOff>
    </xdr:from>
    <xdr:ext cx="599010" cy="259045"/>
    <xdr:sp macro="" textlink="">
      <xdr:nvSpPr>
        <xdr:cNvPr id="200" name="テキスト ボックス 199"/>
        <xdr:cNvSpPr txBox="1"/>
      </xdr:nvSpPr>
      <xdr:spPr>
        <a:xfrm>
          <a:off x="1719795" y="1354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111280</xdr:rowOff>
    </xdr:from>
    <xdr:to>
      <xdr:col>6</xdr:col>
      <xdr:colOff>38100</xdr:colOff>
      <xdr:row>79</xdr:row>
      <xdr:rowOff>41430</xdr:rowOff>
    </xdr:to>
    <xdr:sp macro="" textlink="">
      <xdr:nvSpPr>
        <xdr:cNvPr id="201" name="楕円 200"/>
        <xdr:cNvSpPr/>
      </xdr:nvSpPr>
      <xdr:spPr>
        <a:xfrm>
          <a:off x="1079500" y="1348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32557</xdr:rowOff>
    </xdr:from>
    <xdr:ext cx="599010" cy="259045"/>
    <xdr:sp macro="" textlink="">
      <xdr:nvSpPr>
        <xdr:cNvPr id="202" name="テキスト ボックス 201"/>
        <xdr:cNvSpPr txBox="1"/>
      </xdr:nvSpPr>
      <xdr:spPr>
        <a:xfrm>
          <a:off x="830795" y="1357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66365</xdr:rowOff>
    </xdr:from>
    <xdr:to>
      <xdr:col>24</xdr:col>
      <xdr:colOff>63500</xdr:colOff>
      <xdr:row>97</xdr:row>
      <xdr:rowOff>95283</xdr:rowOff>
    </xdr:to>
    <xdr:cxnSp macro="">
      <xdr:nvCxnSpPr>
        <xdr:cNvPr id="230" name="直線コネクタ 229"/>
        <xdr:cNvCxnSpPr/>
      </xdr:nvCxnSpPr>
      <xdr:spPr>
        <a:xfrm>
          <a:off x="3797300" y="16697015"/>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66365</xdr:rowOff>
    </xdr:from>
    <xdr:to>
      <xdr:col>19</xdr:col>
      <xdr:colOff>177800</xdr:colOff>
      <xdr:row>97</xdr:row>
      <xdr:rowOff>100816</xdr:rowOff>
    </xdr:to>
    <xdr:cxnSp macro="">
      <xdr:nvCxnSpPr>
        <xdr:cNvPr id="233" name="直線コネクタ 232"/>
        <xdr:cNvCxnSpPr/>
      </xdr:nvCxnSpPr>
      <xdr:spPr>
        <a:xfrm flipV="1">
          <a:off x="2908300" y="16697015"/>
          <a:ext cx="889000" cy="3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100816</xdr:rowOff>
    </xdr:from>
    <xdr:to>
      <xdr:col>15</xdr:col>
      <xdr:colOff>50800</xdr:colOff>
      <xdr:row>98</xdr:row>
      <xdr:rowOff>60102</xdr:rowOff>
    </xdr:to>
    <xdr:cxnSp macro="">
      <xdr:nvCxnSpPr>
        <xdr:cNvPr id="236" name="直線コネクタ 235"/>
        <xdr:cNvCxnSpPr/>
      </xdr:nvCxnSpPr>
      <xdr:spPr>
        <a:xfrm flipV="1">
          <a:off x="2019300" y="16731466"/>
          <a:ext cx="889000" cy="1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60102</xdr:rowOff>
    </xdr:from>
    <xdr:to>
      <xdr:col>10</xdr:col>
      <xdr:colOff>114300</xdr:colOff>
      <xdr:row>98</xdr:row>
      <xdr:rowOff>117184</xdr:rowOff>
    </xdr:to>
    <xdr:cxnSp macro="">
      <xdr:nvCxnSpPr>
        <xdr:cNvPr id="239" name="直線コネクタ 238"/>
        <xdr:cNvCxnSpPr/>
      </xdr:nvCxnSpPr>
      <xdr:spPr>
        <a:xfrm flipV="1">
          <a:off x="1130300" y="16862202"/>
          <a:ext cx="889000" cy="5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104170</xdr:rowOff>
    </xdr:from>
    <xdr:to>
      <xdr:col>10</xdr:col>
      <xdr:colOff>165100</xdr:colOff>
      <xdr:row>96</xdr:row>
      <xdr:rowOff>34320</xdr:rowOff>
    </xdr:to>
    <xdr:sp macro="" textlink="">
      <xdr:nvSpPr>
        <xdr:cNvPr id="240" name="フローチャート: 判断 239"/>
        <xdr:cNvSpPr/>
      </xdr:nvSpPr>
      <xdr:spPr>
        <a:xfrm>
          <a:off x="1968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50847</xdr:rowOff>
    </xdr:from>
    <xdr:ext cx="534377" cy="259045"/>
    <xdr:sp macro="" textlink="">
      <xdr:nvSpPr>
        <xdr:cNvPr id="241" name="テキスト ボックス 240"/>
        <xdr:cNvSpPr txBox="1"/>
      </xdr:nvSpPr>
      <xdr:spPr>
        <a:xfrm>
          <a:off x="1752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165641</xdr:rowOff>
    </xdr:from>
    <xdr:to>
      <xdr:col>6</xdr:col>
      <xdr:colOff>38100</xdr:colOff>
      <xdr:row>96</xdr:row>
      <xdr:rowOff>95791</xdr:rowOff>
    </xdr:to>
    <xdr:sp macro="" textlink="">
      <xdr:nvSpPr>
        <xdr:cNvPr id="242" name="フローチャート: 判断 241"/>
        <xdr:cNvSpPr/>
      </xdr:nvSpPr>
      <xdr:spPr>
        <a:xfrm>
          <a:off x="1079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112318</xdr:rowOff>
    </xdr:from>
    <xdr:ext cx="534377" cy="259045"/>
    <xdr:sp macro="" textlink="">
      <xdr:nvSpPr>
        <xdr:cNvPr id="243" name="テキスト ボックス 242"/>
        <xdr:cNvSpPr txBox="1"/>
      </xdr:nvSpPr>
      <xdr:spPr>
        <a:xfrm>
          <a:off x="863111" y="16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44483</xdr:rowOff>
    </xdr:from>
    <xdr:to>
      <xdr:col>24</xdr:col>
      <xdr:colOff>114300</xdr:colOff>
      <xdr:row>97</xdr:row>
      <xdr:rowOff>146083</xdr:rowOff>
    </xdr:to>
    <xdr:sp macro="" textlink="">
      <xdr:nvSpPr>
        <xdr:cNvPr id="249" name="楕円 248"/>
        <xdr:cNvSpPr/>
      </xdr:nvSpPr>
      <xdr:spPr>
        <a:xfrm>
          <a:off x="4584700" y="1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22910</xdr:rowOff>
    </xdr:from>
    <xdr:ext cx="534377" cy="259045"/>
    <xdr:sp macro="" textlink="">
      <xdr:nvSpPr>
        <xdr:cNvPr id="250" name="衛生費該当値テキスト"/>
        <xdr:cNvSpPr txBox="1"/>
      </xdr:nvSpPr>
      <xdr:spPr>
        <a:xfrm>
          <a:off x="4686300" y="16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15565</xdr:rowOff>
    </xdr:from>
    <xdr:to>
      <xdr:col>20</xdr:col>
      <xdr:colOff>38100</xdr:colOff>
      <xdr:row>97</xdr:row>
      <xdr:rowOff>117165</xdr:rowOff>
    </xdr:to>
    <xdr:sp macro="" textlink="">
      <xdr:nvSpPr>
        <xdr:cNvPr id="251" name="楕円 250"/>
        <xdr:cNvSpPr/>
      </xdr:nvSpPr>
      <xdr:spPr>
        <a:xfrm>
          <a:off x="3746500" y="166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108292</xdr:rowOff>
    </xdr:from>
    <xdr:ext cx="534377" cy="259045"/>
    <xdr:sp macro="" textlink="">
      <xdr:nvSpPr>
        <xdr:cNvPr id="252" name="テキスト ボックス 251"/>
        <xdr:cNvSpPr txBox="1"/>
      </xdr:nvSpPr>
      <xdr:spPr>
        <a:xfrm>
          <a:off x="3530111" y="167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50016</xdr:rowOff>
    </xdr:from>
    <xdr:to>
      <xdr:col>15</xdr:col>
      <xdr:colOff>101600</xdr:colOff>
      <xdr:row>97</xdr:row>
      <xdr:rowOff>151616</xdr:rowOff>
    </xdr:to>
    <xdr:sp macro="" textlink="">
      <xdr:nvSpPr>
        <xdr:cNvPr id="253" name="楕円 252"/>
        <xdr:cNvSpPr/>
      </xdr:nvSpPr>
      <xdr:spPr>
        <a:xfrm>
          <a:off x="2857500" y="166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142743</xdr:rowOff>
    </xdr:from>
    <xdr:ext cx="534377" cy="259045"/>
    <xdr:sp macro="" textlink="">
      <xdr:nvSpPr>
        <xdr:cNvPr id="254" name="テキスト ボックス 253"/>
        <xdr:cNvSpPr txBox="1"/>
      </xdr:nvSpPr>
      <xdr:spPr>
        <a:xfrm>
          <a:off x="2641111" y="167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9302</xdr:rowOff>
    </xdr:from>
    <xdr:to>
      <xdr:col>10</xdr:col>
      <xdr:colOff>165100</xdr:colOff>
      <xdr:row>98</xdr:row>
      <xdr:rowOff>110902</xdr:rowOff>
    </xdr:to>
    <xdr:sp macro="" textlink="">
      <xdr:nvSpPr>
        <xdr:cNvPr id="255" name="楕円 254"/>
        <xdr:cNvSpPr/>
      </xdr:nvSpPr>
      <xdr:spPr>
        <a:xfrm>
          <a:off x="1968500" y="1681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102029</xdr:rowOff>
    </xdr:from>
    <xdr:ext cx="534377" cy="259045"/>
    <xdr:sp macro="" textlink="">
      <xdr:nvSpPr>
        <xdr:cNvPr id="256" name="テキスト ボックス 255"/>
        <xdr:cNvSpPr txBox="1"/>
      </xdr:nvSpPr>
      <xdr:spPr>
        <a:xfrm>
          <a:off x="1752111" y="1690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66384</xdr:rowOff>
    </xdr:from>
    <xdr:to>
      <xdr:col>6</xdr:col>
      <xdr:colOff>38100</xdr:colOff>
      <xdr:row>98</xdr:row>
      <xdr:rowOff>167984</xdr:rowOff>
    </xdr:to>
    <xdr:sp macro="" textlink="">
      <xdr:nvSpPr>
        <xdr:cNvPr id="257" name="楕円 256"/>
        <xdr:cNvSpPr/>
      </xdr:nvSpPr>
      <xdr:spPr>
        <a:xfrm>
          <a:off x="1079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159111</xdr:rowOff>
    </xdr:from>
    <xdr:ext cx="534377" cy="259045"/>
    <xdr:sp macro="" textlink="">
      <xdr:nvSpPr>
        <xdr:cNvPr id="258" name="テキスト ボックス 257"/>
        <xdr:cNvSpPr txBox="1"/>
      </xdr:nvSpPr>
      <xdr:spPr>
        <a:xfrm>
          <a:off x="863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1397</xdr:rowOff>
    </xdr:from>
    <xdr:to>
      <xdr:col>55</xdr:col>
      <xdr:colOff>0</xdr:colOff>
      <xdr:row>39</xdr:row>
      <xdr:rowOff>6350</xdr:rowOff>
    </xdr:to>
    <xdr:cxnSp macro="">
      <xdr:nvCxnSpPr>
        <xdr:cNvPr id="287" name="直線コネクタ 286"/>
        <xdr:cNvCxnSpPr/>
      </xdr:nvCxnSpPr>
      <xdr:spPr>
        <a:xfrm flipV="1">
          <a:off x="9639300" y="668794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1016</xdr:rowOff>
    </xdr:from>
    <xdr:to>
      <xdr:col>50</xdr:col>
      <xdr:colOff>114300</xdr:colOff>
      <xdr:row>39</xdr:row>
      <xdr:rowOff>6350</xdr:rowOff>
    </xdr:to>
    <xdr:cxnSp macro="">
      <xdr:nvCxnSpPr>
        <xdr:cNvPr id="290" name="直線コネクタ 289"/>
        <xdr:cNvCxnSpPr/>
      </xdr:nvCxnSpPr>
      <xdr:spPr>
        <a:xfrm>
          <a:off x="8750300" y="668756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1016</xdr:rowOff>
    </xdr:from>
    <xdr:to>
      <xdr:col>45</xdr:col>
      <xdr:colOff>177800</xdr:colOff>
      <xdr:row>39</xdr:row>
      <xdr:rowOff>2921</xdr:rowOff>
    </xdr:to>
    <xdr:cxnSp macro="">
      <xdr:nvCxnSpPr>
        <xdr:cNvPr id="293" name="直線コネクタ 292"/>
        <xdr:cNvCxnSpPr/>
      </xdr:nvCxnSpPr>
      <xdr:spPr>
        <a:xfrm flipV="1">
          <a:off x="7861300" y="668756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2159</xdr:rowOff>
    </xdr:from>
    <xdr:to>
      <xdr:col>41</xdr:col>
      <xdr:colOff>50800</xdr:colOff>
      <xdr:row>39</xdr:row>
      <xdr:rowOff>2921</xdr:rowOff>
    </xdr:to>
    <xdr:cxnSp macro="">
      <xdr:nvCxnSpPr>
        <xdr:cNvPr id="296" name="直線コネクタ 295"/>
        <xdr:cNvCxnSpPr/>
      </xdr:nvCxnSpPr>
      <xdr:spPr>
        <a:xfrm>
          <a:off x="6972300" y="66887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297" name="フローチャート: 判断 296"/>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298" name="テキスト ボックス 297"/>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299" name="フローチャート: 判断 298"/>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72153</xdr:rowOff>
    </xdr:from>
    <xdr:ext cx="469744" cy="259045"/>
    <xdr:sp macro="" textlink="">
      <xdr:nvSpPr>
        <xdr:cNvPr id="300" name="テキスト ボックス 299"/>
        <xdr:cNvSpPr txBox="1"/>
      </xdr:nvSpPr>
      <xdr:spPr>
        <a:xfrm>
          <a:off x="6737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122047</xdr:rowOff>
    </xdr:from>
    <xdr:to>
      <xdr:col>55</xdr:col>
      <xdr:colOff>50800</xdr:colOff>
      <xdr:row>39</xdr:row>
      <xdr:rowOff>52197</xdr:rowOff>
    </xdr:to>
    <xdr:sp macro="" textlink="">
      <xdr:nvSpPr>
        <xdr:cNvPr id="306" name="楕円 305"/>
        <xdr:cNvSpPr/>
      </xdr:nvSpPr>
      <xdr:spPr>
        <a:xfrm>
          <a:off x="10426700" y="663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36974</xdr:rowOff>
    </xdr:from>
    <xdr:ext cx="378565" cy="259045"/>
    <xdr:sp macro="" textlink="">
      <xdr:nvSpPr>
        <xdr:cNvPr id="307" name="労働費該当値テキスト"/>
        <xdr:cNvSpPr txBox="1"/>
      </xdr:nvSpPr>
      <xdr:spPr>
        <a:xfrm>
          <a:off x="10528300" y="6552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127000</xdr:rowOff>
    </xdr:from>
    <xdr:to>
      <xdr:col>50</xdr:col>
      <xdr:colOff>165100</xdr:colOff>
      <xdr:row>39</xdr:row>
      <xdr:rowOff>57150</xdr:rowOff>
    </xdr:to>
    <xdr:sp macro="" textlink="">
      <xdr:nvSpPr>
        <xdr:cNvPr id="308" name="楕円 307"/>
        <xdr:cNvSpPr/>
      </xdr:nvSpPr>
      <xdr:spPr>
        <a:xfrm>
          <a:off x="9588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48277</xdr:rowOff>
    </xdr:from>
    <xdr:ext cx="378565" cy="259045"/>
    <xdr:sp macro="" textlink="">
      <xdr:nvSpPr>
        <xdr:cNvPr id="309" name="テキスト ボックス 308"/>
        <xdr:cNvSpPr txBox="1"/>
      </xdr:nvSpPr>
      <xdr:spPr>
        <a:xfrm>
          <a:off x="9450017" y="673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121666</xdr:rowOff>
    </xdr:from>
    <xdr:to>
      <xdr:col>46</xdr:col>
      <xdr:colOff>38100</xdr:colOff>
      <xdr:row>39</xdr:row>
      <xdr:rowOff>51816</xdr:rowOff>
    </xdr:to>
    <xdr:sp macro="" textlink="">
      <xdr:nvSpPr>
        <xdr:cNvPr id="310" name="楕円 309"/>
        <xdr:cNvSpPr/>
      </xdr:nvSpPr>
      <xdr:spPr>
        <a:xfrm>
          <a:off x="8699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42943</xdr:rowOff>
    </xdr:from>
    <xdr:ext cx="378565" cy="259045"/>
    <xdr:sp macro="" textlink="">
      <xdr:nvSpPr>
        <xdr:cNvPr id="311" name="テキスト ボックス 310"/>
        <xdr:cNvSpPr txBox="1"/>
      </xdr:nvSpPr>
      <xdr:spPr>
        <a:xfrm>
          <a:off x="8561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123571</xdr:rowOff>
    </xdr:from>
    <xdr:to>
      <xdr:col>41</xdr:col>
      <xdr:colOff>101600</xdr:colOff>
      <xdr:row>39</xdr:row>
      <xdr:rowOff>53721</xdr:rowOff>
    </xdr:to>
    <xdr:sp macro="" textlink="">
      <xdr:nvSpPr>
        <xdr:cNvPr id="312" name="楕円 311"/>
        <xdr:cNvSpPr/>
      </xdr:nvSpPr>
      <xdr:spPr>
        <a:xfrm>
          <a:off x="7810500" y="663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44848</xdr:rowOff>
    </xdr:from>
    <xdr:ext cx="378565" cy="259045"/>
    <xdr:sp macro="" textlink="">
      <xdr:nvSpPr>
        <xdr:cNvPr id="313" name="テキスト ボックス 312"/>
        <xdr:cNvSpPr txBox="1"/>
      </xdr:nvSpPr>
      <xdr:spPr>
        <a:xfrm>
          <a:off x="7672017" y="673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122809</xdr:rowOff>
    </xdr:from>
    <xdr:to>
      <xdr:col>36</xdr:col>
      <xdr:colOff>165100</xdr:colOff>
      <xdr:row>39</xdr:row>
      <xdr:rowOff>52959</xdr:rowOff>
    </xdr:to>
    <xdr:sp macro="" textlink="">
      <xdr:nvSpPr>
        <xdr:cNvPr id="314" name="楕円 313"/>
        <xdr:cNvSpPr/>
      </xdr:nvSpPr>
      <xdr:spPr>
        <a:xfrm>
          <a:off x="69215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44086</xdr:rowOff>
    </xdr:from>
    <xdr:ext cx="378565" cy="259045"/>
    <xdr:sp macro="" textlink="">
      <xdr:nvSpPr>
        <xdr:cNvPr id="315" name="テキスト ボックス 314"/>
        <xdr:cNvSpPr txBox="1"/>
      </xdr:nvSpPr>
      <xdr:spPr>
        <a:xfrm>
          <a:off x="6783017" y="6730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117435</xdr:rowOff>
    </xdr:from>
    <xdr:to>
      <xdr:col>55</xdr:col>
      <xdr:colOff>0</xdr:colOff>
      <xdr:row>58</xdr:row>
      <xdr:rowOff>117800</xdr:rowOff>
    </xdr:to>
    <xdr:cxnSp macro="">
      <xdr:nvCxnSpPr>
        <xdr:cNvPr id="342" name="直線コネクタ 341"/>
        <xdr:cNvCxnSpPr/>
      </xdr:nvCxnSpPr>
      <xdr:spPr>
        <a:xfrm flipV="1">
          <a:off x="9639300" y="10061535"/>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3"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117663</xdr:rowOff>
    </xdr:from>
    <xdr:to>
      <xdr:col>50</xdr:col>
      <xdr:colOff>114300</xdr:colOff>
      <xdr:row>58</xdr:row>
      <xdr:rowOff>117800</xdr:rowOff>
    </xdr:to>
    <xdr:cxnSp macro="">
      <xdr:nvCxnSpPr>
        <xdr:cNvPr id="345" name="直線コネクタ 344"/>
        <xdr:cNvCxnSpPr/>
      </xdr:nvCxnSpPr>
      <xdr:spPr>
        <a:xfrm>
          <a:off x="8750300" y="100617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117663</xdr:rowOff>
    </xdr:from>
    <xdr:to>
      <xdr:col>45</xdr:col>
      <xdr:colOff>177800</xdr:colOff>
      <xdr:row>58</xdr:row>
      <xdr:rowOff>118852</xdr:rowOff>
    </xdr:to>
    <xdr:cxnSp macro="">
      <xdr:nvCxnSpPr>
        <xdr:cNvPr id="348" name="直線コネクタ 347"/>
        <xdr:cNvCxnSpPr/>
      </xdr:nvCxnSpPr>
      <xdr:spPr>
        <a:xfrm flipV="1">
          <a:off x="7861300" y="1006176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114874</xdr:rowOff>
    </xdr:from>
    <xdr:to>
      <xdr:col>41</xdr:col>
      <xdr:colOff>50800</xdr:colOff>
      <xdr:row>58</xdr:row>
      <xdr:rowOff>118852</xdr:rowOff>
    </xdr:to>
    <xdr:cxnSp macro="">
      <xdr:nvCxnSpPr>
        <xdr:cNvPr id="351" name="直線コネクタ 350"/>
        <xdr:cNvCxnSpPr/>
      </xdr:nvCxnSpPr>
      <xdr:spPr>
        <a:xfrm>
          <a:off x="6972300" y="10058974"/>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2" name="フローチャート: 判断 351"/>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3" name="テキスト ボックス 352"/>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4" name="フローチャート: 判断 353"/>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5" name="テキスト ボックス 354"/>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66635</xdr:rowOff>
    </xdr:from>
    <xdr:to>
      <xdr:col>55</xdr:col>
      <xdr:colOff>50800</xdr:colOff>
      <xdr:row>58</xdr:row>
      <xdr:rowOff>168235</xdr:rowOff>
    </xdr:to>
    <xdr:sp macro="" textlink="">
      <xdr:nvSpPr>
        <xdr:cNvPr id="361" name="楕円 360"/>
        <xdr:cNvSpPr/>
      </xdr:nvSpPr>
      <xdr:spPr>
        <a:xfrm>
          <a:off x="10426700" y="1001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153012</xdr:rowOff>
    </xdr:from>
    <xdr:ext cx="378565" cy="259045"/>
    <xdr:sp macro="" textlink="">
      <xdr:nvSpPr>
        <xdr:cNvPr id="362" name="農林水産業費該当値テキスト"/>
        <xdr:cNvSpPr txBox="1"/>
      </xdr:nvSpPr>
      <xdr:spPr>
        <a:xfrm>
          <a:off x="10528300" y="9925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67000</xdr:rowOff>
    </xdr:from>
    <xdr:to>
      <xdr:col>50</xdr:col>
      <xdr:colOff>165100</xdr:colOff>
      <xdr:row>58</xdr:row>
      <xdr:rowOff>168600</xdr:rowOff>
    </xdr:to>
    <xdr:sp macro="" textlink="">
      <xdr:nvSpPr>
        <xdr:cNvPr id="363" name="楕円 362"/>
        <xdr:cNvSpPr/>
      </xdr:nvSpPr>
      <xdr:spPr>
        <a:xfrm>
          <a:off x="9588500" y="100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159727</xdr:rowOff>
    </xdr:from>
    <xdr:ext cx="378565" cy="259045"/>
    <xdr:sp macro="" textlink="">
      <xdr:nvSpPr>
        <xdr:cNvPr id="364" name="テキスト ボックス 363"/>
        <xdr:cNvSpPr txBox="1"/>
      </xdr:nvSpPr>
      <xdr:spPr>
        <a:xfrm>
          <a:off x="9450017" y="10103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66863</xdr:rowOff>
    </xdr:from>
    <xdr:to>
      <xdr:col>46</xdr:col>
      <xdr:colOff>38100</xdr:colOff>
      <xdr:row>58</xdr:row>
      <xdr:rowOff>168463</xdr:rowOff>
    </xdr:to>
    <xdr:sp macro="" textlink="">
      <xdr:nvSpPr>
        <xdr:cNvPr id="365" name="楕円 364"/>
        <xdr:cNvSpPr/>
      </xdr:nvSpPr>
      <xdr:spPr>
        <a:xfrm>
          <a:off x="8699500" y="1001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159590</xdr:rowOff>
    </xdr:from>
    <xdr:ext cx="378565" cy="259045"/>
    <xdr:sp macro="" textlink="">
      <xdr:nvSpPr>
        <xdr:cNvPr id="366" name="テキスト ボックス 365"/>
        <xdr:cNvSpPr txBox="1"/>
      </xdr:nvSpPr>
      <xdr:spPr>
        <a:xfrm>
          <a:off x="8561017" y="1010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68052</xdr:rowOff>
    </xdr:from>
    <xdr:to>
      <xdr:col>41</xdr:col>
      <xdr:colOff>101600</xdr:colOff>
      <xdr:row>58</xdr:row>
      <xdr:rowOff>169652</xdr:rowOff>
    </xdr:to>
    <xdr:sp macro="" textlink="">
      <xdr:nvSpPr>
        <xdr:cNvPr id="367" name="楕円 366"/>
        <xdr:cNvSpPr/>
      </xdr:nvSpPr>
      <xdr:spPr>
        <a:xfrm>
          <a:off x="7810500" y="100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160779</xdr:rowOff>
    </xdr:from>
    <xdr:ext cx="378565" cy="259045"/>
    <xdr:sp macro="" textlink="">
      <xdr:nvSpPr>
        <xdr:cNvPr id="368" name="テキスト ボックス 367"/>
        <xdr:cNvSpPr txBox="1"/>
      </xdr:nvSpPr>
      <xdr:spPr>
        <a:xfrm>
          <a:off x="7672017" y="10104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64074</xdr:rowOff>
    </xdr:from>
    <xdr:to>
      <xdr:col>36</xdr:col>
      <xdr:colOff>165100</xdr:colOff>
      <xdr:row>58</xdr:row>
      <xdr:rowOff>165674</xdr:rowOff>
    </xdr:to>
    <xdr:sp macro="" textlink="">
      <xdr:nvSpPr>
        <xdr:cNvPr id="369" name="楕円 368"/>
        <xdr:cNvSpPr/>
      </xdr:nvSpPr>
      <xdr:spPr>
        <a:xfrm>
          <a:off x="6921500" y="1000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156801</xdr:rowOff>
    </xdr:from>
    <xdr:ext cx="378565" cy="259045"/>
    <xdr:sp macro="" textlink="">
      <xdr:nvSpPr>
        <xdr:cNvPr id="370" name="テキスト ボックス 369"/>
        <xdr:cNvSpPr txBox="1"/>
      </xdr:nvSpPr>
      <xdr:spPr>
        <a:xfrm>
          <a:off x="6783017" y="10100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98152</xdr:rowOff>
    </xdr:from>
    <xdr:to>
      <xdr:col>55</xdr:col>
      <xdr:colOff>0</xdr:colOff>
      <xdr:row>79</xdr:row>
      <xdr:rowOff>21267</xdr:rowOff>
    </xdr:to>
    <xdr:cxnSp macro="">
      <xdr:nvCxnSpPr>
        <xdr:cNvPr id="399" name="直線コネクタ 398"/>
        <xdr:cNvCxnSpPr/>
      </xdr:nvCxnSpPr>
      <xdr:spPr>
        <a:xfrm>
          <a:off x="9639300" y="13471252"/>
          <a:ext cx="838200" cy="9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98152</xdr:rowOff>
    </xdr:from>
    <xdr:to>
      <xdr:col>50</xdr:col>
      <xdr:colOff>114300</xdr:colOff>
      <xdr:row>78</xdr:row>
      <xdr:rowOff>165818</xdr:rowOff>
    </xdr:to>
    <xdr:cxnSp macro="">
      <xdr:nvCxnSpPr>
        <xdr:cNvPr id="402" name="直線コネクタ 401"/>
        <xdr:cNvCxnSpPr/>
      </xdr:nvCxnSpPr>
      <xdr:spPr>
        <a:xfrm flipV="1">
          <a:off x="8750300" y="13471252"/>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120002</xdr:rowOff>
    </xdr:from>
    <xdr:to>
      <xdr:col>45</xdr:col>
      <xdr:colOff>177800</xdr:colOff>
      <xdr:row>78</xdr:row>
      <xdr:rowOff>165818</xdr:rowOff>
    </xdr:to>
    <xdr:cxnSp macro="">
      <xdr:nvCxnSpPr>
        <xdr:cNvPr id="405" name="直線コネクタ 404"/>
        <xdr:cNvCxnSpPr/>
      </xdr:nvCxnSpPr>
      <xdr:spPr>
        <a:xfrm>
          <a:off x="7861300" y="13493102"/>
          <a:ext cx="889000" cy="4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120002</xdr:rowOff>
    </xdr:from>
    <xdr:to>
      <xdr:col>41</xdr:col>
      <xdr:colOff>50800</xdr:colOff>
      <xdr:row>78</xdr:row>
      <xdr:rowOff>169780</xdr:rowOff>
    </xdr:to>
    <xdr:cxnSp macro="">
      <xdr:nvCxnSpPr>
        <xdr:cNvPr id="408" name="直線コネクタ 407"/>
        <xdr:cNvCxnSpPr/>
      </xdr:nvCxnSpPr>
      <xdr:spPr>
        <a:xfrm flipV="1">
          <a:off x="6972300" y="13493102"/>
          <a:ext cx="889000" cy="4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09" name="フローチャート: 判断 408"/>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164031</xdr:rowOff>
    </xdr:from>
    <xdr:ext cx="534377" cy="259045"/>
    <xdr:sp macro="" textlink="">
      <xdr:nvSpPr>
        <xdr:cNvPr id="410" name="テキスト ボックス 409"/>
        <xdr:cNvSpPr txBox="1"/>
      </xdr:nvSpPr>
      <xdr:spPr>
        <a:xfrm>
          <a:off x="7594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1" name="フローチャート: 判断 410"/>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168355</xdr:rowOff>
    </xdr:from>
    <xdr:ext cx="534377" cy="259045"/>
    <xdr:sp macro="" textlink="">
      <xdr:nvSpPr>
        <xdr:cNvPr id="412" name="テキスト ボックス 411"/>
        <xdr:cNvSpPr txBox="1"/>
      </xdr:nvSpPr>
      <xdr:spPr>
        <a:xfrm>
          <a:off x="6705111" y="13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141917</xdr:rowOff>
    </xdr:from>
    <xdr:to>
      <xdr:col>55</xdr:col>
      <xdr:colOff>50800</xdr:colOff>
      <xdr:row>79</xdr:row>
      <xdr:rowOff>72067</xdr:rowOff>
    </xdr:to>
    <xdr:sp macro="" textlink="">
      <xdr:nvSpPr>
        <xdr:cNvPr id="418" name="楕円 417"/>
        <xdr:cNvSpPr/>
      </xdr:nvSpPr>
      <xdr:spPr>
        <a:xfrm>
          <a:off x="10426700" y="135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56844</xdr:rowOff>
    </xdr:from>
    <xdr:ext cx="469744" cy="259045"/>
    <xdr:sp macro="" textlink="">
      <xdr:nvSpPr>
        <xdr:cNvPr id="419" name="商工費該当値テキスト"/>
        <xdr:cNvSpPr txBox="1"/>
      </xdr:nvSpPr>
      <xdr:spPr>
        <a:xfrm>
          <a:off x="10528300" y="134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47352</xdr:rowOff>
    </xdr:from>
    <xdr:to>
      <xdr:col>50</xdr:col>
      <xdr:colOff>165100</xdr:colOff>
      <xdr:row>78</xdr:row>
      <xdr:rowOff>148952</xdr:rowOff>
    </xdr:to>
    <xdr:sp macro="" textlink="">
      <xdr:nvSpPr>
        <xdr:cNvPr id="420" name="楕円 419"/>
        <xdr:cNvSpPr/>
      </xdr:nvSpPr>
      <xdr:spPr>
        <a:xfrm>
          <a:off x="9588500" y="1342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140079</xdr:rowOff>
    </xdr:from>
    <xdr:ext cx="469744" cy="259045"/>
    <xdr:sp macro="" textlink="">
      <xdr:nvSpPr>
        <xdr:cNvPr id="421" name="テキスト ボックス 420"/>
        <xdr:cNvSpPr txBox="1"/>
      </xdr:nvSpPr>
      <xdr:spPr>
        <a:xfrm>
          <a:off x="9404428" y="135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115018</xdr:rowOff>
    </xdr:from>
    <xdr:to>
      <xdr:col>46</xdr:col>
      <xdr:colOff>38100</xdr:colOff>
      <xdr:row>79</xdr:row>
      <xdr:rowOff>45168</xdr:rowOff>
    </xdr:to>
    <xdr:sp macro="" textlink="">
      <xdr:nvSpPr>
        <xdr:cNvPr id="422" name="楕円 421"/>
        <xdr:cNvSpPr/>
      </xdr:nvSpPr>
      <xdr:spPr>
        <a:xfrm>
          <a:off x="8699500" y="134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36295</xdr:rowOff>
    </xdr:from>
    <xdr:ext cx="469744" cy="259045"/>
    <xdr:sp macro="" textlink="">
      <xdr:nvSpPr>
        <xdr:cNvPr id="423" name="テキスト ボックス 422"/>
        <xdr:cNvSpPr txBox="1"/>
      </xdr:nvSpPr>
      <xdr:spPr>
        <a:xfrm>
          <a:off x="8515428" y="135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69202</xdr:rowOff>
    </xdr:from>
    <xdr:to>
      <xdr:col>41</xdr:col>
      <xdr:colOff>101600</xdr:colOff>
      <xdr:row>78</xdr:row>
      <xdr:rowOff>170802</xdr:rowOff>
    </xdr:to>
    <xdr:sp macro="" textlink="">
      <xdr:nvSpPr>
        <xdr:cNvPr id="424" name="楕円 423"/>
        <xdr:cNvSpPr/>
      </xdr:nvSpPr>
      <xdr:spPr>
        <a:xfrm>
          <a:off x="7810500" y="134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161929</xdr:rowOff>
    </xdr:from>
    <xdr:ext cx="469744" cy="259045"/>
    <xdr:sp macro="" textlink="">
      <xdr:nvSpPr>
        <xdr:cNvPr id="425" name="テキスト ボックス 424"/>
        <xdr:cNvSpPr txBox="1"/>
      </xdr:nvSpPr>
      <xdr:spPr>
        <a:xfrm>
          <a:off x="7626428" y="1353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118980</xdr:rowOff>
    </xdr:from>
    <xdr:to>
      <xdr:col>36</xdr:col>
      <xdr:colOff>165100</xdr:colOff>
      <xdr:row>79</xdr:row>
      <xdr:rowOff>49130</xdr:rowOff>
    </xdr:to>
    <xdr:sp macro="" textlink="">
      <xdr:nvSpPr>
        <xdr:cNvPr id="426" name="楕円 425"/>
        <xdr:cNvSpPr/>
      </xdr:nvSpPr>
      <xdr:spPr>
        <a:xfrm>
          <a:off x="6921500" y="134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40257</xdr:rowOff>
    </xdr:from>
    <xdr:ext cx="469744" cy="259045"/>
    <xdr:sp macro="" textlink="">
      <xdr:nvSpPr>
        <xdr:cNvPr id="427" name="テキスト ボックス 426"/>
        <xdr:cNvSpPr txBox="1"/>
      </xdr:nvSpPr>
      <xdr:spPr>
        <a:xfrm>
          <a:off x="6737428" y="135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31801</xdr:rowOff>
    </xdr:from>
    <xdr:to>
      <xdr:col>55</xdr:col>
      <xdr:colOff>0</xdr:colOff>
      <xdr:row>97</xdr:row>
      <xdr:rowOff>133059</xdr:rowOff>
    </xdr:to>
    <xdr:cxnSp macro="">
      <xdr:nvCxnSpPr>
        <xdr:cNvPr id="456" name="直線コネクタ 455"/>
        <xdr:cNvCxnSpPr/>
      </xdr:nvCxnSpPr>
      <xdr:spPr>
        <a:xfrm flipV="1">
          <a:off x="9639300" y="16662451"/>
          <a:ext cx="838200" cy="10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133059</xdr:rowOff>
    </xdr:from>
    <xdr:to>
      <xdr:col>50</xdr:col>
      <xdr:colOff>114300</xdr:colOff>
      <xdr:row>97</xdr:row>
      <xdr:rowOff>152819</xdr:rowOff>
    </xdr:to>
    <xdr:cxnSp macro="">
      <xdr:nvCxnSpPr>
        <xdr:cNvPr id="459" name="直線コネクタ 458"/>
        <xdr:cNvCxnSpPr/>
      </xdr:nvCxnSpPr>
      <xdr:spPr>
        <a:xfrm flipV="1">
          <a:off x="8750300" y="16763709"/>
          <a:ext cx="889000" cy="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1" name="テキスト ボックス 460"/>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144018</xdr:rowOff>
    </xdr:from>
    <xdr:to>
      <xdr:col>45</xdr:col>
      <xdr:colOff>177800</xdr:colOff>
      <xdr:row>97</xdr:row>
      <xdr:rowOff>152819</xdr:rowOff>
    </xdr:to>
    <xdr:cxnSp macro="">
      <xdr:nvCxnSpPr>
        <xdr:cNvPr id="462" name="直線コネクタ 461"/>
        <xdr:cNvCxnSpPr/>
      </xdr:nvCxnSpPr>
      <xdr:spPr>
        <a:xfrm>
          <a:off x="7861300" y="1677466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144018</xdr:rowOff>
    </xdr:from>
    <xdr:to>
      <xdr:col>41</xdr:col>
      <xdr:colOff>50800</xdr:colOff>
      <xdr:row>97</xdr:row>
      <xdr:rowOff>156642</xdr:rowOff>
    </xdr:to>
    <xdr:cxnSp macro="">
      <xdr:nvCxnSpPr>
        <xdr:cNvPr id="465" name="直線コネクタ 464"/>
        <xdr:cNvCxnSpPr/>
      </xdr:nvCxnSpPr>
      <xdr:spPr>
        <a:xfrm flipV="1">
          <a:off x="6972300" y="16774668"/>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66" name="フローチャート: 判断 465"/>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67" name="テキスト ボックス 466"/>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68" name="フローチャート: 判断 467"/>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51503</xdr:rowOff>
    </xdr:from>
    <xdr:ext cx="534377" cy="259045"/>
    <xdr:sp macro="" textlink="">
      <xdr:nvSpPr>
        <xdr:cNvPr id="469" name="テキスト ボックス 468"/>
        <xdr:cNvSpPr txBox="1"/>
      </xdr:nvSpPr>
      <xdr:spPr>
        <a:xfrm>
          <a:off x="6705111" y="161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152451</xdr:rowOff>
    </xdr:from>
    <xdr:to>
      <xdr:col>55</xdr:col>
      <xdr:colOff>50800</xdr:colOff>
      <xdr:row>97</xdr:row>
      <xdr:rowOff>82601</xdr:rowOff>
    </xdr:to>
    <xdr:sp macro="" textlink="">
      <xdr:nvSpPr>
        <xdr:cNvPr id="475" name="楕円 474"/>
        <xdr:cNvSpPr/>
      </xdr:nvSpPr>
      <xdr:spPr>
        <a:xfrm>
          <a:off x="10426700" y="1661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130878</xdr:rowOff>
    </xdr:from>
    <xdr:ext cx="534377" cy="259045"/>
    <xdr:sp macro="" textlink="">
      <xdr:nvSpPr>
        <xdr:cNvPr id="476" name="土木費該当値テキスト"/>
        <xdr:cNvSpPr txBox="1"/>
      </xdr:nvSpPr>
      <xdr:spPr>
        <a:xfrm>
          <a:off x="10528300" y="1659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82259</xdr:rowOff>
    </xdr:from>
    <xdr:to>
      <xdr:col>50</xdr:col>
      <xdr:colOff>165100</xdr:colOff>
      <xdr:row>98</xdr:row>
      <xdr:rowOff>12409</xdr:rowOff>
    </xdr:to>
    <xdr:sp macro="" textlink="">
      <xdr:nvSpPr>
        <xdr:cNvPr id="477" name="楕円 476"/>
        <xdr:cNvSpPr/>
      </xdr:nvSpPr>
      <xdr:spPr>
        <a:xfrm>
          <a:off x="9588500" y="1671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3536</xdr:rowOff>
    </xdr:from>
    <xdr:ext cx="534377" cy="259045"/>
    <xdr:sp macro="" textlink="">
      <xdr:nvSpPr>
        <xdr:cNvPr id="478" name="テキスト ボックス 477"/>
        <xdr:cNvSpPr txBox="1"/>
      </xdr:nvSpPr>
      <xdr:spPr>
        <a:xfrm>
          <a:off x="9372111" y="1680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102019</xdr:rowOff>
    </xdr:from>
    <xdr:to>
      <xdr:col>46</xdr:col>
      <xdr:colOff>38100</xdr:colOff>
      <xdr:row>98</xdr:row>
      <xdr:rowOff>32169</xdr:rowOff>
    </xdr:to>
    <xdr:sp macro="" textlink="">
      <xdr:nvSpPr>
        <xdr:cNvPr id="479" name="楕円 478"/>
        <xdr:cNvSpPr/>
      </xdr:nvSpPr>
      <xdr:spPr>
        <a:xfrm>
          <a:off x="8699500" y="1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23296</xdr:rowOff>
    </xdr:from>
    <xdr:ext cx="534377" cy="259045"/>
    <xdr:sp macro="" textlink="">
      <xdr:nvSpPr>
        <xdr:cNvPr id="480" name="テキスト ボックス 479"/>
        <xdr:cNvSpPr txBox="1"/>
      </xdr:nvSpPr>
      <xdr:spPr>
        <a:xfrm>
          <a:off x="8483111" y="1682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93218</xdr:rowOff>
    </xdr:from>
    <xdr:to>
      <xdr:col>41</xdr:col>
      <xdr:colOff>101600</xdr:colOff>
      <xdr:row>98</xdr:row>
      <xdr:rowOff>23368</xdr:rowOff>
    </xdr:to>
    <xdr:sp macro="" textlink="">
      <xdr:nvSpPr>
        <xdr:cNvPr id="481" name="楕円 480"/>
        <xdr:cNvSpPr/>
      </xdr:nvSpPr>
      <xdr:spPr>
        <a:xfrm>
          <a:off x="7810500" y="1672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14495</xdr:rowOff>
    </xdr:from>
    <xdr:ext cx="534377" cy="259045"/>
    <xdr:sp macro="" textlink="">
      <xdr:nvSpPr>
        <xdr:cNvPr id="482" name="テキスト ボックス 481"/>
        <xdr:cNvSpPr txBox="1"/>
      </xdr:nvSpPr>
      <xdr:spPr>
        <a:xfrm>
          <a:off x="7594111" y="1681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105842</xdr:rowOff>
    </xdr:from>
    <xdr:to>
      <xdr:col>36</xdr:col>
      <xdr:colOff>165100</xdr:colOff>
      <xdr:row>98</xdr:row>
      <xdr:rowOff>35992</xdr:rowOff>
    </xdr:to>
    <xdr:sp macro="" textlink="">
      <xdr:nvSpPr>
        <xdr:cNvPr id="483" name="楕円 482"/>
        <xdr:cNvSpPr/>
      </xdr:nvSpPr>
      <xdr:spPr>
        <a:xfrm>
          <a:off x="6921500" y="1673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27119</xdr:rowOff>
    </xdr:from>
    <xdr:ext cx="534377" cy="259045"/>
    <xdr:sp macro="" textlink="">
      <xdr:nvSpPr>
        <xdr:cNvPr id="484" name="テキスト ボックス 483"/>
        <xdr:cNvSpPr txBox="1"/>
      </xdr:nvSpPr>
      <xdr:spPr>
        <a:xfrm>
          <a:off x="6705111" y="1682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09" name="直線コネクタ 508"/>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0"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1" name="直線コネクタ 510"/>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2"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3" name="直線コネクタ 512"/>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162560</xdr:rowOff>
    </xdr:from>
    <xdr:to>
      <xdr:col>85</xdr:col>
      <xdr:colOff>127000</xdr:colOff>
      <xdr:row>38</xdr:row>
      <xdr:rowOff>39878</xdr:rowOff>
    </xdr:to>
    <xdr:cxnSp macro="">
      <xdr:nvCxnSpPr>
        <xdr:cNvPr id="514" name="直線コネクタ 513"/>
        <xdr:cNvCxnSpPr/>
      </xdr:nvCxnSpPr>
      <xdr:spPr>
        <a:xfrm>
          <a:off x="15481300" y="6506210"/>
          <a:ext cx="8382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5"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16" name="フローチャート: 判断 515"/>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162560</xdr:rowOff>
    </xdr:from>
    <xdr:to>
      <xdr:col>81</xdr:col>
      <xdr:colOff>50800</xdr:colOff>
      <xdr:row>38</xdr:row>
      <xdr:rowOff>122555</xdr:rowOff>
    </xdr:to>
    <xdr:cxnSp macro="">
      <xdr:nvCxnSpPr>
        <xdr:cNvPr id="517" name="直線コネクタ 516"/>
        <xdr:cNvCxnSpPr/>
      </xdr:nvCxnSpPr>
      <xdr:spPr>
        <a:xfrm flipV="1">
          <a:off x="14592300" y="650621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18" name="フローチャート: 判断 517"/>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19" name="テキスト ボックス 518"/>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122555</xdr:rowOff>
    </xdr:from>
    <xdr:to>
      <xdr:col>76</xdr:col>
      <xdr:colOff>114300</xdr:colOff>
      <xdr:row>38</xdr:row>
      <xdr:rowOff>163830</xdr:rowOff>
    </xdr:to>
    <xdr:cxnSp macro="">
      <xdr:nvCxnSpPr>
        <xdr:cNvPr id="520" name="直線コネクタ 519"/>
        <xdr:cNvCxnSpPr/>
      </xdr:nvCxnSpPr>
      <xdr:spPr>
        <a:xfrm flipV="1">
          <a:off x="13703300" y="6637655"/>
          <a:ext cx="8890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1" name="フローチャート: 判断 520"/>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2" name="テキスト ボックス 521"/>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158877</xdr:rowOff>
    </xdr:from>
    <xdr:to>
      <xdr:col>71</xdr:col>
      <xdr:colOff>177800</xdr:colOff>
      <xdr:row>38</xdr:row>
      <xdr:rowOff>163830</xdr:rowOff>
    </xdr:to>
    <xdr:cxnSp macro="">
      <xdr:nvCxnSpPr>
        <xdr:cNvPr id="523" name="直線コネクタ 522"/>
        <xdr:cNvCxnSpPr/>
      </xdr:nvCxnSpPr>
      <xdr:spPr>
        <a:xfrm>
          <a:off x="12814300" y="667397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67310</xdr:rowOff>
    </xdr:from>
    <xdr:to>
      <xdr:col>72</xdr:col>
      <xdr:colOff>38100</xdr:colOff>
      <xdr:row>33</xdr:row>
      <xdr:rowOff>168910</xdr:rowOff>
    </xdr:to>
    <xdr:sp macro="" textlink="">
      <xdr:nvSpPr>
        <xdr:cNvPr id="524" name="フローチャート: 判断 523"/>
        <xdr:cNvSpPr/>
      </xdr:nvSpPr>
      <xdr:spPr>
        <a:xfrm>
          <a:off x="13652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13987</xdr:rowOff>
    </xdr:from>
    <xdr:ext cx="534377" cy="259045"/>
    <xdr:sp macro="" textlink="">
      <xdr:nvSpPr>
        <xdr:cNvPr id="525" name="テキスト ボックス 524"/>
        <xdr:cNvSpPr txBox="1"/>
      </xdr:nvSpPr>
      <xdr:spPr>
        <a:xfrm>
          <a:off x="13436111" y="55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107950</xdr:rowOff>
    </xdr:from>
    <xdr:to>
      <xdr:col>67</xdr:col>
      <xdr:colOff>101600</xdr:colOff>
      <xdr:row>34</xdr:row>
      <xdr:rowOff>38100</xdr:rowOff>
    </xdr:to>
    <xdr:sp macro="" textlink="">
      <xdr:nvSpPr>
        <xdr:cNvPr id="526" name="フローチャート: 判断 525"/>
        <xdr:cNvSpPr/>
      </xdr:nvSpPr>
      <xdr:spPr>
        <a:xfrm>
          <a:off x="12763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54627</xdr:rowOff>
    </xdr:from>
    <xdr:ext cx="534377" cy="259045"/>
    <xdr:sp macro="" textlink="">
      <xdr:nvSpPr>
        <xdr:cNvPr id="527" name="テキスト ボックス 526"/>
        <xdr:cNvSpPr txBox="1"/>
      </xdr:nvSpPr>
      <xdr:spPr>
        <a:xfrm>
          <a:off x="12547111" y="5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160528</xdr:rowOff>
    </xdr:from>
    <xdr:to>
      <xdr:col>85</xdr:col>
      <xdr:colOff>177800</xdr:colOff>
      <xdr:row>38</xdr:row>
      <xdr:rowOff>90678</xdr:rowOff>
    </xdr:to>
    <xdr:sp macro="" textlink="">
      <xdr:nvSpPr>
        <xdr:cNvPr id="533" name="楕円 532"/>
        <xdr:cNvSpPr/>
      </xdr:nvSpPr>
      <xdr:spPr>
        <a:xfrm>
          <a:off x="162687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138955</xdr:rowOff>
    </xdr:from>
    <xdr:ext cx="534377" cy="259045"/>
    <xdr:sp macro="" textlink="">
      <xdr:nvSpPr>
        <xdr:cNvPr id="534" name="消防費該当値テキスト"/>
        <xdr:cNvSpPr txBox="1"/>
      </xdr:nvSpPr>
      <xdr:spPr>
        <a:xfrm>
          <a:off x="16370300" y="648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111760</xdr:rowOff>
    </xdr:from>
    <xdr:to>
      <xdr:col>81</xdr:col>
      <xdr:colOff>101600</xdr:colOff>
      <xdr:row>38</xdr:row>
      <xdr:rowOff>41910</xdr:rowOff>
    </xdr:to>
    <xdr:sp macro="" textlink="">
      <xdr:nvSpPr>
        <xdr:cNvPr id="535" name="楕円 534"/>
        <xdr:cNvSpPr/>
      </xdr:nvSpPr>
      <xdr:spPr>
        <a:xfrm>
          <a:off x="15430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33037</xdr:rowOff>
    </xdr:from>
    <xdr:ext cx="534377" cy="259045"/>
    <xdr:sp macro="" textlink="">
      <xdr:nvSpPr>
        <xdr:cNvPr id="536" name="テキスト ボックス 535"/>
        <xdr:cNvSpPr txBox="1"/>
      </xdr:nvSpPr>
      <xdr:spPr>
        <a:xfrm>
          <a:off x="15214111"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71755</xdr:rowOff>
    </xdr:from>
    <xdr:to>
      <xdr:col>76</xdr:col>
      <xdr:colOff>165100</xdr:colOff>
      <xdr:row>39</xdr:row>
      <xdr:rowOff>1905</xdr:rowOff>
    </xdr:to>
    <xdr:sp macro="" textlink="">
      <xdr:nvSpPr>
        <xdr:cNvPr id="537" name="楕円 536"/>
        <xdr:cNvSpPr/>
      </xdr:nvSpPr>
      <xdr:spPr>
        <a:xfrm>
          <a:off x="1454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164482</xdr:rowOff>
    </xdr:from>
    <xdr:ext cx="469744" cy="259045"/>
    <xdr:sp macro="" textlink="">
      <xdr:nvSpPr>
        <xdr:cNvPr id="538" name="テキスト ボックス 537"/>
        <xdr:cNvSpPr txBox="1"/>
      </xdr:nvSpPr>
      <xdr:spPr>
        <a:xfrm>
          <a:off x="14357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113030</xdr:rowOff>
    </xdr:from>
    <xdr:to>
      <xdr:col>72</xdr:col>
      <xdr:colOff>38100</xdr:colOff>
      <xdr:row>39</xdr:row>
      <xdr:rowOff>43180</xdr:rowOff>
    </xdr:to>
    <xdr:sp macro="" textlink="">
      <xdr:nvSpPr>
        <xdr:cNvPr id="539" name="楕円 538"/>
        <xdr:cNvSpPr/>
      </xdr:nvSpPr>
      <xdr:spPr>
        <a:xfrm>
          <a:off x="13652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34307</xdr:rowOff>
    </xdr:from>
    <xdr:ext cx="469744" cy="259045"/>
    <xdr:sp macro="" textlink="">
      <xdr:nvSpPr>
        <xdr:cNvPr id="540" name="テキスト ボックス 539"/>
        <xdr:cNvSpPr txBox="1"/>
      </xdr:nvSpPr>
      <xdr:spPr>
        <a:xfrm>
          <a:off x="13468428"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108077</xdr:rowOff>
    </xdr:from>
    <xdr:to>
      <xdr:col>67</xdr:col>
      <xdr:colOff>101600</xdr:colOff>
      <xdr:row>39</xdr:row>
      <xdr:rowOff>38227</xdr:rowOff>
    </xdr:to>
    <xdr:sp macro="" textlink="">
      <xdr:nvSpPr>
        <xdr:cNvPr id="541" name="楕円 540"/>
        <xdr:cNvSpPr/>
      </xdr:nvSpPr>
      <xdr:spPr>
        <a:xfrm>
          <a:off x="12763500" y="66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29354</xdr:rowOff>
    </xdr:from>
    <xdr:ext cx="469744" cy="259045"/>
    <xdr:sp macro="" textlink="">
      <xdr:nvSpPr>
        <xdr:cNvPr id="542" name="テキスト ボックス 541"/>
        <xdr:cNvSpPr txBox="1"/>
      </xdr:nvSpPr>
      <xdr:spPr>
        <a:xfrm>
          <a:off x="12579428" y="67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7" name="直線コネクタ 566"/>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68"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69" name="直線コネクタ 568"/>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0"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1" name="直線コネクタ 570"/>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18676</xdr:rowOff>
    </xdr:from>
    <xdr:to>
      <xdr:col>85</xdr:col>
      <xdr:colOff>127000</xdr:colOff>
      <xdr:row>57</xdr:row>
      <xdr:rowOff>69558</xdr:rowOff>
    </xdr:to>
    <xdr:cxnSp macro="">
      <xdr:nvCxnSpPr>
        <xdr:cNvPr id="572" name="直線コネクタ 571"/>
        <xdr:cNvCxnSpPr/>
      </xdr:nvCxnSpPr>
      <xdr:spPr>
        <a:xfrm flipV="1">
          <a:off x="15481300" y="9791326"/>
          <a:ext cx="838200" cy="5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3"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4" name="フローチャート: 判断 573"/>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44507</xdr:rowOff>
    </xdr:from>
    <xdr:to>
      <xdr:col>81</xdr:col>
      <xdr:colOff>50800</xdr:colOff>
      <xdr:row>57</xdr:row>
      <xdr:rowOff>69558</xdr:rowOff>
    </xdr:to>
    <xdr:cxnSp macro="">
      <xdr:nvCxnSpPr>
        <xdr:cNvPr id="575" name="直線コネクタ 574"/>
        <xdr:cNvCxnSpPr/>
      </xdr:nvCxnSpPr>
      <xdr:spPr>
        <a:xfrm>
          <a:off x="14592300" y="9817157"/>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6" name="フローチャート: 判断 575"/>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7" name="テキスト ボックス 576"/>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147854</xdr:rowOff>
    </xdr:from>
    <xdr:to>
      <xdr:col>76</xdr:col>
      <xdr:colOff>114300</xdr:colOff>
      <xdr:row>57</xdr:row>
      <xdr:rowOff>44507</xdr:rowOff>
    </xdr:to>
    <xdr:cxnSp macro="">
      <xdr:nvCxnSpPr>
        <xdr:cNvPr id="578" name="直線コネクタ 577"/>
        <xdr:cNvCxnSpPr/>
      </xdr:nvCxnSpPr>
      <xdr:spPr>
        <a:xfrm>
          <a:off x="13703300" y="9577604"/>
          <a:ext cx="889000" cy="23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79" name="フローチャート: 判断 578"/>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0" name="テキスト ボックス 579"/>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147854</xdr:rowOff>
    </xdr:from>
    <xdr:to>
      <xdr:col>71</xdr:col>
      <xdr:colOff>177800</xdr:colOff>
      <xdr:row>57</xdr:row>
      <xdr:rowOff>77330</xdr:rowOff>
    </xdr:to>
    <xdr:cxnSp macro="">
      <xdr:nvCxnSpPr>
        <xdr:cNvPr id="581" name="直線コネクタ 580"/>
        <xdr:cNvCxnSpPr/>
      </xdr:nvCxnSpPr>
      <xdr:spPr>
        <a:xfrm flipV="1">
          <a:off x="12814300" y="9577604"/>
          <a:ext cx="889000" cy="27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2" name="フローチャート: 判断 581"/>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83" name="テキスト ボックス 582"/>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84" name="フローチャート: 判断 583"/>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130598</xdr:rowOff>
    </xdr:from>
    <xdr:ext cx="534377" cy="259045"/>
    <xdr:sp macro="" textlink="">
      <xdr:nvSpPr>
        <xdr:cNvPr id="585" name="テキスト ボックス 584"/>
        <xdr:cNvSpPr txBox="1"/>
      </xdr:nvSpPr>
      <xdr:spPr>
        <a:xfrm>
          <a:off x="12547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139326</xdr:rowOff>
    </xdr:from>
    <xdr:to>
      <xdr:col>85</xdr:col>
      <xdr:colOff>177800</xdr:colOff>
      <xdr:row>57</xdr:row>
      <xdr:rowOff>69476</xdr:rowOff>
    </xdr:to>
    <xdr:sp macro="" textlink="">
      <xdr:nvSpPr>
        <xdr:cNvPr id="591" name="楕円 590"/>
        <xdr:cNvSpPr/>
      </xdr:nvSpPr>
      <xdr:spPr>
        <a:xfrm>
          <a:off x="16268700" y="97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117753</xdr:rowOff>
    </xdr:from>
    <xdr:ext cx="534377" cy="259045"/>
    <xdr:sp macro="" textlink="">
      <xdr:nvSpPr>
        <xdr:cNvPr id="592" name="教育費該当値テキスト"/>
        <xdr:cNvSpPr txBox="1"/>
      </xdr:nvSpPr>
      <xdr:spPr>
        <a:xfrm>
          <a:off x="16370300" y="971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18758</xdr:rowOff>
    </xdr:from>
    <xdr:to>
      <xdr:col>81</xdr:col>
      <xdr:colOff>101600</xdr:colOff>
      <xdr:row>57</xdr:row>
      <xdr:rowOff>120358</xdr:rowOff>
    </xdr:to>
    <xdr:sp macro="" textlink="">
      <xdr:nvSpPr>
        <xdr:cNvPr id="593" name="楕円 592"/>
        <xdr:cNvSpPr/>
      </xdr:nvSpPr>
      <xdr:spPr>
        <a:xfrm>
          <a:off x="15430500" y="979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111485</xdr:rowOff>
    </xdr:from>
    <xdr:ext cx="534377" cy="259045"/>
    <xdr:sp macro="" textlink="">
      <xdr:nvSpPr>
        <xdr:cNvPr id="594" name="テキスト ボックス 593"/>
        <xdr:cNvSpPr txBox="1"/>
      </xdr:nvSpPr>
      <xdr:spPr>
        <a:xfrm>
          <a:off x="15214111" y="988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165157</xdr:rowOff>
    </xdr:from>
    <xdr:to>
      <xdr:col>76</xdr:col>
      <xdr:colOff>165100</xdr:colOff>
      <xdr:row>57</xdr:row>
      <xdr:rowOff>95307</xdr:rowOff>
    </xdr:to>
    <xdr:sp macro="" textlink="">
      <xdr:nvSpPr>
        <xdr:cNvPr id="595" name="楕円 594"/>
        <xdr:cNvSpPr/>
      </xdr:nvSpPr>
      <xdr:spPr>
        <a:xfrm>
          <a:off x="14541500" y="97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86434</xdr:rowOff>
    </xdr:from>
    <xdr:ext cx="534377" cy="259045"/>
    <xdr:sp macro="" textlink="">
      <xdr:nvSpPr>
        <xdr:cNvPr id="596" name="テキスト ボックス 595"/>
        <xdr:cNvSpPr txBox="1"/>
      </xdr:nvSpPr>
      <xdr:spPr>
        <a:xfrm>
          <a:off x="14325111" y="985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97054</xdr:rowOff>
    </xdr:from>
    <xdr:to>
      <xdr:col>72</xdr:col>
      <xdr:colOff>38100</xdr:colOff>
      <xdr:row>56</xdr:row>
      <xdr:rowOff>27204</xdr:rowOff>
    </xdr:to>
    <xdr:sp macro="" textlink="">
      <xdr:nvSpPr>
        <xdr:cNvPr id="597" name="楕円 596"/>
        <xdr:cNvSpPr/>
      </xdr:nvSpPr>
      <xdr:spPr>
        <a:xfrm>
          <a:off x="13652500" y="95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18331</xdr:rowOff>
    </xdr:from>
    <xdr:ext cx="534377" cy="259045"/>
    <xdr:sp macro="" textlink="">
      <xdr:nvSpPr>
        <xdr:cNvPr id="598" name="テキスト ボックス 597"/>
        <xdr:cNvSpPr txBox="1"/>
      </xdr:nvSpPr>
      <xdr:spPr>
        <a:xfrm>
          <a:off x="13436111" y="96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26530</xdr:rowOff>
    </xdr:from>
    <xdr:to>
      <xdr:col>67</xdr:col>
      <xdr:colOff>101600</xdr:colOff>
      <xdr:row>57</xdr:row>
      <xdr:rowOff>128130</xdr:rowOff>
    </xdr:to>
    <xdr:sp macro="" textlink="">
      <xdr:nvSpPr>
        <xdr:cNvPr id="599" name="楕円 598"/>
        <xdr:cNvSpPr/>
      </xdr:nvSpPr>
      <xdr:spPr>
        <a:xfrm>
          <a:off x="12763500" y="979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119257</xdr:rowOff>
    </xdr:from>
    <xdr:ext cx="534377" cy="259045"/>
    <xdr:sp macro="" textlink="">
      <xdr:nvSpPr>
        <xdr:cNvPr id="600" name="テキスト ボックス 599"/>
        <xdr:cNvSpPr txBox="1"/>
      </xdr:nvSpPr>
      <xdr:spPr>
        <a:xfrm>
          <a:off x="12547111" y="98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6" name="直線コネクタ 625"/>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29"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0" name="直線コネクタ 629"/>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2"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3" name="フローチャート: 判断 632"/>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5" name="フローチャート: 判断 634"/>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6" name="テキスト ボックス 635"/>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38" name="フローチャート: 判断 637"/>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39" name="テキスト ボックス 638"/>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90278</xdr:rowOff>
    </xdr:from>
    <xdr:to>
      <xdr:col>71</xdr:col>
      <xdr:colOff>177800</xdr:colOff>
      <xdr:row>79</xdr:row>
      <xdr:rowOff>98879</xdr:rowOff>
    </xdr:to>
    <xdr:cxnSp macro="">
      <xdr:nvCxnSpPr>
        <xdr:cNvPr id="640" name="直線コネクタ 639"/>
        <xdr:cNvCxnSpPr/>
      </xdr:nvCxnSpPr>
      <xdr:spPr>
        <a:xfrm>
          <a:off x="12814300" y="1363482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1" name="フローチャート: 判断 640"/>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2" name="テキスト ボックス 641"/>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43" name="フローチャート: 判断 642"/>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44" name="テキスト ボックス 643"/>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7" name="テキスト ボックス 656"/>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39478</xdr:rowOff>
    </xdr:from>
    <xdr:to>
      <xdr:col>67</xdr:col>
      <xdr:colOff>101600</xdr:colOff>
      <xdr:row>79</xdr:row>
      <xdr:rowOff>141078</xdr:rowOff>
    </xdr:to>
    <xdr:sp macro="" textlink="">
      <xdr:nvSpPr>
        <xdr:cNvPr id="658" name="楕円 657"/>
        <xdr:cNvSpPr/>
      </xdr:nvSpPr>
      <xdr:spPr>
        <a:xfrm>
          <a:off x="12763500" y="135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132205</xdr:rowOff>
    </xdr:from>
    <xdr:ext cx="313932" cy="259045"/>
    <xdr:sp macro="" textlink="">
      <xdr:nvSpPr>
        <xdr:cNvPr id="659" name="テキスト ボックス 658"/>
        <xdr:cNvSpPr txBox="1"/>
      </xdr:nvSpPr>
      <xdr:spPr>
        <a:xfrm>
          <a:off x="12657333" y="13676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145148</xdr:rowOff>
    </xdr:from>
    <xdr:to>
      <xdr:col>85</xdr:col>
      <xdr:colOff>127000</xdr:colOff>
      <xdr:row>96</xdr:row>
      <xdr:rowOff>154349</xdr:rowOff>
    </xdr:to>
    <xdr:cxnSp macro="">
      <xdr:nvCxnSpPr>
        <xdr:cNvPr id="688" name="直線コネクタ 687"/>
        <xdr:cNvCxnSpPr/>
      </xdr:nvCxnSpPr>
      <xdr:spPr>
        <a:xfrm>
          <a:off x="15481300" y="16604348"/>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89"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138843</xdr:rowOff>
    </xdr:from>
    <xdr:to>
      <xdr:col>81</xdr:col>
      <xdr:colOff>50800</xdr:colOff>
      <xdr:row>96</xdr:row>
      <xdr:rowOff>145148</xdr:rowOff>
    </xdr:to>
    <xdr:cxnSp macro="">
      <xdr:nvCxnSpPr>
        <xdr:cNvPr id="691" name="直線コネクタ 690"/>
        <xdr:cNvCxnSpPr/>
      </xdr:nvCxnSpPr>
      <xdr:spPr>
        <a:xfrm>
          <a:off x="14592300" y="16598043"/>
          <a:ext cx="889000" cy="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3" name="テキスト ボックス 692"/>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138843</xdr:rowOff>
    </xdr:from>
    <xdr:to>
      <xdr:col>76</xdr:col>
      <xdr:colOff>114300</xdr:colOff>
      <xdr:row>96</xdr:row>
      <xdr:rowOff>154539</xdr:rowOff>
    </xdr:to>
    <xdr:cxnSp macro="">
      <xdr:nvCxnSpPr>
        <xdr:cNvPr id="694" name="直線コネクタ 693"/>
        <xdr:cNvCxnSpPr/>
      </xdr:nvCxnSpPr>
      <xdr:spPr>
        <a:xfrm flipV="1">
          <a:off x="13703300" y="16598043"/>
          <a:ext cx="889000" cy="1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6" name="テキスト ボックス 695"/>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149130</xdr:rowOff>
    </xdr:from>
    <xdr:to>
      <xdr:col>71</xdr:col>
      <xdr:colOff>177800</xdr:colOff>
      <xdr:row>96</xdr:row>
      <xdr:rowOff>154539</xdr:rowOff>
    </xdr:to>
    <xdr:cxnSp macro="">
      <xdr:nvCxnSpPr>
        <xdr:cNvPr id="697" name="直線コネクタ 696"/>
        <xdr:cNvCxnSpPr/>
      </xdr:nvCxnSpPr>
      <xdr:spPr>
        <a:xfrm>
          <a:off x="12814300" y="16608330"/>
          <a:ext cx="8890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698" name="フローチャート: 判断 697"/>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699" name="テキスト ボックス 698"/>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0" name="フローチャート: 判断 699"/>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1" name="テキスト ボックス 700"/>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103549</xdr:rowOff>
    </xdr:from>
    <xdr:to>
      <xdr:col>85</xdr:col>
      <xdr:colOff>177800</xdr:colOff>
      <xdr:row>97</xdr:row>
      <xdr:rowOff>33699</xdr:rowOff>
    </xdr:to>
    <xdr:sp macro="" textlink="">
      <xdr:nvSpPr>
        <xdr:cNvPr id="707" name="楕円 706"/>
        <xdr:cNvSpPr/>
      </xdr:nvSpPr>
      <xdr:spPr>
        <a:xfrm>
          <a:off x="16268700" y="165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18476</xdr:rowOff>
    </xdr:from>
    <xdr:ext cx="534377" cy="259045"/>
    <xdr:sp macro="" textlink="">
      <xdr:nvSpPr>
        <xdr:cNvPr id="708" name="公債費該当値テキスト"/>
        <xdr:cNvSpPr txBox="1"/>
      </xdr:nvSpPr>
      <xdr:spPr>
        <a:xfrm>
          <a:off x="16370300" y="1647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94348</xdr:rowOff>
    </xdr:from>
    <xdr:to>
      <xdr:col>81</xdr:col>
      <xdr:colOff>101600</xdr:colOff>
      <xdr:row>97</xdr:row>
      <xdr:rowOff>24498</xdr:rowOff>
    </xdr:to>
    <xdr:sp macro="" textlink="">
      <xdr:nvSpPr>
        <xdr:cNvPr id="709" name="楕円 708"/>
        <xdr:cNvSpPr/>
      </xdr:nvSpPr>
      <xdr:spPr>
        <a:xfrm>
          <a:off x="15430500" y="1655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15625</xdr:rowOff>
    </xdr:from>
    <xdr:ext cx="534377" cy="259045"/>
    <xdr:sp macro="" textlink="">
      <xdr:nvSpPr>
        <xdr:cNvPr id="710" name="テキスト ボックス 709"/>
        <xdr:cNvSpPr txBox="1"/>
      </xdr:nvSpPr>
      <xdr:spPr>
        <a:xfrm>
          <a:off x="15214111" y="166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88043</xdr:rowOff>
    </xdr:from>
    <xdr:to>
      <xdr:col>76</xdr:col>
      <xdr:colOff>165100</xdr:colOff>
      <xdr:row>97</xdr:row>
      <xdr:rowOff>18193</xdr:rowOff>
    </xdr:to>
    <xdr:sp macro="" textlink="">
      <xdr:nvSpPr>
        <xdr:cNvPr id="711" name="楕円 710"/>
        <xdr:cNvSpPr/>
      </xdr:nvSpPr>
      <xdr:spPr>
        <a:xfrm>
          <a:off x="14541500" y="165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9320</xdr:rowOff>
    </xdr:from>
    <xdr:ext cx="534377" cy="259045"/>
    <xdr:sp macro="" textlink="">
      <xdr:nvSpPr>
        <xdr:cNvPr id="712" name="テキスト ボックス 711"/>
        <xdr:cNvSpPr txBox="1"/>
      </xdr:nvSpPr>
      <xdr:spPr>
        <a:xfrm>
          <a:off x="14325111" y="166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103739</xdr:rowOff>
    </xdr:from>
    <xdr:to>
      <xdr:col>72</xdr:col>
      <xdr:colOff>38100</xdr:colOff>
      <xdr:row>97</xdr:row>
      <xdr:rowOff>33889</xdr:rowOff>
    </xdr:to>
    <xdr:sp macro="" textlink="">
      <xdr:nvSpPr>
        <xdr:cNvPr id="713" name="楕円 712"/>
        <xdr:cNvSpPr/>
      </xdr:nvSpPr>
      <xdr:spPr>
        <a:xfrm>
          <a:off x="13652500" y="165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25016</xdr:rowOff>
    </xdr:from>
    <xdr:ext cx="534377" cy="259045"/>
    <xdr:sp macro="" textlink="">
      <xdr:nvSpPr>
        <xdr:cNvPr id="714" name="テキスト ボックス 713"/>
        <xdr:cNvSpPr txBox="1"/>
      </xdr:nvSpPr>
      <xdr:spPr>
        <a:xfrm>
          <a:off x="13436111" y="1665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98330</xdr:rowOff>
    </xdr:from>
    <xdr:to>
      <xdr:col>67</xdr:col>
      <xdr:colOff>101600</xdr:colOff>
      <xdr:row>97</xdr:row>
      <xdr:rowOff>28480</xdr:rowOff>
    </xdr:to>
    <xdr:sp macro="" textlink="">
      <xdr:nvSpPr>
        <xdr:cNvPr id="715" name="楕円 714"/>
        <xdr:cNvSpPr/>
      </xdr:nvSpPr>
      <xdr:spPr>
        <a:xfrm>
          <a:off x="12763500" y="165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19607</xdr:rowOff>
    </xdr:from>
    <xdr:ext cx="534377" cy="259045"/>
    <xdr:sp macro="" textlink="">
      <xdr:nvSpPr>
        <xdr:cNvPr id="716" name="テキスト ボックス 715"/>
        <xdr:cNvSpPr txBox="1"/>
      </xdr:nvSpPr>
      <xdr:spPr>
        <a:xfrm>
          <a:off x="12547111" y="1665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55" name="フローチャート: 判断 754"/>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51769</xdr:rowOff>
    </xdr:from>
    <xdr:ext cx="378565" cy="259045"/>
    <xdr:sp macro="" textlink="">
      <xdr:nvSpPr>
        <xdr:cNvPr id="756" name="テキスト ボックス 755"/>
        <xdr:cNvSpPr txBox="1"/>
      </xdr:nvSpPr>
      <xdr:spPr>
        <a:xfrm>
          <a:off x="19356017" y="6395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57" name="フローチャート: 判断 756"/>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37863</xdr:rowOff>
    </xdr:from>
    <xdr:ext cx="378565" cy="259045"/>
    <xdr:sp macro="" textlink="">
      <xdr:nvSpPr>
        <xdr:cNvPr id="758" name="テキスト ボックス 757"/>
        <xdr:cNvSpPr txBox="1"/>
      </xdr:nvSpPr>
      <xdr:spPr>
        <a:xfrm>
          <a:off x="18467017" y="6381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本市の歳出決算総額における一人当たりの金額</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3,617</a:t>
          </a:r>
          <a:r>
            <a:rPr kumimoji="1" lang="ja-JP" altLang="en-US" sz="1300">
              <a:latin typeface="ＭＳ Ｐゴシック" panose="020B0600070205080204" pitchFamily="50" charset="-128"/>
              <a:ea typeface="ＭＳ Ｐゴシック" panose="020B0600070205080204" pitchFamily="50" charset="-128"/>
            </a:rPr>
            <a:t>円のうち、特に大きな割合を占めているのは民生費の</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5,135</a:t>
          </a:r>
          <a:r>
            <a:rPr kumimoji="1" lang="ja-JP" altLang="en-US" sz="1300">
              <a:latin typeface="ＭＳ Ｐゴシック" panose="020B0600070205080204" pitchFamily="50" charset="-128"/>
              <a:ea typeface="ＭＳ Ｐゴシック" panose="020B0600070205080204" pitchFamily="50" charset="-128"/>
            </a:rPr>
            <a:t>円である。</a:t>
          </a:r>
        </a:p>
        <a:p>
          <a:r>
            <a:rPr kumimoji="1" lang="ja-JP" altLang="en-US" sz="1300">
              <a:latin typeface="ＭＳ Ｐゴシック" panose="020B0600070205080204" pitchFamily="50" charset="-128"/>
              <a:ea typeface="ＭＳ Ｐゴシック" panose="020B0600070205080204" pitchFamily="50" charset="-128"/>
            </a:rPr>
            <a:t>子どものための教育・保育給付負担金の増加などにより昨年度より増加した。埼玉県平均を上回っており、近年は上昇傾向にある。</a:t>
          </a:r>
        </a:p>
        <a:p>
          <a:r>
            <a:rPr kumimoji="1" lang="ja-JP" altLang="en-US" sz="1300">
              <a:latin typeface="ＭＳ Ｐゴシック" panose="020B0600070205080204" pitchFamily="50" charset="-128"/>
              <a:ea typeface="ＭＳ Ｐゴシック" panose="020B0600070205080204" pitchFamily="50" charset="-128"/>
            </a:rPr>
            <a:t>土木費では、（仮称）宮戸二丁目公園用地購入費の皆増などにより、大幅に増加しているものの、全国平均、類似団体平均、埼玉県平均ともに下回っている。</a:t>
          </a:r>
        </a:p>
        <a:p>
          <a:r>
            <a:rPr kumimoji="1" lang="ja-JP" altLang="en-US" sz="1300">
              <a:latin typeface="ＭＳ Ｐゴシック" panose="020B0600070205080204" pitchFamily="50" charset="-128"/>
              <a:ea typeface="ＭＳ Ｐゴシック" panose="020B0600070205080204" pitchFamily="50" charset="-128"/>
            </a:rPr>
            <a:t>教育費の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9,353</a:t>
          </a:r>
          <a:r>
            <a:rPr kumimoji="1" lang="ja-JP" altLang="en-US" sz="1300">
              <a:latin typeface="ＭＳ Ｐゴシック" panose="020B0600070205080204" pitchFamily="50" charset="-128"/>
              <a:ea typeface="ＭＳ Ｐゴシック" panose="020B0600070205080204" pitchFamily="50" charset="-128"/>
            </a:rPr>
            <a:t>円については、第六小学校・第九小学校校舎増築工事の皆増などにより前年度から増加した。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a:t>
          </a:r>
          <a:r>
            <a:rPr kumimoji="1" lang="en-US" altLang="ja-JP" sz="1300">
              <a:latin typeface="ＭＳ Ｐゴシック" panose="020B0600070205080204" pitchFamily="50" charset="-128"/>
              <a:ea typeface="ＭＳ Ｐゴシック" panose="020B0600070205080204" pitchFamily="50" charset="-128"/>
            </a:rPr>
            <a:t>1,217</a:t>
          </a:r>
          <a:r>
            <a:rPr kumimoji="1" lang="ja-JP" altLang="en-US" sz="1300">
              <a:latin typeface="ＭＳ Ｐゴシック" panose="020B0600070205080204" pitchFamily="50" charset="-128"/>
              <a:ea typeface="ＭＳ Ｐゴシック" panose="020B0600070205080204" pitchFamily="50" charset="-128"/>
            </a:rPr>
            <a:t>円については、あさか地域応援クーポン事業委託料の皆減などにより前年度から減少した。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実質収支額は、約</a:t>
          </a:r>
          <a:r>
            <a:rPr kumimoji="1" lang="en-US" altLang="ja-JP" sz="1100">
              <a:latin typeface="ＭＳ ゴシック" pitchFamily="49" charset="-128"/>
              <a:ea typeface="ＭＳ ゴシック" pitchFamily="49" charset="-128"/>
            </a:rPr>
            <a:t>11</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4,700</a:t>
          </a:r>
          <a:r>
            <a:rPr kumimoji="1" lang="ja-JP" altLang="en-US" sz="1100">
              <a:latin typeface="ＭＳ ゴシック" pitchFamily="49" charset="-128"/>
              <a:ea typeface="ＭＳ ゴシック" pitchFamily="49" charset="-128"/>
            </a:rPr>
            <a:t>万円の減となり、標準財政規模比が</a:t>
          </a:r>
          <a:r>
            <a:rPr kumimoji="1" lang="en-US" altLang="ja-JP" sz="1100">
              <a:latin typeface="ＭＳ ゴシック" pitchFamily="49" charset="-128"/>
              <a:ea typeface="ＭＳ ゴシック" pitchFamily="49" charset="-128"/>
            </a:rPr>
            <a:t>4.4</a:t>
          </a:r>
          <a:r>
            <a:rPr kumimoji="1" lang="ja-JP" altLang="en-US" sz="1100">
              <a:latin typeface="ＭＳ ゴシック" pitchFamily="49" charset="-128"/>
              <a:ea typeface="ＭＳ ゴシック" pitchFamily="49" charset="-128"/>
            </a:rPr>
            <a:t>％減少した。実質単年度収支額も約</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7,900</a:t>
          </a:r>
          <a:r>
            <a:rPr kumimoji="1" lang="ja-JP" altLang="en-US" sz="1100">
              <a:latin typeface="ＭＳ ゴシック" pitchFamily="49" charset="-128"/>
              <a:ea typeface="ＭＳ ゴシック" pitchFamily="49" charset="-128"/>
            </a:rPr>
            <a:t>万円の減となり、標準財政規模比が</a:t>
          </a:r>
          <a:r>
            <a:rPr kumimoji="1" lang="en-US" altLang="ja-JP" sz="1100">
              <a:latin typeface="ＭＳ ゴシック" pitchFamily="49" charset="-128"/>
              <a:ea typeface="ＭＳ ゴシック" pitchFamily="49" charset="-128"/>
            </a:rPr>
            <a:t>5.75</a:t>
          </a:r>
          <a:r>
            <a:rPr kumimoji="1" lang="ja-JP" altLang="en-US" sz="1100">
              <a:latin typeface="ＭＳ ゴシック" pitchFamily="49" charset="-128"/>
              <a:ea typeface="ＭＳ ゴシック" pitchFamily="49" charset="-128"/>
            </a:rPr>
            <a:t>％減となった。令和４年度に受け入れた国県補助金の実績額との差額の返還金が増加したことなどが主な要因となっている。財政調整基金については、平成</a:t>
          </a:r>
          <a:r>
            <a:rPr kumimoji="1" lang="en-US" altLang="ja-JP" sz="1100">
              <a:latin typeface="ＭＳ ゴシック" pitchFamily="49" charset="-128"/>
              <a:ea typeface="ＭＳ ゴシック" pitchFamily="49" charset="-128"/>
            </a:rPr>
            <a:t>25</a:t>
          </a:r>
          <a:r>
            <a:rPr kumimoji="1" lang="ja-JP" altLang="en-US" sz="1100">
              <a:latin typeface="ＭＳ ゴシック" pitchFamily="49" charset="-128"/>
              <a:ea typeface="ＭＳ ゴシック" pitchFamily="49" charset="-128"/>
            </a:rPr>
            <a:t>年度まで残高が年々減少傾向にあったが、財政調整基金に頼らない予算編成を行うとともに、前年度決算剰余金の積立等も行ったため、基金残高の標準財政規模比は増加傾向にあったが、公共施設の修繕などへの対応により、財政調整基金が減った影響により標準財政規模比は減少した。今後も経常経費の徹底した節減合理化を図るなど、効果的で効率的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埼玉県朝霞市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全会計において黒字であり、実質収支の標準財政規模に占める割合としては、一般会計が減少したものの、ほとんどの会計でおおむね昨年度と同水準となっている。</a:t>
          </a:r>
        </a:p>
        <a:p>
          <a:r>
            <a:rPr kumimoji="1" lang="ja-JP" altLang="en-US" sz="1400">
              <a:latin typeface="ＭＳ ゴシック" pitchFamily="49" charset="-128"/>
              <a:ea typeface="ＭＳ ゴシック" pitchFamily="49" charset="-128"/>
            </a:rPr>
            <a:t>今後も健全な財政運営を維持するように努める。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65296;&#65301;&#12288;&#36001;&#25919;&#35506;&#20849;&#36890;/&#29031;&#20250;&#22238;&#31572;/&#30476;/&#36001;&#25919;&#29366;&#27841;&#36039;&#26009;&#38598;/&#36001;&#25919;&#29366;&#27841;&#36039;&#26009;&#38598;&#12398;&#20316;&#25104;&#21450;&#12403;&#25552;&#20986;&#12395;&#12388;&#12356;&#12390;/R5&#27770;&#31639;/&#12304;&#36001;&#25919;&#29366;&#27841;&#36039;&#26009;&#38598;&#12305;_112275_&#26397;&#3868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24.7</v>
          </cell>
          <cell r="BQ51"/>
          <cell r="BR51"/>
          <cell r="BS51"/>
          <cell r="BT51"/>
          <cell r="BU51"/>
          <cell r="BV51"/>
          <cell r="BW51"/>
          <cell r="BX51">
            <v>23.1</v>
          </cell>
          <cell r="BY51"/>
          <cell r="BZ51"/>
          <cell r="CA51"/>
          <cell r="CB51"/>
          <cell r="CC51"/>
          <cell r="CD51"/>
          <cell r="CE51"/>
          <cell r="CF51">
            <v>17</v>
          </cell>
          <cell r="CG51"/>
          <cell r="CH51"/>
          <cell r="CI51"/>
          <cell r="CJ51"/>
          <cell r="CK51"/>
          <cell r="CL51"/>
          <cell r="CM51"/>
          <cell r="CN51">
            <v>11.1</v>
          </cell>
          <cell r="CO51"/>
          <cell r="CP51"/>
          <cell r="CQ51"/>
          <cell r="CR51"/>
          <cell r="CS51"/>
          <cell r="CT51"/>
          <cell r="CU51"/>
          <cell r="CV51">
            <v>11.3</v>
          </cell>
          <cell r="CW51"/>
          <cell r="CX51"/>
          <cell r="CY51"/>
          <cell r="CZ51"/>
          <cell r="DA51"/>
          <cell r="DB51"/>
          <cell r="DC51"/>
        </row>
        <row r="53">
          <cell r="BP53">
            <v>69.5</v>
          </cell>
          <cell r="BQ53"/>
          <cell r="BR53"/>
          <cell r="BS53"/>
          <cell r="BT53"/>
          <cell r="BU53"/>
          <cell r="BV53"/>
          <cell r="BW53"/>
          <cell r="BX53">
            <v>67.8</v>
          </cell>
          <cell r="BY53"/>
          <cell r="BZ53"/>
          <cell r="CA53"/>
          <cell r="CB53"/>
          <cell r="CC53"/>
          <cell r="CD53"/>
          <cell r="CE53"/>
          <cell r="CF53">
            <v>68.400000000000006</v>
          </cell>
          <cell r="CG53"/>
          <cell r="CH53"/>
          <cell r="CI53"/>
          <cell r="CJ53"/>
          <cell r="CK53"/>
          <cell r="CL53"/>
          <cell r="CM53"/>
          <cell r="CN53">
            <v>69.2</v>
          </cell>
          <cell r="CO53"/>
          <cell r="CP53"/>
          <cell r="CQ53"/>
          <cell r="CR53"/>
          <cell r="CS53"/>
          <cell r="CT53"/>
          <cell r="CU53"/>
          <cell r="CV53">
            <v>70</v>
          </cell>
          <cell r="CW53"/>
          <cell r="CX53"/>
          <cell r="CY53"/>
          <cell r="CZ53"/>
          <cell r="DA53"/>
          <cell r="DB53"/>
          <cell r="DC53"/>
        </row>
        <row r="55">
          <cell r="AN55" t="str">
            <v>類似団体内平均値</v>
          </cell>
          <cell r="BP55">
            <v>49.5</v>
          </cell>
          <cell r="BQ55"/>
          <cell r="BR55"/>
          <cell r="BS55"/>
          <cell r="BT55"/>
          <cell r="BU55"/>
          <cell r="BV55"/>
          <cell r="BW55"/>
          <cell r="BX55">
            <v>46.9</v>
          </cell>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60.9</v>
          </cell>
          <cell r="BQ57"/>
          <cell r="BR57"/>
          <cell r="BS57"/>
          <cell r="BT57"/>
          <cell r="BU57"/>
          <cell r="BV57"/>
          <cell r="BW57"/>
          <cell r="BX57">
            <v>60.9</v>
          </cell>
          <cell r="BY57"/>
          <cell r="BZ57"/>
          <cell r="CA57"/>
          <cell r="CB57"/>
          <cell r="CC57"/>
          <cell r="CD57"/>
          <cell r="CE57"/>
          <cell r="CF57">
            <v>63.2</v>
          </cell>
          <cell r="CG57"/>
          <cell r="CH57"/>
          <cell r="CI57"/>
          <cell r="CJ57"/>
          <cell r="CK57"/>
          <cell r="CL57"/>
          <cell r="CM57"/>
          <cell r="CN57">
            <v>64</v>
          </cell>
          <cell r="CO57"/>
          <cell r="CP57"/>
          <cell r="CQ57"/>
          <cell r="CR57"/>
          <cell r="CS57"/>
          <cell r="CT57"/>
          <cell r="CU57"/>
          <cell r="CV57">
            <v>65.599999999999994</v>
          </cell>
          <cell r="CW57"/>
          <cell r="CX57"/>
          <cell r="CY57"/>
          <cell r="CZ57"/>
          <cell r="DA57"/>
          <cell r="DB57"/>
          <cell r="DC57"/>
        </row>
        <row r="72">
          <cell r="BP72" t="str">
            <v>R01</v>
          </cell>
          <cell r="BX72" t="str">
            <v>R02</v>
          </cell>
          <cell r="CF72" t="str">
            <v>R03</v>
          </cell>
          <cell r="CN72" t="str">
            <v>R04</v>
          </cell>
          <cell r="CV72" t="str">
            <v>R05</v>
          </cell>
        </row>
        <row r="73">
          <cell r="AN73" t="str">
            <v>当該団体値</v>
          </cell>
          <cell r="BP73">
            <v>24.7</v>
          </cell>
          <cell r="BQ73"/>
          <cell r="BR73"/>
          <cell r="BS73"/>
          <cell r="BT73"/>
          <cell r="BU73"/>
          <cell r="BV73"/>
          <cell r="BW73"/>
          <cell r="BX73">
            <v>23.1</v>
          </cell>
          <cell r="BY73"/>
          <cell r="BZ73"/>
          <cell r="CA73"/>
          <cell r="CB73"/>
          <cell r="CC73"/>
          <cell r="CD73"/>
          <cell r="CE73"/>
          <cell r="CF73">
            <v>17</v>
          </cell>
          <cell r="CG73"/>
          <cell r="CH73"/>
          <cell r="CI73"/>
          <cell r="CJ73"/>
          <cell r="CK73"/>
          <cell r="CL73"/>
          <cell r="CM73"/>
          <cell r="CN73">
            <v>11.1</v>
          </cell>
          <cell r="CO73"/>
          <cell r="CP73"/>
          <cell r="CQ73"/>
          <cell r="CR73"/>
          <cell r="CS73"/>
          <cell r="CT73"/>
          <cell r="CU73"/>
          <cell r="CV73">
            <v>11.3</v>
          </cell>
          <cell r="CW73"/>
          <cell r="CX73"/>
          <cell r="CY73"/>
          <cell r="CZ73"/>
          <cell r="DA73"/>
          <cell r="DB73"/>
          <cell r="DC73"/>
        </row>
        <row r="75">
          <cell r="BP75">
            <v>4.7</v>
          </cell>
          <cell r="BQ75"/>
          <cell r="BR75"/>
          <cell r="BS75"/>
          <cell r="BT75"/>
          <cell r="BU75"/>
          <cell r="BV75"/>
          <cell r="BW75"/>
          <cell r="BX75">
            <v>4.7</v>
          </cell>
          <cell r="BY75"/>
          <cell r="BZ75"/>
          <cell r="CA75"/>
          <cell r="CB75"/>
          <cell r="CC75"/>
          <cell r="CD75"/>
          <cell r="CE75"/>
          <cell r="CF75">
            <v>4.9000000000000004</v>
          </cell>
          <cell r="CG75"/>
          <cell r="CH75"/>
          <cell r="CI75"/>
          <cell r="CJ75"/>
          <cell r="CK75"/>
          <cell r="CL75"/>
          <cell r="CM75"/>
          <cell r="CN75">
            <v>4.9000000000000004</v>
          </cell>
          <cell r="CO75"/>
          <cell r="CP75"/>
          <cell r="CQ75"/>
          <cell r="CR75"/>
          <cell r="CS75"/>
          <cell r="CT75"/>
          <cell r="CU75"/>
          <cell r="CV75">
            <v>5.2</v>
          </cell>
          <cell r="CW75"/>
          <cell r="CX75"/>
          <cell r="CY75"/>
          <cell r="CZ75"/>
          <cell r="DA75"/>
          <cell r="DB75"/>
          <cell r="DC75"/>
        </row>
        <row r="77">
          <cell r="AN77" t="str">
            <v>類似団体内平均値</v>
          </cell>
          <cell r="BP77">
            <v>49.5</v>
          </cell>
          <cell r="BQ77"/>
          <cell r="BR77"/>
          <cell r="BS77"/>
          <cell r="BT77"/>
          <cell r="BU77"/>
          <cell r="BV77"/>
          <cell r="BW77"/>
          <cell r="BX77">
            <v>46.9</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7.6</v>
          </cell>
          <cell r="BQ79"/>
          <cell r="BR79"/>
          <cell r="BS79"/>
          <cell r="BT79"/>
          <cell r="BU79"/>
          <cell r="BV79"/>
          <cell r="BW79"/>
          <cell r="BX79">
            <v>7.2</v>
          </cell>
          <cell r="BY79"/>
          <cell r="BZ79"/>
          <cell r="CA79"/>
          <cell r="CB79"/>
          <cell r="CC79"/>
          <cell r="CD79"/>
          <cell r="CE79"/>
          <cell r="CF79">
            <v>4.5</v>
          </cell>
          <cell r="CG79"/>
          <cell r="CH79"/>
          <cell r="CI79"/>
          <cell r="CJ79"/>
          <cell r="CK79"/>
          <cell r="CL79"/>
          <cell r="CM79"/>
          <cell r="CN79">
            <v>4.5999999999999996</v>
          </cell>
          <cell r="CO79"/>
          <cell r="CP79"/>
          <cell r="CQ79"/>
          <cell r="CR79"/>
          <cell r="CS79"/>
          <cell r="CT79"/>
          <cell r="CU79"/>
          <cell r="CV79">
            <v>4.7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54865730</v>
      </c>
      <c r="BO4" s="449"/>
      <c r="BP4" s="449"/>
      <c r="BQ4" s="449"/>
      <c r="BR4" s="449"/>
      <c r="BS4" s="449"/>
      <c r="BT4" s="449"/>
      <c r="BU4" s="450"/>
      <c r="BV4" s="448">
        <v>53822918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9.6</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52711359</v>
      </c>
      <c r="BO5" s="420"/>
      <c r="BP5" s="420"/>
      <c r="BQ5" s="420"/>
      <c r="BR5" s="420"/>
      <c r="BS5" s="420"/>
      <c r="BT5" s="420"/>
      <c r="BU5" s="421"/>
      <c r="BV5" s="419">
        <v>50993751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97.5</v>
      </c>
      <c r="CU5" s="417"/>
      <c r="CV5" s="417"/>
      <c r="CW5" s="417"/>
      <c r="CX5" s="417"/>
      <c r="CY5" s="417"/>
      <c r="CZ5" s="417"/>
      <c r="DA5" s="418"/>
      <c r="DB5" s="416">
        <v>93.8</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2154371</v>
      </c>
      <c r="BO6" s="420"/>
      <c r="BP6" s="420"/>
      <c r="BQ6" s="420"/>
      <c r="BR6" s="420"/>
      <c r="BS6" s="420"/>
      <c r="BT6" s="420"/>
      <c r="BU6" s="421"/>
      <c r="BV6" s="419">
        <v>2829167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97.5</v>
      </c>
      <c r="CU6" s="563"/>
      <c r="CV6" s="563"/>
      <c r="CW6" s="563"/>
      <c r="CX6" s="563"/>
      <c r="CY6" s="563"/>
      <c r="CZ6" s="563"/>
      <c r="DA6" s="564"/>
      <c r="DB6" s="562">
        <v>94.3</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726609</v>
      </c>
      <c r="BO7" s="420"/>
      <c r="BP7" s="420"/>
      <c r="BQ7" s="420"/>
      <c r="BR7" s="420"/>
      <c r="BS7" s="420"/>
      <c r="BT7" s="420"/>
      <c r="BU7" s="421"/>
      <c r="BV7" s="419">
        <v>254898</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27466633</v>
      </c>
      <c r="CU7" s="420"/>
      <c r="CV7" s="420"/>
      <c r="CW7" s="420"/>
      <c r="CX7" s="420"/>
      <c r="CY7" s="420"/>
      <c r="CZ7" s="420"/>
      <c r="DA7" s="421"/>
      <c r="DB7" s="419">
        <v>26804502</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1427762</v>
      </c>
      <c r="BO8" s="420"/>
      <c r="BP8" s="420"/>
      <c r="BQ8" s="420"/>
      <c r="BR8" s="420"/>
      <c r="BS8" s="420"/>
      <c r="BT8" s="420"/>
      <c r="BU8" s="421"/>
      <c r="BV8" s="419">
        <v>2574269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0.97</v>
      </c>
      <c r="CU8" s="523"/>
      <c r="CV8" s="523"/>
      <c r="CW8" s="523"/>
      <c r="CX8" s="523"/>
      <c r="CY8" s="523"/>
      <c r="CZ8" s="523"/>
      <c r="DA8" s="524"/>
      <c r="DB8" s="522">
        <v>0.97</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141083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-1146507</v>
      </c>
      <c r="BO9" s="420"/>
      <c r="BP9" s="420"/>
      <c r="BQ9" s="420"/>
      <c r="BR9" s="420"/>
      <c r="BS9" s="420"/>
      <c r="BT9" s="420"/>
      <c r="BU9" s="421"/>
      <c r="BV9" s="419">
        <v>-256366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8.4</v>
      </c>
      <c r="CU9" s="417"/>
      <c r="CV9" s="417"/>
      <c r="CW9" s="417"/>
      <c r="CX9" s="417"/>
      <c r="CY9" s="417"/>
      <c r="CZ9" s="417"/>
      <c r="DA9" s="418"/>
      <c r="DB9" s="416">
        <v>8.8000000000000007</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136299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1587557</v>
      </c>
      <c r="BO10" s="420"/>
      <c r="BP10" s="420"/>
      <c r="BQ10" s="420"/>
      <c r="BR10" s="420"/>
      <c r="BS10" s="420"/>
      <c r="BT10" s="420"/>
      <c r="BU10" s="421"/>
      <c r="BV10" s="419">
        <v>1752995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144964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2009219</v>
      </c>
      <c r="BO12" s="420"/>
      <c r="BP12" s="420"/>
      <c r="BQ12" s="420"/>
      <c r="BR12" s="420"/>
      <c r="BS12" s="420"/>
      <c r="BT12" s="420"/>
      <c r="BU12" s="421"/>
      <c r="BV12" s="419">
        <v>1486293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140380</v>
      </c>
      <c r="S13" s="507"/>
      <c r="T13" s="507"/>
      <c r="U13" s="507"/>
      <c r="V13" s="508"/>
      <c r="W13" s="509" t="s">
        <v>131</v>
      </c>
      <c r="X13" s="405"/>
      <c r="Y13" s="405"/>
      <c r="Z13" s="405"/>
      <c r="AA13" s="405"/>
      <c r="AB13" s="406"/>
      <c r="AC13" s="372">
        <v>382</v>
      </c>
      <c r="AD13" s="373"/>
      <c r="AE13" s="373"/>
      <c r="AF13" s="373"/>
      <c r="AG13" s="374"/>
      <c r="AH13" s="372">
        <v>450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-1568169</v>
      </c>
      <c r="BO13" s="420"/>
      <c r="BP13" s="420"/>
      <c r="BQ13" s="420"/>
      <c r="BR13" s="420"/>
      <c r="BS13" s="420"/>
      <c r="BT13" s="420"/>
      <c r="BU13" s="421"/>
      <c r="BV13" s="419">
        <v>10336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5.2</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144062</v>
      </c>
      <c r="S14" s="507"/>
      <c r="T14" s="507"/>
      <c r="U14" s="507"/>
      <c r="V14" s="508"/>
      <c r="W14" s="510"/>
      <c r="X14" s="408"/>
      <c r="Y14" s="408"/>
      <c r="Z14" s="408"/>
      <c r="AA14" s="408"/>
      <c r="AB14" s="409"/>
      <c r="AC14" s="499">
        <v>0.6</v>
      </c>
      <c r="AD14" s="500"/>
      <c r="AE14" s="500"/>
      <c r="AF14" s="500"/>
      <c r="AG14" s="501"/>
      <c r="AH14" s="499">
        <v>0.7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11.3</v>
      </c>
      <c r="CU14" s="517"/>
      <c r="CV14" s="517"/>
      <c r="CW14" s="517"/>
      <c r="CX14" s="517"/>
      <c r="CY14" s="517"/>
      <c r="CZ14" s="517"/>
      <c r="DA14" s="518"/>
      <c r="DB14" s="516">
        <v>11.1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139837</v>
      </c>
      <c r="S15" s="507"/>
      <c r="T15" s="507"/>
      <c r="U15" s="507"/>
      <c r="V15" s="508"/>
      <c r="W15" s="509" t="s">
        <v>137</v>
      </c>
      <c r="X15" s="405"/>
      <c r="Y15" s="405"/>
      <c r="Z15" s="405"/>
      <c r="AA15" s="405"/>
      <c r="AB15" s="406"/>
      <c r="AC15" s="372">
        <v>11939</v>
      </c>
      <c r="AD15" s="373"/>
      <c r="AE15" s="373"/>
      <c r="AF15" s="373"/>
      <c r="AG15" s="374"/>
      <c r="AH15" s="372">
        <v>12454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21195905</v>
      </c>
      <c r="BO15" s="449"/>
      <c r="BP15" s="449"/>
      <c r="BQ15" s="449"/>
      <c r="BR15" s="449"/>
      <c r="BS15" s="449"/>
      <c r="BT15" s="449"/>
      <c r="BU15" s="450"/>
      <c r="BV15" s="448">
        <v>20211819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18.5</v>
      </c>
      <c r="AD16" s="500"/>
      <c r="AE16" s="500"/>
      <c r="AF16" s="500"/>
      <c r="AG16" s="501"/>
      <c r="AH16" s="499">
        <v>20.7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21505335</v>
      </c>
      <c r="BO16" s="420"/>
      <c r="BP16" s="420"/>
      <c r="BQ16" s="420"/>
      <c r="BR16" s="420"/>
      <c r="BS16" s="420"/>
      <c r="BT16" s="420"/>
      <c r="BU16" s="421"/>
      <c r="BV16" s="419">
        <v>20991907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52044</v>
      </c>
      <c r="AD17" s="373"/>
      <c r="AE17" s="373"/>
      <c r="AF17" s="373"/>
      <c r="AG17" s="374"/>
      <c r="AH17" s="372">
        <v>47160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27145206</v>
      </c>
      <c r="BO17" s="420"/>
      <c r="BP17" s="420"/>
      <c r="BQ17" s="420"/>
      <c r="BR17" s="420"/>
      <c r="BS17" s="420"/>
      <c r="BT17" s="420"/>
      <c r="BU17" s="421"/>
      <c r="BV17" s="419">
        <v>25862096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18.34</v>
      </c>
      <c r="M18" s="472"/>
      <c r="N18" s="472"/>
      <c r="O18" s="472"/>
      <c r="P18" s="472"/>
      <c r="Q18" s="472"/>
      <c r="R18" s="473"/>
      <c r="S18" s="473"/>
      <c r="T18" s="473"/>
      <c r="U18" s="473"/>
      <c r="V18" s="474"/>
      <c r="W18" s="490"/>
      <c r="X18" s="491"/>
      <c r="Y18" s="491"/>
      <c r="Z18" s="491"/>
      <c r="AA18" s="491"/>
      <c r="AB18" s="515"/>
      <c r="AC18" s="389">
        <v>80.900000000000006</v>
      </c>
      <c r="AD18" s="390"/>
      <c r="AE18" s="390"/>
      <c r="AF18" s="390"/>
      <c r="AG18" s="475"/>
      <c r="AH18" s="389">
        <v>78.5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27322808</v>
      </c>
      <c r="BO18" s="420"/>
      <c r="BP18" s="420"/>
      <c r="BQ18" s="420"/>
      <c r="BR18" s="420"/>
      <c r="BS18" s="420"/>
      <c r="BT18" s="420"/>
      <c r="BU18" s="421"/>
      <c r="BV18" s="419">
        <v>26468818</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7693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36718877</v>
      </c>
      <c r="BO19" s="420"/>
      <c r="BP19" s="420"/>
      <c r="BQ19" s="420"/>
      <c r="BR19" s="420"/>
      <c r="BS19" s="420"/>
      <c r="BT19" s="420"/>
      <c r="BU19" s="421"/>
      <c r="BV19" s="419">
        <v>35669137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62663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23661738</v>
      </c>
      <c r="BO22" s="449"/>
      <c r="BP22" s="449"/>
      <c r="BQ22" s="449"/>
      <c r="BR22" s="449"/>
      <c r="BS22" s="449"/>
      <c r="BT22" s="449"/>
      <c r="BU22" s="450"/>
      <c r="BV22" s="448">
        <v>24561795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17324405</v>
      </c>
      <c r="BO23" s="420"/>
      <c r="BP23" s="420"/>
      <c r="BQ23" s="420"/>
      <c r="BR23" s="420"/>
      <c r="BS23" s="420"/>
      <c r="BT23" s="420"/>
      <c r="BU23" s="421"/>
      <c r="BV23" s="419">
        <v>18103877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9300</v>
      </c>
      <c r="R24" s="373"/>
      <c r="S24" s="373"/>
      <c r="T24" s="373"/>
      <c r="U24" s="373"/>
      <c r="V24" s="374"/>
      <c r="W24" s="462"/>
      <c r="X24" s="399"/>
      <c r="Y24" s="400"/>
      <c r="Z24" s="375" t="s">
        <v>162</v>
      </c>
      <c r="AA24" s="376"/>
      <c r="AB24" s="376"/>
      <c r="AC24" s="376"/>
      <c r="AD24" s="376"/>
      <c r="AE24" s="376"/>
      <c r="AF24" s="376"/>
      <c r="AG24" s="377"/>
      <c r="AH24" s="372">
        <v>699</v>
      </c>
      <c r="AI24" s="373"/>
      <c r="AJ24" s="373"/>
      <c r="AK24" s="373"/>
      <c r="AL24" s="374"/>
      <c r="AM24" s="372">
        <v>2180880</v>
      </c>
      <c r="AN24" s="373"/>
      <c r="AO24" s="373"/>
      <c r="AP24" s="373"/>
      <c r="AQ24" s="373"/>
      <c r="AR24" s="374"/>
      <c r="AS24" s="372">
        <v>3120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16179744</v>
      </c>
      <c r="BO24" s="420"/>
      <c r="BP24" s="420"/>
      <c r="BQ24" s="420"/>
      <c r="BR24" s="420"/>
      <c r="BS24" s="420"/>
      <c r="BT24" s="420"/>
      <c r="BU24" s="421"/>
      <c r="BV24" s="419">
        <v>15952752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7880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10584038</v>
      </c>
      <c r="BO25" s="449"/>
      <c r="BP25" s="449"/>
      <c r="BQ25" s="449"/>
      <c r="BR25" s="449"/>
      <c r="BS25" s="449"/>
      <c r="BT25" s="449"/>
      <c r="BU25" s="450"/>
      <c r="BV25" s="448">
        <v>10953288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7220</v>
      </c>
      <c r="R26" s="373"/>
      <c r="S26" s="373"/>
      <c r="T26" s="373"/>
      <c r="U26" s="373"/>
      <c r="V26" s="374"/>
      <c r="W26" s="462"/>
      <c r="X26" s="399"/>
      <c r="Y26" s="400"/>
      <c r="Z26" s="375" t="s">
        <v>168</v>
      </c>
      <c r="AA26" s="430"/>
      <c r="AB26" s="430"/>
      <c r="AC26" s="430"/>
      <c r="AD26" s="430"/>
      <c r="AE26" s="430"/>
      <c r="AF26" s="430"/>
      <c r="AG26" s="431"/>
      <c r="AH26" s="372">
        <v>25</v>
      </c>
      <c r="AI26" s="373"/>
      <c r="AJ26" s="373"/>
      <c r="AK26" s="373"/>
      <c r="AL26" s="374"/>
      <c r="AM26" s="372">
        <v>67775</v>
      </c>
      <c r="AN26" s="373"/>
      <c r="AO26" s="373"/>
      <c r="AP26" s="373"/>
      <c r="AQ26" s="373"/>
      <c r="AR26" s="374"/>
      <c r="AS26" s="372">
        <v>2711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70000</v>
      </c>
      <c r="BO26" s="420"/>
      <c r="BP26" s="420"/>
      <c r="BQ26" s="420"/>
      <c r="BR26" s="420"/>
      <c r="BS26" s="420"/>
      <c r="BT26" s="420"/>
      <c r="BU26" s="421"/>
      <c r="BV26" s="419">
        <v>60000</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4730</v>
      </c>
      <c r="R27" s="373"/>
      <c r="S27" s="373"/>
      <c r="T27" s="373"/>
      <c r="U27" s="373"/>
      <c r="V27" s="374"/>
      <c r="W27" s="462"/>
      <c r="X27" s="399"/>
      <c r="Y27" s="400"/>
      <c r="Z27" s="375" t="s">
        <v>171</v>
      </c>
      <c r="AA27" s="376"/>
      <c r="AB27" s="376"/>
      <c r="AC27" s="376"/>
      <c r="AD27" s="376"/>
      <c r="AE27" s="376"/>
      <c r="AF27" s="376"/>
      <c r="AG27" s="377"/>
      <c r="AH27" s="372">
        <v>12</v>
      </c>
      <c r="AI27" s="373"/>
      <c r="AJ27" s="373"/>
      <c r="AK27" s="373"/>
      <c r="AL27" s="374"/>
      <c r="AM27" s="372">
        <v>48324</v>
      </c>
      <c r="AN27" s="373"/>
      <c r="AO27" s="373"/>
      <c r="AP27" s="373"/>
      <c r="AQ27" s="373"/>
      <c r="AR27" s="374"/>
      <c r="AS27" s="372">
        <v>4027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3050811</v>
      </c>
      <c r="BO27" s="454"/>
      <c r="BP27" s="454"/>
      <c r="BQ27" s="454"/>
      <c r="BR27" s="454"/>
      <c r="BS27" s="454"/>
      <c r="BT27" s="454"/>
      <c r="BU27" s="455"/>
      <c r="BV27" s="453">
        <v>3350805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4120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2545113</v>
      </c>
      <c r="BO28" s="449"/>
      <c r="BP28" s="449"/>
      <c r="BQ28" s="449"/>
      <c r="BR28" s="449"/>
      <c r="BS28" s="449"/>
      <c r="BT28" s="449"/>
      <c r="BU28" s="450"/>
      <c r="BV28" s="448">
        <v>2966776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22</v>
      </c>
      <c r="M29" s="373"/>
      <c r="N29" s="373"/>
      <c r="O29" s="373"/>
      <c r="P29" s="374"/>
      <c r="Q29" s="372">
        <v>3900</v>
      </c>
      <c r="R29" s="373"/>
      <c r="S29" s="373"/>
      <c r="T29" s="373"/>
      <c r="U29" s="373"/>
      <c r="V29" s="374"/>
      <c r="W29" s="463"/>
      <c r="X29" s="464"/>
      <c r="Y29" s="465"/>
      <c r="Z29" s="375" t="s">
        <v>177</v>
      </c>
      <c r="AA29" s="376"/>
      <c r="AB29" s="376"/>
      <c r="AC29" s="376"/>
      <c r="AD29" s="376"/>
      <c r="AE29" s="376"/>
      <c r="AF29" s="376"/>
      <c r="AG29" s="377"/>
      <c r="AH29" s="372">
        <v>711</v>
      </c>
      <c r="AI29" s="373"/>
      <c r="AJ29" s="373"/>
      <c r="AK29" s="373"/>
      <c r="AL29" s="374"/>
      <c r="AM29" s="372">
        <v>2229204</v>
      </c>
      <c r="AN29" s="373"/>
      <c r="AO29" s="373"/>
      <c r="AP29" s="373"/>
      <c r="AQ29" s="373"/>
      <c r="AR29" s="374"/>
      <c r="AS29" s="372">
        <v>3135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1799971</v>
      </c>
      <c r="BO30" s="454"/>
      <c r="BP30" s="454"/>
      <c r="BQ30" s="454"/>
      <c r="BR30" s="454"/>
      <c r="BS30" s="454"/>
      <c r="BT30" s="454"/>
      <c r="BU30" s="455"/>
      <c r="BV30" s="453">
        <v>1233713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朝霞地区一部事務組合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公益財団法人朝霞市文化・スポーツ振興公社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埼玉県後期高齢者医療広域連合</v>
      </c>
      <c r="BZ35" s="368"/>
      <c r="CA35" s="368"/>
      <c r="CB35" s="368"/>
      <c r="CC35" s="368"/>
      <c r="CD35" s="368"/>
      <c r="CE35" s="368"/>
      <c r="CF35" s="368"/>
      <c r="CG35" s="368"/>
      <c r="CH35" s="368"/>
      <c r="CI35" s="368"/>
      <c r="CJ35" s="368"/>
      <c r="CK35" s="368"/>
      <c r="CL35" s="368"/>
      <c r="CM35" s="368"/>
      <c r="CN35" s="181"/>
      <c r="CO35" s="367">
        <f t="shared" ref="CO35:CO43" si="3">IF(CQ35="","",CO34+1)</f>
        <v>16</v>
      </c>
      <c r="CP35" s="367"/>
      <c r="CQ35" s="368" t="str">
        <f>IF('各会計、関係団体の財政状況及び健全化判断比率'!BS8="","",'各会計、関係団体の財政状況及び健全化判断比率'!BS8)</f>
        <v>朝霞市土地開発公社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埼玉県後期高齢者医療広域連合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埼玉県市町村総合事務組合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埼玉県市町村総合事務組合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彩の国さいたま人づくり広域連合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埼玉県都市ボートレース企業団</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朝霞和光資源循環組合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yz/uPECStK+0RaWpPyCjy836hr/uxfj7R00Jpl++rxV93USJ/flyO9MPq44PV5+9AuSPNiJedgnjzSt4Qj1qQ==" saltValue="urXGPG1ojln7PDGDccmm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6.79</v>
      </c>
      <c r="G34" s="33">
        <v>6.61</v>
      </c>
      <c r="H34" s="33">
        <v>6.05</v>
      </c>
      <c r="I34" s="33">
        <v>5.94</v>
      </c>
      <c r="J34" s="34">
        <v>6.45</v>
      </c>
      <c r="K34" s="22"/>
      <c r="L34" s="22"/>
      <c r="M34" s="22"/>
      <c r="N34" s="22"/>
      <c r="O34" s="22"/>
      <c r="P34" s="22"/>
    </row>
    <row r="35" spans="1:16" ht="39" customHeight="1" x14ac:dyDescent="0.15">
      <c r="A35" s="22"/>
      <c r="B35" s="35"/>
      <c r="C35" s="1145" t="s">
        <v>532</v>
      </c>
      <c r="D35" s="1146"/>
      <c r="E35" s="1147"/>
      <c r="F35" s="36" t="s">
        <v>486</v>
      </c>
      <c r="G35" s="37">
        <v>1.72</v>
      </c>
      <c r="H35" s="37">
        <v>4.0599999999999996</v>
      </c>
      <c r="I35" s="37">
        <v>5.01</v>
      </c>
      <c r="J35" s="38">
        <v>5.4</v>
      </c>
      <c r="K35" s="22"/>
      <c r="L35" s="22"/>
      <c r="M35" s="22"/>
      <c r="N35" s="22"/>
      <c r="O35" s="22"/>
      <c r="P35" s="22"/>
    </row>
    <row r="36" spans="1:16" ht="39" customHeight="1" x14ac:dyDescent="0.15">
      <c r="A36" s="22"/>
      <c r="B36" s="35"/>
      <c r="C36" s="1145" t="s">
        <v>533</v>
      </c>
      <c r="D36" s="1146"/>
      <c r="E36" s="1147"/>
      <c r="F36" s="36">
        <v>3.94</v>
      </c>
      <c r="G36" s="37">
        <v>3.86</v>
      </c>
      <c r="H36" s="37">
        <v>10.44</v>
      </c>
      <c r="I36" s="37">
        <v>9.6</v>
      </c>
      <c r="J36" s="38">
        <v>5.19</v>
      </c>
      <c r="K36" s="22"/>
      <c r="L36" s="22"/>
      <c r="M36" s="22"/>
      <c r="N36" s="22"/>
      <c r="O36" s="22"/>
      <c r="P36" s="22"/>
    </row>
    <row r="37" spans="1:16" ht="39" customHeight="1" x14ac:dyDescent="0.15">
      <c r="A37" s="22"/>
      <c r="B37" s="35"/>
      <c r="C37" s="1145" t="s">
        <v>534</v>
      </c>
      <c r="D37" s="1146"/>
      <c r="E37" s="1147"/>
      <c r="F37" s="36">
        <v>1.17</v>
      </c>
      <c r="G37" s="37">
        <v>1.36</v>
      </c>
      <c r="H37" s="37">
        <v>1.17</v>
      </c>
      <c r="I37" s="37">
        <v>1.62</v>
      </c>
      <c r="J37" s="38">
        <v>1.69</v>
      </c>
      <c r="K37" s="22"/>
      <c r="L37" s="22"/>
      <c r="M37" s="22"/>
      <c r="N37" s="22"/>
      <c r="O37" s="22"/>
      <c r="P37" s="22"/>
    </row>
    <row r="38" spans="1:16" ht="39" customHeight="1" x14ac:dyDescent="0.15">
      <c r="A38" s="22"/>
      <c r="B38" s="35"/>
      <c r="C38" s="1145" t="s">
        <v>535</v>
      </c>
      <c r="D38" s="1146"/>
      <c r="E38" s="1147"/>
      <c r="F38" s="36">
        <v>0.59</v>
      </c>
      <c r="G38" s="37">
        <v>1.43</v>
      </c>
      <c r="H38" s="37">
        <v>0.93</v>
      </c>
      <c r="I38" s="37">
        <v>0.7</v>
      </c>
      <c r="J38" s="38">
        <v>0.62</v>
      </c>
      <c r="K38" s="22"/>
      <c r="L38" s="22"/>
      <c r="M38" s="22"/>
      <c r="N38" s="22"/>
      <c r="O38" s="22"/>
      <c r="P38" s="22"/>
    </row>
    <row r="39" spans="1:16" ht="39" customHeight="1" x14ac:dyDescent="0.15">
      <c r="A39" s="22"/>
      <c r="B39" s="35"/>
      <c r="C39" s="1145" t="s">
        <v>536</v>
      </c>
      <c r="D39" s="1146"/>
      <c r="E39" s="1147"/>
      <c r="F39" s="36">
        <v>0.01</v>
      </c>
      <c r="G39" s="37">
        <v>0</v>
      </c>
      <c r="H39" s="37">
        <v>0</v>
      </c>
      <c r="I39" s="37">
        <v>0.03</v>
      </c>
      <c r="J39" s="38">
        <v>0.01</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0.43</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WuFbIztHmrCN5uSiJ/FIEdNrhUz6WJE6YPmih1HT2trWqCWqUEvd8ZmWCOzWcQnVF6MuXSqfOUMf3oXnOom3g==" saltValue="r/3nI7hISsYzU2F1Vnx2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60" zoomScaleNormal="60" zoomScaleSheetLayoutView="55" workbookViewId="0">
      <selection activeCell="G39" sqref="G3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3055</v>
      </c>
      <c r="L45" s="60">
        <v>3039</v>
      </c>
      <c r="M45" s="60">
        <v>3165</v>
      </c>
      <c r="N45" s="60">
        <v>3128</v>
      </c>
      <c r="O45" s="61">
        <v>3078</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97</v>
      </c>
      <c r="L48" s="64">
        <v>101</v>
      </c>
      <c r="M48" s="64">
        <v>98</v>
      </c>
      <c r="N48" s="64">
        <v>64</v>
      </c>
      <c r="O48" s="65">
        <v>59</v>
      </c>
      <c r="P48" s="48"/>
      <c r="Q48" s="48"/>
      <c r="R48" s="48"/>
      <c r="S48" s="48"/>
      <c r="T48" s="48"/>
      <c r="U48" s="48"/>
    </row>
    <row r="49" spans="1:21" ht="30.75" customHeight="1" x14ac:dyDescent="0.15">
      <c r="A49" s="48"/>
      <c r="B49" s="1178"/>
      <c r="C49" s="1179"/>
      <c r="D49" s="62"/>
      <c r="E49" s="1155" t="s">
        <v>14</v>
      </c>
      <c r="F49" s="1155"/>
      <c r="G49" s="1155"/>
      <c r="H49" s="1155"/>
      <c r="I49" s="1155"/>
      <c r="J49" s="1156"/>
      <c r="K49" s="63">
        <v>24</v>
      </c>
      <c r="L49" s="64">
        <v>17</v>
      </c>
      <c r="M49" s="64">
        <v>32</v>
      </c>
      <c r="N49" s="64">
        <v>44</v>
      </c>
      <c r="O49" s="65">
        <v>65</v>
      </c>
      <c r="P49" s="48"/>
      <c r="Q49" s="48"/>
      <c r="R49" s="48"/>
      <c r="S49" s="48"/>
      <c r="T49" s="48"/>
      <c r="U49" s="48"/>
    </row>
    <row r="50" spans="1:21" ht="30.75" customHeight="1" x14ac:dyDescent="0.15">
      <c r="A50" s="48"/>
      <c r="B50" s="1178"/>
      <c r="C50" s="1179"/>
      <c r="D50" s="62"/>
      <c r="E50" s="1155" t="s">
        <v>15</v>
      </c>
      <c r="F50" s="1155"/>
      <c r="G50" s="1155"/>
      <c r="H50" s="1155"/>
      <c r="I50" s="1155"/>
      <c r="J50" s="1156"/>
      <c r="K50" s="63">
        <v>87</v>
      </c>
      <c r="L50" s="64">
        <v>88</v>
      </c>
      <c r="M50" s="64">
        <v>83</v>
      </c>
      <c r="N50" s="64">
        <v>81</v>
      </c>
      <c r="O50" s="65">
        <v>80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2120</v>
      </c>
      <c r="L52" s="64">
        <v>2096</v>
      </c>
      <c r="M52" s="64">
        <v>2108</v>
      </c>
      <c r="N52" s="64">
        <v>2016</v>
      </c>
      <c r="O52" s="65">
        <v>1852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1143</v>
      </c>
      <c r="L53" s="69">
        <v>1149</v>
      </c>
      <c r="M53" s="69">
        <v>1270</v>
      </c>
      <c r="N53" s="69">
        <v>1301</v>
      </c>
      <c r="O53" s="70">
        <v>1430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NWgs240P0CnAkEM2MUL9NyQzwIEhFXytILjZRFdWQarlop/2KUsCvQYXbVyCr4yNryZQY983/ZcXweHhPwSQg==" saltValue="z0mGAEK0k7vSKmyf0CgU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E45" sqref="E45:H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26926</v>
      </c>
      <c r="J41" s="356">
        <v>26712</v>
      </c>
      <c r="K41" s="356">
        <v>26036</v>
      </c>
      <c r="L41" s="356">
        <v>24562</v>
      </c>
      <c r="M41" s="357">
        <v>23684</v>
      </c>
    </row>
    <row r="42" spans="2:13" ht="27.75" customHeight="1" x14ac:dyDescent="0.15">
      <c r="B42" s="1186"/>
      <c r="C42" s="1187"/>
      <c r="D42" s="106"/>
      <c r="E42" s="1190" t="s">
        <v>32</v>
      </c>
      <c r="F42" s="1190"/>
      <c r="G42" s="1190"/>
      <c r="H42" s="1191"/>
      <c r="I42" s="358">
        <v>604</v>
      </c>
      <c r="J42" s="359">
        <v>497</v>
      </c>
      <c r="K42" s="359">
        <v>428</v>
      </c>
      <c r="L42" s="359">
        <v>358</v>
      </c>
      <c r="M42" s="360">
        <v>287</v>
      </c>
    </row>
    <row r="43" spans="2:13" ht="27.75" customHeight="1" x14ac:dyDescent="0.15">
      <c r="B43" s="1186"/>
      <c r="C43" s="1187"/>
      <c r="D43" s="106"/>
      <c r="E43" s="1190" t="s">
        <v>33</v>
      </c>
      <c r="F43" s="1190"/>
      <c r="G43" s="1190"/>
      <c r="H43" s="1191"/>
      <c r="I43" s="358">
        <v>1774</v>
      </c>
      <c r="J43" s="359">
        <v>1829</v>
      </c>
      <c r="K43" s="359">
        <v>2128</v>
      </c>
      <c r="L43" s="359">
        <v>1575</v>
      </c>
      <c r="M43" s="360">
        <v>1296</v>
      </c>
    </row>
    <row r="44" spans="2:13" ht="27.75" customHeight="1" x14ac:dyDescent="0.15">
      <c r="B44" s="1186"/>
      <c r="C44" s="1187"/>
      <c r="D44" s="106"/>
      <c r="E44" s="1190" t="s">
        <v>34</v>
      </c>
      <c r="F44" s="1190"/>
      <c r="G44" s="1190"/>
      <c r="H44" s="1191"/>
      <c r="I44" s="358">
        <v>134</v>
      </c>
      <c r="J44" s="359">
        <v>117</v>
      </c>
      <c r="K44" s="359">
        <v>344</v>
      </c>
      <c r="L44" s="359">
        <v>521</v>
      </c>
      <c r="M44" s="360">
        <v>679</v>
      </c>
    </row>
    <row r="45" spans="2:13" ht="27.75" customHeight="1" x14ac:dyDescent="0.15">
      <c r="B45" s="1186"/>
      <c r="C45" s="1187"/>
      <c r="D45" s="106"/>
      <c r="E45" s="1190" t="s">
        <v>35</v>
      </c>
      <c r="F45" s="1190"/>
      <c r="G45" s="1190"/>
      <c r="H45" s="1191"/>
      <c r="I45" s="358">
        <v>727</v>
      </c>
      <c r="J45" s="359">
        <v>697</v>
      </c>
      <c r="K45" s="359">
        <v>554</v>
      </c>
      <c r="L45" s="359">
        <v>522</v>
      </c>
      <c r="M45" s="360">
        <v>837</v>
      </c>
    </row>
    <row r="46" spans="2:13" ht="27.75" customHeight="1" x14ac:dyDescent="0.15">
      <c r="B46" s="1186"/>
      <c r="C46" s="1187"/>
      <c r="D46" s="107"/>
      <c r="E46" s="1190" t="s">
        <v>36</v>
      </c>
      <c r="F46" s="1190"/>
      <c r="G46" s="1190"/>
      <c r="H46" s="1191"/>
      <c r="I46" s="358">
        <v>3</v>
      </c>
      <c r="J46" s="359">
        <v>2</v>
      </c>
      <c r="K46" s="359">
        <v>1</v>
      </c>
      <c r="L46" s="359" t="s">
        <v>486</v>
      </c>
      <c r="M46" s="360" t="s">
        <v>486</v>
      </c>
    </row>
    <row r="47" spans="2:13" ht="27.75" customHeight="1" x14ac:dyDescent="0.15">
      <c r="B47" s="1186"/>
      <c r="C47" s="1187"/>
      <c r="D47" s="108"/>
      <c r="E47" s="1200" t="s">
        <v>37</v>
      </c>
      <c r="F47" s="1201"/>
      <c r="G47" s="1201"/>
      <c r="H47" s="1202"/>
      <c r="I47" s="358" t="s">
        <v>486</v>
      </c>
      <c r="J47" s="359" t="s">
        <v>486</v>
      </c>
      <c r="K47" s="359" t="s">
        <v>486</v>
      </c>
      <c r="L47" s="359" t="s">
        <v>486</v>
      </c>
      <c r="M47" s="360" t="s">
        <v>486</v>
      </c>
    </row>
    <row r="48" spans="2:13" ht="27.75" customHeight="1" x14ac:dyDescent="0.15">
      <c r="B48" s="1186"/>
      <c r="C48" s="1187"/>
      <c r="D48" s="106"/>
      <c r="E48" s="1190" t="s">
        <v>38</v>
      </c>
      <c r="F48" s="1190"/>
      <c r="G48" s="1190"/>
      <c r="H48" s="1191"/>
      <c r="I48" s="358" t="s">
        <v>486</v>
      </c>
      <c r="J48" s="359" t="s">
        <v>486</v>
      </c>
      <c r="K48" s="359" t="s">
        <v>486</v>
      </c>
      <c r="L48" s="359" t="s">
        <v>486</v>
      </c>
      <c r="M48" s="360" t="s">
        <v>486</v>
      </c>
    </row>
    <row r="49" spans="2:13" ht="27.75" customHeight="1" x14ac:dyDescent="0.15">
      <c r="B49" s="1188"/>
      <c r="C49" s="1189"/>
      <c r="D49" s="106"/>
      <c r="E49" s="1190" t="s">
        <v>39</v>
      </c>
      <c r="F49" s="1190"/>
      <c r="G49" s="1190"/>
      <c r="H49" s="1191"/>
      <c r="I49" s="358" t="s">
        <v>486</v>
      </c>
      <c r="J49" s="359" t="s">
        <v>486</v>
      </c>
      <c r="K49" s="359" t="s">
        <v>486</v>
      </c>
      <c r="L49" s="359" t="s">
        <v>486</v>
      </c>
      <c r="M49" s="360" t="s">
        <v>486</v>
      </c>
    </row>
    <row r="50" spans="2:13" ht="27.75" customHeight="1" x14ac:dyDescent="0.15">
      <c r="B50" s="1184" t="s">
        <v>40</v>
      </c>
      <c r="C50" s="1185"/>
      <c r="D50" s="109"/>
      <c r="E50" s="1190" t="s">
        <v>41</v>
      </c>
      <c r="F50" s="1190"/>
      <c r="G50" s="1190"/>
      <c r="H50" s="1191"/>
      <c r="I50" s="358">
        <v>3866</v>
      </c>
      <c r="J50" s="359">
        <v>4247</v>
      </c>
      <c r="K50" s="359">
        <v>5040</v>
      </c>
      <c r="L50" s="359">
        <v>5882</v>
      </c>
      <c r="M50" s="360">
        <v>5787</v>
      </c>
    </row>
    <row r="51" spans="2:13" ht="27.75" customHeight="1" x14ac:dyDescent="0.15">
      <c r="B51" s="1186"/>
      <c r="C51" s="1187"/>
      <c r="D51" s="106"/>
      <c r="E51" s="1190" t="s">
        <v>42</v>
      </c>
      <c r="F51" s="1190"/>
      <c r="G51" s="1190"/>
      <c r="H51" s="1191"/>
      <c r="I51" s="358">
        <v>3946</v>
      </c>
      <c r="J51" s="359">
        <v>4081</v>
      </c>
      <c r="K51" s="359">
        <v>4203</v>
      </c>
      <c r="L51" s="359">
        <v>3637</v>
      </c>
      <c r="M51" s="360">
        <v>3663</v>
      </c>
    </row>
    <row r="52" spans="2:13" ht="27.75" customHeight="1" x14ac:dyDescent="0.15">
      <c r="B52" s="1188"/>
      <c r="C52" s="1189"/>
      <c r="D52" s="106"/>
      <c r="E52" s="1190" t="s">
        <v>43</v>
      </c>
      <c r="F52" s="1190"/>
      <c r="G52" s="1190"/>
      <c r="H52" s="1191"/>
      <c r="I52" s="358">
        <v>16668</v>
      </c>
      <c r="J52" s="359">
        <v>15974</v>
      </c>
      <c r="K52" s="359">
        <v>15897</v>
      </c>
      <c r="L52" s="359">
        <v>15214</v>
      </c>
      <c r="M52" s="360">
        <v>14394</v>
      </c>
    </row>
    <row r="53" spans="2:13" ht="27.75" customHeight="1" thickBot="1" x14ac:dyDescent="0.2">
      <c r="B53" s="1192" t="s">
        <v>19</v>
      </c>
      <c r="C53" s="1193"/>
      <c r="D53" s="110"/>
      <c r="E53" s="1194" t="s">
        <v>44</v>
      </c>
      <c r="F53" s="1194"/>
      <c r="G53" s="1194"/>
      <c r="H53" s="1195"/>
      <c r="I53" s="361">
        <v>5688</v>
      </c>
      <c r="J53" s="362">
        <v>5551</v>
      </c>
      <c r="K53" s="362">
        <v>4351</v>
      </c>
      <c r="L53" s="362">
        <v>2806</v>
      </c>
      <c r="M53" s="363">
        <v>2940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ELtUq/mhiq/KR38UimI8gdAGLfdradDGXF5ck5a846r01W3LoH16FfHbdxqFp0azXKP8MpyrPD/7zdXR12rbQ==" saltValue="rONN9gkhd0Yx5UUd2tcL2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2700</v>
      </c>
      <c r="G55" s="122">
        <v>2967</v>
      </c>
      <c r="H55" s="123">
        <v>2545</v>
      </c>
    </row>
    <row r="56" spans="2:8" ht="52.5" customHeight="1" x14ac:dyDescent="0.15">
      <c r="B56" s="124"/>
      <c r="C56" s="1213" t="s">
        <v>47</v>
      </c>
      <c r="D56" s="1213"/>
      <c r="E56" s="1214"/>
      <c r="F56" s="125" t="s">
        <v>486</v>
      </c>
      <c r="G56" s="125" t="s">
        <v>486</v>
      </c>
      <c r="H56" s="126" t="s">
        <v>486</v>
      </c>
    </row>
    <row r="57" spans="2:8" ht="53.25" customHeight="1" x14ac:dyDescent="0.15">
      <c r="B57" s="124"/>
      <c r="C57" s="1215" t="s">
        <v>48</v>
      </c>
      <c r="D57" s="1215"/>
      <c r="E57" s="1216"/>
      <c r="F57" s="127">
        <v>729</v>
      </c>
      <c r="G57" s="127">
        <v>1234</v>
      </c>
      <c r="H57" s="128">
        <v>1800</v>
      </c>
    </row>
    <row r="58" spans="2:8" ht="45.75" customHeight="1" x14ac:dyDescent="0.15">
      <c r="B58" s="129"/>
      <c r="C58" s="1203" t="s">
        <v>559</v>
      </c>
      <c r="D58" s="1204"/>
      <c r="E58" s="1205"/>
      <c r="F58" s="130">
        <v>500</v>
      </c>
      <c r="G58" s="130">
        <v>991</v>
      </c>
      <c r="H58" s="131">
        <v>1549</v>
      </c>
    </row>
    <row r="59" spans="2:8" ht="45.75" customHeight="1" x14ac:dyDescent="0.15">
      <c r="B59" s="129"/>
      <c r="C59" s="1203" t="s">
        <v>556</v>
      </c>
      <c r="D59" s="1204"/>
      <c r="E59" s="1205"/>
      <c r="F59" s="130">
        <v>207</v>
      </c>
      <c r="G59" s="130">
        <v>208</v>
      </c>
      <c r="H59" s="131">
        <v>209</v>
      </c>
    </row>
    <row r="60" spans="2:8" ht="45.75" customHeight="1" x14ac:dyDescent="0.15">
      <c r="B60" s="129"/>
      <c r="C60" s="1203" t="s">
        <v>557</v>
      </c>
      <c r="D60" s="1204"/>
      <c r="E60" s="1205"/>
      <c r="F60" s="130">
        <v>2</v>
      </c>
      <c r="G60" s="130">
        <v>15</v>
      </c>
      <c r="H60" s="131">
        <v>22</v>
      </c>
    </row>
    <row r="61" spans="2:8" ht="45.75" customHeight="1" x14ac:dyDescent="0.15">
      <c r="B61" s="129"/>
      <c r="C61" s="1203" t="s">
        <v>558</v>
      </c>
      <c r="D61" s="1204"/>
      <c r="E61" s="1205"/>
      <c r="F61" s="130">
        <v>20</v>
      </c>
      <c r="G61" s="130">
        <v>20</v>
      </c>
      <c r="H61" s="131">
        <v>21</v>
      </c>
    </row>
    <row r="62" spans="2:8" ht="45.75" customHeight="1" thickBot="1" x14ac:dyDescent="0.2">
      <c r="B62" s="132"/>
      <c r="C62" s="1206"/>
      <c r="D62" s="1207"/>
      <c r="E62" s="1208"/>
      <c r="F62" s="133"/>
      <c r="G62" s="133"/>
      <c r="H62" s="134"/>
    </row>
    <row r="63" spans="2:8" ht="52.5" customHeight="1" thickBot="1" x14ac:dyDescent="0.2">
      <c r="B63" s="135"/>
      <c r="C63" s="1209" t="s">
        <v>49</v>
      </c>
      <c r="D63" s="1209"/>
      <c r="E63" s="1210"/>
      <c r="F63" s="136">
        <v>3429</v>
      </c>
      <c r="G63" s="136">
        <v>4200</v>
      </c>
      <c r="H63" s="137">
        <v>4345</v>
      </c>
    </row>
    <row r="64" spans="2:8" x14ac:dyDescent="0.15"/>
  </sheetData>
  <sheetProtection algorithmName="SHA-512" hashValue="tS7gQUvWMdf3z8HbfLk904Da0eLvp4YrjRffrFtVJ6Gain4lx8GMa9Nhyfp27DwCPK/WERT88/iMMz1KQRCkVg==" saltValue="I0NfVN7TwUtAdF4I6d6h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workbookViewId="0">
      <selection sqref="A1:XFD1048576"/>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560</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561</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562</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563</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564</v>
      </c>
      <c r="AO51" s="1254"/>
      <c r="AP51" s="1254"/>
      <c r="AQ51" s="1254"/>
      <c r="AR51" s="1254"/>
      <c r="AS51" s="1254"/>
      <c r="AT51" s="1254"/>
      <c r="AU51" s="1254"/>
      <c r="AV51" s="1254"/>
      <c r="AW51" s="1254"/>
      <c r="AX51" s="1254"/>
      <c r="AY51" s="1254"/>
      <c r="AZ51" s="1254"/>
      <c r="BA51" s="1254"/>
      <c r="BB51" s="1254" t="s">
        <v>565</v>
      </c>
      <c r="BC51" s="1254"/>
      <c r="BD51" s="1254"/>
      <c r="BE51" s="1254"/>
      <c r="BF51" s="1254"/>
      <c r="BG51" s="1254"/>
      <c r="BH51" s="1254"/>
      <c r="BI51" s="1254"/>
      <c r="BJ51" s="1254"/>
      <c r="BK51" s="1254"/>
      <c r="BL51" s="1254"/>
      <c r="BM51" s="1254"/>
      <c r="BN51" s="1254"/>
      <c r="BO51" s="1254"/>
      <c r="BP51" s="1255">
        <v>24.7</v>
      </c>
      <c r="BQ51" s="1255"/>
      <c r="BR51" s="1255"/>
      <c r="BS51" s="1255"/>
      <c r="BT51" s="1255"/>
      <c r="BU51" s="1255"/>
      <c r="BV51" s="1255"/>
      <c r="BW51" s="1255"/>
      <c r="BX51" s="1255">
        <v>23.1</v>
      </c>
      <c r="BY51" s="1255"/>
      <c r="BZ51" s="1255"/>
      <c r="CA51" s="1255"/>
      <c r="CB51" s="1255"/>
      <c r="CC51" s="1255"/>
      <c r="CD51" s="1255"/>
      <c r="CE51" s="1255"/>
      <c r="CF51" s="1255">
        <v>17</v>
      </c>
      <c r="CG51" s="1255"/>
      <c r="CH51" s="1255"/>
      <c r="CI51" s="1255"/>
      <c r="CJ51" s="1255"/>
      <c r="CK51" s="1255"/>
      <c r="CL51" s="1255"/>
      <c r="CM51" s="1255"/>
      <c r="CN51" s="1255">
        <v>11.1</v>
      </c>
      <c r="CO51" s="1255"/>
      <c r="CP51" s="1255"/>
      <c r="CQ51" s="1255"/>
      <c r="CR51" s="1255"/>
      <c r="CS51" s="1255"/>
      <c r="CT51" s="1255"/>
      <c r="CU51" s="1255"/>
      <c r="CV51" s="1255">
        <v>11.3</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566</v>
      </c>
      <c r="BC53" s="1254"/>
      <c r="BD53" s="1254"/>
      <c r="BE53" s="1254"/>
      <c r="BF53" s="1254"/>
      <c r="BG53" s="1254"/>
      <c r="BH53" s="1254"/>
      <c r="BI53" s="1254"/>
      <c r="BJ53" s="1254"/>
      <c r="BK53" s="1254"/>
      <c r="BL53" s="1254"/>
      <c r="BM53" s="1254"/>
      <c r="BN53" s="1254"/>
      <c r="BO53" s="1254"/>
      <c r="BP53" s="1255">
        <v>69.5</v>
      </c>
      <c r="BQ53" s="1255"/>
      <c r="BR53" s="1255"/>
      <c r="BS53" s="1255"/>
      <c r="BT53" s="1255"/>
      <c r="BU53" s="1255"/>
      <c r="BV53" s="1255"/>
      <c r="BW53" s="1255"/>
      <c r="BX53" s="1255">
        <v>67.8</v>
      </c>
      <c r="BY53" s="1255"/>
      <c r="BZ53" s="1255"/>
      <c r="CA53" s="1255"/>
      <c r="CB53" s="1255"/>
      <c r="CC53" s="1255"/>
      <c r="CD53" s="1255"/>
      <c r="CE53" s="1255"/>
      <c r="CF53" s="1255">
        <v>68.400000000000006</v>
      </c>
      <c r="CG53" s="1255"/>
      <c r="CH53" s="1255"/>
      <c r="CI53" s="1255"/>
      <c r="CJ53" s="1255"/>
      <c r="CK53" s="1255"/>
      <c r="CL53" s="1255"/>
      <c r="CM53" s="1255"/>
      <c r="CN53" s="1255">
        <v>69.2</v>
      </c>
      <c r="CO53" s="1255"/>
      <c r="CP53" s="1255"/>
      <c r="CQ53" s="1255"/>
      <c r="CR53" s="1255"/>
      <c r="CS53" s="1255"/>
      <c r="CT53" s="1255"/>
      <c r="CU53" s="1255"/>
      <c r="CV53" s="1255">
        <v>70</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567</v>
      </c>
      <c r="AO55" s="1250"/>
      <c r="AP55" s="1250"/>
      <c r="AQ55" s="1250"/>
      <c r="AR55" s="1250"/>
      <c r="AS55" s="1250"/>
      <c r="AT55" s="1250"/>
      <c r="AU55" s="1250"/>
      <c r="AV55" s="1250"/>
      <c r="AW55" s="1250"/>
      <c r="AX55" s="1250"/>
      <c r="AY55" s="1250"/>
      <c r="AZ55" s="1250"/>
      <c r="BA55" s="1250"/>
      <c r="BB55" s="1254" t="s">
        <v>565</v>
      </c>
      <c r="BC55" s="1254"/>
      <c r="BD55" s="1254"/>
      <c r="BE55" s="1254"/>
      <c r="BF55" s="1254"/>
      <c r="BG55" s="1254"/>
      <c r="BH55" s="1254"/>
      <c r="BI55" s="1254"/>
      <c r="BJ55" s="1254"/>
      <c r="BK55" s="1254"/>
      <c r="BL55" s="1254"/>
      <c r="BM55" s="1254"/>
      <c r="BN55" s="1254"/>
      <c r="BO55" s="1254"/>
      <c r="BP55" s="1255">
        <v>49.5</v>
      </c>
      <c r="BQ55" s="1255"/>
      <c r="BR55" s="1255"/>
      <c r="BS55" s="1255"/>
      <c r="BT55" s="1255"/>
      <c r="BU55" s="1255"/>
      <c r="BV55" s="1255"/>
      <c r="BW55" s="1255"/>
      <c r="BX55" s="1255">
        <v>46.9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566</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60.9</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568</v>
      </c>
    </row>
    <row r="64" spans="1:109" x14ac:dyDescent="0.15">
      <c r="B64" s="1225"/>
      <c r="G64" s="1232"/>
      <c r="I64" s="1265"/>
      <c r="J64" s="1265"/>
      <c r="K64" s="1265"/>
      <c r="L64" s="1265"/>
      <c r="M64" s="1265"/>
      <c r="N64" s="1266"/>
      <c r="AM64" s="1232"/>
      <c r="AN64" s="1232" t="s">
        <v>561</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569</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563</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564</v>
      </c>
      <c r="AO73" s="1254"/>
      <c r="AP73" s="1254"/>
      <c r="AQ73" s="1254"/>
      <c r="AR73" s="1254"/>
      <c r="AS73" s="1254"/>
      <c r="AT73" s="1254"/>
      <c r="AU73" s="1254"/>
      <c r="AV73" s="1254"/>
      <c r="AW73" s="1254"/>
      <c r="AX73" s="1254"/>
      <c r="AY73" s="1254"/>
      <c r="AZ73" s="1254"/>
      <c r="BA73" s="1254"/>
      <c r="BB73" s="1254" t="s">
        <v>565</v>
      </c>
      <c r="BC73" s="1254"/>
      <c r="BD73" s="1254"/>
      <c r="BE73" s="1254"/>
      <c r="BF73" s="1254"/>
      <c r="BG73" s="1254"/>
      <c r="BH73" s="1254"/>
      <c r="BI73" s="1254"/>
      <c r="BJ73" s="1254"/>
      <c r="BK73" s="1254"/>
      <c r="BL73" s="1254"/>
      <c r="BM73" s="1254"/>
      <c r="BN73" s="1254"/>
      <c r="BO73" s="1254"/>
      <c r="BP73" s="1255">
        <v>24.7</v>
      </c>
      <c r="BQ73" s="1255"/>
      <c r="BR73" s="1255"/>
      <c r="BS73" s="1255"/>
      <c r="BT73" s="1255"/>
      <c r="BU73" s="1255"/>
      <c r="BV73" s="1255"/>
      <c r="BW73" s="1255"/>
      <c r="BX73" s="1255">
        <v>23.1</v>
      </c>
      <c r="BY73" s="1255"/>
      <c r="BZ73" s="1255"/>
      <c r="CA73" s="1255"/>
      <c r="CB73" s="1255"/>
      <c r="CC73" s="1255"/>
      <c r="CD73" s="1255"/>
      <c r="CE73" s="1255"/>
      <c r="CF73" s="1255">
        <v>17</v>
      </c>
      <c r="CG73" s="1255"/>
      <c r="CH73" s="1255"/>
      <c r="CI73" s="1255"/>
      <c r="CJ73" s="1255"/>
      <c r="CK73" s="1255"/>
      <c r="CL73" s="1255"/>
      <c r="CM73" s="1255"/>
      <c r="CN73" s="1255">
        <v>11.1</v>
      </c>
      <c r="CO73" s="1255"/>
      <c r="CP73" s="1255"/>
      <c r="CQ73" s="1255"/>
      <c r="CR73" s="1255"/>
      <c r="CS73" s="1255"/>
      <c r="CT73" s="1255"/>
      <c r="CU73" s="1255"/>
      <c r="CV73" s="1255">
        <v>11.3</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570</v>
      </c>
      <c r="BC75" s="1254"/>
      <c r="BD75" s="1254"/>
      <c r="BE75" s="1254"/>
      <c r="BF75" s="1254"/>
      <c r="BG75" s="1254"/>
      <c r="BH75" s="1254"/>
      <c r="BI75" s="1254"/>
      <c r="BJ75" s="1254"/>
      <c r="BK75" s="1254"/>
      <c r="BL75" s="1254"/>
      <c r="BM75" s="1254"/>
      <c r="BN75" s="1254"/>
      <c r="BO75" s="1254"/>
      <c r="BP75" s="1255">
        <v>4.7</v>
      </c>
      <c r="BQ75" s="1255"/>
      <c r="BR75" s="1255"/>
      <c r="BS75" s="1255"/>
      <c r="BT75" s="1255"/>
      <c r="BU75" s="1255"/>
      <c r="BV75" s="1255"/>
      <c r="BW75" s="1255"/>
      <c r="BX75" s="1255">
        <v>4.7</v>
      </c>
      <c r="BY75" s="1255"/>
      <c r="BZ75" s="1255"/>
      <c r="CA75" s="1255"/>
      <c r="CB75" s="1255"/>
      <c r="CC75" s="1255"/>
      <c r="CD75" s="1255"/>
      <c r="CE75" s="1255"/>
      <c r="CF75" s="1255">
        <v>4.9000000000000004</v>
      </c>
      <c r="CG75" s="1255"/>
      <c r="CH75" s="1255"/>
      <c r="CI75" s="1255"/>
      <c r="CJ75" s="1255"/>
      <c r="CK75" s="1255"/>
      <c r="CL75" s="1255"/>
      <c r="CM75" s="1255"/>
      <c r="CN75" s="1255">
        <v>4.9000000000000004</v>
      </c>
      <c r="CO75" s="1255"/>
      <c r="CP75" s="1255"/>
      <c r="CQ75" s="1255"/>
      <c r="CR75" s="1255"/>
      <c r="CS75" s="1255"/>
      <c r="CT75" s="1255"/>
      <c r="CU75" s="1255"/>
      <c r="CV75" s="1255">
        <v>5.2</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567</v>
      </c>
      <c r="AO77" s="1250"/>
      <c r="AP77" s="1250"/>
      <c r="AQ77" s="1250"/>
      <c r="AR77" s="1250"/>
      <c r="AS77" s="1250"/>
      <c r="AT77" s="1250"/>
      <c r="AU77" s="1250"/>
      <c r="AV77" s="1250"/>
      <c r="AW77" s="1250"/>
      <c r="AX77" s="1250"/>
      <c r="AY77" s="1250"/>
      <c r="AZ77" s="1250"/>
      <c r="BA77" s="1250"/>
      <c r="BB77" s="1254" t="s">
        <v>565</v>
      </c>
      <c r="BC77" s="1254"/>
      <c r="BD77" s="1254"/>
      <c r="BE77" s="1254"/>
      <c r="BF77" s="1254"/>
      <c r="BG77" s="1254"/>
      <c r="BH77" s="1254"/>
      <c r="BI77" s="1254"/>
      <c r="BJ77" s="1254"/>
      <c r="BK77" s="1254"/>
      <c r="BL77" s="1254"/>
      <c r="BM77" s="1254"/>
      <c r="BN77" s="1254"/>
      <c r="BO77" s="1254"/>
      <c r="BP77" s="1255">
        <v>49.5</v>
      </c>
      <c r="BQ77" s="1255"/>
      <c r="BR77" s="1255"/>
      <c r="BS77" s="1255"/>
      <c r="BT77" s="1255"/>
      <c r="BU77" s="1255"/>
      <c r="BV77" s="1255"/>
      <c r="BW77" s="1255"/>
      <c r="BX77" s="1255">
        <v>46.9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570</v>
      </c>
      <c r="BC79" s="1254"/>
      <c r="BD79" s="1254"/>
      <c r="BE79" s="1254"/>
      <c r="BF79" s="1254"/>
      <c r="BG79" s="1254"/>
      <c r="BH79" s="1254"/>
      <c r="BI79" s="1254"/>
      <c r="BJ79" s="1254"/>
      <c r="BK79" s="1254"/>
      <c r="BL79" s="1254"/>
      <c r="BM79" s="1254"/>
      <c r="BN79" s="1254"/>
      <c r="BO79" s="1254"/>
      <c r="BP79" s="1255">
        <v>7.6</v>
      </c>
      <c r="BQ79" s="1255"/>
      <c r="BR79" s="1255"/>
      <c r="BS79" s="1255"/>
      <c r="BT79" s="1255"/>
      <c r="BU79" s="1255"/>
      <c r="BV79" s="1255"/>
      <c r="BW79" s="1255"/>
      <c r="BX79" s="1255">
        <v>7.2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election sqref="A1:XFD1048576"/>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tabSelected="1" workbookViewId="0">
      <selection activeCell="C21" sqref="C2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23993</v>
      </c>
      <c r="E3" s="156"/>
      <c r="F3" s="157">
        <v>72051</v>
      </c>
      <c r="G3" s="158"/>
      <c r="H3" s="159"/>
    </row>
    <row r="4" spans="1:8" x14ac:dyDescent="0.15">
      <c r="A4" s="160"/>
      <c r="B4" s="161"/>
      <c r="C4" s="162"/>
      <c r="D4" s="163">
        <v>18318</v>
      </c>
      <c r="E4" s="164"/>
      <c r="F4" s="165">
        <v>34140</v>
      </c>
      <c r="G4" s="166"/>
      <c r="H4" s="167"/>
    </row>
    <row r="5" spans="1:8" x14ac:dyDescent="0.15">
      <c r="A5" s="148" t="s">
        <v>518</v>
      </c>
      <c r="B5" s="153"/>
      <c r="C5" s="154"/>
      <c r="D5" s="155">
        <v>28428</v>
      </c>
      <c r="E5" s="156"/>
      <c r="F5" s="157">
        <v>72756</v>
      </c>
      <c r="G5" s="158"/>
      <c r="H5" s="159"/>
    </row>
    <row r="6" spans="1:8" x14ac:dyDescent="0.15">
      <c r="A6" s="160"/>
      <c r="B6" s="161"/>
      <c r="C6" s="162"/>
      <c r="D6" s="163">
        <v>18526</v>
      </c>
      <c r="E6" s="164"/>
      <c r="F6" s="165">
        <v>32117</v>
      </c>
      <c r="G6" s="166"/>
      <c r="H6" s="167"/>
    </row>
    <row r="7" spans="1:8" x14ac:dyDescent="0.15">
      <c r="A7" s="148" t="s">
        <v>519</v>
      </c>
      <c r="B7" s="153"/>
      <c r="C7" s="154"/>
      <c r="D7" s="155">
        <v>15460</v>
      </c>
      <c r="E7" s="156"/>
      <c r="F7" s="157">
        <v>43955</v>
      </c>
      <c r="G7" s="158"/>
      <c r="H7" s="159"/>
    </row>
    <row r="8" spans="1:8" x14ac:dyDescent="0.15">
      <c r="A8" s="160"/>
      <c r="B8" s="161"/>
      <c r="C8" s="162"/>
      <c r="D8" s="163">
        <v>12496</v>
      </c>
      <c r="E8" s="164"/>
      <c r="F8" s="165">
        <v>21318</v>
      </c>
      <c r="G8" s="166"/>
      <c r="H8" s="167"/>
    </row>
    <row r="9" spans="1:8" x14ac:dyDescent="0.15">
      <c r="A9" s="148" t="s">
        <v>520</v>
      </c>
      <c r="B9" s="153"/>
      <c r="C9" s="154"/>
      <c r="D9" s="155">
        <v>16454</v>
      </c>
      <c r="E9" s="156"/>
      <c r="F9" s="157">
        <v>41921</v>
      </c>
      <c r="G9" s="158"/>
      <c r="H9" s="159"/>
    </row>
    <row r="10" spans="1:8" x14ac:dyDescent="0.15">
      <c r="A10" s="160"/>
      <c r="B10" s="161"/>
      <c r="C10" s="162"/>
      <c r="D10" s="163">
        <v>14444</v>
      </c>
      <c r="E10" s="164"/>
      <c r="F10" s="165">
        <v>21655</v>
      </c>
      <c r="G10" s="166"/>
      <c r="H10" s="167"/>
    </row>
    <row r="11" spans="1:8" x14ac:dyDescent="0.15">
      <c r="A11" s="148" t="s">
        <v>521</v>
      </c>
      <c r="B11" s="153"/>
      <c r="C11" s="154"/>
      <c r="D11" s="155">
        <v>25806</v>
      </c>
      <c r="E11" s="156"/>
      <c r="F11" s="157">
        <v>44585</v>
      </c>
      <c r="G11" s="158"/>
      <c r="H11" s="159"/>
    </row>
    <row r="12" spans="1:8" x14ac:dyDescent="0.15">
      <c r="A12" s="160"/>
      <c r="B12" s="161"/>
      <c r="C12" s="168"/>
      <c r="D12" s="163">
        <v>16527</v>
      </c>
      <c r="E12" s="164"/>
      <c r="F12" s="165">
        <v>23077</v>
      </c>
      <c r="G12" s="166"/>
      <c r="H12" s="167"/>
    </row>
    <row r="13" spans="1:8" x14ac:dyDescent="0.15">
      <c r="A13" s="148"/>
      <c r="B13" s="153"/>
      <c r="C13" s="169"/>
      <c r="D13" s="170">
        <v>22028</v>
      </c>
      <c r="E13" s="171"/>
      <c r="F13" s="172">
        <v>55054</v>
      </c>
      <c r="G13" s="173"/>
      <c r="H13" s="159"/>
    </row>
    <row r="14" spans="1:8" x14ac:dyDescent="0.15">
      <c r="A14" s="160"/>
      <c r="B14" s="161"/>
      <c r="C14" s="162"/>
      <c r="D14" s="163">
        <v>16062</v>
      </c>
      <c r="E14" s="164"/>
      <c r="F14" s="165">
        <v>26461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3.93</v>
      </c>
      <c r="C19" s="174">
        <f>ROUND(VALUE(SUBSTITUTE(実質収支比率等に係る経年分析!G$48,"▲","-")),2)</f>
        <v>3.86</v>
      </c>
      <c r="D19" s="174">
        <f>ROUND(VALUE(SUBSTITUTE(実質収支比率等に係る経年分析!H$48,"▲","-")),2)</f>
        <v>10.44</v>
      </c>
      <c r="E19" s="174">
        <f>ROUND(VALUE(SUBSTITUTE(実質収支比率等に係る経年分析!I$48,"▲","-")),2)</f>
        <v>9.6</v>
      </c>
      <c r="F19" s="174">
        <f>ROUND(VALUE(SUBSTITUTE(実質収支比率等に係る経年分析!J$48,"▲","-")),2)</f>
        <v>5.2</v>
      </c>
    </row>
    <row r="20" spans="1:11" x14ac:dyDescent="0.15">
      <c r="A20" s="174" t="s">
        <v>53</v>
      </c>
      <c r="B20" s="174">
        <f>ROUND(VALUE(SUBSTITUTE(実質収支比率等に係る経年分析!F$47,"▲","-")),2)</f>
        <v>10.31</v>
      </c>
      <c r="C20" s="174">
        <f>ROUND(VALUE(SUBSTITUTE(実質収支比率等に係る経年分析!G$47,"▲","-")),2)</f>
        <v>10.91</v>
      </c>
      <c r="D20" s="174">
        <f>ROUND(VALUE(SUBSTITUTE(実質収支比率等に係る経年分析!H$47,"▲","-")),2)</f>
        <v>9.9600000000000009</v>
      </c>
      <c r="E20" s="174">
        <f>ROUND(VALUE(SUBSTITUTE(実質収支比率等に係る経年分析!I$47,"▲","-")),2)</f>
        <v>11.07</v>
      </c>
      <c r="F20" s="174">
        <f>ROUND(VALUE(SUBSTITUTE(実質収支比率等に係る経年分析!J$47,"▲","-")),2)</f>
        <v>9.27</v>
      </c>
    </row>
    <row r="21" spans="1:11" x14ac:dyDescent="0.15">
      <c r="A21" s="174" t="s">
        <v>54</v>
      </c>
      <c r="B21" s="174">
        <f>IF(ISNUMBER(VALUE(SUBSTITUTE(実質収支比率等に係る経年分析!F$49,"▲","-"))),ROUND(VALUE(SUBSTITUTE(実質収支比率等に係る経年分析!F$49,"▲","-")),2),NA())</f>
        <v>-0.77</v>
      </c>
      <c r="C21" s="174">
        <f>IF(ISNUMBER(VALUE(SUBSTITUTE(実質収支比率等に係る経年分析!G$49,"▲","-"))),ROUND(VALUE(SUBSTITUTE(実質収支比率等に係る経年分析!G$49,"▲","-")),2),NA())</f>
        <v>1.07</v>
      </c>
      <c r="D21" s="174">
        <f>IF(ISNUMBER(VALUE(SUBSTITUTE(実質収支比率等に係る経年分析!H$49,"▲","-"))),ROUND(VALUE(SUBSTITUTE(実質収支比率等に係る経年分析!H$49,"▲","-")),2),NA())</f>
        <v>6.46</v>
      </c>
      <c r="E21" s="174">
        <f>IF(ISNUMBER(VALUE(SUBSTITUTE(実質収支比率等に係る経年分析!I$49,"▲","-"))),ROUND(VALUE(SUBSTITUTE(実質収支比率等に係る経年分析!I$49,"▲","-")),2),NA())</f>
        <v>0.04</v>
      </c>
      <c r="F21" s="174">
        <f>IF(ISNUMBER(VALUE(SUBSTITUTE(実質収支比率等に係る経年分析!J$49,"▲","-"))),ROUND(VALUE(SUBSTITUTE(実質収支比率等に係る経年分析!J$49,"▲","-")),2),NA())</f>
        <v>-5.71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0.43</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1.17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10.44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5.19</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4.0599999999999996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6.05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2120</v>
      </c>
      <c r="E42" s="176"/>
      <c r="F42" s="176"/>
      <c r="G42" s="176">
        <f>'実質公債費比率（分子）の構造'!L$52</f>
        <v>2096</v>
      </c>
      <c r="H42" s="176"/>
      <c r="I42" s="176"/>
      <c r="J42" s="176">
        <f>'実質公債費比率（分子）の構造'!M$52</f>
        <v>2108</v>
      </c>
      <c r="K42" s="176"/>
      <c r="L42" s="176"/>
      <c r="M42" s="176">
        <f>'実質公債費比率（分子）の構造'!N$52</f>
        <v>2016</v>
      </c>
      <c r="N42" s="176"/>
      <c r="O42" s="176"/>
      <c r="P42" s="176">
        <f>'実質公債費比率（分子）の構造'!O$52</f>
        <v>1852</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87</v>
      </c>
      <c r="C44" s="176"/>
      <c r="D44" s="176"/>
      <c r="E44" s="176">
        <f>'実質公債費比率（分子）の構造'!L$50</f>
        <v>88</v>
      </c>
      <c r="F44" s="176"/>
      <c r="G44" s="176"/>
      <c r="H44" s="176">
        <f>'実質公債費比率（分子）の構造'!M$50</f>
        <v>83</v>
      </c>
      <c r="I44" s="176"/>
      <c r="J44" s="176"/>
      <c r="K44" s="176">
        <f>'実質公債費比率（分子）の構造'!N$50</f>
        <v>81</v>
      </c>
      <c r="L44" s="176"/>
      <c r="M44" s="176"/>
      <c r="N44" s="176">
        <f>'実質公債費比率（分子）の構造'!O$50</f>
        <v>80</v>
      </c>
      <c r="O44" s="176"/>
      <c r="P44" s="176"/>
    </row>
    <row r="45" spans="1:16" x14ac:dyDescent="0.15">
      <c r="A45" s="176" t="s">
        <v>63</v>
      </c>
      <c r="B45" s="176">
        <f>'実質公債費比率（分子）の構造'!K$49</f>
        <v>24</v>
      </c>
      <c r="C45" s="176"/>
      <c r="D45" s="176"/>
      <c r="E45" s="176">
        <f>'実質公債費比率（分子）の構造'!L$49</f>
        <v>17</v>
      </c>
      <c r="F45" s="176"/>
      <c r="G45" s="176"/>
      <c r="H45" s="176">
        <f>'実質公債費比率（分子）の構造'!M$49</f>
        <v>32</v>
      </c>
      <c r="I45" s="176"/>
      <c r="J45" s="176"/>
      <c r="K45" s="176">
        <f>'実質公債費比率（分子）の構造'!N$49</f>
        <v>44</v>
      </c>
      <c r="L45" s="176"/>
      <c r="M45" s="176"/>
      <c r="N45" s="176">
        <f>'実質公債費比率（分子）の構造'!O$49</f>
        <v>65</v>
      </c>
      <c r="O45" s="176"/>
      <c r="P45" s="176"/>
    </row>
    <row r="46" spans="1:16" x14ac:dyDescent="0.15">
      <c r="A46" s="176" t="s">
        <v>64</v>
      </c>
      <c r="B46" s="176">
        <f>'実質公債費比率（分子）の構造'!K$48</f>
        <v>97</v>
      </c>
      <c r="C46" s="176"/>
      <c r="D46" s="176"/>
      <c r="E46" s="176">
        <f>'実質公債費比率（分子）の構造'!L$48</f>
        <v>101</v>
      </c>
      <c r="F46" s="176"/>
      <c r="G46" s="176"/>
      <c r="H46" s="176">
        <f>'実質公債費比率（分子）の構造'!M$48</f>
        <v>98</v>
      </c>
      <c r="I46" s="176"/>
      <c r="J46" s="176"/>
      <c r="K46" s="176">
        <f>'実質公債費比率（分子）の構造'!N$48</f>
        <v>64</v>
      </c>
      <c r="L46" s="176"/>
      <c r="M46" s="176"/>
      <c r="N46" s="176">
        <f>'実質公債費比率（分子）の構造'!O$48</f>
        <v>59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3055</v>
      </c>
      <c r="C49" s="176"/>
      <c r="D49" s="176"/>
      <c r="E49" s="176">
        <f>'実質公債費比率（分子）の構造'!L$45</f>
        <v>3039</v>
      </c>
      <c r="F49" s="176"/>
      <c r="G49" s="176"/>
      <c r="H49" s="176">
        <f>'実質公債費比率（分子）の構造'!M$45</f>
        <v>3165</v>
      </c>
      <c r="I49" s="176"/>
      <c r="J49" s="176"/>
      <c r="K49" s="176">
        <f>'実質公債費比率（分子）の構造'!N$45</f>
        <v>3128</v>
      </c>
      <c r="L49" s="176"/>
      <c r="M49" s="176"/>
      <c r="N49" s="176">
        <f>'実質公債費比率（分子）の構造'!O$45</f>
        <v>3078</v>
      </c>
      <c r="O49" s="176"/>
      <c r="P49" s="176"/>
    </row>
    <row r="50" spans="1:16" x14ac:dyDescent="0.15">
      <c r="A50" s="176" t="s">
        <v>67</v>
      </c>
      <c r="B50" s="176" t="e">
        <f>NA()</f>
        <v>#N/A</v>
      </c>
      <c r="C50" s="176">
        <f>IF(ISNUMBER('実質公債費比率（分子）の構造'!K$53),'実質公債費比率（分子）の構造'!K$53,NA())</f>
        <v>1143</v>
      </c>
      <c r="D50" s="176" t="e">
        <f>NA()</f>
        <v>#N/A</v>
      </c>
      <c r="E50" s="176" t="e">
        <f>NA()</f>
        <v>#N/A</v>
      </c>
      <c r="F50" s="176">
        <f>IF(ISNUMBER('実質公債費比率（分子）の構造'!L$53),'実質公債費比率（分子）の構造'!L$53,NA())</f>
        <v>1149</v>
      </c>
      <c r="G50" s="176" t="e">
        <f>NA()</f>
        <v>#N/A</v>
      </c>
      <c r="H50" s="176" t="e">
        <f>NA()</f>
        <v>#N/A</v>
      </c>
      <c r="I50" s="176">
        <f>IF(ISNUMBER('実質公債費比率（分子）の構造'!M$53),'実質公債費比率（分子）の構造'!M$53,NA())</f>
        <v>1270</v>
      </c>
      <c r="J50" s="176" t="e">
        <f>NA()</f>
        <v>#N/A</v>
      </c>
      <c r="K50" s="176" t="e">
        <f>NA()</f>
        <v>#N/A</v>
      </c>
      <c r="L50" s="176">
        <f>IF(ISNUMBER('実質公債費比率（分子）の構造'!N$53),'実質公債費比率（分子）の構造'!N$53,NA())</f>
        <v>1301</v>
      </c>
      <c r="M50" s="176" t="e">
        <f>NA()</f>
        <v>#N/A</v>
      </c>
      <c r="N50" s="176" t="e">
        <f>NA()</f>
        <v>#N/A</v>
      </c>
      <c r="O50" s="176">
        <f>IF(ISNUMBER('実質公債費比率（分子）の構造'!O$53),'実質公債費比率（分子）の構造'!O$53,NA())</f>
        <v>1430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16668</v>
      </c>
      <c r="E56" s="175"/>
      <c r="F56" s="175"/>
      <c r="G56" s="175">
        <f>'将来負担比率（分子）の構造'!J$52</f>
        <v>15974</v>
      </c>
      <c r="H56" s="175"/>
      <c r="I56" s="175"/>
      <c r="J56" s="175">
        <f>'将来負担比率（分子）の構造'!K$52</f>
        <v>15897</v>
      </c>
      <c r="K56" s="175"/>
      <c r="L56" s="175"/>
      <c r="M56" s="175">
        <f>'将来負担比率（分子）の構造'!L$52</f>
        <v>15214</v>
      </c>
      <c r="N56" s="175"/>
      <c r="O56" s="175"/>
      <c r="P56" s="175">
        <f>'将来負担比率（分子）の構造'!M$52</f>
        <v>14394</v>
      </c>
    </row>
    <row r="57" spans="1:16" x14ac:dyDescent="0.15">
      <c r="A57" s="175" t="s">
        <v>42</v>
      </c>
      <c r="B57" s="175"/>
      <c r="C57" s="175"/>
      <c r="D57" s="175">
        <f>'将来負担比率（分子）の構造'!I$51</f>
        <v>3946</v>
      </c>
      <c r="E57" s="175"/>
      <c r="F57" s="175"/>
      <c r="G57" s="175">
        <f>'将来負担比率（分子）の構造'!J$51</f>
        <v>4081</v>
      </c>
      <c r="H57" s="175"/>
      <c r="I57" s="175"/>
      <c r="J57" s="175">
        <f>'将来負担比率（分子）の構造'!K$51</f>
        <v>4203</v>
      </c>
      <c r="K57" s="175"/>
      <c r="L57" s="175"/>
      <c r="M57" s="175">
        <f>'将来負担比率（分子）の構造'!L$51</f>
        <v>3637</v>
      </c>
      <c r="N57" s="175"/>
      <c r="O57" s="175"/>
      <c r="P57" s="175">
        <f>'将来負担比率（分子）の構造'!M$51</f>
        <v>3663</v>
      </c>
    </row>
    <row r="58" spans="1:16" x14ac:dyDescent="0.15">
      <c r="A58" s="175" t="s">
        <v>41</v>
      </c>
      <c r="B58" s="175"/>
      <c r="C58" s="175"/>
      <c r="D58" s="175">
        <f>'将来負担比率（分子）の構造'!I$50</f>
        <v>3866</v>
      </c>
      <c r="E58" s="175"/>
      <c r="F58" s="175"/>
      <c r="G58" s="175">
        <f>'将来負担比率（分子）の構造'!J$50</f>
        <v>4247</v>
      </c>
      <c r="H58" s="175"/>
      <c r="I58" s="175"/>
      <c r="J58" s="175">
        <f>'将来負担比率（分子）の構造'!K$50</f>
        <v>5040</v>
      </c>
      <c r="K58" s="175"/>
      <c r="L58" s="175"/>
      <c r="M58" s="175">
        <f>'将来負担比率（分子）の構造'!L$50</f>
        <v>5882</v>
      </c>
      <c r="N58" s="175"/>
      <c r="O58" s="175"/>
      <c r="P58" s="175">
        <f>'将来負担比率（分子）の構造'!M$50</f>
        <v>5787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3</v>
      </c>
      <c r="C61" s="175"/>
      <c r="D61" s="175"/>
      <c r="E61" s="175">
        <f>'将来負担比率（分子）の構造'!J$46</f>
        <v>2</v>
      </c>
      <c r="F61" s="175"/>
      <c r="G61" s="175"/>
      <c r="H61" s="175">
        <f>'将来負担比率（分子）の構造'!K$46</f>
        <v>1</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727</v>
      </c>
      <c r="C62" s="175"/>
      <c r="D62" s="175"/>
      <c r="E62" s="175">
        <f>'将来負担比率（分子）の構造'!J$45</f>
        <v>697</v>
      </c>
      <c r="F62" s="175"/>
      <c r="G62" s="175"/>
      <c r="H62" s="175">
        <f>'将来負担比率（分子）の構造'!K$45</f>
        <v>554</v>
      </c>
      <c r="I62" s="175"/>
      <c r="J62" s="175"/>
      <c r="K62" s="175">
        <f>'将来負担比率（分子）の構造'!L$45</f>
        <v>522</v>
      </c>
      <c r="L62" s="175"/>
      <c r="M62" s="175"/>
      <c r="N62" s="175">
        <f>'将来負担比率（分子）の構造'!M$45</f>
        <v>837</v>
      </c>
      <c r="O62" s="175"/>
      <c r="P62" s="175"/>
    </row>
    <row r="63" spans="1:16" x14ac:dyDescent="0.15">
      <c r="A63" s="175" t="s">
        <v>34</v>
      </c>
      <c r="B63" s="175">
        <f>'将来負担比率（分子）の構造'!I$44</f>
        <v>134</v>
      </c>
      <c r="C63" s="175"/>
      <c r="D63" s="175"/>
      <c r="E63" s="175">
        <f>'将来負担比率（分子）の構造'!J$44</f>
        <v>117</v>
      </c>
      <c r="F63" s="175"/>
      <c r="G63" s="175"/>
      <c r="H63" s="175">
        <f>'将来負担比率（分子）の構造'!K$44</f>
        <v>344</v>
      </c>
      <c r="I63" s="175"/>
      <c r="J63" s="175"/>
      <c r="K63" s="175">
        <f>'将来負担比率（分子）の構造'!L$44</f>
        <v>521</v>
      </c>
      <c r="L63" s="175"/>
      <c r="M63" s="175"/>
      <c r="N63" s="175">
        <f>'将来負担比率（分子）の構造'!M$44</f>
        <v>679</v>
      </c>
      <c r="O63" s="175"/>
      <c r="P63" s="175"/>
    </row>
    <row r="64" spans="1:16" x14ac:dyDescent="0.15">
      <c r="A64" s="175" t="s">
        <v>33</v>
      </c>
      <c r="B64" s="175">
        <f>'将来負担比率（分子）の構造'!I$43</f>
        <v>1774</v>
      </c>
      <c r="C64" s="175"/>
      <c r="D64" s="175"/>
      <c r="E64" s="175">
        <f>'将来負担比率（分子）の構造'!J$43</f>
        <v>1829</v>
      </c>
      <c r="F64" s="175"/>
      <c r="G64" s="175"/>
      <c r="H64" s="175">
        <f>'将来負担比率（分子）の構造'!K$43</f>
        <v>2128</v>
      </c>
      <c r="I64" s="175"/>
      <c r="J64" s="175"/>
      <c r="K64" s="175">
        <f>'将来負担比率（分子）の構造'!L$43</f>
        <v>1575</v>
      </c>
      <c r="L64" s="175"/>
      <c r="M64" s="175"/>
      <c r="N64" s="175">
        <f>'将来負担比率（分子）の構造'!M$43</f>
        <v>1296</v>
      </c>
      <c r="O64" s="175"/>
      <c r="P64" s="175"/>
    </row>
    <row r="65" spans="1:16" x14ac:dyDescent="0.15">
      <c r="A65" s="175" t="s">
        <v>32</v>
      </c>
      <c r="B65" s="175">
        <f>'将来負担比率（分子）の構造'!I$42</f>
        <v>604</v>
      </c>
      <c r="C65" s="175"/>
      <c r="D65" s="175"/>
      <c r="E65" s="175">
        <f>'将来負担比率（分子）の構造'!J$42</f>
        <v>497</v>
      </c>
      <c r="F65" s="175"/>
      <c r="G65" s="175"/>
      <c r="H65" s="175">
        <f>'将来負担比率（分子）の構造'!K$42</f>
        <v>428</v>
      </c>
      <c r="I65" s="175"/>
      <c r="J65" s="175"/>
      <c r="K65" s="175">
        <f>'将来負担比率（分子）の構造'!L$42</f>
        <v>358</v>
      </c>
      <c r="L65" s="175"/>
      <c r="M65" s="175"/>
      <c r="N65" s="175">
        <f>'将来負担比率（分子）の構造'!M$42</f>
        <v>287</v>
      </c>
      <c r="O65" s="175"/>
      <c r="P65" s="175"/>
    </row>
    <row r="66" spans="1:16" x14ac:dyDescent="0.15">
      <c r="A66" s="175" t="s">
        <v>31</v>
      </c>
      <c r="B66" s="175">
        <f>'将来負担比率（分子）の構造'!I$41</f>
        <v>26926</v>
      </c>
      <c r="C66" s="175"/>
      <c r="D66" s="175"/>
      <c r="E66" s="175">
        <f>'将来負担比率（分子）の構造'!J$41</f>
        <v>26712</v>
      </c>
      <c r="F66" s="175"/>
      <c r="G66" s="175"/>
      <c r="H66" s="175">
        <f>'将来負担比率（分子）の構造'!K$41</f>
        <v>26036</v>
      </c>
      <c r="I66" s="175"/>
      <c r="J66" s="175"/>
      <c r="K66" s="175">
        <f>'将来負担比率（分子）の構造'!L$41</f>
        <v>24562</v>
      </c>
      <c r="L66" s="175"/>
      <c r="M66" s="175"/>
      <c r="N66" s="175">
        <f>'将来負担比率（分子）の構造'!M$41</f>
        <v>23684</v>
      </c>
      <c r="O66" s="175"/>
      <c r="P66" s="175"/>
    </row>
    <row r="67" spans="1:16" x14ac:dyDescent="0.15">
      <c r="A67" s="175" t="s">
        <v>71</v>
      </c>
      <c r="B67" s="175" t="e">
        <f>NA()</f>
        <v>#N/A</v>
      </c>
      <c r="C67" s="175">
        <f>IF(ISNUMBER('将来負担比率（分子）の構造'!I$53), IF('将来負担比率（分子）の構造'!I$53 &lt; 0, 0, '将来負担比率（分子）の構造'!I$53), NA())</f>
        <v>5688</v>
      </c>
      <c r="D67" s="175" t="e">
        <f>NA()</f>
        <v>#N/A</v>
      </c>
      <c r="E67" s="175" t="e">
        <f>NA()</f>
        <v>#N/A</v>
      </c>
      <c r="F67" s="175">
        <f>IF(ISNUMBER('将来負担比率（分子）の構造'!J$53), IF('将来負担比率（分子）の構造'!J$53 &lt; 0, 0, '将来負担比率（分子）の構造'!J$53), NA())</f>
        <v>5551</v>
      </c>
      <c r="G67" s="175" t="e">
        <f>NA()</f>
        <v>#N/A</v>
      </c>
      <c r="H67" s="175" t="e">
        <f>NA()</f>
        <v>#N/A</v>
      </c>
      <c r="I67" s="175">
        <f>IF(ISNUMBER('将来負担比率（分子）の構造'!K$53), IF('将来負担比率（分子）の構造'!K$53 &lt; 0, 0, '将来負担比率（分子）の構造'!K$53), NA())</f>
        <v>4351</v>
      </c>
      <c r="J67" s="175" t="e">
        <f>NA()</f>
        <v>#N/A</v>
      </c>
      <c r="K67" s="175" t="e">
        <f>NA()</f>
        <v>#N/A</v>
      </c>
      <c r="L67" s="175">
        <f>IF(ISNUMBER('将来負担比率（分子）の構造'!L$53), IF('将来負担比率（分子）の構造'!L$53 &lt; 0, 0, '将来負担比率（分子）の構造'!L$53), NA())</f>
        <v>2806</v>
      </c>
      <c r="M67" s="175" t="e">
        <f>NA()</f>
        <v>#N/A</v>
      </c>
      <c r="N67" s="175" t="e">
        <f>NA()</f>
        <v>#N/A</v>
      </c>
      <c r="O67" s="175">
        <f>IF(ISNUMBER('将来負担比率（分子）の構造'!M$53), IF('将来負担比率（分子）の構造'!M$53 &lt; 0, 0, '将来負担比率（分子）の構造'!M$53), NA())</f>
        <v>2940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2700</v>
      </c>
      <c r="C72" s="179">
        <f>基金残高に係る経年分析!G55</f>
        <v>2967</v>
      </c>
      <c r="D72" s="179">
        <f>基金残高に係る経年分析!H55</f>
        <v>2545</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729</v>
      </c>
      <c r="C74" s="179">
        <f>基金残高に係る経年分析!G57</f>
        <v>1234</v>
      </c>
      <c r="D74" s="179">
        <f>基金残高に係る経年分析!H57</f>
        <v>1800</v>
      </c>
    </row>
  </sheetData>
  <sheetProtection algorithmName="SHA-512" hashValue="bqtLmrcN4J/LI9ZT9BKZ/hEyZELZQrzjaFPPI00sPB7zY4qu2Sq6eWCcX6QRzoMozxCbrtLQ+lrE7+51VFL+yg==" saltValue="L8DHSkUCUS8bSwab7PwD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24381055</v>
      </c>
      <c r="S5" s="677"/>
      <c r="T5" s="677"/>
      <c r="U5" s="677"/>
      <c r="V5" s="677"/>
      <c r="W5" s="677"/>
      <c r="X5" s="677"/>
      <c r="Y5" s="702"/>
      <c r="Z5" s="715">
        <v>44.4</v>
      </c>
      <c r="AA5" s="715"/>
      <c r="AB5" s="715"/>
      <c r="AC5" s="715"/>
      <c r="AD5" s="716">
        <v>22999642</v>
      </c>
      <c r="AE5" s="716"/>
      <c r="AF5" s="716"/>
      <c r="AG5" s="716"/>
      <c r="AH5" s="716"/>
      <c r="AI5" s="716"/>
      <c r="AJ5" s="716"/>
      <c r="AK5" s="716"/>
      <c r="AL5" s="703">
        <v>82.1</v>
      </c>
      <c r="AM5" s="685"/>
      <c r="AN5" s="685"/>
      <c r="AO5" s="704"/>
      <c r="AP5" s="679" t="s">
        <v>216</v>
      </c>
      <c r="AQ5" s="680"/>
      <c r="AR5" s="680"/>
      <c r="AS5" s="680"/>
      <c r="AT5" s="680"/>
      <c r="AU5" s="680"/>
      <c r="AV5" s="680"/>
      <c r="AW5" s="680"/>
      <c r="AX5" s="680"/>
      <c r="AY5" s="680"/>
      <c r="AZ5" s="680"/>
      <c r="BA5" s="680"/>
      <c r="BB5" s="680"/>
      <c r="BC5" s="680"/>
      <c r="BD5" s="680"/>
      <c r="BE5" s="680"/>
      <c r="BF5" s="681"/>
      <c r="BG5" s="621">
        <v>22999642</v>
      </c>
      <c r="BH5" s="622"/>
      <c r="BI5" s="622"/>
      <c r="BJ5" s="622"/>
      <c r="BK5" s="622"/>
      <c r="BL5" s="622"/>
      <c r="BM5" s="622"/>
      <c r="BN5" s="623"/>
      <c r="BO5" s="659">
        <v>94.3</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228585</v>
      </c>
      <c r="S6" s="622"/>
      <c r="T6" s="622"/>
      <c r="U6" s="622"/>
      <c r="V6" s="622"/>
      <c r="W6" s="622"/>
      <c r="X6" s="622"/>
      <c r="Y6" s="623"/>
      <c r="Z6" s="659">
        <v>0.4</v>
      </c>
      <c r="AA6" s="659"/>
      <c r="AB6" s="659"/>
      <c r="AC6" s="659"/>
      <c r="AD6" s="660">
        <v>228585</v>
      </c>
      <c r="AE6" s="660"/>
      <c r="AF6" s="660"/>
      <c r="AG6" s="660"/>
      <c r="AH6" s="660"/>
      <c r="AI6" s="660"/>
      <c r="AJ6" s="660"/>
      <c r="AK6" s="660"/>
      <c r="AL6" s="624">
        <v>0.8</v>
      </c>
      <c r="AM6" s="625"/>
      <c r="AN6" s="625"/>
      <c r="AO6" s="661"/>
      <c r="AP6" s="618" t="s">
        <v>221</v>
      </c>
      <c r="AQ6" s="619"/>
      <c r="AR6" s="619"/>
      <c r="AS6" s="619"/>
      <c r="AT6" s="619"/>
      <c r="AU6" s="619"/>
      <c r="AV6" s="619"/>
      <c r="AW6" s="619"/>
      <c r="AX6" s="619"/>
      <c r="AY6" s="619"/>
      <c r="AZ6" s="619"/>
      <c r="BA6" s="619"/>
      <c r="BB6" s="619"/>
      <c r="BC6" s="619"/>
      <c r="BD6" s="619"/>
      <c r="BE6" s="619"/>
      <c r="BF6" s="620"/>
      <c r="BG6" s="621">
        <v>22999642</v>
      </c>
      <c r="BH6" s="622"/>
      <c r="BI6" s="622"/>
      <c r="BJ6" s="622"/>
      <c r="BK6" s="622"/>
      <c r="BL6" s="622"/>
      <c r="BM6" s="622"/>
      <c r="BN6" s="623"/>
      <c r="BO6" s="659">
        <v>94.3</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274446</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274446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9230</v>
      </c>
      <c r="S7" s="622"/>
      <c r="T7" s="622"/>
      <c r="U7" s="622"/>
      <c r="V7" s="622"/>
      <c r="W7" s="622"/>
      <c r="X7" s="622"/>
      <c r="Y7" s="623"/>
      <c r="Z7" s="659">
        <v>0</v>
      </c>
      <c r="AA7" s="659"/>
      <c r="AB7" s="659"/>
      <c r="AC7" s="659"/>
      <c r="AD7" s="660">
        <v>9230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12276721</v>
      </c>
      <c r="BH7" s="622"/>
      <c r="BI7" s="622"/>
      <c r="BJ7" s="622"/>
      <c r="BK7" s="622"/>
      <c r="BL7" s="622"/>
      <c r="BM7" s="622"/>
      <c r="BN7" s="623"/>
      <c r="BO7" s="659">
        <v>50.4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6720848</v>
      </c>
      <c r="CS7" s="622"/>
      <c r="CT7" s="622"/>
      <c r="CU7" s="622"/>
      <c r="CV7" s="622"/>
      <c r="CW7" s="622"/>
      <c r="CX7" s="622"/>
      <c r="CY7" s="623"/>
      <c r="CZ7" s="659">
        <v>12.8</v>
      </c>
      <c r="DA7" s="659"/>
      <c r="DB7" s="659"/>
      <c r="DC7" s="659"/>
      <c r="DD7" s="627">
        <v>124205</v>
      </c>
      <c r="DE7" s="622"/>
      <c r="DF7" s="622"/>
      <c r="DG7" s="622"/>
      <c r="DH7" s="622"/>
      <c r="DI7" s="622"/>
      <c r="DJ7" s="622"/>
      <c r="DK7" s="622"/>
      <c r="DL7" s="622"/>
      <c r="DM7" s="622"/>
      <c r="DN7" s="622"/>
      <c r="DO7" s="622"/>
      <c r="DP7" s="623"/>
      <c r="DQ7" s="627">
        <v>5958622</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169891</v>
      </c>
      <c r="S8" s="622"/>
      <c r="T8" s="622"/>
      <c r="U8" s="622"/>
      <c r="V8" s="622"/>
      <c r="W8" s="622"/>
      <c r="X8" s="622"/>
      <c r="Y8" s="623"/>
      <c r="Z8" s="659">
        <v>0.3</v>
      </c>
      <c r="AA8" s="659"/>
      <c r="AB8" s="659"/>
      <c r="AC8" s="659"/>
      <c r="AD8" s="660">
        <v>169891</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280157</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26837870</v>
      </c>
      <c r="CS8" s="622"/>
      <c r="CT8" s="622"/>
      <c r="CU8" s="622"/>
      <c r="CV8" s="622"/>
      <c r="CW8" s="622"/>
      <c r="CX8" s="622"/>
      <c r="CY8" s="623"/>
      <c r="CZ8" s="659">
        <v>50.9</v>
      </c>
      <c r="DA8" s="659"/>
      <c r="DB8" s="659"/>
      <c r="DC8" s="659"/>
      <c r="DD8" s="627">
        <v>107733</v>
      </c>
      <c r="DE8" s="622"/>
      <c r="DF8" s="622"/>
      <c r="DG8" s="622"/>
      <c r="DH8" s="622"/>
      <c r="DI8" s="622"/>
      <c r="DJ8" s="622"/>
      <c r="DK8" s="622"/>
      <c r="DL8" s="622"/>
      <c r="DM8" s="622"/>
      <c r="DN8" s="622"/>
      <c r="DO8" s="622"/>
      <c r="DP8" s="623"/>
      <c r="DQ8" s="627">
        <v>14237029</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198236</v>
      </c>
      <c r="S9" s="622"/>
      <c r="T9" s="622"/>
      <c r="U9" s="622"/>
      <c r="V9" s="622"/>
      <c r="W9" s="622"/>
      <c r="X9" s="622"/>
      <c r="Y9" s="623"/>
      <c r="Z9" s="659">
        <v>0.4</v>
      </c>
      <c r="AA9" s="659"/>
      <c r="AB9" s="659"/>
      <c r="AC9" s="659"/>
      <c r="AD9" s="660">
        <v>198236</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11156522</v>
      </c>
      <c r="BH9" s="622"/>
      <c r="BI9" s="622"/>
      <c r="BJ9" s="622"/>
      <c r="BK9" s="622"/>
      <c r="BL9" s="622"/>
      <c r="BM9" s="622"/>
      <c r="BN9" s="623"/>
      <c r="BO9" s="659">
        <v>45.8</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4268217</v>
      </c>
      <c r="CS9" s="622"/>
      <c r="CT9" s="622"/>
      <c r="CU9" s="622"/>
      <c r="CV9" s="622"/>
      <c r="CW9" s="622"/>
      <c r="CX9" s="622"/>
      <c r="CY9" s="623"/>
      <c r="CZ9" s="659">
        <v>8.1</v>
      </c>
      <c r="DA9" s="659"/>
      <c r="DB9" s="659"/>
      <c r="DC9" s="659"/>
      <c r="DD9" s="627">
        <v>329511</v>
      </c>
      <c r="DE9" s="622"/>
      <c r="DF9" s="622"/>
      <c r="DG9" s="622"/>
      <c r="DH9" s="622"/>
      <c r="DI9" s="622"/>
      <c r="DJ9" s="622"/>
      <c r="DK9" s="622"/>
      <c r="DL9" s="622"/>
      <c r="DM9" s="622"/>
      <c r="DN9" s="622"/>
      <c r="DO9" s="622"/>
      <c r="DP9" s="623"/>
      <c r="DQ9" s="627">
        <v>3200370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344483</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16386</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16386</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3159814</v>
      </c>
      <c r="S11" s="622"/>
      <c r="T11" s="622"/>
      <c r="U11" s="622"/>
      <c r="V11" s="622"/>
      <c r="W11" s="622"/>
      <c r="X11" s="622"/>
      <c r="Y11" s="623"/>
      <c r="Z11" s="624">
        <v>5.8</v>
      </c>
      <c r="AA11" s="625"/>
      <c r="AB11" s="625"/>
      <c r="AC11" s="626"/>
      <c r="AD11" s="627">
        <v>3159814</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495559</v>
      </c>
      <c r="BH11" s="622"/>
      <c r="BI11" s="622"/>
      <c r="BJ11" s="622"/>
      <c r="BK11" s="622"/>
      <c r="BL11" s="622"/>
      <c r="BM11" s="622"/>
      <c r="BN11" s="623"/>
      <c r="BO11" s="659">
        <v>2</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70617</v>
      </c>
      <c r="CS11" s="622"/>
      <c r="CT11" s="622"/>
      <c r="CU11" s="622"/>
      <c r="CV11" s="622"/>
      <c r="CW11" s="622"/>
      <c r="CX11" s="622"/>
      <c r="CY11" s="623"/>
      <c r="CZ11" s="659">
        <v>0.1</v>
      </c>
      <c r="DA11" s="659"/>
      <c r="DB11" s="659"/>
      <c r="DC11" s="659"/>
      <c r="DD11" s="627">
        <v>4269</v>
      </c>
      <c r="DE11" s="622"/>
      <c r="DF11" s="622"/>
      <c r="DG11" s="622"/>
      <c r="DH11" s="622"/>
      <c r="DI11" s="622"/>
      <c r="DJ11" s="622"/>
      <c r="DK11" s="622"/>
      <c r="DL11" s="622"/>
      <c r="DM11" s="622"/>
      <c r="DN11" s="622"/>
      <c r="DO11" s="622"/>
      <c r="DP11" s="623"/>
      <c r="DQ11" s="627">
        <v>65384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11864</v>
      </c>
      <c r="S12" s="622"/>
      <c r="T12" s="622"/>
      <c r="U12" s="622"/>
      <c r="V12" s="622"/>
      <c r="W12" s="622"/>
      <c r="X12" s="622"/>
      <c r="Y12" s="623"/>
      <c r="Z12" s="659">
        <v>0</v>
      </c>
      <c r="AA12" s="659"/>
      <c r="AB12" s="659"/>
      <c r="AC12" s="659"/>
      <c r="AD12" s="660">
        <v>11864</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9662760</v>
      </c>
      <c r="BH12" s="622"/>
      <c r="BI12" s="622"/>
      <c r="BJ12" s="622"/>
      <c r="BK12" s="622"/>
      <c r="BL12" s="622"/>
      <c r="BM12" s="622"/>
      <c r="BN12" s="623"/>
      <c r="BO12" s="659">
        <v>39.6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176438</v>
      </c>
      <c r="CS12" s="622"/>
      <c r="CT12" s="622"/>
      <c r="CU12" s="622"/>
      <c r="CV12" s="622"/>
      <c r="CW12" s="622"/>
      <c r="CX12" s="622"/>
      <c r="CY12" s="623"/>
      <c r="CZ12" s="659">
        <v>0.3</v>
      </c>
      <c r="DA12" s="659"/>
      <c r="DB12" s="659"/>
      <c r="DC12" s="659"/>
      <c r="DD12" s="627">
        <v>5873</v>
      </c>
      <c r="DE12" s="622"/>
      <c r="DF12" s="622"/>
      <c r="DG12" s="622"/>
      <c r="DH12" s="622"/>
      <c r="DI12" s="622"/>
      <c r="DJ12" s="622"/>
      <c r="DK12" s="622"/>
      <c r="DL12" s="622"/>
      <c r="DM12" s="622"/>
      <c r="DN12" s="622"/>
      <c r="DO12" s="622"/>
      <c r="DP12" s="623"/>
      <c r="DQ12" s="627">
        <v>147612</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9268675</v>
      </c>
      <c r="BH13" s="622"/>
      <c r="BI13" s="622"/>
      <c r="BJ13" s="622"/>
      <c r="BK13" s="622"/>
      <c r="BL13" s="622"/>
      <c r="BM13" s="622"/>
      <c r="BN13" s="623"/>
      <c r="BO13" s="659">
        <v>38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4058421</v>
      </c>
      <c r="CS13" s="622"/>
      <c r="CT13" s="622"/>
      <c r="CU13" s="622"/>
      <c r="CV13" s="622"/>
      <c r="CW13" s="622"/>
      <c r="CX13" s="622"/>
      <c r="CY13" s="623"/>
      <c r="CZ13" s="659">
        <v>7.7</v>
      </c>
      <c r="DA13" s="659"/>
      <c r="DB13" s="659"/>
      <c r="DC13" s="659"/>
      <c r="DD13" s="627">
        <v>2116930</v>
      </c>
      <c r="DE13" s="622"/>
      <c r="DF13" s="622"/>
      <c r="DG13" s="622"/>
      <c r="DH13" s="622"/>
      <c r="DI13" s="622"/>
      <c r="DJ13" s="622"/>
      <c r="DK13" s="622"/>
      <c r="DL13" s="622"/>
      <c r="DM13" s="622"/>
      <c r="DN13" s="622"/>
      <c r="DO13" s="622"/>
      <c r="DP13" s="623"/>
      <c r="DQ13" s="627">
        <v>2107870</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2288</v>
      </c>
      <c r="S14" s="622"/>
      <c r="T14" s="622"/>
      <c r="U14" s="622"/>
      <c r="V14" s="622"/>
      <c r="W14" s="622"/>
      <c r="X14" s="622"/>
      <c r="Y14" s="623"/>
      <c r="Z14" s="659">
        <v>0</v>
      </c>
      <c r="AA14" s="659"/>
      <c r="AB14" s="659"/>
      <c r="AC14" s="659"/>
      <c r="AD14" s="660">
        <v>2288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168622</v>
      </c>
      <c r="BH14" s="622"/>
      <c r="BI14" s="622"/>
      <c r="BJ14" s="622"/>
      <c r="BK14" s="622"/>
      <c r="BL14" s="622"/>
      <c r="BM14" s="622"/>
      <c r="BN14" s="623"/>
      <c r="BO14" s="659">
        <v>0.7</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1505646</v>
      </c>
      <c r="CS14" s="622"/>
      <c r="CT14" s="622"/>
      <c r="CU14" s="622"/>
      <c r="CV14" s="622"/>
      <c r="CW14" s="622"/>
      <c r="CX14" s="622"/>
      <c r="CY14" s="623"/>
      <c r="CZ14" s="659">
        <v>2.9</v>
      </c>
      <c r="DA14" s="659"/>
      <c r="DB14" s="659"/>
      <c r="DC14" s="659"/>
      <c r="DD14" s="627" t="s">
        <v>122</v>
      </c>
      <c r="DE14" s="622"/>
      <c r="DF14" s="622"/>
      <c r="DG14" s="622"/>
      <c r="DH14" s="622"/>
      <c r="DI14" s="622"/>
      <c r="DJ14" s="622"/>
      <c r="DK14" s="622"/>
      <c r="DL14" s="622"/>
      <c r="DM14" s="622"/>
      <c r="DN14" s="622"/>
      <c r="DO14" s="622"/>
      <c r="DP14" s="623"/>
      <c r="DQ14" s="627">
        <v>1503130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891539</v>
      </c>
      <c r="BH15" s="622"/>
      <c r="BI15" s="622"/>
      <c r="BJ15" s="622"/>
      <c r="BK15" s="622"/>
      <c r="BL15" s="622"/>
      <c r="BM15" s="622"/>
      <c r="BN15" s="623"/>
      <c r="BO15" s="659">
        <v>3.7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5704753</v>
      </c>
      <c r="CS15" s="622"/>
      <c r="CT15" s="622"/>
      <c r="CU15" s="622"/>
      <c r="CV15" s="622"/>
      <c r="CW15" s="622"/>
      <c r="CX15" s="622"/>
      <c r="CY15" s="623"/>
      <c r="CZ15" s="659">
        <v>10.8</v>
      </c>
      <c r="DA15" s="659"/>
      <c r="DB15" s="659"/>
      <c r="DC15" s="659"/>
      <c r="DD15" s="627">
        <v>1052442</v>
      </c>
      <c r="DE15" s="622"/>
      <c r="DF15" s="622"/>
      <c r="DG15" s="622"/>
      <c r="DH15" s="622"/>
      <c r="DI15" s="622"/>
      <c r="DJ15" s="622"/>
      <c r="DK15" s="622"/>
      <c r="DL15" s="622"/>
      <c r="DM15" s="622"/>
      <c r="DN15" s="622"/>
      <c r="DO15" s="622"/>
      <c r="DP15" s="623"/>
      <c r="DQ15" s="627">
        <v>3975940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40445</v>
      </c>
      <c r="S16" s="622"/>
      <c r="T16" s="622"/>
      <c r="U16" s="622"/>
      <c r="V16" s="622"/>
      <c r="W16" s="622"/>
      <c r="X16" s="622"/>
      <c r="Y16" s="623"/>
      <c r="Z16" s="659">
        <v>0.1</v>
      </c>
      <c r="AA16" s="659"/>
      <c r="AB16" s="659"/>
      <c r="AC16" s="659"/>
      <c r="AD16" s="660">
        <v>40445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221929</v>
      </c>
      <c r="S17" s="622"/>
      <c r="T17" s="622"/>
      <c r="U17" s="622"/>
      <c r="V17" s="622"/>
      <c r="W17" s="622"/>
      <c r="X17" s="622"/>
      <c r="Y17" s="623"/>
      <c r="Z17" s="659">
        <v>0.4</v>
      </c>
      <c r="AA17" s="659"/>
      <c r="AB17" s="659"/>
      <c r="AC17" s="659"/>
      <c r="AD17" s="660">
        <v>221929</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3077717</v>
      </c>
      <c r="CS17" s="622"/>
      <c r="CT17" s="622"/>
      <c r="CU17" s="622"/>
      <c r="CV17" s="622"/>
      <c r="CW17" s="622"/>
      <c r="CX17" s="622"/>
      <c r="CY17" s="623"/>
      <c r="CZ17" s="659">
        <v>5.8</v>
      </c>
      <c r="DA17" s="659"/>
      <c r="DB17" s="659"/>
      <c r="DC17" s="659"/>
      <c r="DD17" s="627" t="s">
        <v>122</v>
      </c>
      <c r="DE17" s="622"/>
      <c r="DF17" s="622"/>
      <c r="DG17" s="622"/>
      <c r="DH17" s="622"/>
      <c r="DI17" s="622"/>
      <c r="DJ17" s="622"/>
      <c r="DK17" s="622"/>
      <c r="DL17" s="622"/>
      <c r="DM17" s="622"/>
      <c r="DN17" s="622"/>
      <c r="DO17" s="622"/>
      <c r="DP17" s="623"/>
      <c r="DQ17" s="627">
        <v>3077717</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211637</v>
      </c>
      <c r="S18" s="622"/>
      <c r="T18" s="622"/>
      <c r="U18" s="622"/>
      <c r="V18" s="622"/>
      <c r="W18" s="622"/>
      <c r="X18" s="622"/>
      <c r="Y18" s="623"/>
      <c r="Z18" s="659">
        <v>0.4</v>
      </c>
      <c r="AA18" s="659"/>
      <c r="AB18" s="659"/>
      <c r="AC18" s="659"/>
      <c r="AD18" s="660">
        <v>211637</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209480</v>
      </c>
      <c r="S19" s="622"/>
      <c r="T19" s="622"/>
      <c r="U19" s="622"/>
      <c r="V19" s="622"/>
      <c r="W19" s="622"/>
      <c r="X19" s="622"/>
      <c r="Y19" s="623"/>
      <c r="Z19" s="659">
        <v>0.4</v>
      </c>
      <c r="AA19" s="659"/>
      <c r="AB19" s="659"/>
      <c r="AC19" s="659"/>
      <c r="AD19" s="660">
        <v>209480</v>
      </c>
      <c r="AE19" s="660"/>
      <c r="AF19" s="660"/>
      <c r="AG19" s="660"/>
      <c r="AH19" s="660"/>
      <c r="AI19" s="660"/>
      <c r="AJ19" s="660"/>
      <c r="AK19" s="660"/>
      <c r="AL19" s="624">
        <v>0.7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1381413</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2157</v>
      </c>
      <c r="S20" s="622"/>
      <c r="T20" s="622"/>
      <c r="U20" s="622"/>
      <c r="V20" s="622"/>
      <c r="W20" s="622"/>
      <c r="X20" s="622"/>
      <c r="Y20" s="623"/>
      <c r="Z20" s="659">
        <v>0</v>
      </c>
      <c r="AA20" s="659"/>
      <c r="AB20" s="659"/>
      <c r="AC20" s="659"/>
      <c r="AD20" s="660">
        <v>2157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1381413</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52711359</v>
      </c>
      <c r="CS20" s="622"/>
      <c r="CT20" s="622"/>
      <c r="CU20" s="622"/>
      <c r="CV20" s="622"/>
      <c r="CW20" s="622"/>
      <c r="CX20" s="622"/>
      <c r="CY20" s="623"/>
      <c r="CZ20" s="659">
        <v>100</v>
      </c>
      <c r="DA20" s="659"/>
      <c r="DB20" s="659"/>
      <c r="DC20" s="659"/>
      <c r="DD20" s="627">
        <v>3740963</v>
      </c>
      <c r="DE20" s="622"/>
      <c r="DF20" s="622"/>
      <c r="DG20" s="622"/>
      <c r="DH20" s="622"/>
      <c r="DI20" s="622"/>
      <c r="DJ20" s="622"/>
      <c r="DK20" s="622"/>
      <c r="DL20" s="622"/>
      <c r="DM20" s="622"/>
      <c r="DN20" s="622"/>
      <c r="DO20" s="622"/>
      <c r="DP20" s="623"/>
      <c r="DQ20" s="627">
        <v>34564506</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477997</v>
      </c>
      <c r="S21" s="622"/>
      <c r="T21" s="622"/>
      <c r="U21" s="622"/>
      <c r="V21" s="622"/>
      <c r="W21" s="622"/>
      <c r="X21" s="622"/>
      <c r="Y21" s="623"/>
      <c r="Z21" s="659">
        <v>0.9</v>
      </c>
      <c r="AA21" s="659"/>
      <c r="AB21" s="659"/>
      <c r="AC21" s="659"/>
      <c r="AD21" s="660">
        <v>309430</v>
      </c>
      <c r="AE21" s="660"/>
      <c r="AF21" s="660"/>
      <c r="AG21" s="660"/>
      <c r="AH21" s="660"/>
      <c r="AI21" s="660"/>
      <c r="AJ21" s="660"/>
      <c r="AK21" s="660"/>
      <c r="AL21" s="624">
        <v>1.1000000000000001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309430</v>
      </c>
      <c r="S22" s="622"/>
      <c r="T22" s="622"/>
      <c r="U22" s="622"/>
      <c r="V22" s="622"/>
      <c r="W22" s="622"/>
      <c r="X22" s="622"/>
      <c r="Y22" s="623"/>
      <c r="Z22" s="659">
        <v>0.6</v>
      </c>
      <c r="AA22" s="659"/>
      <c r="AB22" s="659"/>
      <c r="AC22" s="659"/>
      <c r="AD22" s="660">
        <v>309430</v>
      </c>
      <c r="AE22" s="660"/>
      <c r="AF22" s="660"/>
      <c r="AG22" s="660"/>
      <c r="AH22" s="660"/>
      <c r="AI22" s="660"/>
      <c r="AJ22" s="660"/>
      <c r="AK22" s="660"/>
      <c r="AL22" s="624">
        <v>1.1000000000000001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168567</v>
      </c>
      <c r="S23" s="622"/>
      <c r="T23" s="622"/>
      <c r="U23" s="622"/>
      <c r="V23" s="622"/>
      <c r="W23" s="622"/>
      <c r="X23" s="622"/>
      <c r="Y23" s="623"/>
      <c r="Z23" s="659">
        <v>0.3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1381413</v>
      </c>
      <c r="BH23" s="622"/>
      <c r="BI23" s="622"/>
      <c r="BJ23" s="622"/>
      <c r="BK23" s="622"/>
      <c r="BL23" s="622"/>
      <c r="BM23" s="622"/>
      <c r="BN23" s="623"/>
      <c r="BO23" s="659">
        <v>5.7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28494030</v>
      </c>
      <c r="CS24" s="677"/>
      <c r="CT24" s="677"/>
      <c r="CU24" s="677"/>
      <c r="CV24" s="677"/>
      <c r="CW24" s="677"/>
      <c r="CX24" s="677"/>
      <c r="CY24" s="702"/>
      <c r="CZ24" s="703">
        <v>54.1</v>
      </c>
      <c r="DA24" s="685"/>
      <c r="DB24" s="685"/>
      <c r="DC24" s="705"/>
      <c r="DD24" s="701">
        <v>16922208</v>
      </c>
      <c r="DE24" s="677"/>
      <c r="DF24" s="677"/>
      <c r="DG24" s="677"/>
      <c r="DH24" s="677"/>
      <c r="DI24" s="677"/>
      <c r="DJ24" s="677"/>
      <c r="DK24" s="702"/>
      <c r="DL24" s="701">
        <v>15498544</v>
      </c>
      <c r="DM24" s="677"/>
      <c r="DN24" s="677"/>
      <c r="DO24" s="677"/>
      <c r="DP24" s="677"/>
      <c r="DQ24" s="677"/>
      <c r="DR24" s="677"/>
      <c r="DS24" s="677"/>
      <c r="DT24" s="677"/>
      <c r="DU24" s="677"/>
      <c r="DV24" s="702"/>
      <c r="DW24" s="703">
        <v>55.3</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29112971</v>
      </c>
      <c r="S25" s="622"/>
      <c r="T25" s="622"/>
      <c r="U25" s="622"/>
      <c r="V25" s="622"/>
      <c r="W25" s="622"/>
      <c r="X25" s="622"/>
      <c r="Y25" s="623"/>
      <c r="Z25" s="659">
        <v>53.1</v>
      </c>
      <c r="AA25" s="659"/>
      <c r="AB25" s="659"/>
      <c r="AC25" s="659"/>
      <c r="AD25" s="660">
        <v>27562991</v>
      </c>
      <c r="AE25" s="660"/>
      <c r="AF25" s="660"/>
      <c r="AG25" s="660"/>
      <c r="AH25" s="660"/>
      <c r="AI25" s="660"/>
      <c r="AJ25" s="660"/>
      <c r="AK25" s="660"/>
      <c r="AL25" s="624">
        <v>98.4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7476141</v>
      </c>
      <c r="CS25" s="634"/>
      <c r="CT25" s="634"/>
      <c r="CU25" s="634"/>
      <c r="CV25" s="634"/>
      <c r="CW25" s="634"/>
      <c r="CX25" s="634"/>
      <c r="CY25" s="635"/>
      <c r="CZ25" s="624">
        <v>14.2</v>
      </c>
      <c r="DA25" s="636"/>
      <c r="DB25" s="636"/>
      <c r="DC25" s="637"/>
      <c r="DD25" s="627">
        <v>6671944</v>
      </c>
      <c r="DE25" s="634"/>
      <c r="DF25" s="634"/>
      <c r="DG25" s="634"/>
      <c r="DH25" s="634"/>
      <c r="DI25" s="634"/>
      <c r="DJ25" s="634"/>
      <c r="DK25" s="635"/>
      <c r="DL25" s="627">
        <v>6651354</v>
      </c>
      <c r="DM25" s="634"/>
      <c r="DN25" s="634"/>
      <c r="DO25" s="634"/>
      <c r="DP25" s="634"/>
      <c r="DQ25" s="634"/>
      <c r="DR25" s="634"/>
      <c r="DS25" s="634"/>
      <c r="DT25" s="634"/>
      <c r="DU25" s="634"/>
      <c r="DV25" s="635"/>
      <c r="DW25" s="624">
        <v>23.7</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11947</v>
      </c>
      <c r="S26" s="622"/>
      <c r="T26" s="622"/>
      <c r="U26" s="622"/>
      <c r="V26" s="622"/>
      <c r="W26" s="622"/>
      <c r="X26" s="622"/>
      <c r="Y26" s="623"/>
      <c r="Z26" s="659">
        <v>0</v>
      </c>
      <c r="AA26" s="659"/>
      <c r="AB26" s="659"/>
      <c r="AC26" s="659"/>
      <c r="AD26" s="660">
        <v>11947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4741288</v>
      </c>
      <c r="CS26" s="622"/>
      <c r="CT26" s="622"/>
      <c r="CU26" s="622"/>
      <c r="CV26" s="622"/>
      <c r="CW26" s="622"/>
      <c r="CX26" s="622"/>
      <c r="CY26" s="623"/>
      <c r="CZ26" s="624">
        <v>9</v>
      </c>
      <c r="DA26" s="636"/>
      <c r="DB26" s="636"/>
      <c r="DC26" s="637"/>
      <c r="DD26" s="627">
        <v>4333043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605931</v>
      </c>
      <c r="S27" s="622"/>
      <c r="T27" s="622"/>
      <c r="U27" s="622"/>
      <c r="V27" s="622"/>
      <c r="W27" s="622"/>
      <c r="X27" s="622"/>
      <c r="Y27" s="623"/>
      <c r="Z27" s="659">
        <v>1.1000000000000001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24381055</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17940172</v>
      </c>
      <c r="CS27" s="634"/>
      <c r="CT27" s="634"/>
      <c r="CU27" s="634"/>
      <c r="CV27" s="634"/>
      <c r="CW27" s="634"/>
      <c r="CX27" s="634"/>
      <c r="CY27" s="635"/>
      <c r="CZ27" s="624">
        <v>34</v>
      </c>
      <c r="DA27" s="636"/>
      <c r="DB27" s="636"/>
      <c r="DC27" s="637"/>
      <c r="DD27" s="627">
        <v>7172547</v>
      </c>
      <c r="DE27" s="634"/>
      <c r="DF27" s="634"/>
      <c r="DG27" s="634"/>
      <c r="DH27" s="634"/>
      <c r="DI27" s="634"/>
      <c r="DJ27" s="634"/>
      <c r="DK27" s="635"/>
      <c r="DL27" s="627">
        <v>5769473</v>
      </c>
      <c r="DM27" s="634"/>
      <c r="DN27" s="634"/>
      <c r="DO27" s="634"/>
      <c r="DP27" s="634"/>
      <c r="DQ27" s="634"/>
      <c r="DR27" s="634"/>
      <c r="DS27" s="634"/>
      <c r="DT27" s="634"/>
      <c r="DU27" s="634"/>
      <c r="DV27" s="635"/>
      <c r="DW27" s="624">
        <v>20.6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542155</v>
      </c>
      <c r="S28" s="622"/>
      <c r="T28" s="622"/>
      <c r="U28" s="622"/>
      <c r="V28" s="622"/>
      <c r="W28" s="622"/>
      <c r="X28" s="622"/>
      <c r="Y28" s="623"/>
      <c r="Z28" s="659">
        <v>1</v>
      </c>
      <c r="AA28" s="659"/>
      <c r="AB28" s="659"/>
      <c r="AC28" s="659"/>
      <c r="AD28" s="660">
        <v>6596</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3077717</v>
      </c>
      <c r="CS28" s="622"/>
      <c r="CT28" s="622"/>
      <c r="CU28" s="622"/>
      <c r="CV28" s="622"/>
      <c r="CW28" s="622"/>
      <c r="CX28" s="622"/>
      <c r="CY28" s="623"/>
      <c r="CZ28" s="624">
        <v>5.8</v>
      </c>
      <c r="DA28" s="636"/>
      <c r="DB28" s="636"/>
      <c r="DC28" s="637"/>
      <c r="DD28" s="627">
        <v>3077717</v>
      </c>
      <c r="DE28" s="622"/>
      <c r="DF28" s="622"/>
      <c r="DG28" s="622"/>
      <c r="DH28" s="622"/>
      <c r="DI28" s="622"/>
      <c r="DJ28" s="622"/>
      <c r="DK28" s="623"/>
      <c r="DL28" s="627">
        <v>3077717</v>
      </c>
      <c r="DM28" s="622"/>
      <c r="DN28" s="622"/>
      <c r="DO28" s="622"/>
      <c r="DP28" s="622"/>
      <c r="DQ28" s="622"/>
      <c r="DR28" s="622"/>
      <c r="DS28" s="622"/>
      <c r="DT28" s="622"/>
      <c r="DU28" s="622"/>
      <c r="DV28" s="623"/>
      <c r="DW28" s="624">
        <v>11</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212009</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3077717</v>
      </c>
      <c r="CS29" s="634"/>
      <c r="CT29" s="634"/>
      <c r="CU29" s="634"/>
      <c r="CV29" s="634"/>
      <c r="CW29" s="634"/>
      <c r="CX29" s="634"/>
      <c r="CY29" s="635"/>
      <c r="CZ29" s="624">
        <v>5.8</v>
      </c>
      <c r="DA29" s="636"/>
      <c r="DB29" s="636"/>
      <c r="DC29" s="637"/>
      <c r="DD29" s="627">
        <v>3077717</v>
      </c>
      <c r="DE29" s="634"/>
      <c r="DF29" s="634"/>
      <c r="DG29" s="634"/>
      <c r="DH29" s="634"/>
      <c r="DI29" s="634"/>
      <c r="DJ29" s="634"/>
      <c r="DK29" s="635"/>
      <c r="DL29" s="627">
        <v>3077717</v>
      </c>
      <c r="DM29" s="634"/>
      <c r="DN29" s="634"/>
      <c r="DO29" s="634"/>
      <c r="DP29" s="634"/>
      <c r="DQ29" s="634"/>
      <c r="DR29" s="634"/>
      <c r="DS29" s="634"/>
      <c r="DT29" s="634"/>
      <c r="DU29" s="634"/>
      <c r="DV29" s="635"/>
      <c r="DW29" s="624">
        <v>11</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11723526</v>
      </c>
      <c r="S30" s="622"/>
      <c r="T30" s="622"/>
      <c r="U30" s="622"/>
      <c r="V30" s="622"/>
      <c r="W30" s="622"/>
      <c r="X30" s="622"/>
      <c r="Y30" s="623"/>
      <c r="Z30" s="659">
        <v>21.4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2976454</v>
      </c>
      <c r="CS30" s="622"/>
      <c r="CT30" s="622"/>
      <c r="CU30" s="622"/>
      <c r="CV30" s="622"/>
      <c r="CW30" s="622"/>
      <c r="CX30" s="622"/>
      <c r="CY30" s="623"/>
      <c r="CZ30" s="624">
        <v>5.6</v>
      </c>
      <c r="DA30" s="636"/>
      <c r="DB30" s="636"/>
      <c r="DC30" s="637"/>
      <c r="DD30" s="627">
        <v>2976454</v>
      </c>
      <c r="DE30" s="622"/>
      <c r="DF30" s="622"/>
      <c r="DG30" s="622"/>
      <c r="DH30" s="622"/>
      <c r="DI30" s="622"/>
      <c r="DJ30" s="622"/>
      <c r="DK30" s="623"/>
      <c r="DL30" s="627">
        <v>2976454</v>
      </c>
      <c r="DM30" s="622"/>
      <c r="DN30" s="622"/>
      <c r="DO30" s="622"/>
      <c r="DP30" s="622"/>
      <c r="DQ30" s="622"/>
      <c r="DR30" s="622"/>
      <c r="DS30" s="622"/>
      <c r="DT30" s="622"/>
      <c r="DU30" s="622"/>
      <c r="DV30" s="623"/>
      <c r="DW30" s="624">
        <v>10.6</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v>121637</v>
      </c>
      <c r="S31" s="622"/>
      <c r="T31" s="622"/>
      <c r="U31" s="622"/>
      <c r="V31" s="622"/>
      <c r="W31" s="622"/>
      <c r="X31" s="622"/>
      <c r="Y31" s="623"/>
      <c r="Z31" s="659">
        <v>0.2</v>
      </c>
      <c r="AA31" s="659"/>
      <c r="AB31" s="659"/>
      <c r="AC31" s="659"/>
      <c r="AD31" s="660">
        <v>121637</v>
      </c>
      <c r="AE31" s="660"/>
      <c r="AF31" s="660"/>
      <c r="AG31" s="660"/>
      <c r="AH31" s="660"/>
      <c r="AI31" s="660"/>
      <c r="AJ31" s="660"/>
      <c r="AK31" s="660"/>
      <c r="AL31" s="624">
        <v>0.4</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98.4</v>
      </c>
      <c r="BN31" s="684"/>
      <c r="BO31" s="684"/>
      <c r="BP31" s="684"/>
      <c r="BQ31" s="686"/>
      <c r="BR31" s="683">
        <v>99.2</v>
      </c>
      <c r="BS31" s="684"/>
      <c r="BT31" s="684"/>
      <c r="BU31" s="684"/>
      <c r="BV31" s="684"/>
      <c r="BW31" s="684"/>
      <c r="BX31" s="685">
        <v>98.3</v>
      </c>
      <c r="BY31" s="684"/>
      <c r="BZ31" s="684"/>
      <c r="CA31" s="684"/>
      <c r="CB31" s="686"/>
      <c r="CD31" s="642"/>
      <c r="CE31" s="643"/>
      <c r="CF31" s="618" t="s">
        <v>300</v>
      </c>
      <c r="CG31" s="619"/>
      <c r="CH31" s="619"/>
      <c r="CI31" s="619"/>
      <c r="CJ31" s="619"/>
      <c r="CK31" s="619"/>
      <c r="CL31" s="619"/>
      <c r="CM31" s="619"/>
      <c r="CN31" s="619"/>
      <c r="CO31" s="619"/>
      <c r="CP31" s="619"/>
      <c r="CQ31" s="620"/>
      <c r="CR31" s="621">
        <v>101263</v>
      </c>
      <c r="CS31" s="634"/>
      <c r="CT31" s="634"/>
      <c r="CU31" s="634"/>
      <c r="CV31" s="634"/>
      <c r="CW31" s="634"/>
      <c r="CX31" s="634"/>
      <c r="CY31" s="635"/>
      <c r="CZ31" s="624">
        <v>0.2</v>
      </c>
      <c r="DA31" s="636"/>
      <c r="DB31" s="636"/>
      <c r="DC31" s="637"/>
      <c r="DD31" s="627">
        <v>101263</v>
      </c>
      <c r="DE31" s="634"/>
      <c r="DF31" s="634"/>
      <c r="DG31" s="634"/>
      <c r="DH31" s="634"/>
      <c r="DI31" s="634"/>
      <c r="DJ31" s="634"/>
      <c r="DK31" s="635"/>
      <c r="DL31" s="627">
        <v>101263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3685311</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99.2</v>
      </c>
      <c r="BH32" s="634"/>
      <c r="BI32" s="634"/>
      <c r="BJ32" s="634"/>
      <c r="BK32" s="634"/>
      <c r="BL32" s="634"/>
      <c r="BM32" s="625">
        <v>98.1</v>
      </c>
      <c r="BN32" s="634"/>
      <c r="BO32" s="634"/>
      <c r="BP32" s="634"/>
      <c r="BQ32" s="657"/>
      <c r="BR32" s="687">
        <v>98.9</v>
      </c>
      <c r="BS32" s="634"/>
      <c r="BT32" s="634"/>
      <c r="BU32" s="634"/>
      <c r="BV32" s="634"/>
      <c r="BW32" s="634"/>
      <c r="BX32" s="625">
        <v>97.9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155221</v>
      </c>
      <c r="S33" s="622"/>
      <c r="T33" s="622"/>
      <c r="U33" s="622"/>
      <c r="V33" s="622"/>
      <c r="W33" s="622"/>
      <c r="X33" s="622"/>
      <c r="Y33" s="623"/>
      <c r="Z33" s="659">
        <v>0.3</v>
      </c>
      <c r="AA33" s="659"/>
      <c r="AB33" s="659"/>
      <c r="AC33" s="659"/>
      <c r="AD33" s="660">
        <v>143535</v>
      </c>
      <c r="AE33" s="660"/>
      <c r="AF33" s="660"/>
      <c r="AG33" s="660"/>
      <c r="AH33" s="660"/>
      <c r="AI33" s="660"/>
      <c r="AJ33" s="660"/>
      <c r="AK33" s="660"/>
      <c r="AL33" s="624">
        <v>0.5</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99.4</v>
      </c>
      <c r="BH33" s="606"/>
      <c r="BI33" s="606"/>
      <c r="BJ33" s="606"/>
      <c r="BK33" s="606"/>
      <c r="BL33" s="606"/>
      <c r="BM33" s="652">
        <v>98.6</v>
      </c>
      <c r="BN33" s="606"/>
      <c r="BO33" s="606"/>
      <c r="BP33" s="606"/>
      <c r="BQ33" s="669"/>
      <c r="BR33" s="682">
        <v>99.4</v>
      </c>
      <c r="BS33" s="606"/>
      <c r="BT33" s="606"/>
      <c r="BU33" s="606"/>
      <c r="BV33" s="606"/>
      <c r="BW33" s="606"/>
      <c r="BX33" s="652">
        <v>98.6</v>
      </c>
      <c r="BY33" s="606"/>
      <c r="BZ33" s="606"/>
      <c r="CA33" s="606"/>
      <c r="CB33" s="669"/>
      <c r="CD33" s="618" t="s">
        <v>307</v>
      </c>
      <c r="CE33" s="619"/>
      <c r="CF33" s="619"/>
      <c r="CG33" s="619"/>
      <c r="CH33" s="619"/>
      <c r="CI33" s="619"/>
      <c r="CJ33" s="619"/>
      <c r="CK33" s="619"/>
      <c r="CL33" s="619"/>
      <c r="CM33" s="619"/>
      <c r="CN33" s="619"/>
      <c r="CO33" s="619"/>
      <c r="CP33" s="619"/>
      <c r="CQ33" s="620"/>
      <c r="CR33" s="621">
        <v>20476366</v>
      </c>
      <c r="CS33" s="634"/>
      <c r="CT33" s="634"/>
      <c r="CU33" s="634"/>
      <c r="CV33" s="634"/>
      <c r="CW33" s="634"/>
      <c r="CX33" s="634"/>
      <c r="CY33" s="635"/>
      <c r="CZ33" s="624">
        <v>38.799999999999997</v>
      </c>
      <c r="DA33" s="636"/>
      <c r="DB33" s="636"/>
      <c r="DC33" s="637"/>
      <c r="DD33" s="627">
        <v>16474308</v>
      </c>
      <c r="DE33" s="634"/>
      <c r="DF33" s="634"/>
      <c r="DG33" s="634"/>
      <c r="DH33" s="634"/>
      <c r="DI33" s="634"/>
      <c r="DJ33" s="634"/>
      <c r="DK33" s="635"/>
      <c r="DL33" s="627">
        <v>11824264</v>
      </c>
      <c r="DM33" s="634"/>
      <c r="DN33" s="634"/>
      <c r="DO33" s="634"/>
      <c r="DP33" s="634"/>
      <c r="DQ33" s="634"/>
      <c r="DR33" s="634"/>
      <c r="DS33" s="634"/>
      <c r="DT33" s="634"/>
      <c r="DU33" s="634"/>
      <c r="DV33" s="635"/>
      <c r="DW33" s="624">
        <v>42.2</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35078</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8678898</v>
      </c>
      <c r="CS34" s="622"/>
      <c r="CT34" s="622"/>
      <c r="CU34" s="622"/>
      <c r="CV34" s="622"/>
      <c r="CW34" s="622"/>
      <c r="CX34" s="622"/>
      <c r="CY34" s="623"/>
      <c r="CZ34" s="624">
        <v>16.5</v>
      </c>
      <c r="DA34" s="636"/>
      <c r="DB34" s="636"/>
      <c r="DC34" s="637"/>
      <c r="DD34" s="627">
        <v>6382841</v>
      </c>
      <c r="DE34" s="622"/>
      <c r="DF34" s="622"/>
      <c r="DG34" s="622"/>
      <c r="DH34" s="622"/>
      <c r="DI34" s="622"/>
      <c r="DJ34" s="622"/>
      <c r="DK34" s="623"/>
      <c r="DL34" s="627">
        <v>5641579</v>
      </c>
      <c r="DM34" s="622"/>
      <c r="DN34" s="622"/>
      <c r="DO34" s="622"/>
      <c r="DP34" s="622"/>
      <c r="DQ34" s="622"/>
      <c r="DR34" s="622"/>
      <c r="DS34" s="622"/>
      <c r="DT34" s="622"/>
      <c r="DU34" s="622"/>
      <c r="DV34" s="623"/>
      <c r="DW34" s="624">
        <v>20.100000000000001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2510615</v>
      </c>
      <c r="S35" s="622"/>
      <c r="T35" s="622"/>
      <c r="U35" s="622"/>
      <c r="V35" s="622"/>
      <c r="W35" s="622"/>
      <c r="X35" s="622"/>
      <c r="Y35" s="623"/>
      <c r="Z35" s="659">
        <v>4.5999999999999996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478962</v>
      </c>
      <c r="CS35" s="634"/>
      <c r="CT35" s="634"/>
      <c r="CU35" s="634"/>
      <c r="CV35" s="634"/>
      <c r="CW35" s="634"/>
      <c r="CX35" s="634"/>
      <c r="CY35" s="635"/>
      <c r="CZ35" s="624">
        <v>0.9</v>
      </c>
      <c r="DA35" s="636"/>
      <c r="DB35" s="636"/>
      <c r="DC35" s="637"/>
      <c r="DD35" s="627">
        <v>335866</v>
      </c>
      <c r="DE35" s="634"/>
      <c r="DF35" s="634"/>
      <c r="DG35" s="634"/>
      <c r="DH35" s="634"/>
      <c r="DI35" s="634"/>
      <c r="DJ35" s="634"/>
      <c r="DK35" s="635"/>
      <c r="DL35" s="627">
        <v>329122</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2829167</v>
      </c>
      <c r="S36" s="622"/>
      <c r="T36" s="622"/>
      <c r="U36" s="622"/>
      <c r="V36" s="622"/>
      <c r="W36" s="622"/>
      <c r="X36" s="622"/>
      <c r="Y36" s="623"/>
      <c r="Z36" s="659">
        <v>5.2</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4125376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170445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5293755</v>
      </c>
      <c r="CS36" s="622"/>
      <c r="CT36" s="622"/>
      <c r="CU36" s="622"/>
      <c r="CV36" s="622"/>
      <c r="CW36" s="622"/>
      <c r="CX36" s="622"/>
      <c r="CY36" s="623"/>
      <c r="CZ36" s="624">
        <v>10</v>
      </c>
      <c r="DA36" s="636"/>
      <c r="DB36" s="636"/>
      <c r="DC36" s="637"/>
      <c r="DD36" s="627">
        <v>4384665</v>
      </c>
      <c r="DE36" s="622"/>
      <c r="DF36" s="622"/>
      <c r="DG36" s="622"/>
      <c r="DH36" s="622"/>
      <c r="DI36" s="622"/>
      <c r="DJ36" s="622"/>
      <c r="DK36" s="623"/>
      <c r="DL36" s="627">
        <v>2996592</v>
      </c>
      <c r="DM36" s="622"/>
      <c r="DN36" s="622"/>
      <c r="DO36" s="622"/>
      <c r="DP36" s="622"/>
      <c r="DQ36" s="622"/>
      <c r="DR36" s="622"/>
      <c r="DS36" s="622"/>
      <c r="DT36" s="622"/>
      <c r="DU36" s="622"/>
      <c r="DV36" s="623"/>
      <c r="DW36" s="624">
        <v>10.7</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1243765</v>
      </c>
      <c r="S37" s="622"/>
      <c r="T37" s="622"/>
      <c r="U37" s="622"/>
      <c r="V37" s="622"/>
      <c r="W37" s="622"/>
      <c r="X37" s="622"/>
      <c r="Y37" s="623"/>
      <c r="Z37" s="659">
        <v>2.2999999999999998</v>
      </c>
      <c r="AA37" s="659"/>
      <c r="AB37" s="659"/>
      <c r="AC37" s="659"/>
      <c r="AD37" s="660">
        <v>172017</v>
      </c>
      <c r="AE37" s="660"/>
      <c r="AF37" s="660"/>
      <c r="AG37" s="660"/>
      <c r="AH37" s="660"/>
      <c r="AI37" s="660"/>
      <c r="AJ37" s="660"/>
      <c r="AK37" s="660"/>
      <c r="AL37" s="624">
        <v>0.6</v>
      </c>
      <c r="AM37" s="625"/>
      <c r="AN37" s="625"/>
      <c r="AO37" s="661"/>
      <c r="AQ37" s="654" t="s">
        <v>319</v>
      </c>
      <c r="AR37" s="655"/>
      <c r="AS37" s="655"/>
      <c r="AT37" s="655"/>
      <c r="AU37" s="655"/>
      <c r="AV37" s="655"/>
      <c r="AW37" s="655"/>
      <c r="AX37" s="655"/>
      <c r="AY37" s="656"/>
      <c r="AZ37" s="621">
        <v>414101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166179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1609480</v>
      </c>
      <c r="CS37" s="634"/>
      <c r="CT37" s="634"/>
      <c r="CU37" s="634"/>
      <c r="CV37" s="634"/>
      <c r="CW37" s="634"/>
      <c r="CX37" s="634"/>
      <c r="CY37" s="635"/>
      <c r="CZ37" s="624">
        <v>3.1</v>
      </c>
      <c r="DA37" s="636"/>
      <c r="DB37" s="636"/>
      <c r="DC37" s="637"/>
      <c r="DD37" s="627">
        <v>1609480</v>
      </c>
      <c r="DE37" s="634"/>
      <c r="DF37" s="634"/>
      <c r="DG37" s="634"/>
      <c r="DH37" s="634"/>
      <c r="DI37" s="634"/>
      <c r="DJ37" s="634"/>
      <c r="DK37" s="635"/>
      <c r="DL37" s="627">
        <v>1407777</v>
      </c>
      <c r="DM37" s="634"/>
      <c r="DN37" s="634"/>
      <c r="DO37" s="634"/>
      <c r="DP37" s="634"/>
      <c r="DQ37" s="634"/>
      <c r="DR37" s="634"/>
      <c r="DS37" s="634"/>
      <c r="DT37" s="634"/>
      <c r="DU37" s="634"/>
      <c r="DV37" s="635"/>
      <c r="DW37" s="624">
        <v>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2076397</v>
      </c>
      <c r="S38" s="622"/>
      <c r="T38" s="622"/>
      <c r="U38" s="622"/>
      <c r="V38" s="622"/>
      <c r="W38" s="622"/>
      <c r="X38" s="622"/>
      <c r="Y38" s="623"/>
      <c r="Z38" s="659">
        <v>3.8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90724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15801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3694515</v>
      </c>
      <c r="CS38" s="622"/>
      <c r="CT38" s="622"/>
      <c r="CU38" s="622"/>
      <c r="CV38" s="622"/>
      <c r="CW38" s="622"/>
      <c r="CX38" s="622"/>
      <c r="CY38" s="623"/>
      <c r="CZ38" s="624">
        <v>7</v>
      </c>
      <c r="DA38" s="636"/>
      <c r="DB38" s="636"/>
      <c r="DC38" s="637"/>
      <c r="DD38" s="627">
        <v>3058965</v>
      </c>
      <c r="DE38" s="622"/>
      <c r="DF38" s="622"/>
      <c r="DG38" s="622"/>
      <c r="DH38" s="622"/>
      <c r="DI38" s="622"/>
      <c r="DJ38" s="622"/>
      <c r="DK38" s="623"/>
      <c r="DL38" s="627">
        <v>2839021</v>
      </c>
      <c r="DM38" s="622"/>
      <c r="DN38" s="622"/>
      <c r="DO38" s="622"/>
      <c r="DP38" s="622"/>
      <c r="DQ38" s="622"/>
      <c r="DR38" s="622"/>
      <c r="DS38" s="622"/>
      <c r="DT38" s="622"/>
      <c r="DU38" s="622"/>
      <c r="DV38" s="623"/>
      <c r="DW38" s="624">
        <v>10.1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16760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22160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2296769</v>
      </c>
      <c r="CS39" s="634"/>
      <c r="CT39" s="634"/>
      <c r="CU39" s="634"/>
      <c r="CV39" s="634"/>
      <c r="CW39" s="634"/>
      <c r="CX39" s="634"/>
      <c r="CY39" s="635"/>
      <c r="CZ39" s="624">
        <v>4.4000000000000004</v>
      </c>
      <c r="DA39" s="636"/>
      <c r="DB39" s="636"/>
      <c r="DC39" s="637"/>
      <c r="DD39" s="627">
        <v>2294016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11997</v>
      </c>
      <c r="S40" s="622"/>
      <c r="T40" s="622"/>
      <c r="U40" s="622"/>
      <c r="V40" s="622"/>
      <c r="W40" s="622"/>
      <c r="X40" s="622"/>
      <c r="Y40" s="623"/>
      <c r="Z40" s="659">
        <v>0</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33467</v>
      </c>
      <c r="CS40" s="622"/>
      <c r="CT40" s="622"/>
      <c r="CU40" s="622"/>
      <c r="CV40" s="622"/>
      <c r="CW40" s="622"/>
      <c r="CX40" s="622"/>
      <c r="CY40" s="623"/>
      <c r="CZ40" s="624">
        <v>0.1</v>
      </c>
      <c r="DA40" s="636"/>
      <c r="DB40" s="636"/>
      <c r="DC40" s="637"/>
      <c r="DD40" s="627">
        <v>17955</v>
      </c>
      <c r="DE40" s="622"/>
      <c r="DF40" s="622"/>
      <c r="DG40" s="622"/>
      <c r="DH40" s="622"/>
      <c r="DI40" s="622"/>
      <c r="DJ40" s="622"/>
      <c r="DK40" s="623"/>
      <c r="DL40" s="627">
        <v>17950</v>
      </c>
      <c r="DM40" s="622"/>
      <c r="DN40" s="622"/>
      <c r="DO40" s="622"/>
      <c r="DP40" s="622"/>
      <c r="DQ40" s="622"/>
      <c r="DR40" s="622"/>
      <c r="DS40" s="622"/>
      <c r="DT40" s="622"/>
      <c r="DU40" s="622"/>
      <c r="DV40" s="623"/>
      <c r="DW40" s="624">
        <v>0.1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54865730</v>
      </c>
      <c r="S41" s="646"/>
      <c r="T41" s="646"/>
      <c r="U41" s="646"/>
      <c r="V41" s="646"/>
      <c r="W41" s="646"/>
      <c r="X41" s="646"/>
      <c r="Y41" s="649"/>
      <c r="Z41" s="650">
        <v>100</v>
      </c>
      <c r="AA41" s="650"/>
      <c r="AB41" s="650"/>
      <c r="AC41" s="650"/>
      <c r="AD41" s="651">
        <v>28018723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744540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2859251</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323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3740963</v>
      </c>
      <c r="CS42" s="634"/>
      <c r="CT42" s="634"/>
      <c r="CU42" s="634"/>
      <c r="CV42" s="634"/>
      <c r="CW42" s="634"/>
      <c r="CX42" s="634"/>
      <c r="CY42" s="635"/>
      <c r="CZ42" s="624">
        <v>7.1</v>
      </c>
      <c r="DA42" s="636"/>
      <c r="DB42" s="636"/>
      <c r="DC42" s="637"/>
      <c r="DD42" s="627">
        <v>1167990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76448</v>
      </c>
      <c r="CS43" s="634"/>
      <c r="CT43" s="634"/>
      <c r="CU43" s="634"/>
      <c r="CV43" s="634"/>
      <c r="CW43" s="634"/>
      <c r="CX43" s="634"/>
      <c r="CY43" s="635"/>
      <c r="CZ43" s="624">
        <v>0.1</v>
      </c>
      <c r="DA43" s="636"/>
      <c r="DB43" s="636"/>
      <c r="DC43" s="637"/>
      <c r="DD43" s="627">
        <v>76448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3740963</v>
      </c>
      <c r="CS44" s="622"/>
      <c r="CT44" s="622"/>
      <c r="CU44" s="622"/>
      <c r="CV44" s="622"/>
      <c r="CW44" s="622"/>
      <c r="CX44" s="622"/>
      <c r="CY44" s="623"/>
      <c r="CZ44" s="624">
        <v>7.1</v>
      </c>
      <c r="DA44" s="625"/>
      <c r="DB44" s="625"/>
      <c r="DC44" s="626"/>
      <c r="DD44" s="627">
        <v>1167990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1343011</v>
      </c>
      <c r="CS45" s="634"/>
      <c r="CT45" s="634"/>
      <c r="CU45" s="634"/>
      <c r="CV45" s="634"/>
      <c r="CW45" s="634"/>
      <c r="CX45" s="634"/>
      <c r="CY45" s="635"/>
      <c r="CZ45" s="624">
        <v>2.5</v>
      </c>
      <c r="DA45" s="636"/>
      <c r="DB45" s="636"/>
      <c r="DC45" s="637"/>
      <c r="DD45" s="627">
        <v>109279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2395776</v>
      </c>
      <c r="CS46" s="622"/>
      <c r="CT46" s="622"/>
      <c r="CU46" s="622"/>
      <c r="CV46" s="622"/>
      <c r="CW46" s="622"/>
      <c r="CX46" s="622"/>
      <c r="CY46" s="623"/>
      <c r="CZ46" s="624">
        <v>4.5</v>
      </c>
      <c r="DA46" s="625"/>
      <c r="DB46" s="625"/>
      <c r="DC46" s="626"/>
      <c r="DD46" s="627">
        <v>1056535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52711359</v>
      </c>
      <c r="CS49" s="606"/>
      <c r="CT49" s="606"/>
      <c r="CU49" s="606"/>
      <c r="CV49" s="606"/>
      <c r="CW49" s="606"/>
      <c r="CX49" s="606"/>
      <c r="CY49" s="607"/>
      <c r="CZ49" s="608">
        <v>100</v>
      </c>
      <c r="DA49" s="609"/>
      <c r="DB49" s="609"/>
      <c r="DC49" s="610"/>
      <c r="DD49" s="611">
        <v>34564506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aLs7VFv029OoYi9+XdDR3yXE5cYkUeL776LZj+fDJqy57+nWrf/tBsFYd67iD/Mpeg7NAOgP3L+rX0oOrjJ0A==" saltValue="luDSE7ucVGsiSW9AMdbqZ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54944</v>
      </c>
      <c r="R7" s="1103"/>
      <c r="S7" s="1103"/>
      <c r="T7" s="1103"/>
      <c r="U7" s="1103"/>
      <c r="V7" s="1103">
        <v>52789</v>
      </c>
      <c r="W7" s="1103"/>
      <c r="X7" s="1103"/>
      <c r="Y7" s="1103"/>
      <c r="Z7" s="1103"/>
      <c r="AA7" s="1103">
        <v>2154</v>
      </c>
      <c r="AB7" s="1103"/>
      <c r="AC7" s="1103"/>
      <c r="AD7" s="1103"/>
      <c r="AE7" s="1104"/>
      <c r="AF7" s="1105">
        <v>1428</v>
      </c>
      <c r="AG7" s="1106"/>
      <c r="AH7" s="1106"/>
      <c r="AI7" s="1106"/>
      <c r="AJ7" s="1107"/>
      <c r="AK7" s="1108">
        <v>2511</v>
      </c>
      <c r="AL7" s="1109"/>
      <c r="AM7" s="1109"/>
      <c r="AN7" s="1109"/>
      <c r="AO7" s="1109"/>
      <c r="AP7" s="1109">
        <v>23684</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554</v>
      </c>
      <c r="BT7" s="1100"/>
      <c r="BU7" s="1100"/>
      <c r="BV7" s="1100"/>
      <c r="BW7" s="1100"/>
      <c r="BX7" s="1100"/>
      <c r="BY7" s="1100"/>
      <c r="BZ7" s="1100"/>
      <c r="CA7" s="1100"/>
      <c r="CB7" s="1100"/>
      <c r="CC7" s="1100"/>
      <c r="CD7" s="1100"/>
      <c r="CE7" s="1100"/>
      <c r="CF7" s="1100"/>
      <c r="CG7" s="1112"/>
      <c r="CH7" s="1096">
        <v>0</v>
      </c>
      <c r="CI7" s="1097"/>
      <c r="CJ7" s="1097"/>
      <c r="CK7" s="1097"/>
      <c r="CL7" s="1098"/>
      <c r="CM7" s="1096">
        <v>185</v>
      </c>
      <c r="CN7" s="1097"/>
      <c r="CO7" s="1097"/>
      <c r="CP7" s="1097"/>
      <c r="CQ7" s="1098"/>
      <c r="CR7" s="1096">
        <v>100</v>
      </c>
      <c r="CS7" s="1097"/>
      <c r="CT7" s="1097"/>
      <c r="CU7" s="1097"/>
      <c r="CV7" s="1098"/>
      <c r="CW7" s="1096">
        <v>168</v>
      </c>
      <c r="CX7" s="1097"/>
      <c r="CY7" s="1097"/>
      <c r="CZ7" s="1097"/>
      <c r="DA7" s="1098"/>
      <c r="DB7" s="1096" t="s">
        <v>486</v>
      </c>
      <c r="DC7" s="1097"/>
      <c r="DD7" s="1097"/>
      <c r="DE7" s="1097"/>
      <c r="DF7" s="1098"/>
      <c r="DG7" s="1096" t="s">
        <v>486</v>
      </c>
      <c r="DH7" s="1097"/>
      <c r="DI7" s="1097"/>
      <c r="DJ7" s="1097"/>
      <c r="DK7" s="1098"/>
      <c r="DL7" s="1096" t="s">
        <v>486</v>
      </c>
      <c r="DM7" s="1097"/>
      <c r="DN7" s="1097"/>
      <c r="DO7" s="1097"/>
      <c r="DP7" s="1098"/>
      <c r="DQ7" s="1096" t="s">
        <v>486</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555</v>
      </c>
      <c r="BT8" s="993"/>
      <c r="BU8" s="993"/>
      <c r="BV8" s="993"/>
      <c r="BW8" s="993"/>
      <c r="BX8" s="993"/>
      <c r="BY8" s="993"/>
      <c r="BZ8" s="993"/>
      <c r="CA8" s="993"/>
      <c r="CB8" s="993"/>
      <c r="CC8" s="993"/>
      <c r="CD8" s="993"/>
      <c r="CE8" s="993"/>
      <c r="CF8" s="993"/>
      <c r="CG8" s="1014"/>
      <c r="CH8" s="989">
        <v>0</v>
      </c>
      <c r="CI8" s="990"/>
      <c r="CJ8" s="990"/>
      <c r="CK8" s="990"/>
      <c r="CL8" s="991"/>
      <c r="CM8" s="989">
        <v>11</v>
      </c>
      <c r="CN8" s="990"/>
      <c r="CO8" s="990"/>
      <c r="CP8" s="990"/>
      <c r="CQ8" s="991"/>
      <c r="CR8" s="989">
        <v>0</v>
      </c>
      <c r="CS8" s="990"/>
      <c r="CT8" s="990"/>
      <c r="CU8" s="990"/>
      <c r="CV8" s="991"/>
      <c r="CW8" s="989" t="s">
        <v>544</v>
      </c>
      <c r="CX8" s="990"/>
      <c r="CY8" s="990"/>
      <c r="CZ8" s="990"/>
      <c r="DA8" s="991"/>
      <c r="DB8" s="989" t="s">
        <v>544</v>
      </c>
      <c r="DC8" s="990"/>
      <c r="DD8" s="990"/>
      <c r="DE8" s="990"/>
      <c r="DF8" s="991"/>
      <c r="DG8" s="989" t="s">
        <v>544</v>
      </c>
      <c r="DH8" s="990"/>
      <c r="DI8" s="990"/>
      <c r="DJ8" s="990"/>
      <c r="DK8" s="991"/>
      <c r="DL8" s="989" t="s">
        <v>544</v>
      </c>
      <c r="DM8" s="990"/>
      <c r="DN8" s="990"/>
      <c r="DO8" s="990"/>
      <c r="DP8" s="991"/>
      <c r="DQ8" s="989" t="s">
        <v>544</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54944</v>
      </c>
      <c r="R23" s="1061"/>
      <c r="S23" s="1061"/>
      <c r="T23" s="1061"/>
      <c r="U23" s="1061"/>
      <c r="V23" s="1061">
        <v>52789</v>
      </c>
      <c r="W23" s="1061"/>
      <c r="X23" s="1061"/>
      <c r="Y23" s="1061"/>
      <c r="Z23" s="1061"/>
      <c r="AA23" s="1061">
        <v>2154</v>
      </c>
      <c r="AB23" s="1061"/>
      <c r="AC23" s="1061"/>
      <c r="AD23" s="1061"/>
      <c r="AE23" s="1068"/>
      <c r="AF23" s="1069">
        <v>1428</v>
      </c>
      <c r="AG23" s="1061"/>
      <c r="AH23" s="1061"/>
      <c r="AI23" s="1061"/>
      <c r="AJ23" s="1070"/>
      <c r="AK23" s="1071"/>
      <c r="AL23" s="1072"/>
      <c r="AM23" s="1072"/>
      <c r="AN23" s="1072"/>
      <c r="AO23" s="1072"/>
      <c r="AP23" s="1061">
        <v>23684</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10975</v>
      </c>
      <c r="R28" s="1051"/>
      <c r="S28" s="1051"/>
      <c r="T28" s="1051"/>
      <c r="U28" s="1051"/>
      <c r="V28" s="1051">
        <v>10805</v>
      </c>
      <c r="W28" s="1051"/>
      <c r="X28" s="1051"/>
      <c r="Y28" s="1051"/>
      <c r="Z28" s="1051"/>
      <c r="AA28" s="1051">
        <v>170</v>
      </c>
      <c r="AB28" s="1051"/>
      <c r="AC28" s="1051"/>
      <c r="AD28" s="1051"/>
      <c r="AE28" s="1052"/>
      <c r="AF28" s="1053">
        <v>170</v>
      </c>
      <c r="AG28" s="1051"/>
      <c r="AH28" s="1051"/>
      <c r="AI28" s="1051"/>
      <c r="AJ28" s="1054"/>
      <c r="AK28" s="1042">
        <v>838</v>
      </c>
      <c r="AL28" s="1043"/>
      <c r="AM28" s="1043"/>
      <c r="AN28" s="1043"/>
      <c r="AO28" s="1043"/>
      <c r="AP28" s="1043" t="s">
        <v>544</v>
      </c>
      <c r="AQ28" s="1043"/>
      <c r="AR28" s="1043"/>
      <c r="AS28" s="1043"/>
      <c r="AT28" s="1043"/>
      <c r="AU28" s="1043" t="s">
        <v>544</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9212</v>
      </c>
      <c r="R29" s="1039"/>
      <c r="S29" s="1039"/>
      <c r="T29" s="1039"/>
      <c r="U29" s="1039"/>
      <c r="V29" s="1039">
        <v>8747</v>
      </c>
      <c r="W29" s="1039"/>
      <c r="X29" s="1039"/>
      <c r="Y29" s="1039"/>
      <c r="Z29" s="1039"/>
      <c r="AA29" s="1039">
        <v>465</v>
      </c>
      <c r="AB29" s="1039"/>
      <c r="AC29" s="1039"/>
      <c r="AD29" s="1039"/>
      <c r="AE29" s="1040"/>
      <c r="AF29" s="1035">
        <v>465</v>
      </c>
      <c r="AG29" s="1036"/>
      <c r="AH29" s="1036"/>
      <c r="AI29" s="1036"/>
      <c r="AJ29" s="1037"/>
      <c r="AK29" s="980">
        <v>1468</v>
      </c>
      <c r="AL29" s="971"/>
      <c r="AM29" s="971"/>
      <c r="AN29" s="971"/>
      <c r="AO29" s="971"/>
      <c r="AP29" s="971" t="s">
        <v>486</v>
      </c>
      <c r="AQ29" s="971"/>
      <c r="AR29" s="971"/>
      <c r="AS29" s="971"/>
      <c r="AT29" s="971"/>
      <c r="AU29" s="971" t="s">
        <v>486</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1568</v>
      </c>
      <c r="R30" s="1039"/>
      <c r="S30" s="1039"/>
      <c r="T30" s="1039"/>
      <c r="U30" s="1039"/>
      <c r="V30" s="1039">
        <v>1565</v>
      </c>
      <c r="W30" s="1039"/>
      <c r="X30" s="1039"/>
      <c r="Y30" s="1039"/>
      <c r="Z30" s="1039"/>
      <c r="AA30" s="1039">
        <v>4</v>
      </c>
      <c r="AB30" s="1039"/>
      <c r="AC30" s="1039"/>
      <c r="AD30" s="1039"/>
      <c r="AE30" s="1040"/>
      <c r="AF30" s="1035">
        <v>4</v>
      </c>
      <c r="AG30" s="1036"/>
      <c r="AH30" s="1036"/>
      <c r="AI30" s="1036"/>
      <c r="AJ30" s="1037"/>
      <c r="AK30" s="980">
        <v>248</v>
      </c>
      <c r="AL30" s="971"/>
      <c r="AM30" s="971"/>
      <c r="AN30" s="971"/>
      <c r="AO30" s="971"/>
      <c r="AP30" s="971" t="s">
        <v>486</v>
      </c>
      <c r="AQ30" s="971"/>
      <c r="AR30" s="971"/>
      <c r="AS30" s="971"/>
      <c r="AT30" s="971"/>
      <c r="AU30" s="971" t="s">
        <v>486</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2419</v>
      </c>
      <c r="R31" s="1039"/>
      <c r="S31" s="1039"/>
      <c r="T31" s="1039"/>
      <c r="U31" s="1039"/>
      <c r="V31" s="1039">
        <v>2017</v>
      </c>
      <c r="W31" s="1039"/>
      <c r="X31" s="1039"/>
      <c r="Y31" s="1039"/>
      <c r="Z31" s="1039"/>
      <c r="AA31" s="1039">
        <v>402</v>
      </c>
      <c r="AB31" s="1039"/>
      <c r="AC31" s="1039"/>
      <c r="AD31" s="1039"/>
      <c r="AE31" s="1040"/>
      <c r="AF31" s="1035">
        <v>1772</v>
      </c>
      <c r="AG31" s="1036"/>
      <c r="AH31" s="1036"/>
      <c r="AI31" s="1036"/>
      <c r="AJ31" s="1037"/>
      <c r="AK31" s="980">
        <v>120</v>
      </c>
      <c r="AL31" s="971"/>
      <c r="AM31" s="971"/>
      <c r="AN31" s="971"/>
      <c r="AO31" s="971"/>
      <c r="AP31" s="971">
        <v>5221</v>
      </c>
      <c r="AQ31" s="971"/>
      <c r="AR31" s="971"/>
      <c r="AS31" s="971"/>
      <c r="AT31" s="971"/>
      <c r="AU31" s="971">
        <v>10</v>
      </c>
      <c r="AV31" s="971"/>
      <c r="AW31" s="971"/>
      <c r="AX31" s="971"/>
      <c r="AY31" s="971"/>
      <c r="AZ31" s="1041" t="s">
        <v>544</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v>1988</v>
      </c>
      <c r="R32" s="1039"/>
      <c r="S32" s="1039"/>
      <c r="T32" s="1039"/>
      <c r="U32" s="1039"/>
      <c r="V32" s="1039">
        <v>1757</v>
      </c>
      <c r="W32" s="1039"/>
      <c r="X32" s="1039"/>
      <c r="Y32" s="1039"/>
      <c r="Z32" s="1039"/>
      <c r="AA32" s="1039">
        <v>231</v>
      </c>
      <c r="AB32" s="1039"/>
      <c r="AC32" s="1039"/>
      <c r="AD32" s="1039"/>
      <c r="AE32" s="1040"/>
      <c r="AF32" s="1035">
        <v>1486</v>
      </c>
      <c r="AG32" s="1036"/>
      <c r="AH32" s="1036"/>
      <c r="AI32" s="1036"/>
      <c r="AJ32" s="1037"/>
      <c r="AK32" s="980">
        <v>414</v>
      </c>
      <c r="AL32" s="971"/>
      <c r="AM32" s="971"/>
      <c r="AN32" s="971"/>
      <c r="AO32" s="971"/>
      <c r="AP32" s="971">
        <v>3727</v>
      </c>
      <c r="AQ32" s="971"/>
      <c r="AR32" s="971"/>
      <c r="AS32" s="971"/>
      <c r="AT32" s="971"/>
      <c r="AU32" s="971">
        <v>1286</v>
      </c>
      <c r="AV32" s="971"/>
      <c r="AW32" s="971"/>
      <c r="AX32" s="971"/>
      <c r="AY32" s="971"/>
      <c r="AZ32" s="1041" t="s">
        <v>544</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3897</v>
      </c>
      <c r="AG63" s="959"/>
      <c r="AH63" s="959"/>
      <c r="AI63" s="959"/>
      <c r="AJ63" s="1022"/>
      <c r="AK63" s="1023"/>
      <c r="AL63" s="963"/>
      <c r="AM63" s="963"/>
      <c r="AN63" s="963"/>
      <c r="AO63" s="963"/>
      <c r="AP63" s="959">
        <v>8948</v>
      </c>
      <c r="AQ63" s="959"/>
      <c r="AR63" s="959"/>
      <c r="AS63" s="959"/>
      <c r="AT63" s="959"/>
      <c r="AU63" s="959">
        <v>1296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545</v>
      </c>
      <c r="C68" s="986"/>
      <c r="D68" s="986"/>
      <c r="E68" s="986"/>
      <c r="F68" s="986"/>
      <c r="G68" s="986"/>
      <c r="H68" s="986"/>
      <c r="I68" s="986"/>
      <c r="J68" s="986"/>
      <c r="K68" s="986"/>
      <c r="L68" s="986"/>
      <c r="M68" s="986"/>
      <c r="N68" s="986"/>
      <c r="O68" s="986"/>
      <c r="P68" s="987"/>
      <c r="Q68" s="988">
        <v>5510</v>
      </c>
      <c r="R68" s="982"/>
      <c r="S68" s="982"/>
      <c r="T68" s="982"/>
      <c r="U68" s="982"/>
      <c r="V68" s="982">
        <v>5277</v>
      </c>
      <c r="W68" s="982"/>
      <c r="X68" s="982"/>
      <c r="Y68" s="982"/>
      <c r="Z68" s="982"/>
      <c r="AA68" s="982">
        <v>233</v>
      </c>
      <c r="AB68" s="982"/>
      <c r="AC68" s="982"/>
      <c r="AD68" s="982"/>
      <c r="AE68" s="982"/>
      <c r="AF68" s="982">
        <v>167</v>
      </c>
      <c r="AG68" s="982"/>
      <c r="AH68" s="982"/>
      <c r="AI68" s="982"/>
      <c r="AJ68" s="982"/>
      <c r="AK68" s="982">
        <v>0</v>
      </c>
      <c r="AL68" s="982"/>
      <c r="AM68" s="982"/>
      <c r="AN68" s="982"/>
      <c r="AO68" s="982"/>
      <c r="AP68" s="982">
        <v>393</v>
      </c>
      <c r="AQ68" s="982"/>
      <c r="AR68" s="982"/>
      <c r="AS68" s="982"/>
      <c r="AT68" s="982"/>
      <c r="AU68" s="982">
        <v>117</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546</v>
      </c>
      <c r="C69" s="975"/>
      <c r="D69" s="975"/>
      <c r="E69" s="975"/>
      <c r="F69" s="975"/>
      <c r="G69" s="975"/>
      <c r="H69" s="975"/>
      <c r="I69" s="975"/>
      <c r="J69" s="975"/>
      <c r="K69" s="975"/>
      <c r="L69" s="975"/>
      <c r="M69" s="975"/>
      <c r="N69" s="975"/>
      <c r="O69" s="975"/>
      <c r="P69" s="976"/>
      <c r="Q69" s="977">
        <v>2562</v>
      </c>
      <c r="R69" s="971"/>
      <c r="S69" s="971"/>
      <c r="T69" s="971"/>
      <c r="U69" s="971"/>
      <c r="V69" s="971">
        <v>2538</v>
      </c>
      <c r="W69" s="971"/>
      <c r="X69" s="971"/>
      <c r="Y69" s="971"/>
      <c r="Z69" s="971"/>
      <c r="AA69" s="971">
        <v>24</v>
      </c>
      <c r="AB69" s="971"/>
      <c r="AC69" s="971"/>
      <c r="AD69" s="971"/>
      <c r="AE69" s="971"/>
      <c r="AF69" s="971">
        <v>24</v>
      </c>
      <c r="AG69" s="971"/>
      <c r="AH69" s="971"/>
      <c r="AI69" s="971"/>
      <c r="AJ69" s="971"/>
      <c r="AK69" s="971" t="s">
        <v>544</v>
      </c>
      <c r="AL69" s="971"/>
      <c r="AM69" s="971"/>
      <c r="AN69" s="971"/>
      <c r="AO69" s="971"/>
      <c r="AP69" s="971" t="s">
        <v>544</v>
      </c>
      <c r="AQ69" s="971"/>
      <c r="AR69" s="971"/>
      <c r="AS69" s="971"/>
      <c r="AT69" s="971"/>
      <c r="AU69" s="971" t="s">
        <v>544</v>
      </c>
      <c r="AV69" s="971"/>
      <c r="AW69" s="971"/>
      <c r="AX69" s="971"/>
      <c r="AY69" s="971"/>
      <c r="AZ69" s="972" t="s">
        <v>551</v>
      </c>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546</v>
      </c>
      <c r="C70" s="975"/>
      <c r="D70" s="975"/>
      <c r="E70" s="975"/>
      <c r="F70" s="975"/>
      <c r="G70" s="975"/>
      <c r="H70" s="975"/>
      <c r="I70" s="975"/>
      <c r="J70" s="975"/>
      <c r="K70" s="975"/>
      <c r="L70" s="975"/>
      <c r="M70" s="975"/>
      <c r="N70" s="975"/>
      <c r="O70" s="975"/>
      <c r="P70" s="976"/>
      <c r="Q70" s="977">
        <v>880773</v>
      </c>
      <c r="R70" s="971"/>
      <c r="S70" s="971"/>
      <c r="T70" s="971"/>
      <c r="U70" s="971"/>
      <c r="V70" s="971">
        <v>869976</v>
      </c>
      <c r="W70" s="971"/>
      <c r="X70" s="971"/>
      <c r="Y70" s="971"/>
      <c r="Z70" s="971"/>
      <c r="AA70" s="971">
        <v>10796</v>
      </c>
      <c r="AB70" s="971"/>
      <c r="AC70" s="971"/>
      <c r="AD70" s="971"/>
      <c r="AE70" s="971"/>
      <c r="AF70" s="971">
        <v>10571</v>
      </c>
      <c r="AG70" s="971"/>
      <c r="AH70" s="971"/>
      <c r="AI70" s="971"/>
      <c r="AJ70" s="971"/>
      <c r="AK70" s="971">
        <v>5498</v>
      </c>
      <c r="AL70" s="971"/>
      <c r="AM70" s="971"/>
      <c r="AN70" s="971"/>
      <c r="AO70" s="971"/>
      <c r="AP70" s="971" t="s">
        <v>544</v>
      </c>
      <c r="AQ70" s="971"/>
      <c r="AR70" s="971"/>
      <c r="AS70" s="971"/>
      <c r="AT70" s="971"/>
      <c r="AU70" s="971" t="s">
        <v>544</v>
      </c>
      <c r="AV70" s="971"/>
      <c r="AW70" s="971"/>
      <c r="AX70" s="971"/>
      <c r="AY70" s="971"/>
      <c r="AZ70" s="972" t="s">
        <v>552</v>
      </c>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547</v>
      </c>
      <c r="C71" s="975"/>
      <c r="D71" s="975"/>
      <c r="E71" s="975"/>
      <c r="F71" s="975"/>
      <c r="G71" s="975"/>
      <c r="H71" s="975"/>
      <c r="I71" s="975"/>
      <c r="J71" s="975"/>
      <c r="K71" s="975"/>
      <c r="L71" s="975"/>
      <c r="M71" s="975"/>
      <c r="N71" s="975"/>
      <c r="O71" s="975"/>
      <c r="P71" s="976"/>
      <c r="Q71" s="977">
        <v>23245</v>
      </c>
      <c r="R71" s="971"/>
      <c r="S71" s="971"/>
      <c r="T71" s="971"/>
      <c r="U71" s="971"/>
      <c r="V71" s="971">
        <v>14700</v>
      </c>
      <c r="W71" s="971"/>
      <c r="X71" s="971"/>
      <c r="Y71" s="971"/>
      <c r="Z71" s="971"/>
      <c r="AA71" s="971">
        <v>8545</v>
      </c>
      <c r="AB71" s="971"/>
      <c r="AC71" s="971"/>
      <c r="AD71" s="971"/>
      <c r="AE71" s="971"/>
      <c r="AF71" s="971">
        <v>8545</v>
      </c>
      <c r="AG71" s="971"/>
      <c r="AH71" s="971"/>
      <c r="AI71" s="971"/>
      <c r="AJ71" s="971"/>
      <c r="AK71" s="971">
        <v>21</v>
      </c>
      <c r="AL71" s="971"/>
      <c r="AM71" s="971"/>
      <c r="AN71" s="971"/>
      <c r="AO71" s="971"/>
      <c r="AP71" s="971" t="s">
        <v>544</v>
      </c>
      <c r="AQ71" s="971"/>
      <c r="AR71" s="971"/>
      <c r="AS71" s="971"/>
      <c r="AT71" s="971"/>
      <c r="AU71" s="971" t="s">
        <v>544</v>
      </c>
      <c r="AV71" s="971"/>
      <c r="AW71" s="971"/>
      <c r="AX71" s="971"/>
      <c r="AY71" s="971"/>
      <c r="AZ71" s="972" t="s">
        <v>551</v>
      </c>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547</v>
      </c>
      <c r="C72" s="975"/>
      <c r="D72" s="975"/>
      <c r="E72" s="975"/>
      <c r="F72" s="975"/>
      <c r="G72" s="975"/>
      <c r="H72" s="975"/>
      <c r="I72" s="975"/>
      <c r="J72" s="975"/>
      <c r="K72" s="975"/>
      <c r="L72" s="975"/>
      <c r="M72" s="975"/>
      <c r="N72" s="975"/>
      <c r="O72" s="975"/>
      <c r="P72" s="976"/>
      <c r="Q72" s="977">
        <v>177</v>
      </c>
      <c r="R72" s="971"/>
      <c r="S72" s="971"/>
      <c r="T72" s="971"/>
      <c r="U72" s="971"/>
      <c r="V72" s="971">
        <v>101</v>
      </c>
      <c r="W72" s="971"/>
      <c r="X72" s="971"/>
      <c r="Y72" s="971"/>
      <c r="Z72" s="971"/>
      <c r="AA72" s="971">
        <v>77</v>
      </c>
      <c r="AB72" s="971"/>
      <c r="AC72" s="971"/>
      <c r="AD72" s="971"/>
      <c r="AE72" s="971"/>
      <c r="AF72" s="971">
        <v>77</v>
      </c>
      <c r="AG72" s="971"/>
      <c r="AH72" s="971"/>
      <c r="AI72" s="971"/>
      <c r="AJ72" s="971"/>
      <c r="AK72" s="971" t="s">
        <v>544</v>
      </c>
      <c r="AL72" s="971"/>
      <c r="AM72" s="971"/>
      <c r="AN72" s="971"/>
      <c r="AO72" s="971"/>
      <c r="AP72" s="971" t="s">
        <v>544</v>
      </c>
      <c r="AQ72" s="971"/>
      <c r="AR72" s="971"/>
      <c r="AS72" s="971"/>
      <c r="AT72" s="971"/>
      <c r="AU72" s="971" t="s">
        <v>544</v>
      </c>
      <c r="AV72" s="971"/>
      <c r="AW72" s="971"/>
      <c r="AX72" s="971"/>
      <c r="AY72" s="971"/>
      <c r="AZ72" s="972" t="s">
        <v>553</v>
      </c>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548</v>
      </c>
      <c r="C73" s="975"/>
      <c r="D73" s="975"/>
      <c r="E73" s="975"/>
      <c r="F73" s="975"/>
      <c r="G73" s="975"/>
      <c r="H73" s="975"/>
      <c r="I73" s="975"/>
      <c r="J73" s="975"/>
      <c r="K73" s="975"/>
      <c r="L73" s="975"/>
      <c r="M73" s="975"/>
      <c r="N73" s="975"/>
      <c r="O73" s="975"/>
      <c r="P73" s="976"/>
      <c r="Q73" s="977">
        <v>289</v>
      </c>
      <c r="R73" s="971"/>
      <c r="S73" s="971"/>
      <c r="T73" s="971"/>
      <c r="U73" s="971"/>
      <c r="V73" s="971">
        <v>262</v>
      </c>
      <c r="W73" s="971"/>
      <c r="X73" s="971"/>
      <c r="Y73" s="971"/>
      <c r="Z73" s="971"/>
      <c r="AA73" s="971">
        <v>26</v>
      </c>
      <c r="AB73" s="971"/>
      <c r="AC73" s="971"/>
      <c r="AD73" s="971"/>
      <c r="AE73" s="971"/>
      <c r="AF73" s="971">
        <v>26</v>
      </c>
      <c r="AG73" s="971"/>
      <c r="AH73" s="971"/>
      <c r="AI73" s="971"/>
      <c r="AJ73" s="971"/>
      <c r="AK73" s="971">
        <v>4</v>
      </c>
      <c r="AL73" s="971"/>
      <c r="AM73" s="971"/>
      <c r="AN73" s="971"/>
      <c r="AO73" s="971"/>
      <c r="AP73" s="971" t="s">
        <v>544</v>
      </c>
      <c r="AQ73" s="971"/>
      <c r="AR73" s="971"/>
      <c r="AS73" s="971"/>
      <c r="AT73" s="971"/>
      <c r="AU73" s="971" t="s">
        <v>544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549</v>
      </c>
      <c r="C74" s="975"/>
      <c r="D74" s="975"/>
      <c r="E74" s="975"/>
      <c r="F74" s="975"/>
      <c r="G74" s="975"/>
      <c r="H74" s="975"/>
      <c r="I74" s="975"/>
      <c r="J74" s="975"/>
      <c r="K74" s="975"/>
      <c r="L74" s="975"/>
      <c r="M74" s="975"/>
      <c r="N74" s="975"/>
      <c r="O74" s="975"/>
      <c r="P74" s="976"/>
      <c r="Q74" s="977">
        <v>43320</v>
      </c>
      <c r="R74" s="971"/>
      <c r="S74" s="971"/>
      <c r="T74" s="971"/>
      <c r="U74" s="971"/>
      <c r="V74" s="971">
        <v>41366</v>
      </c>
      <c r="W74" s="971"/>
      <c r="X74" s="971"/>
      <c r="Y74" s="971"/>
      <c r="Z74" s="971"/>
      <c r="AA74" s="971">
        <v>1864</v>
      </c>
      <c r="AB74" s="971"/>
      <c r="AC74" s="971"/>
      <c r="AD74" s="971"/>
      <c r="AE74" s="971"/>
      <c r="AF74" s="971">
        <v>8625</v>
      </c>
      <c r="AG74" s="971"/>
      <c r="AH74" s="971"/>
      <c r="AI74" s="971"/>
      <c r="AJ74" s="971"/>
      <c r="AK74" s="971" t="s">
        <v>544</v>
      </c>
      <c r="AL74" s="971"/>
      <c r="AM74" s="971"/>
      <c r="AN74" s="971"/>
      <c r="AO74" s="971"/>
      <c r="AP74" s="971" t="s">
        <v>544</v>
      </c>
      <c r="AQ74" s="971"/>
      <c r="AR74" s="971"/>
      <c r="AS74" s="971"/>
      <c r="AT74" s="971"/>
      <c r="AU74" s="971" t="s">
        <v>544</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550</v>
      </c>
      <c r="C75" s="975"/>
      <c r="D75" s="975"/>
      <c r="E75" s="975"/>
      <c r="F75" s="975"/>
      <c r="G75" s="975"/>
      <c r="H75" s="975"/>
      <c r="I75" s="975"/>
      <c r="J75" s="975"/>
      <c r="K75" s="975"/>
      <c r="L75" s="975"/>
      <c r="M75" s="975"/>
      <c r="N75" s="975"/>
      <c r="O75" s="975"/>
      <c r="P75" s="976"/>
      <c r="Q75" s="978">
        <v>1029</v>
      </c>
      <c r="R75" s="979"/>
      <c r="S75" s="979"/>
      <c r="T75" s="979"/>
      <c r="U75" s="980"/>
      <c r="V75" s="981">
        <v>1000</v>
      </c>
      <c r="W75" s="979"/>
      <c r="X75" s="979"/>
      <c r="Y75" s="979"/>
      <c r="Z75" s="980"/>
      <c r="AA75" s="981">
        <v>29</v>
      </c>
      <c r="AB75" s="979"/>
      <c r="AC75" s="979"/>
      <c r="AD75" s="979"/>
      <c r="AE75" s="980"/>
      <c r="AF75" s="981">
        <v>24</v>
      </c>
      <c r="AG75" s="979"/>
      <c r="AH75" s="979"/>
      <c r="AI75" s="979"/>
      <c r="AJ75" s="980"/>
      <c r="AK75" s="981">
        <v>40</v>
      </c>
      <c r="AL75" s="979"/>
      <c r="AM75" s="979"/>
      <c r="AN75" s="979"/>
      <c r="AO75" s="980"/>
      <c r="AP75" s="981">
        <v>1124</v>
      </c>
      <c r="AQ75" s="979"/>
      <c r="AR75" s="979"/>
      <c r="AS75" s="979"/>
      <c r="AT75" s="980"/>
      <c r="AU75" s="981">
        <v>562</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28059</v>
      </c>
      <c r="AG88" s="959"/>
      <c r="AH88" s="959"/>
      <c r="AI88" s="959"/>
      <c r="AJ88" s="959"/>
      <c r="AK88" s="963"/>
      <c r="AL88" s="963"/>
      <c r="AM88" s="963"/>
      <c r="AN88" s="963"/>
      <c r="AO88" s="963"/>
      <c r="AP88" s="959">
        <v>1517</v>
      </c>
      <c r="AQ88" s="959"/>
      <c r="AR88" s="959"/>
      <c r="AS88" s="959"/>
      <c r="AT88" s="959"/>
      <c r="AU88" s="959">
        <v>679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100</v>
      </c>
      <c r="CS102" s="953"/>
      <c r="CT102" s="953"/>
      <c r="CU102" s="953"/>
      <c r="CV102" s="954"/>
      <c r="CW102" s="952">
        <v>168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3165268</v>
      </c>
      <c r="AB110" s="889"/>
      <c r="AC110" s="889"/>
      <c r="AD110" s="889"/>
      <c r="AE110" s="890"/>
      <c r="AF110" s="891">
        <v>3128221</v>
      </c>
      <c r="AG110" s="889"/>
      <c r="AH110" s="889"/>
      <c r="AI110" s="889"/>
      <c r="AJ110" s="890"/>
      <c r="AK110" s="891">
        <v>3077717</v>
      </c>
      <c r="AL110" s="889"/>
      <c r="AM110" s="889"/>
      <c r="AN110" s="889"/>
      <c r="AO110" s="890"/>
      <c r="AP110" s="892">
        <v>11.9</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26035509</v>
      </c>
      <c r="BR110" s="842"/>
      <c r="BS110" s="842"/>
      <c r="BT110" s="842"/>
      <c r="BU110" s="842"/>
      <c r="BV110" s="842">
        <v>24561795</v>
      </c>
      <c r="BW110" s="842"/>
      <c r="BX110" s="842"/>
      <c r="BY110" s="842"/>
      <c r="BZ110" s="842"/>
      <c r="CA110" s="842">
        <v>23683738</v>
      </c>
      <c r="CB110" s="842"/>
      <c r="CC110" s="842"/>
      <c r="CD110" s="842"/>
      <c r="CE110" s="842"/>
      <c r="CF110" s="866">
        <v>91.2</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428389</v>
      </c>
      <c r="BR111" s="817"/>
      <c r="BS111" s="817"/>
      <c r="BT111" s="817"/>
      <c r="BU111" s="817"/>
      <c r="BV111" s="817">
        <v>358300</v>
      </c>
      <c r="BW111" s="817"/>
      <c r="BX111" s="817"/>
      <c r="BY111" s="817"/>
      <c r="BZ111" s="817"/>
      <c r="CA111" s="817">
        <v>287000</v>
      </c>
      <c r="CB111" s="817"/>
      <c r="CC111" s="817"/>
      <c r="CD111" s="817"/>
      <c r="CE111" s="817"/>
      <c r="CF111" s="875">
        <v>1.1000000000000001</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v>428389</v>
      </c>
      <c r="DH111" s="817"/>
      <c r="DI111" s="817"/>
      <c r="DJ111" s="817"/>
      <c r="DK111" s="817"/>
      <c r="DL111" s="817">
        <v>358300</v>
      </c>
      <c r="DM111" s="817"/>
      <c r="DN111" s="817"/>
      <c r="DO111" s="817"/>
      <c r="DP111" s="817"/>
      <c r="DQ111" s="817">
        <v>287000</v>
      </c>
      <c r="DR111" s="817"/>
      <c r="DS111" s="817"/>
      <c r="DT111" s="817"/>
      <c r="DU111" s="817"/>
      <c r="DV111" s="794">
        <v>1.1000000000000001</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2128135</v>
      </c>
      <c r="BR112" s="817"/>
      <c r="BS112" s="817"/>
      <c r="BT112" s="817"/>
      <c r="BU112" s="817"/>
      <c r="BV112" s="817">
        <v>1574891</v>
      </c>
      <c r="BW112" s="817"/>
      <c r="BX112" s="817"/>
      <c r="BY112" s="817"/>
      <c r="BZ112" s="817"/>
      <c r="CA112" s="817">
        <v>1296340</v>
      </c>
      <c r="CB112" s="817"/>
      <c r="CC112" s="817"/>
      <c r="CD112" s="817"/>
      <c r="CE112" s="817"/>
      <c r="CF112" s="875">
        <v>5</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98038</v>
      </c>
      <c r="AB113" s="919"/>
      <c r="AC113" s="919"/>
      <c r="AD113" s="919"/>
      <c r="AE113" s="920"/>
      <c r="AF113" s="921">
        <v>64182</v>
      </c>
      <c r="AG113" s="919"/>
      <c r="AH113" s="919"/>
      <c r="AI113" s="919"/>
      <c r="AJ113" s="920"/>
      <c r="AK113" s="921">
        <v>58800</v>
      </c>
      <c r="AL113" s="919"/>
      <c r="AM113" s="919"/>
      <c r="AN113" s="919"/>
      <c r="AO113" s="920"/>
      <c r="AP113" s="922">
        <v>0.2</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343926</v>
      </c>
      <c r="BR113" s="817"/>
      <c r="BS113" s="817"/>
      <c r="BT113" s="817"/>
      <c r="BU113" s="817"/>
      <c r="BV113" s="817">
        <v>521480</v>
      </c>
      <c r="BW113" s="817"/>
      <c r="BX113" s="817"/>
      <c r="BY113" s="817"/>
      <c r="BZ113" s="817"/>
      <c r="CA113" s="817">
        <v>679216</v>
      </c>
      <c r="CB113" s="817"/>
      <c r="CC113" s="817"/>
      <c r="CD113" s="817"/>
      <c r="CE113" s="817"/>
      <c r="CF113" s="875">
        <v>2.6</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32468</v>
      </c>
      <c r="AB114" s="780"/>
      <c r="AC114" s="780"/>
      <c r="AD114" s="780"/>
      <c r="AE114" s="781"/>
      <c r="AF114" s="782">
        <v>44451</v>
      </c>
      <c r="AG114" s="780"/>
      <c r="AH114" s="780"/>
      <c r="AI114" s="780"/>
      <c r="AJ114" s="781"/>
      <c r="AK114" s="782">
        <v>65266</v>
      </c>
      <c r="AL114" s="780"/>
      <c r="AM114" s="780"/>
      <c r="AN114" s="780"/>
      <c r="AO114" s="781"/>
      <c r="AP114" s="824">
        <v>0.3</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553523</v>
      </c>
      <c r="BR114" s="817"/>
      <c r="BS114" s="817"/>
      <c r="BT114" s="817"/>
      <c r="BU114" s="817"/>
      <c r="BV114" s="817">
        <v>521571</v>
      </c>
      <c r="BW114" s="817"/>
      <c r="BX114" s="817"/>
      <c r="BY114" s="817"/>
      <c r="BZ114" s="817"/>
      <c r="CA114" s="817">
        <v>837138</v>
      </c>
      <c r="CB114" s="817"/>
      <c r="CC114" s="817"/>
      <c r="CD114" s="817"/>
      <c r="CE114" s="817"/>
      <c r="CF114" s="875">
        <v>3.2</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83032</v>
      </c>
      <c r="AB115" s="919"/>
      <c r="AC115" s="919"/>
      <c r="AD115" s="919"/>
      <c r="AE115" s="920"/>
      <c r="AF115" s="921">
        <v>81299</v>
      </c>
      <c r="AG115" s="919"/>
      <c r="AH115" s="919"/>
      <c r="AI115" s="919"/>
      <c r="AJ115" s="920"/>
      <c r="AK115" s="921">
        <v>80356</v>
      </c>
      <c r="AL115" s="919"/>
      <c r="AM115" s="919"/>
      <c r="AN115" s="919"/>
      <c r="AO115" s="920"/>
      <c r="AP115" s="922">
        <v>0.3</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v>1074</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3378806</v>
      </c>
      <c r="AB117" s="903"/>
      <c r="AC117" s="903"/>
      <c r="AD117" s="903"/>
      <c r="AE117" s="904"/>
      <c r="AF117" s="905">
        <v>3318153</v>
      </c>
      <c r="AG117" s="903"/>
      <c r="AH117" s="903"/>
      <c r="AI117" s="903"/>
      <c r="AJ117" s="904"/>
      <c r="AK117" s="905">
        <v>3282139</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29490556</v>
      </c>
      <c r="BR119" s="845"/>
      <c r="BS119" s="845"/>
      <c r="BT119" s="845"/>
      <c r="BU119" s="845"/>
      <c r="BV119" s="845">
        <v>27538037</v>
      </c>
      <c r="BW119" s="845"/>
      <c r="BX119" s="845"/>
      <c r="BY119" s="845"/>
      <c r="BZ119" s="845"/>
      <c r="CA119" s="845">
        <v>26783432</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v>77473</v>
      </c>
      <c r="AB120" s="780"/>
      <c r="AC120" s="780"/>
      <c r="AD120" s="780"/>
      <c r="AE120" s="781"/>
      <c r="AF120" s="782">
        <v>77473</v>
      </c>
      <c r="AG120" s="780"/>
      <c r="AH120" s="780"/>
      <c r="AI120" s="780"/>
      <c r="AJ120" s="781"/>
      <c r="AK120" s="782">
        <v>77473</v>
      </c>
      <c r="AL120" s="780"/>
      <c r="AM120" s="780"/>
      <c r="AN120" s="780"/>
      <c r="AO120" s="781"/>
      <c r="AP120" s="824">
        <v>0.3</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5039866</v>
      </c>
      <c r="BR120" s="842"/>
      <c r="BS120" s="842"/>
      <c r="BT120" s="842"/>
      <c r="BU120" s="842"/>
      <c r="BV120" s="842">
        <v>5881949</v>
      </c>
      <c r="BW120" s="842"/>
      <c r="BX120" s="842"/>
      <c r="BY120" s="842"/>
      <c r="BZ120" s="842"/>
      <c r="CA120" s="842">
        <v>5786914</v>
      </c>
      <c r="CB120" s="842"/>
      <c r="CC120" s="842"/>
      <c r="CD120" s="842"/>
      <c r="CE120" s="842"/>
      <c r="CF120" s="866">
        <v>22.3</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2123609</v>
      </c>
      <c r="DH120" s="842"/>
      <c r="DI120" s="842"/>
      <c r="DJ120" s="842"/>
      <c r="DK120" s="842"/>
      <c r="DL120" s="842">
        <v>1570348</v>
      </c>
      <c r="DM120" s="842"/>
      <c r="DN120" s="842"/>
      <c r="DO120" s="842"/>
      <c r="DP120" s="842"/>
      <c r="DQ120" s="842">
        <v>1285899</v>
      </c>
      <c r="DR120" s="842"/>
      <c r="DS120" s="842"/>
      <c r="DT120" s="842"/>
      <c r="DU120" s="842"/>
      <c r="DV120" s="843">
        <v>5</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4202569</v>
      </c>
      <c r="BR121" s="817"/>
      <c r="BS121" s="817"/>
      <c r="BT121" s="817"/>
      <c r="BU121" s="817"/>
      <c r="BV121" s="817">
        <v>3636633</v>
      </c>
      <c r="BW121" s="817"/>
      <c r="BX121" s="817"/>
      <c r="BY121" s="817"/>
      <c r="BZ121" s="817"/>
      <c r="CA121" s="817">
        <v>3662534</v>
      </c>
      <c r="CB121" s="817"/>
      <c r="CC121" s="817"/>
      <c r="CD121" s="817"/>
      <c r="CE121" s="817"/>
      <c r="CF121" s="875">
        <v>14.1</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4526</v>
      </c>
      <c r="DH121" s="817"/>
      <c r="DI121" s="817"/>
      <c r="DJ121" s="817"/>
      <c r="DK121" s="817"/>
      <c r="DL121" s="817">
        <v>4543</v>
      </c>
      <c r="DM121" s="817"/>
      <c r="DN121" s="817"/>
      <c r="DO121" s="817"/>
      <c r="DP121" s="817"/>
      <c r="DQ121" s="817">
        <v>10441</v>
      </c>
      <c r="DR121" s="817"/>
      <c r="DS121" s="817"/>
      <c r="DT121" s="817"/>
      <c r="DU121" s="817"/>
      <c r="DV121" s="794">
        <v>0</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15897047</v>
      </c>
      <c r="BR122" s="845"/>
      <c r="BS122" s="845"/>
      <c r="BT122" s="845"/>
      <c r="BU122" s="845"/>
      <c r="BV122" s="845">
        <v>15213654</v>
      </c>
      <c r="BW122" s="845"/>
      <c r="BX122" s="845"/>
      <c r="BY122" s="845"/>
      <c r="BZ122" s="845"/>
      <c r="CA122" s="845">
        <v>14394270</v>
      </c>
      <c r="CB122" s="845"/>
      <c r="CC122" s="845"/>
      <c r="CD122" s="845"/>
      <c r="CE122" s="845"/>
      <c r="CF122" s="846">
        <v>55.4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25139482</v>
      </c>
      <c r="BR123" s="833"/>
      <c r="BS123" s="833"/>
      <c r="BT123" s="833"/>
      <c r="BU123" s="833"/>
      <c r="BV123" s="833">
        <v>24732236</v>
      </c>
      <c r="BW123" s="833"/>
      <c r="BX123" s="833"/>
      <c r="BY123" s="833"/>
      <c r="BZ123" s="833"/>
      <c r="CA123" s="833">
        <v>23843718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17</v>
      </c>
      <c r="BR124" s="831"/>
      <c r="BS124" s="831"/>
      <c r="BT124" s="831"/>
      <c r="BU124" s="831"/>
      <c r="BV124" s="831">
        <v>11.1</v>
      </c>
      <c r="BW124" s="831"/>
      <c r="BX124" s="831"/>
      <c r="BY124" s="831"/>
      <c r="BZ124" s="831"/>
      <c r="CA124" s="831">
        <v>11.3</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5559</v>
      </c>
      <c r="AB127" s="780"/>
      <c r="AC127" s="780"/>
      <c r="AD127" s="780"/>
      <c r="AE127" s="781"/>
      <c r="AF127" s="782">
        <v>3826</v>
      </c>
      <c r="AG127" s="780"/>
      <c r="AH127" s="780"/>
      <c r="AI127" s="780"/>
      <c r="AJ127" s="781"/>
      <c r="AK127" s="782">
        <v>2883</v>
      </c>
      <c r="AL127" s="780"/>
      <c r="AM127" s="780"/>
      <c r="AN127" s="780"/>
      <c r="AO127" s="781"/>
      <c r="AP127" s="824">
        <v>0</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501679</v>
      </c>
      <c r="AB128" s="801"/>
      <c r="AC128" s="801"/>
      <c r="AD128" s="801"/>
      <c r="AE128" s="802"/>
      <c r="AF128" s="803">
        <v>446722</v>
      </c>
      <c r="AG128" s="801"/>
      <c r="AH128" s="801"/>
      <c r="AI128" s="801"/>
      <c r="AJ128" s="802"/>
      <c r="AK128" s="803">
        <v>348119</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11.93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v>1074</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27105446</v>
      </c>
      <c r="AB129" s="780"/>
      <c r="AC129" s="780"/>
      <c r="AD129" s="780"/>
      <c r="AE129" s="781"/>
      <c r="AF129" s="782">
        <v>26804502</v>
      </c>
      <c r="AG129" s="780"/>
      <c r="AH129" s="780"/>
      <c r="AI129" s="780"/>
      <c r="AJ129" s="781"/>
      <c r="AK129" s="782">
        <v>27466633</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16.93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1605855</v>
      </c>
      <c r="AB130" s="780"/>
      <c r="AC130" s="780"/>
      <c r="AD130" s="780"/>
      <c r="AE130" s="781"/>
      <c r="AF130" s="782">
        <v>1568740</v>
      </c>
      <c r="AG130" s="780"/>
      <c r="AH130" s="780"/>
      <c r="AI130" s="780"/>
      <c r="AJ130" s="781"/>
      <c r="AK130" s="782">
        <v>1503441</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5.2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25499591</v>
      </c>
      <c r="AB131" s="764"/>
      <c r="AC131" s="764"/>
      <c r="AD131" s="764"/>
      <c r="AE131" s="765"/>
      <c r="AF131" s="766">
        <v>25235762</v>
      </c>
      <c r="AG131" s="764"/>
      <c r="AH131" s="764"/>
      <c r="AI131" s="764"/>
      <c r="AJ131" s="765"/>
      <c r="AK131" s="766">
        <v>25963192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11.3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4.9854603549999998</v>
      </c>
      <c r="AB132" s="745"/>
      <c r="AC132" s="745"/>
      <c r="AD132" s="745"/>
      <c r="AE132" s="746"/>
      <c r="AF132" s="747">
        <v>5.1620830790000003</v>
      </c>
      <c r="AG132" s="745"/>
      <c r="AH132" s="745"/>
      <c r="AI132" s="745"/>
      <c r="AJ132" s="746"/>
      <c r="AK132" s="747">
        <v>5.5100274269999998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4.9000000000000004</v>
      </c>
      <c r="AB133" s="724"/>
      <c r="AC133" s="724"/>
      <c r="AD133" s="724"/>
      <c r="AE133" s="725"/>
      <c r="AF133" s="723">
        <v>4.9000000000000004</v>
      </c>
      <c r="AG133" s="724"/>
      <c r="AH133" s="724"/>
      <c r="AI133" s="724"/>
      <c r="AJ133" s="725"/>
      <c r="AK133" s="723">
        <v>5.2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dIGViwmy64qhwcPTt6+UhQHO5ffeNsrKqvbdTX9nQtI1jz3TPE+Rmn0Rt2F2Y4veAEHn8RzwLUN4T99X3uKjQ==" saltValue="a7sOcW5J3HJ+BzphxHNx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9" fitToHeight="0"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qKcsqv+ogihWv9AZtrelX/mR6w4TGVsd/dwB+daSpcmA9IuyLNX21/McKq1LL+mytH5x4dH58C6qyCKsRg9aw==" saltValue="BF0Hy5XdP25cSzXNZa/1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Wvc7vaWOLnqNNUNjsA4GlyXADkaS7reKWQsy0qvoOK7kMqyPZdosUSlFcc4nEt10rssjVihJe7JzLdXJ3DLdg==" saltValue="xUZm2whbMNqEVpltjhhu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7476141</v>
      </c>
      <c r="AP9" s="281">
        <v>51572</v>
      </c>
      <c r="AQ9" s="282">
        <v>63160</v>
      </c>
      <c r="AR9" s="283">
        <v>-18.3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1243852</v>
      </c>
      <c r="AP10" s="284">
        <v>8580</v>
      </c>
      <c r="AQ10" s="285">
        <v>4257</v>
      </c>
      <c r="AR10" s="286">
        <v>101.6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v>31103</v>
      </c>
      <c r="AP11" s="284">
        <v>215</v>
      </c>
      <c r="AQ11" s="285">
        <v>595</v>
      </c>
      <c r="AR11" s="286">
        <v>-63.9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485</v>
      </c>
      <c r="AL12" s="1131"/>
      <c r="AM12" s="1131"/>
      <c r="AN12" s="1132"/>
      <c r="AO12" s="284" t="s">
        <v>486</v>
      </c>
      <c r="AP12" s="284" t="s">
        <v>486</v>
      </c>
      <c r="AQ12" s="285">
        <v>9</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301344</v>
      </c>
      <c r="AP13" s="284">
        <v>2079</v>
      </c>
      <c r="AQ13" s="285">
        <v>2608</v>
      </c>
      <c r="AR13" s="286">
        <v>-20.3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76448</v>
      </c>
      <c r="AP14" s="284">
        <v>527</v>
      </c>
      <c r="AQ14" s="285">
        <v>1202</v>
      </c>
      <c r="AR14" s="286">
        <v>-56.2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-455810</v>
      </c>
      <c r="AP15" s="284">
        <v>-3144</v>
      </c>
      <c r="AQ15" s="285">
        <v>-3084</v>
      </c>
      <c r="AR15" s="286">
        <v>1.9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8673078</v>
      </c>
      <c r="AP16" s="284">
        <v>59829</v>
      </c>
      <c r="AQ16" s="285">
        <v>68747</v>
      </c>
      <c r="AR16" s="286">
        <v>-13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4.9000000000000004</v>
      </c>
      <c r="AP21" s="298">
        <v>6.22</v>
      </c>
      <c r="AQ21" s="299">
        <v>-1.32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101.1</v>
      </c>
      <c r="AP22" s="303">
        <v>98.7</v>
      </c>
      <c r="AQ22" s="304">
        <v>2.4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3077717</v>
      </c>
      <c r="AP32" s="312">
        <v>21231</v>
      </c>
      <c r="AQ32" s="313">
        <v>33476</v>
      </c>
      <c r="AR32" s="314">
        <v>-36.6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486</v>
      </c>
      <c r="AP34" s="312" t="s">
        <v>486</v>
      </c>
      <c r="AQ34" s="313">
        <v>23</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58800</v>
      </c>
      <c r="AP35" s="312">
        <v>406</v>
      </c>
      <c r="AQ35" s="313">
        <v>5696</v>
      </c>
      <c r="AR35" s="314">
        <v>-92.9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65266</v>
      </c>
      <c r="AP36" s="312">
        <v>450</v>
      </c>
      <c r="AQ36" s="313">
        <v>1273</v>
      </c>
      <c r="AR36" s="314">
        <v>-64.7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80356</v>
      </c>
      <c r="AP37" s="312">
        <v>554</v>
      </c>
      <c r="AQ37" s="313">
        <v>486</v>
      </c>
      <c r="AR37" s="314">
        <v>14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486</v>
      </c>
      <c r="AP38" s="315" t="s">
        <v>486</v>
      </c>
      <c r="AQ38" s="316">
        <v>0</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-348119</v>
      </c>
      <c r="AP39" s="312">
        <v>-2401</v>
      </c>
      <c r="AQ39" s="313">
        <v>-6136</v>
      </c>
      <c r="AR39" s="314">
        <v>-60.9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-1503441</v>
      </c>
      <c r="AP40" s="312">
        <v>-10371</v>
      </c>
      <c r="AQ40" s="313">
        <v>-25079</v>
      </c>
      <c r="AR40" s="314">
        <v>-58.6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1430579</v>
      </c>
      <c r="AP41" s="312">
        <v>9869</v>
      </c>
      <c r="AQ41" s="313">
        <v>9740</v>
      </c>
      <c r="AR41" s="314">
        <v>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3402207</v>
      </c>
      <c r="AN51" s="334">
        <v>23993</v>
      </c>
      <c r="AO51" s="335">
        <v>8.4</v>
      </c>
      <c r="AP51" s="336">
        <v>72051</v>
      </c>
      <c r="AQ51" s="337">
        <v>7.8</v>
      </c>
      <c r="AR51" s="338">
        <v>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2597530</v>
      </c>
      <c r="AN52" s="342">
        <v>18318</v>
      </c>
      <c r="AO52" s="343">
        <v>1.8</v>
      </c>
      <c r="AP52" s="344">
        <v>34140</v>
      </c>
      <c r="AQ52" s="345">
        <v>4.2</v>
      </c>
      <c r="AR52" s="346">
        <v>-2.4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4070739</v>
      </c>
      <c r="AN53" s="334">
        <v>28428</v>
      </c>
      <c r="AO53" s="335">
        <v>18.5</v>
      </c>
      <c r="AP53" s="336">
        <v>72756</v>
      </c>
      <c r="AQ53" s="337">
        <v>1</v>
      </c>
      <c r="AR53" s="338">
        <v>17.5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2652813</v>
      </c>
      <c r="AN54" s="342">
        <v>18526</v>
      </c>
      <c r="AO54" s="343">
        <v>1.1000000000000001</v>
      </c>
      <c r="AP54" s="344">
        <v>32117</v>
      </c>
      <c r="AQ54" s="345">
        <v>-5.9</v>
      </c>
      <c r="AR54" s="346">
        <v>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2219796</v>
      </c>
      <c r="AN55" s="334">
        <v>15460</v>
      </c>
      <c r="AO55" s="335">
        <v>-45.6</v>
      </c>
      <c r="AP55" s="336">
        <v>43955</v>
      </c>
      <c r="AQ55" s="337">
        <v>-39.6</v>
      </c>
      <c r="AR55" s="338">
        <v>-6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1794249</v>
      </c>
      <c r="AN56" s="342">
        <v>12496</v>
      </c>
      <c r="AO56" s="343">
        <v>-32.5</v>
      </c>
      <c r="AP56" s="344">
        <v>21318</v>
      </c>
      <c r="AQ56" s="345">
        <v>-33.6</v>
      </c>
      <c r="AR56" s="346">
        <v>1.1000000000000001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2370333</v>
      </c>
      <c r="AN57" s="334">
        <v>16454</v>
      </c>
      <c r="AO57" s="335">
        <v>6.4</v>
      </c>
      <c r="AP57" s="336">
        <v>41921</v>
      </c>
      <c r="AQ57" s="337">
        <v>-4.5999999999999996</v>
      </c>
      <c r="AR57" s="338">
        <v>11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2080811</v>
      </c>
      <c r="AN58" s="342">
        <v>14444</v>
      </c>
      <c r="AO58" s="343">
        <v>15.6</v>
      </c>
      <c r="AP58" s="344">
        <v>21655</v>
      </c>
      <c r="AQ58" s="345">
        <v>1.6</v>
      </c>
      <c r="AR58" s="346">
        <v>14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3740963</v>
      </c>
      <c r="AN59" s="334">
        <v>25806</v>
      </c>
      <c r="AO59" s="335">
        <v>56.8</v>
      </c>
      <c r="AP59" s="336">
        <v>44585</v>
      </c>
      <c r="AQ59" s="337">
        <v>6.4</v>
      </c>
      <c r="AR59" s="338">
        <v>50.4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2395776</v>
      </c>
      <c r="AN60" s="342">
        <v>16527</v>
      </c>
      <c r="AO60" s="343">
        <v>14.4</v>
      </c>
      <c r="AP60" s="344">
        <v>23077</v>
      </c>
      <c r="AQ60" s="345">
        <v>6.6</v>
      </c>
      <c r="AR60" s="346">
        <v>7.8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3160808</v>
      </c>
      <c r="AN61" s="349">
        <v>22028</v>
      </c>
      <c r="AO61" s="350">
        <v>8.9</v>
      </c>
      <c r="AP61" s="351">
        <v>55054</v>
      </c>
      <c r="AQ61" s="352">
        <v>-5.8</v>
      </c>
      <c r="AR61" s="338">
        <v>14.7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2304236</v>
      </c>
      <c r="AN62" s="342">
        <v>16062</v>
      </c>
      <c r="AO62" s="343">
        <v>0.1</v>
      </c>
      <c r="AP62" s="344">
        <v>26461</v>
      </c>
      <c r="AQ62" s="345">
        <v>-5.4</v>
      </c>
      <c r="AR62" s="346">
        <v>5.5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Chb2MFATdtp71n9X7jwVnw0EDA/eqe4OU8pHznA/7XJI4WaB84JIZeP+8NVeD5hRbZbipHn8NgCsdD6bgSemg==" saltValue="dgRmteE0P2YXNNPNWvZR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1Mcq7RX0yOy9km/NlvGxaZs518KRSPK0xU4w3lZuqmLHdOZw1iyX0GpqViSN7cW7dmkggdDRIkFRweZgoxWGsg==" saltValue="tF+6/jPoHSRQxDw3izuy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6" zoomScaleNormal="66"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4p5Lek58dtutFkkhv8jWgjktb/wydqgxa7/28XWuOZRXIL9oNTNnJkG0FKL1liI9M2xSTVnV1NkUnJVwHg8tpA==" saltValue="wYcx29aEIPBtXMAtCOqW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N45" sqref="N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10.31</v>
      </c>
      <c r="G47" s="12">
        <v>10.91</v>
      </c>
      <c r="H47" s="12">
        <v>9.9600000000000009</v>
      </c>
      <c r="I47" s="12">
        <v>11.07</v>
      </c>
      <c r="J47" s="13">
        <v>9.27</v>
      </c>
    </row>
    <row r="48" spans="2:10" ht="57.75" customHeight="1" x14ac:dyDescent="0.15">
      <c r="B48" s="14"/>
      <c r="C48" s="1141" t="s">
        <v>4</v>
      </c>
      <c r="D48" s="1141"/>
      <c r="E48" s="1142"/>
      <c r="F48" s="15">
        <v>3.93</v>
      </c>
      <c r="G48" s="16">
        <v>3.86</v>
      </c>
      <c r="H48" s="16">
        <v>10.44</v>
      </c>
      <c r="I48" s="16">
        <v>9.6</v>
      </c>
      <c r="J48" s="17">
        <v>5.2</v>
      </c>
    </row>
    <row r="49" spans="2:10" ht="57.75" customHeight="1" thickBot="1" x14ac:dyDescent="0.2">
      <c r="B49" s="18"/>
      <c r="C49" s="1143" t="s">
        <v>5</v>
      </c>
      <c r="D49" s="1143"/>
      <c r="E49" s="1144"/>
      <c r="F49" s="19" t="s">
        <v>529</v>
      </c>
      <c r="G49" s="20">
        <v>1.07</v>
      </c>
      <c r="H49" s="20">
        <v>6.46</v>
      </c>
      <c r="I49" s="20">
        <v>0.04</v>
      </c>
      <c r="J49" s="21" t="s">
        <v>530</v>
      </c>
    </row>
    <row r="50" spans="2:10" x14ac:dyDescent="0.15"/>
  </sheetData>
  <sheetProtection algorithmName="SHA-512" hashValue="KOk1/wWzpywTlMrUlYnVA5gOmsj97o+/h2xRG5Qd2z/dMCVNmnGBqYQseviyjeQNkHPPbKlaVJJeqfAIx7SgzQ==" saltValue="5eFKrsvPLB/5JCpm8Pyo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石黒　夏季</cp:lastModifiedBy>
  <cp:lastPrinted>2025-03-14T00:34:34Z</cp:lastPrinted>
  <dcterms:created xsi:type="dcterms:W3CDTF">2025-02-19T01:28:24Z</dcterms:created>
  <dcterms:modified xsi:type="dcterms:W3CDTF">2025-09-28T23:32:43Z</dcterms:modified>
  <cp:category/>
</cp:coreProperties>
</file>