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5393\AppData\Local\Temp\jp.co.nec.panfocus\directEdit\qcv55dpx.yzc\"/>
    </mc:Choice>
  </mc:AlternateContent>
  <xr:revisionPtr revIDLastSave="0" documentId="13_ncr:1_{3197FF01-B7CB-4F6C-8D5E-03032017260E}" xr6:coauthVersionLast="47" xr6:coauthVersionMax="47" xr10:uidLastSave="{00000000-0000-0000-0000-000000000000}"/>
  <bookViews>
    <workbookView xWindow="-120" yWindow="-120" windowWidth="29040" windowHeight="15720" firstSheet="12"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C36" i="10"/>
  <c r="C35" i="10"/>
  <c r="CO34" i="10"/>
  <c r="CO35" i="10" s="1"/>
  <c r="CO36" i="10" s="1"/>
  <c r="CO37" i="10" s="1"/>
  <c r="BW34" i="10"/>
  <c r="BW35" i="10" s="1"/>
  <c r="BW36" i="10" s="1"/>
  <c r="BW37" i="10" s="1"/>
  <c r="BW38" i="10" s="1"/>
  <c r="BW39" i="10" s="1"/>
  <c r="BW40" i="10" s="1"/>
  <c r="BW41"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c r="BE35" i="10" s="1"/>
</calcChain>
</file>

<file path=xl/sharedStrings.xml><?xml version="1.0" encoding="utf-8"?>
<sst xmlns="http://schemas.openxmlformats.org/spreadsheetml/2006/main" count="1133" uniqueCount="585">
  <si>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</si>
  <si>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</si>
  <si>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</si>
  <si>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</si>
  <si>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</si>
  <si>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</si>
  <si>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</si>
  <si>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</si>
  <si>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</si>
  <si>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</si>
  <si>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</si>
  <si>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</si>
  <si>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</si>
  <si>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</si>
  <si>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</si>
  <si>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</si>
  <si>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</si>
  <si>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</si>
  <si>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</si>
  <si>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</si>
  <si>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</si>
  <si>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</si>
  <si>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</si>
  <si>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</si>
  <si>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</si>
  <si>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</si>
  <si>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</si>
  <si>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</si>
  <si>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</si>
  <si>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</si>
  <si>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</si>
  <si>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</si>
  <si>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</si>
  <si>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</si>
  <si>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</si>
  <si>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</si>
  <si>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</si>
  <si>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</si>
  <si>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</si>
  <si>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</si>
  <si>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</si>
  <si>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</si>
  <si>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</si>
  <si>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</si>
  <si>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</si>
  <si>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</si>
  <si>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</si>
  <si>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</si>
  <si>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</si>
  <si>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</si>
  <si>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</si>
  <si>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</si>
  <si>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</si>
  <si>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</si>
  <si>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</si>
  <si>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</si>
  <si>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</si>
  <si>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</si>
  <si>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</si>
  <si>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</si>
  <si>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</si>
  <si>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</si>
  <si>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</si>
  <si>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</si>
  <si>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</si>
  <si>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</si>
  <si>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</si>
  <si>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</si>
  <si>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</si>
  <si>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</si>
  <si>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</si>
  <si>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</si>
  <si>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</si>
  <si>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</si>
  <si>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</si>
  <si>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</si>
  <si>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</si>
  <si>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</si>
  <si>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</si>
  <si>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</si>
  <si>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</si>
  <si>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</si>
  <si>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</si>
  <si>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</si>
  <si>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</si>
  <si>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</si>
  <si>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</si>
  <si>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</si>
  <si>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</si>
  <si>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</si>
  <si>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</si>
  <si>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</si>
  <si>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</si>
  <si>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</si>
  <si>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草加市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</si>
  <si>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</si>
  <si>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</si>
  <si>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</si>
  <si>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</si>
  <si>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</si>
  <si>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</si>
  <si>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</si>
  <si>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</si>
  <si>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</si>
  <si>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</si>
  <si>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</si>
  <si>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</si>
  <si>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</si>
  <si>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</si>
  <si>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</si>
  <si>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</si>
  <si>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</si>
  <si>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</si>
  <si>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</si>
  <si>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</si>
  <si>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</si>
  <si>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</si>
  <si>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</si>
  <si>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</si>
  <si>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</si>
  <si>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</si>
  <si>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</si>
  <si>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</si>
  <si>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</si>
  <si>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</si>
  <si>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</si>
  <si>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</si>
  <si>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</si>
  <si>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</si>
  <si>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</si>
  <si>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</si>
  <si>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</si>
  <si>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</si>
  <si>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</si>
  <si>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</si>
  <si>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</si>
  <si>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</si>
  <si>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</si>
  <si>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</si>
  <si>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</si>
  <si>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</si>
  <si>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</si>
  <si>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</si>
  <si>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</si>
  <si>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</si>
  <si>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</si>
  <si>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</si>
  <si>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</si>
  <si>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</si>
  <si>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</si>
  <si>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</si>
  <si>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</si>
  <si>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</si>
  <si>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</si>
  <si>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</si>
  <si>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</si>
  <si>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</si>
  <si>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</si>
  <si>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</si>
  <si>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</si>
  <si>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</si>
  <si>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</si>
  <si>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</si>
  <si>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</si>
  <si>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</si>
  <si>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</si>
  <si>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</si>
  <si>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</si>
  <si>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</si>
  <si>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</si>
  <si>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</si>
  <si>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</si>
  <si>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</si>
  <si>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</si>
  <si>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</si>
  <si>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</si>
  <si>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</si>
  <si>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</si>
  <si>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</si>
  <si>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</si>
  <si>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</si>
  <si>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</si>
  <si>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</si>
  <si>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</si>
  <si>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</si>
  <si>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</si>
  <si>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</si>
  <si>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</si>
  <si>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</si>
  <si>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</si>
  <si>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</si>
  <si>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</si>
  <si>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</si>
  <si>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</si>
  <si>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</si>
  <si>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</si>
  <si>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</si>
  <si>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</si>
  <si>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</si>
  <si>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</si>
  <si>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</si>
  <si>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</si>
  <si>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</si>
  <si>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埼玉県草加市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</si>
  <si>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</si>
  <si>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</si>
  <si>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</si>
  <si>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</si>
  <si>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</si>
  <si>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</si>
  <si>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</si>
  <si>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</si>
  <si>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</si>
  <si>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</si>
  <si>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</si>
  <si>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</si>
  <si>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</si>
  <si>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</si>
  <si>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</si>
  <si>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</si>
  <si>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</si>
  <si>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</si>
  <si>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</si>
  <si>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</si>
  <si>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</si>
  <si>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</si>
  <si>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</si>
  <si>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</si>
  <si>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</si>
  <si>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</si>
  <si>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</si>
  <si>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</si>
  <si>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</si>
  <si>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</si>
  <si>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</si>
  <si>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</si>
  <si>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</si>
  <si>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</si>
  <si>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</si>
  <si>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</si>
  <si>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</si>
  <si>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</si>
  <si>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</si>
  <si>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</si>
  <si>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</si>
  <si>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</si>
  <si>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</si>
  <si>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</si>
  <si>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</si>
  <si>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</si>
  <si>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</si>
  <si>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</si>
  <si>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</si>
  <si>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</si>
  <si>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</si>
  <si>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</si>
  <si>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</si>
  <si>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</si>
  <si>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</si>
  <si>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</si>
  <si>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</si>
  <si>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</si>
  <si>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</si>
  <si>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</si>
  <si>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</si>
  <si>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</si>
  <si>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</si>
  <si>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</si>
  <si>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</si>
  <si>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</si>
  <si>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</si>
  <si>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</si>
  <si>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</si>
  <si>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</si>
  <si>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</si>
  <si>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</si>
  <si>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</si>
  <si>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</si>
  <si>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</si>
  <si>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</si>
  <si>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</si>
  <si>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</si>
  <si>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</si>
  <si>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</si>
  <si>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</si>
  <si>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</si>
  <si>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</si>
  <si>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</si>
  <si>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</si>
  <si>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</si>
  <si>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</si>
  <si>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</si>
  <si>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</si>
  <si>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</si>
  <si>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</si>
  <si>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</si>
  <si>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</si>
  <si>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</si>
  <si>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</si>
  <si>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</si>
  <si>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</si>
  <si>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</si>
  <si>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</si>
  <si>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</si>
  <si>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</si>
  <si>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</si>
  <si>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</si>
  <si>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</si>
  <si>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</si>
  <si>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</si>
  <si>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</si>
  <si>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</si>
  <si>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</si>
  <si>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</si>
  <si>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</si>
  <si>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</si>
  <si>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</si>
  <si>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</si>
  <si>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</si>
  <si>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</si>
  <si>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</si>
  <si>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</si>
  <si>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</si>
  <si>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</si>
  <si>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</si>
  <si>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</si>
  <si>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</si>
  <si>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</si>
  <si>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</si>
  <si>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</si>
  <si>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</si>
  <si>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</si>
  <si>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</si>
  <si>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</si>
  <si>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</si>
  <si>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</si>
  <si>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</si>
  <si>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</si>
  <si>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</si>
  <si>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</si>
  <si>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</si>
  <si>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</si>
  <si>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</si>
  <si>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</si>
  <si>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</si>
  <si>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</si>
  <si>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</si>
  <si>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</si>
  <si>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</si>
  <si>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</si>
  <si>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</si>
  <si>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</si>
  <si>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</si>
  <si>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</si>
  <si>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埼玉県草加市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</si>
  <si>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</si>
  <si>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</si>
  <si>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</si>
  <si>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</si>
  <si>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</si>
  <si>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</si>
  <si>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</si>
  <si>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</si>
  <si>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</si>
  <si>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</si>
  <si>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</si>
  <si>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</si>
  <si>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</si>
  <si>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</si>
  <si>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</si>
  <si>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</si>
  <si>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</si>
  <si>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</si>
  <si>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</si>
  <si>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</si>
  <si>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草加都市計画新田西部土地区画整理事業特別会計（一般会計等）</t>
    <phoneticPr fontId="5"/>
  </si>
  <si>
    <t>草加都市計画新田駅西口土地区画整理事業特別会計（一般会計等）</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</si>
  <si>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</si>
  <si>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</si>
  <si>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</si>
  <si>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</si>
  <si>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</si>
  <si>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</si>
  <si>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</si>
  <si>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</si>
  <si>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</si>
  <si>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</si>
  <si>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</si>
  <si>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</si>
  <si>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</si>
  <si>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</si>
  <si>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</si>
  <si>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</si>
  <si>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</si>
  <si>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草加市水道事業会計</t>
    <phoneticPr fontId="5"/>
  </si>
  <si>
    <t>法適用企業</t>
    <phoneticPr fontId="5"/>
  </si>
  <si>
    <t>草加市立病院事業会計</t>
    <phoneticPr fontId="5"/>
  </si>
  <si>
    <t>草加市公共下水道事業会計</t>
    <phoneticPr fontId="5"/>
  </si>
  <si>
    <t>草加都市計画新田西部土地区画整理事業特別会計</t>
    <phoneticPr fontId="5"/>
  </si>
  <si>
    <t>法非適用企業</t>
    <phoneticPr fontId="5"/>
  </si>
  <si>
    <t>草加都市計画事業新田駅西口土地区画整理事業特別会計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</si>
  <si>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</si>
  <si>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</si>
  <si>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</si>
  <si>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</si>
  <si>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</si>
  <si>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</si>
  <si>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</si>
  <si>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</si>
  <si>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</si>
  <si>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</si>
  <si>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</si>
  <si>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</si>
  <si>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</si>
  <si>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</si>
  <si>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</si>
  <si>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</si>
  <si>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</si>
  <si>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</si>
  <si>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</si>
  <si>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</si>
  <si>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</si>
  <si>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</si>
  <si>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</si>
  <si>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</si>
  <si>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</si>
  <si>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</si>
  <si>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</si>
  <si>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</si>
  <si>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</si>
  <si>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</si>
  <si>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</si>
  <si>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</si>
  <si>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</si>
  <si>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</si>
  <si>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</si>
  <si>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</si>
  <si>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</si>
  <si>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</si>
  <si>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</si>
  <si>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</si>
  <si>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</si>
  <si>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</si>
  <si>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</si>
  <si>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</si>
  <si>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</si>
  <si>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</si>
  <si>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</si>
  <si>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</si>
  <si>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</si>
  <si>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</si>
  <si>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</si>
  <si>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</si>
  <si>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</si>
  <si>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</si>
  <si>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</si>
  <si>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</si>
  <si>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</si>
  <si>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</si>
  <si>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</si>
  <si>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</si>
  <si>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</si>
  <si>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</si>
  <si>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</si>
  <si>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</si>
  <si>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</si>
  <si>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</si>
  <si>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</si>
  <si>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</si>
  <si>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</si>
  <si>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</si>
  <si>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</si>
  <si>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</si>
  <si>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</si>
  <si>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</si>
  <si>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</si>
  <si>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</si>
  <si>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</si>
  <si>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</si>
  <si>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</si>
  <si>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</si>
  <si>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</si>
  <si>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</si>
  <si>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</si>
  <si>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</si>
  <si>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</si>
  <si>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</si>
  <si>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</si>
  <si>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</si>
  <si>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</si>
  <si>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</si>
  <si>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</si>
  <si>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</si>
  <si>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</si>
  <si>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</si>
  <si>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</si>
  <si>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</si>
  <si>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</si>
  <si>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</si>
  <si>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</si>
  <si>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</si>
  <si>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</si>
  <si>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</si>
  <si>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</si>
  <si>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</si>
  <si>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</si>
  <si>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</si>
  <si>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</si>
  <si>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</si>
  <si>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</si>
  <si>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</si>
  <si>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</si>
  <si>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</si>
  <si>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</si>
  <si>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</si>
  <si>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</si>
  <si>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</si>
  <si>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</si>
  <si>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</si>
  <si>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</si>
  <si>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</si>
  <si>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</si>
  <si>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</si>
  <si>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</si>
  <si>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</si>
  <si>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</si>
  <si>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</si>
  <si>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</si>
  <si>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</si>
  <si>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</si>
  <si>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</si>
  <si>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</si>
  <si>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</si>
  <si>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</si>
  <si>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</si>
  <si>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</si>
  <si>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0.13</t>
  </si>
  <si>
    <t>▲ 0.32</t>
  </si>
  <si>
    <t>▲ 1.68</t>
  </si>
  <si>
    <t>▲ 3.94</t>
  </si>
  <si>
    <t>草加市水道事業会計</t>
  </si>
  <si>
    <t>一般会計</t>
  </si>
  <si>
    <t>草加市立病院事業会計</t>
  </si>
  <si>
    <t>草加市公共下水道事業会計</t>
  </si>
  <si>
    <t>介護保険特別会計</t>
  </si>
  <si>
    <t>草加都市計画新田駅西口土地区画整理事業特別会計（一般会計等）</t>
  </si>
  <si>
    <t>駐車場事業特別会計</t>
  </si>
  <si>
    <t>国民健康保険特別会計</t>
  </si>
  <si>
    <t>その他会計（赤字）</t>
  </si>
  <si>
    <t>その他会計（黒字）</t>
  </si>
  <si>
    <t>R01</t>
    <phoneticPr fontId="5"/>
  </si>
  <si>
    <t>R02</t>
    <phoneticPr fontId="5"/>
  </si>
  <si>
    <t>R03</t>
    <phoneticPr fontId="5"/>
  </si>
  <si>
    <t>R04</t>
    <phoneticPr fontId="5"/>
  </si>
  <si>
    <t>R05</t>
    <phoneticPr fontId="5"/>
  </si>
  <si>
    <t>-</t>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</si>
  <si>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8"/>
  </si>
  <si>
    <t>埼玉県市町村総合事務組合</t>
    <rPh sb="0" eb="3">
      <t>サイタマケン</t>
    </rPh>
    <rPh sb="3" eb="6">
      <t>シチョウソン</t>
    </rPh>
    <rPh sb="6" eb="8">
      <t>ソウゴウ</t>
    </rPh>
    <rPh sb="8" eb="10">
      <t>ジム</t>
    </rPh>
    <rPh sb="10" eb="12">
      <t>クミアイ</t>
    </rPh>
    <phoneticPr fontId="8"/>
  </si>
  <si>
    <t>彩の国さいたま人づくり広域連合</t>
    <rPh sb="0" eb="1">
      <t>サイ</t>
    </rPh>
    <rPh sb="2" eb="3">
      <t>クニ</t>
    </rPh>
    <rPh sb="7" eb="8">
      <t>ヒト</t>
    </rPh>
    <rPh sb="11" eb="15">
      <t>コウイキレンゴウ</t>
    </rPh>
    <phoneticPr fontId="8"/>
  </si>
  <si>
    <t>埼玉県都市ボートレース企業団</t>
    <rPh sb="0" eb="3">
      <t>サイタマケン</t>
    </rPh>
    <rPh sb="3" eb="5">
      <t>トシ</t>
    </rPh>
    <rPh sb="11" eb="14">
      <t>キギョウダン</t>
    </rPh>
    <phoneticPr fontId="2"/>
  </si>
  <si>
    <t>東埼玉資源環境組合</t>
  </si>
  <si>
    <t>草加八潮消防組合</t>
  </si>
  <si>
    <t>一般会計</t>
    <rPh sb="0" eb="2">
      <t>イッパン</t>
    </rPh>
    <rPh sb="2" eb="4">
      <t>カイケイ</t>
    </rPh>
    <phoneticPr fontId="2"/>
  </si>
  <si>
    <t>特別会計</t>
    <rPh sb="0" eb="2">
      <t>トクベツ</t>
    </rPh>
    <rPh sb="2" eb="4">
      <t>カイケイ</t>
    </rPh>
    <phoneticPr fontId="2"/>
  </si>
  <si>
    <t>交通災害特別会計</t>
    <rPh sb="0" eb="2">
      <t>コウツウ</t>
    </rPh>
    <rPh sb="2" eb="4">
      <t>サイガイ</t>
    </rPh>
    <rPh sb="4" eb="6">
      <t>トクベツ</t>
    </rPh>
    <rPh sb="6" eb="8">
      <t>カイケイ</t>
    </rPh>
    <phoneticPr fontId="2"/>
  </si>
  <si>
    <t>アコス株式会社</t>
    <rPh sb="3" eb="7">
      <t>カブシキガイシャ</t>
    </rPh>
    <phoneticPr fontId="2"/>
  </si>
  <si>
    <t>公益財団法人草加市スポーツ協会</t>
    <rPh sb="0" eb="6">
      <t>コウエキザイダンホウジン</t>
    </rPh>
    <rPh sb="6" eb="9">
      <t>ソウカシ</t>
    </rPh>
    <rPh sb="13" eb="15">
      <t>キョウカイ</t>
    </rPh>
    <phoneticPr fontId="2"/>
  </si>
  <si>
    <t>草加市土地開発公社</t>
    <rPh sb="0" eb="3">
      <t>ソウカシ</t>
    </rPh>
    <rPh sb="3" eb="5">
      <t>トチ</t>
    </rPh>
    <rPh sb="5" eb="7">
      <t>カイハツ</t>
    </rPh>
    <rPh sb="7" eb="9">
      <t>コウシャ</t>
    </rPh>
    <phoneticPr fontId="2"/>
  </si>
  <si>
    <t>公益財団法人草加市文化協会</t>
    <rPh sb="0" eb="6">
      <t>コウエキザイダンホウジン</t>
    </rPh>
    <rPh sb="6" eb="9">
      <t>ソウカシ</t>
    </rPh>
    <rPh sb="9" eb="11">
      <t>ブンカ</t>
    </rPh>
    <rPh sb="11" eb="13">
      <t>キョウカイ</t>
    </rPh>
    <phoneticPr fontId="2"/>
  </si>
  <si>
    <t>公共施設整備基金</t>
    <rPh sb="0" eb="2">
      <t>コウキョウ</t>
    </rPh>
    <rPh sb="2" eb="4">
      <t>シセツ</t>
    </rPh>
    <rPh sb="4" eb="6">
      <t>セイビ</t>
    </rPh>
    <rPh sb="6" eb="8">
      <t>キキン</t>
    </rPh>
    <phoneticPr fontId="5"/>
  </si>
  <si>
    <t>新栄町団地に係る都市計画街路の設置等に関する基金</t>
  </si>
  <si>
    <t>ふるさと納税基金</t>
  </si>
  <si>
    <t>庁舎建設基金</t>
  </si>
  <si>
    <t>ふるさとまちづくり応援基金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</si>
  <si>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</si>
  <si>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</si>
  <si>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</si>
  <si>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</si>
  <si>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</si>
  <si>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</si>
  <si>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</si>
  <si>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</si>
  <si>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</si>
  <si>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有形固定資産減価償却率については、類似団体の平均を下回っているが、令和４年度と比較すると増となっている。保育園の耐震化工事等を行い、公共施設の総合的な管理を推進しているが、老朽化を完全には留められていないと考えられる。
将来負担比率は前年度と比較しても大きな変化はないが、類似団体を上回っている。この点については、財政状況に鑑みて大規模な起債を可能な限り抑制していく方針であるため、今後は減少することが見込まれる。
</t>
    <rPh sb="33" eb="35">
      <t>レイワ</t>
    </rPh>
    <rPh sb="36" eb="38">
      <t>ネンド</t>
    </rPh>
    <rPh sb="39" eb="41">
      <t>ヒカク</t>
    </rPh>
    <rPh sb="44" eb="45">
      <t>ゾウ</t>
    </rPh>
    <rPh sb="52" eb="55">
      <t>ホイクエン</t>
    </rPh>
    <rPh sb="56" eb="59">
      <t>タイシンカ</t>
    </rPh>
    <rPh sb="59" eb="61">
      <t>コウジ</t>
    </rPh>
    <rPh sb="61" eb="62">
      <t>トウ</t>
    </rPh>
    <rPh sb="63" eb="64">
      <t>オコナ</t>
    </rPh>
    <rPh sb="66" eb="68">
      <t>コウキョウ</t>
    </rPh>
    <rPh sb="68" eb="70">
      <t>シセツ</t>
    </rPh>
    <rPh sb="71" eb="73">
      <t>ソウゴウ</t>
    </rPh>
    <rPh sb="73" eb="74">
      <t>テキ</t>
    </rPh>
    <rPh sb="75" eb="77">
      <t>カンリ</t>
    </rPh>
    <rPh sb="78" eb="80">
      <t>スイシン</t>
    </rPh>
    <rPh sb="86" eb="89">
      <t>ロウキュウカ</t>
    </rPh>
    <rPh sb="90" eb="92">
      <t>カンゼン</t>
    </rPh>
    <rPh sb="94" eb="95">
      <t>トド</t>
    </rPh>
    <rPh sb="103" eb="104">
      <t>カンガ</t>
    </rPh>
    <rPh sb="136" eb="138">
      <t>ルイジ</t>
    </rPh>
    <rPh sb="138" eb="140">
      <t>ダンタイ</t>
    </rPh>
    <rPh sb="141" eb="143">
      <t>ウワマワ</t>
    </rPh>
    <rPh sb="150" eb="151">
      <t>テン</t>
    </rPh>
    <rPh sb="157" eb="159">
      <t>ザイセイ</t>
    </rPh>
    <rPh sb="159" eb="161">
      <t>ジョウキョウ</t>
    </rPh>
    <rPh sb="162" eb="163">
      <t>カンガ</t>
    </rPh>
    <rPh sb="165" eb="168">
      <t>ダイキボ</t>
    </rPh>
    <rPh sb="169" eb="171">
      <t>キサイ</t>
    </rPh>
    <rPh sb="172" eb="174">
      <t>カノウ</t>
    </rPh>
    <rPh sb="175" eb="176">
      <t>カギ</t>
    </rPh>
    <rPh sb="177" eb="179">
      <t>ヨクセイ</t>
    </rPh>
    <rPh sb="183" eb="185">
      <t>ホウシン</t>
    </rPh>
    <rPh sb="191" eb="193">
      <t>コンゴ</t>
    </rPh>
    <phoneticPr fontId="5"/>
  </si>
  <si>
    <t>実質公債費比率については、近年は本庁舎建設などにより借入額の大きい年度が続いており、その据え置き期間の終了した影響などにより、元利償還金が約２億４千万円の増となったことから、実質公債費率も増となっている。
また、将来負担比率について、令和４年度は新本庁舎の建設のため、約３７億８千万円の起債を行ったことなどにより、地方債現在高が大幅に増加し、令和５年度も前年度と同程度の比率を維持している。
今後、これらの地方債の償還が始まり、実質公債費比率が上昇していくことが考えられるため、これまで以上に公債費の適正化に取り組んでいく必要がある。</t>
    <rPh sb="13" eb="15">
      <t>キンネン</t>
    </rPh>
    <rPh sb="16" eb="17">
      <t>ホン</t>
    </rPh>
    <rPh sb="17" eb="19">
      <t>チョウシャ</t>
    </rPh>
    <rPh sb="19" eb="21">
      <t>ケンセツ</t>
    </rPh>
    <rPh sb="26" eb="28">
      <t>カリイレ</t>
    </rPh>
    <rPh sb="28" eb="29">
      <t>ガク</t>
    </rPh>
    <rPh sb="30" eb="31">
      <t>オオ</t>
    </rPh>
    <rPh sb="33" eb="35">
      <t>ネンド</t>
    </rPh>
    <rPh sb="36" eb="37">
      <t>ツヅ</t>
    </rPh>
    <rPh sb="63" eb="65">
      <t>ガンリ</t>
    </rPh>
    <rPh sb="65" eb="68">
      <t>ショウカンキン</t>
    </rPh>
    <rPh sb="117" eb="119">
      <t>レイワ</t>
    </rPh>
    <rPh sb="120" eb="122">
      <t>ネンド</t>
    </rPh>
    <rPh sb="172" eb="173">
      <t>ワ</t>
    </rPh>
    <rPh sb="174" eb="176">
      <t>ネンド</t>
    </rPh>
    <rPh sb="177" eb="180">
      <t>ゼンネンド</t>
    </rPh>
    <rPh sb="181" eb="184">
      <t>ドウテイド</t>
    </rPh>
    <rPh sb="185" eb="187">
      <t>ヒリツ</t>
    </rPh>
    <rPh sb="188" eb="190">
      <t>イジ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</si>
</sst>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46B3F98-B6B7-4CA5-9987-DEC51E015B3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34CD-4290-961E-957DE1269A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30778</c:v>
                </c:pt>
                <c:pt idx="1">
                  <c:v>39543</c:v>
                </c:pt>
                <c:pt idx="2">
                  <c:v>38259</c:v>
                </c:pt>
                <c:pt idx="3">
                  <c:v>66056</c:v>
                </c:pt>
                <c:pt idx="4">
                  <c:v>30758</c:v>
                </c:pt>
              </c:numCache>
            </c:numRef>
          </c:val>
          <c:smooth val="0"/>
          <c:extLst>
            <c:ext xmlns:c16="http://schemas.microsoft.com/office/drawing/2014/chart" uri="{C3380CC4-5D6E-409C-BE32-E72D297353CC}">
              <c16:uniqueId val="{00000001-34CD-4290-961E-957DE1269A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7.44</c:v>
                </c:pt>
                <c:pt idx="1">
                  <c:v>8.1199999999999992</c:v>
                </c:pt>
                <c:pt idx="2">
                  <c:v>12.23</c:v>
                </c:pt>
                <c:pt idx="3">
                  <c:v>12.6</c:v>
                </c:pt>
                <c:pt idx="4">
                  <c:v>9.6199999999999992</c:v>
                </c:pt>
              </c:numCache>
            </c:numRef>
          </c:val>
          <c:extLst>
            <c:ext xmlns:c16="http://schemas.microsoft.com/office/drawing/2014/chart" uri="{C3380CC4-5D6E-409C-BE32-E72D297353CC}">
              <c16:uniqueId val="{00000000-5EC7-45A3-9375-F1385D3A41F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13.46</c:v>
                </c:pt>
                <c:pt idx="1">
                  <c:v>11.87</c:v>
                </c:pt>
                <c:pt idx="2">
                  <c:v>17.350000000000001</c:v>
                </c:pt>
                <c:pt idx="3">
                  <c:v>15.8</c:v>
                </c:pt>
                <c:pt idx="4">
                  <c:v>14.27</c:v>
                </c:pt>
              </c:numCache>
            </c:numRef>
          </c:val>
          <c:extLst>
            <c:ext xmlns:c16="http://schemas.microsoft.com/office/drawing/2014/chart" uri="{C3380CC4-5D6E-409C-BE32-E72D297353CC}">
              <c16:uniqueId val="{00000001-5EC7-45A3-9375-F1385D3A41F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-0.13</c:v>
                </c:pt>
                <c:pt idx="1">
                  <c:v>-0.32</c:v>
                </c:pt>
                <c:pt idx="2">
                  <c:v>10.58</c:v>
                </c:pt>
                <c:pt idx="3">
                  <c:v>-1.68</c:v>
                </c:pt>
                <c:pt idx="4">
                  <c:v>-3.94</c:v>
                </c:pt>
              </c:numCache>
            </c:numRef>
          </c:val>
          <c:smooth val="0"/>
          <c:extLst>
            <c:ext xmlns:c16="http://schemas.microsoft.com/office/drawing/2014/chart" uri="{C3380CC4-5D6E-409C-BE32-E72D297353CC}">
              <c16:uniqueId val="{00000002-5EC7-45A3-9375-F1385D3A41F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0.23</c:v>
                </c:pt>
                <c:pt idx="2">
                  <c:v>#N/A</c:v>
                </c:pt>
                <c:pt idx="3">
                  <c:v>0.08</c:v>
                </c:pt>
                <c:pt idx="4">
                  <c:v>#N/A</c:v>
                </c:pt>
                <c:pt idx="5">
                  <c:v>0.06</c:v>
                </c:pt>
                <c:pt idx="6">
                  <c:v>#N/A</c:v>
                </c:pt>
                <c:pt idx="7">
                  <c:v>0.08</c:v>
                </c:pt>
                <c:pt idx="8">
                  <c:v>#N/A</c:v>
                </c:pt>
                <c:pt idx="9">
                  <c:v>0.06</c:v>
                </c:pt>
              </c:numCache>
            </c:numRef>
          </c:val>
          <c:extLst>
            <c:ext xmlns:c16="http://schemas.microsoft.com/office/drawing/2014/chart" uri="{C3380CC4-5D6E-409C-BE32-E72D297353CC}">
              <c16:uniqueId val="{00000000-931A-45CC-8E71-BFA8642A6B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1A-45CC-8E71-BFA8642A6B9C}"/>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1.55</c:v>
                </c:pt>
                <c:pt idx="2">
                  <c:v>#N/A</c:v>
                </c:pt>
                <c:pt idx="3">
                  <c:v>1.81</c:v>
                </c:pt>
                <c:pt idx="4">
                  <c:v>#N/A</c:v>
                </c:pt>
                <c:pt idx="5">
                  <c:v>0.25</c:v>
                </c:pt>
                <c:pt idx="6">
                  <c:v>#N/A</c:v>
                </c:pt>
                <c:pt idx="7">
                  <c:v>0.03</c:v>
                </c:pt>
                <c:pt idx="8">
                  <c:v>#N/A</c:v>
                </c:pt>
                <c:pt idx="9">
                  <c:v>0.04</c:v>
                </c:pt>
              </c:numCache>
            </c:numRef>
          </c:val>
          <c:extLst>
            <c:ext xmlns:c16="http://schemas.microsoft.com/office/drawing/2014/chart" uri="{C3380CC4-5D6E-409C-BE32-E72D297353CC}">
              <c16:uniqueId val="{00000002-931A-45CC-8E71-BFA8642A6B9C}"/>
            </c:ext>
          </c:extLst>
        </c:ser>
        <c:ser>
          <c:idx val="3"/>
          <c:order val="3"/>
          <c:tx>
            <c:strRef>
              <c:f>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0.11</c:v>
                </c:pt>
                <c:pt idx="4">
                  <c:v>#N/A</c:v>
                </c:pt>
                <c:pt idx="5">
                  <c:v>0.06</c:v>
                </c:pt>
                <c:pt idx="6">
                  <c:v>#N/A</c:v>
                </c:pt>
                <c:pt idx="7">
                  <c:v>0.05</c:v>
                </c:pt>
                <c:pt idx="8">
                  <c:v>#N/A</c:v>
                </c:pt>
                <c:pt idx="9">
                  <c:v>0.09</c:v>
                </c:pt>
              </c:numCache>
            </c:numRef>
          </c:val>
          <c:extLst>
            <c:ext xmlns:c16="http://schemas.microsoft.com/office/drawing/2014/chart" uri="{C3380CC4-5D6E-409C-BE32-E72D297353CC}">
              <c16:uniqueId val="{00000003-931A-45CC-8E71-BFA8642A6B9C}"/>
            </c:ext>
          </c:extLst>
        </c:ser>
        <c:ser>
          <c:idx val="4"/>
          <c:order val="4"/>
          <c:tx>
            <c:strRef>
              <c:f>データシート!$A$31</c:f>
              <c:strCache>
                <c:ptCount val="1"/>
                <c:pt idx="0">
                  <c:v>草加都市計画新田駅西口土地区画整理事業特別会計（一般会計等）</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0.08</c:v>
                </c:pt>
                <c:pt idx="2">
                  <c:v>#N/A</c:v>
                </c:pt>
                <c:pt idx="3">
                  <c:v>0.3</c:v>
                </c:pt>
                <c:pt idx="4">
                  <c:v>#N/A</c:v>
                </c:pt>
                <c:pt idx="5">
                  <c:v>0.41</c:v>
                </c:pt>
                <c:pt idx="6">
                  <c:v>#N/A</c:v>
                </c:pt>
                <c:pt idx="7">
                  <c:v>0.3</c:v>
                </c:pt>
                <c:pt idx="8">
                  <c:v>#N/A</c:v>
                </c:pt>
                <c:pt idx="9">
                  <c:v>0.36</c:v>
                </c:pt>
              </c:numCache>
            </c:numRef>
          </c:val>
          <c:extLst>
            <c:ext xmlns:c16="http://schemas.microsoft.com/office/drawing/2014/chart" uri="{C3380CC4-5D6E-409C-BE32-E72D297353CC}">
              <c16:uniqueId val="{00000004-931A-45CC-8E71-BFA8642A6B9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c:v>
                </c:pt>
                <c:pt idx="2">
                  <c:v>#N/A</c:v>
                </c:pt>
                <c:pt idx="3">
                  <c:v>0.8</c:v>
                </c:pt>
                <c:pt idx="4">
                  <c:v>#N/A</c:v>
                </c:pt>
                <c:pt idx="5">
                  <c:v>1.21</c:v>
                </c:pt>
                <c:pt idx="6">
                  <c:v>#N/A</c:v>
                </c:pt>
                <c:pt idx="7">
                  <c:v>0.77</c:v>
                </c:pt>
                <c:pt idx="8">
                  <c:v>#N/A</c:v>
                </c:pt>
                <c:pt idx="9">
                  <c:v>0.77</c:v>
                </c:pt>
              </c:numCache>
            </c:numRef>
          </c:val>
          <c:extLst>
            <c:ext xmlns:c16="http://schemas.microsoft.com/office/drawing/2014/chart" uri="{C3380CC4-5D6E-409C-BE32-E72D297353CC}">
              <c16:uniqueId val="{00000005-931A-45CC-8E71-BFA8642A6B9C}"/>
            </c:ext>
          </c:extLst>
        </c:ser>
        <c:ser>
          <c:idx val="6"/>
          <c:order val="6"/>
          <c:tx>
            <c:strRef>
              <c:f>データシート!$A$33</c:f>
              <c:strCache>
                <c:ptCount val="1"/>
                <c:pt idx="0">
                  <c:v>草加市公共下水道事業会計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0.36</c:v>
                </c:pt>
                <c:pt idx="2">
                  <c:v>#N/A</c:v>
                </c:pt>
                <c:pt idx="3">
                  <c:v>0.67</c:v>
                </c:pt>
                <c:pt idx="4">
                  <c:v>#N/A</c:v>
                </c:pt>
                <c:pt idx="5">
                  <c:v>1.63</c:v>
                </c:pt>
                <c:pt idx="6">
                  <c:v>#N/A</c:v>
                </c:pt>
                <c:pt idx="7">
                  <c:v>2.8</c:v>
                </c:pt>
                <c:pt idx="8">
                  <c:v>#N/A</c:v>
                </c:pt>
                <c:pt idx="9">
                  <c:v>3.36</c:v>
                </c:pt>
              </c:numCache>
            </c:numRef>
          </c:val>
          <c:extLst>
            <c:ext xmlns:c16="http://schemas.microsoft.com/office/drawing/2014/chart" uri="{C3380CC4-5D6E-409C-BE32-E72D297353CC}">
              <c16:uniqueId val="{00000006-931A-45CC-8E71-BFA8642A6B9C}"/>
            </c:ext>
          </c:extLst>
        </c:ser>
        <c:ser>
          <c:idx val="7"/>
          <c:order val="7"/>
          <c:tx>
            <c:strRef>
              <c:f>データシート!$A$34</c:f>
              <c:strCache>
                <c:ptCount val="1"/>
                <c:pt idx="0">
                  <c:v>草加市立病院事業会計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0.95</c:v>
                </c:pt>
                <c:pt idx="2">
                  <c:v>#N/A</c:v>
                </c:pt>
                <c:pt idx="3">
                  <c:v>4.32</c:v>
                </c:pt>
                <c:pt idx="4">
                  <c:v>#N/A</c:v>
                </c:pt>
                <c:pt idx="5">
                  <c:v>7.06</c:v>
                </c:pt>
                <c:pt idx="6">
                  <c:v>#N/A</c:v>
                </c:pt>
                <c:pt idx="7">
                  <c:v>7.74</c:v>
                </c:pt>
                <c:pt idx="8">
                  <c:v>#N/A</c:v>
                </c:pt>
                <c:pt idx="9">
                  <c:v>5.1100000000000003</c:v>
                </c:pt>
              </c:numCache>
            </c:numRef>
          </c:val>
          <c:extLst>
            <c:ext xmlns:c16="http://schemas.microsoft.com/office/drawing/2014/chart" uri="{C3380CC4-5D6E-409C-BE32-E72D297353CC}">
              <c16:uniqueId val="{00000007-931A-45CC-8E71-BFA8642A6B9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7.32</c:v>
                </c:pt>
                <c:pt idx="2">
                  <c:v>#N/A</c:v>
                </c:pt>
                <c:pt idx="3">
                  <c:v>7.76</c:v>
                </c:pt>
                <c:pt idx="4">
                  <c:v>#N/A</c:v>
                </c:pt>
                <c:pt idx="5">
                  <c:v>11.79</c:v>
                </c:pt>
                <c:pt idx="6">
                  <c:v>#N/A</c:v>
                </c:pt>
                <c:pt idx="7">
                  <c:v>12.26</c:v>
                </c:pt>
                <c:pt idx="8">
                  <c:v>#N/A</c:v>
                </c:pt>
                <c:pt idx="9">
                  <c:v>9.2200000000000006</c:v>
                </c:pt>
              </c:numCache>
            </c:numRef>
          </c:val>
          <c:extLst>
            <c:ext xmlns:c16="http://schemas.microsoft.com/office/drawing/2014/chart" uri="{C3380CC4-5D6E-409C-BE32-E72D297353CC}">
              <c16:uniqueId val="{00000008-931A-45CC-8E71-BFA8642A6B9C}"/>
            </c:ext>
          </c:extLst>
        </c:ser>
        <c:ser>
          <c:idx val="9"/>
          <c:order val="9"/>
          <c:tx>
            <c:strRef>
              <c:f>データシート!$A$36</c:f>
              <c:strCache>
                <c:ptCount val="1"/>
                <c:pt idx="0">
                  <c:v>草加市水道事業会計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10.29</c:v>
                </c:pt>
                <c:pt idx="2">
                  <c:v>#N/A</c:v>
                </c:pt>
                <c:pt idx="3">
                  <c:v>10.4</c:v>
                </c:pt>
                <c:pt idx="4">
                  <c:v>#N/A</c:v>
                </c:pt>
                <c:pt idx="5">
                  <c:v>9.5399999999999991</c:v>
                </c:pt>
                <c:pt idx="6">
                  <c:v>#N/A</c:v>
                </c:pt>
                <c:pt idx="7">
                  <c:v>10.57</c:v>
                </c:pt>
                <c:pt idx="8">
                  <c:v>#N/A</c:v>
                </c:pt>
                <c:pt idx="9">
                  <c:v>10.71</c:v>
                </c:pt>
              </c:numCache>
            </c:numRef>
          </c:val>
          <c:extLst>
            <c:ext xmlns:c16="http://schemas.microsoft.com/office/drawing/2014/chart" uri="{C3380CC4-5D6E-409C-BE32-E72D297353CC}">
              <c16:uniqueId val="{00000009-931A-45CC-8E71-BFA8642A6B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7414</c:v>
                </c:pt>
                <c:pt idx="5">
                  <c:v>6794</c:v>
                </c:pt>
                <c:pt idx="8">
                  <c:v>6858</c:v>
                </c:pt>
                <c:pt idx="11">
                  <c:v>6779</c:v>
                </c:pt>
                <c:pt idx="14">
                  <c:v>6655</c:v>
                </c:pt>
              </c:numCache>
            </c:numRef>
          </c:val>
          <c:extLst>
            <c:ext xmlns:c16="http://schemas.microsoft.com/office/drawing/2014/chart" uri="{C3380CC4-5D6E-409C-BE32-E72D297353CC}">
              <c16:uniqueId val="{00000000-13D8-416A-872D-3638FB44F3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D8-416A-872D-3638FB44F3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71</c:v>
                </c:pt>
                <c:pt idx="3">
                  <c:v>30</c:v>
                </c:pt>
                <c:pt idx="6">
                  <c:v>60</c:v>
                </c:pt>
                <c:pt idx="9">
                  <c:v>57</c:v>
                </c:pt>
                <c:pt idx="12">
                  <c:v>53</c:v>
                </c:pt>
              </c:numCache>
            </c:numRef>
          </c:val>
          <c:extLst>
            <c:ext xmlns:c16="http://schemas.microsoft.com/office/drawing/2014/chart" uri="{C3380CC4-5D6E-409C-BE32-E72D297353CC}">
              <c16:uniqueId val="{00000002-13D8-416A-872D-3638FB44F3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175</c:v>
                </c:pt>
                <c:pt idx="3">
                  <c:v>255</c:v>
                </c:pt>
                <c:pt idx="6">
                  <c:v>308</c:v>
                </c:pt>
                <c:pt idx="9">
                  <c:v>327</c:v>
                </c:pt>
                <c:pt idx="12">
                  <c:v>397</c:v>
                </c:pt>
              </c:numCache>
            </c:numRef>
          </c:val>
          <c:extLst>
            <c:ext xmlns:c16="http://schemas.microsoft.com/office/drawing/2014/chart" uri="{C3380CC4-5D6E-409C-BE32-E72D297353CC}">
              <c16:uniqueId val="{00000003-13D8-416A-872D-3638FB44F3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3087</c:v>
                </c:pt>
                <c:pt idx="3">
                  <c:v>2162</c:v>
                </c:pt>
                <c:pt idx="6">
                  <c:v>2088</c:v>
                </c:pt>
                <c:pt idx="9">
                  <c:v>1924</c:v>
                </c:pt>
                <c:pt idx="12">
                  <c:v>1759</c:v>
                </c:pt>
              </c:numCache>
            </c:numRef>
          </c:val>
          <c:extLst>
            <c:ext xmlns:c16="http://schemas.microsoft.com/office/drawing/2014/chart" uri="{C3380CC4-5D6E-409C-BE32-E72D297353CC}">
              <c16:uniqueId val="{00000004-13D8-416A-872D-3638FB44F3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D8-416A-872D-3638FB44F3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D8-416A-872D-3638FB44F3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5589</c:v>
                </c:pt>
                <c:pt idx="3">
                  <c:v>5778</c:v>
                </c:pt>
                <c:pt idx="6">
                  <c:v>6195</c:v>
                </c:pt>
                <c:pt idx="9">
                  <c:v>6587</c:v>
                </c:pt>
                <c:pt idx="12">
                  <c:v>6824</c:v>
                </c:pt>
              </c:numCache>
            </c:numRef>
          </c:val>
          <c:extLst>
            <c:ext xmlns:c16="http://schemas.microsoft.com/office/drawing/2014/chart" uri="{C3380CC4-5D6E-409C-BE32-E72D297353CC}">
              <c16:uniqueId val="{00000007-13D8-416A-872D-3638FB44F3D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1508</c:v>
                </c:pt>
                <c:pt idx="2">
                  <c:v>#N/A</c:v>
                </c:pt>
                <c:pt idx="3">
                  <c:v>#N/A</c:v>
                </c:pt>
                <c:pt idx="4">
                  <c:v>1431</c:v>
                </c:pt>
                <c:pt idx="5">
                  <c:v>#N/A</c:v>
                </c:pt>
                <c:pt idx="6">
                  <c:v>#N/A</c:v>
                </c:pt>
                <c:pt idx="7">
                  <c:v>1793</c:v>
                </c:pt>
                <c:pt idx="8">
                  <c:v>#N/A</c:v>
                </c:pt>
                <c:pt idx="9">
                  <c:v>#N/A</c:v>
                </c:pt>
                <c:pt idx="10">
                  <c:v>2116</c:v>
                </c:pt>
                <c:pt idx="11">
                  <c:v>#N/A</c:v>
                </c:pt>
                <c:pt idx="12">
                  <c:v>#N/A</c:v>
                </c:pt>
                <c:pt idx="13">
                  <c:v>2378</c:v>
                </c:pt>
                <c:pt idx="14">
                  <c:v>#N/A</c:v>
                </c:pt>
              </c:numCache>
            </c:numRef>
          </c:val>
          <c:smooth val="0"/>
          <c:extLst>
            <c:ext xmlns:c16="http://schemas.microsoft.com/office/drawing/2014/chart" uri="{C3380CC4-5D6E-409C-BE32-E72D297353CC}">
              <c16:uniqueId val="{00000008-13D8-416A-872D-3638FB44F3D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62906</c:v>
                </c:pt>
                <c:pt idx="5">
                  <c:v>61849</c:v>
                </c:pt>
                <c:pt idx="8">
                  <c:v>62097</c:v>
                </c:pt>
                <c:pt idx="11">
                  <c:v>60085</c:v>
                </c:pt>
                <c:pt idx="14">
                  <c:v>57128</c:v>
                </c:pt>
              </c:numCache>
            </c:numRef>
          </c:val>
          <c:extLst>
            <c:ext xmlns:c16="http://schemas.microsoft.com/office/drawing/2014/chart" uri="{C3380CC4-5D6E-409C-BE32-E72D297353CC}">
              <c16:uniqueId val="{00000000-E3D5-4033-B3FA-7CF83B0D9B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14095</c:v>
                </c:pt>
                <c:pt idx="5">
                  <c:v>12294</c:v>
                </c:pt>
                <c:pt idx="8">
                  <c:v>11008</c:v>
                </c:pt>
                <c:pt idx="11">
                  <c:v>9705</c:v>
                </c:pt>
                <c:pt idx="14">
                  <c:v>9955</c:v>
                </c:pt>
              </c:numCache>
            </c:numRef>
          </c:val>
          <c:extLst>
            <c:ext xmlns:c16="http://schemas.microsoft.com/office/drawing/2014/chart" uri="{C3380CC4-5D6E-409C-BE32-E72D297353CC}">
              <c16:uniqueId val="{00000001-E3D5-4033-B3FA-7CF83B0D9B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16918</c:v>
                </c:pt>
                <c:pt idx="5">
                  <c:v>14946</c:v>
                </c:pt>
                <c:pt idx="8">
                  <c:v>16501</c:v>
                </c:pt>
                <c:pt idx="11">
                  <c:v>13216</c:v>
                </c:pt>
                <c:pt idx="14">
                  <c:v>12582</c:v>
                </c:pt>
              </c:numCache>
            </c:numRef>
          </c:val>
          <c:extLst>
            <c:ext xmlns:c16="http://schemas.microsoft.com/office/drawing/2014/chart" uri="{C3380CC4-5D6E-409C-BE32-E72D297353CC}">
              <c16:uniqueId val="{00000002-E3D5-4033-B3FA-7CF83B0D9B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D5-4033-B3FA-7CF83B0D9B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D5-4033-B3FA-7CF83B0D9B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E3D5-4033-B3FA-7CF83B0D9B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4727</c:v>
                </c:pt>
                <c:pt idx="3">
                  <c:v>4219</c:v>
                </c:pt>
                <c:pt idx="6">
                  <c:v>3664</c:v>
                </c:pt>
                <c:pt idx="9">
                  <c:v>3455</c:v>
                </c:pt>
                <c:pt idx="12">
                  <c:v>3332</c:v>
                </c:pt>
              </c:numCache>
            </c:numRef>
          </c:val>
          <c:extLst>
            <c:ext xmlns:c16="http://schemas.microsoft.com/office/drawing/2014/chart" uri="{C3380CC4-5D6E-409C-BE32-E72D297353CC}">
              <c16:uniqueId val="{00000006-E3D5-4033-B3FA-7CF83B0D9B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1761</c:v>
                </c:pt>
                <c:pt idx="3">
                  <c:v>1963</c:v>
                </c:pt>
                <c:pt idx="6">
                  <c:v>2130</c:v>
                </c:pt>
                <c:pt idx="9">
                  <c:v>2073</c:v>
                </c:pt>
                <c:pt idx="12">
                  <c:v>1960</c:v>
                </c:pt>
              </c:numCache>
            </c:numRef>
          </c:val>
          <c:extLst>
            <c:ext xmlns:c16="http://schemas.microsoft.com/office/drawing/2014/chart" uri="{C3380CC4-5D6E-409C-BE32-E72D297353CC}">
              <c16:uniqueId val="{00000007-E3D5-4033-B3FA-7CF83B0D9B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27115</c:v>
                </c:pt>
                <c:pt idx="3">
                  <c:v>22504</c:v>
                </c:pt>
                <c:pt idx="6">
                  <c:v>18300</c:v>
                </c:pt>
                <c:pt idx="9">
                  <c:v>14817</c:v>
                </c:pt>
                <c:pt idx="12">
                  <c:v>13347</c:v>
                </c:pt>
              </c:numCache>
            </c:numRef>
          </c:val>
          <c:extLst>
            <c:ext xmlns:c16="http://schemas.microsoft.com/office/drawing/2014/chart" uri="{C3380CC4-5D6E-409C-BE32-E72D297353CC}">
              <c16:uniqueId val="{00000008-E3D5-4033-B3FA-7CF83B0D9B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2455</c:v>
                </c:pt>
                <c:pt idx="3">
                  <c:v>2197</c:v>
                </c:pt>
                <c:pt idx="6">
                  <c:v>2625</c:v>
                </c:pt>
                <c:pt idx="9">
                  <c:v>3112</c:v>
                </c:pt>
                <c:pt idx="12">
                  <c:v>3289</c:v>
                </c:pt>
              </c:numCache>
            </c:numRef>
          </c:val>
          <c:extLst>
            <c:ext xmlns:c16="http://schemas.microsoft.com/office/drawing/2014/chart" uri="{C3380CC4-5D6E-409C-BE32-E72D297353CC}">
              <c16:uniqueId val="{00000009-E3D5-4033-B3FA-7CF83B0D9B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59969</c:v>
                </c:pt>
                <c:pt idx="3">
                  <c:v>63218</c:v>
                </c:pt>
                <c:pt idx="6">
                  <c:v>66978</c:v>
                </c:pt>
                <c:pt idx="9">
                  <c:v>70667</c:v>
                </c:pt>
                <c:pt idx="12">
                  <c:v>69006</c:v>
                </c:pt>
              </c:numCache>
            </c:numRef>
          </c:val>
          <c:extLst>
            <c:ext xmlns:c16="http://schemas.microsoft.com/office/drawing/2014/chart" uri="{C3380CC4-5D6E-409C-BE32-E72D297353CC}">
              <c16:uniqueId val="{0000000A-E3D5-4033-B3FA-7CF83B0D9B4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2109</c:v>
                </c:pt>
                <c:pt idx="2">
                  <c:v>#N/A</c:v>
                </c:pt>
                <c:pt idx="3">
                  <c:v>#N/A</c:v>
                </c:pt>
                <c:pt idx="4">
                  <c:v>5012</c:v>
                </c:pt>
                <c:pt idx="5">
                  <c:v>#N/A</c:v>
                </c:pt>
                <c:pt idx="6">
                  <c:v>#N/A</c:v>
                </c:pt>
                <c:pt idx="7">
                  <c:v>4091</c:v>
                </c:pt>
                <c:pt idx="8">
                  <c:v>#N/A</c:v>
                </c:pt>
                <c:pt idx="9">
                  <c:v>#N/A</c:v>
                </c:pt>
                <c:pt idx="10">
                  <c:v>11118</c:v>
                </c:pt>
                <c:pt idx="11">
                  <c:v>#N/A</c:v>
                </c:pt>
                <c:pt idx="12">
                  <c:v>#N/A</c:v>
                </c:pt>
                <c:pt idx="13">
                  <c:v>11269</c:v>
                </c:pt>
                <c:pt idx="14">
                  <c:v>#N/A</c:v>
                </c:pt>
              </c:numCache>
            </c:numRef>
          </c:val>
          <c:smooth val="0"/>
          <c:extLst>
            <c:ext xmlns:c16="http://schemas.microsoft.com/office/drawing/2014/chart" uri="{C3380CC4-5D6E-409C-BE32-E72D297353CC}">
              <c16:uniqueId val="{0000000B-E3D5-4033-B3FA-7CF83B0D9B4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8281</c:v>
                </c:pt>
                <c:pt idx="1">
                  <c:v>7416</c:v>
                </c:pt>
                <c:pt idx="2">
                  <c:v>6837</c:v>
                </c:pt>
              </c:numCache>
            </c:numRef>
          </c:val>
          <c:extLst>
            <c:ext xmlns:c16="http://schemas.microsoft.com/office/drawing/2014/chart" uri="{C3380CC4-5D6E-409C-BE32-E72D297353CC}">
              <c16:uniqueId val="{00000000-F2A4-44E0-8BBB-52D74128A9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2A4-44E0-8BBB-52D74128A9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4513</c:v>
                </c:pt>
                <c:pt idx="1">
                  <c:v>2296</c:v>
                </c:pt>
                <c:pt idx="2">
                  <c:v>2652</c:v>
                </c:pt>
              </c:numCache>
            </c:numRef>
          </c:val>
          <c:extLst>
            <c:ext xmlns:c16="http://schemas.microsoft.com/office/drawing/2014/chart" uri="{C3380CC4-5D6E-409C-BE32-E72D297353CC}">
              <c16:uniqueId val="{00000002-F2A4-44E0-8BBB-52D74128A9A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{53313ABA-8591-49BB-85F8-F68E09E26F28}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958-4484-B0AF-08081BF8E6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{D7515A6C-4301-401C-A976-ECC3E41E8AC0}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58-4484-B0AF-08081BF8E6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{675E2957-8521-48BD-BE37-41CB63B488A3}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58-4484-B0AF-08081BF8E6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{66071241-2493-4765-BFF2-11EA042F3A9C}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58-4484-B0AF-08081BF8E6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{7CC9E5AA-F850-4DCA-943F-10012EAEEC91}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58-4484-B0AF-08081BF8E63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{58882DA0-AA01-4978-BE60-9E6C35F091B2}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958-4484-B0AF-08081BF8E63D}"/>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{E2E104ED-7E06-4CEA-8262-3021F26FCC4B}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958-4484-B0AF-08081BF8E63D}"/>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{74950B0E-3DBE-4D88-A08B-1EBEB6FAB741}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958-4484-B0AF-08081BF8E63D}"/>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{533CF193-8BD1-4D29-BE46-E75896055EE5}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958-4484-B0AF-08081BF8E6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56.8</c:v>
                </c:pt>
                <c:pt idx="8">
                  <c:v>57.5</c:v>
                </c:pt>
                <c:pt idx="16">
                  <c:v>56.3</c:v>
                </c:pt>
                <c:pt idx="24">
                  <c:v>55.9</c:v>
                </c:pt>
                <c:pt idx="32">
                  <c:v>57.3</c:v>
                </c:pt>
              </c:numCache>
            </c:numRef>
          </c:xVal>
          <c:yVal>
            <c:numRef>
              <c:f>公会計指標分析・財政指標組合せ分析表!$BP$51:$DC$51</c:f>
              <c:numCache>
                <c:formatCode>#,##0.0;"▲ "#,##0.0</c:formatCode>
                <c:ptCount val="40"/>
                <c:pt idx="0">
                  <c:v>5.4</c:v>
                </c:pt>
                <c:pt idx="8">
                  <c:v>12.6</c:v>
                </c:pt>
                <c:pt idx="16">
                  <c:v>9.6999999999999993</c:v>
                </c:pt>
                <c:pt idx="24">
                  <c:v>26.9</c:v>
                </c:pt>
                <c:pt idx="32">
                  <c:v>26.5</c:v>
                </c:pt>
              </c:numCache>
            </c:numRef>
          </c:yVal>
          <c:smooth val="0"/>
          <c:extLst>
            <c:ext xmlns:c16="http://schemas.microsoft.com/office/drawing/2014/chart" uri="{C3380CC4-5D6E-409C-BE32-E72D297353CC}">
              <c16:uniqueId val="{00000009-3958-4484-B0AF-08081BF8E63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{D72E1F82-55A8-4DDA-B07C-6670568F925D}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958-4484-B0AF-08081BF8E63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{784DB50F-344C-4360-9876-C95501310287}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58-4484-B0AF-08081BF8E6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{292CE108-D064-4CAC-A10B-6C26B5D55AA3}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58-4484-B0AF-08081BF8E6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{61102191-5FD5-457E-BD3C-038E05897E4A}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58-4484-B0AF-08081BF8E6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{5CD22FDA-4C07-467A-B02D-9EFABD099E72}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58-4484-B0AF-08081BF8E63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{96599938-BBE7-482D-8557-75052BDD5BD7}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958-4484-B0AF-08081BF8E63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{CAF38B0B-4784-493F-BC5D-4F25F2A195BA}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958-4484-B0AF-08081BF8E63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{471A3DE8-E800-48CB-A958-03DC30FFC5EE}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958-4484-B0AF-08081BF8E63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{46532674-F9DF-4FB5-9AD6-626FD45255F5}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958-4484-B0AF-08081BF8E6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3958-4484-B0AF-08081BF8E63D}"/>
            </c:ext>
          </c:extLst>
        </c:ser>
        <c:dLbls>
          <c:showLegendKey val="0"/>
          <c:showVal val="1"/>
          <c:showCatName val="0"/>
          <c:showSerName val="0"/>
          <c:showPercent val="0"/>
          <c:showBubbleSize val="0"/>
        </c:dLbls>
        <c:axId val="46179840"/>
        <c:axId val="46181760"/>
      </c:scatterChart>
      <c:valAx>
        <c:axId val="46179840"/>
        <c:scaling>
          <c:orientation val="maxMin"/>
          <c:max val="65"/>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{D6FD36C9-89C4-4E8C-B0D4-717144F983C8}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117-45C5-B775-A7DE069EC5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{192EE5DB-AF01-4EBA-A1AB-B6847E108DED}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17-45C5-B775-A7DE069EC5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{4C8AD76D-DDB4-4FEE-90EF-FC6F38F048F2}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17-45C5-B775-A7DE069EC5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{626D95F2-0D83-4956-B8F0-2CBFB257B53D}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17-45C5-B775-A7DE069EC5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{BF02B016-30AE-40FF-999C-C1C25B64DD0E}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17-45C5-B775-A7DE069EC5D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{36475D1C-9DAC-4C31-805D-E343C8F9AED2}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117-45C5-B775-A7DE069EC5D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{C0824D8D-24B7-4A9B-8FDE-AD3B711BEF42}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117-45C5-B775-A7DE069EC5D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{B71A1C98-5672-4D3E-898D-528D608DB77A}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117-45C5-B775-A7DE069EC5D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{4CF557C3-1FAD-416F-A3F5-EB1DDAA47050}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117-45C5-B775-A7DE069EC5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3.9</c:v>
                </c:pt>
                <c:pt idx="16">
                  <c:v>3.9</c:v>
                </c:pt>
                <c:pt idx="24">
                  <c:v>4.3</c:v>
                </c:pt>
                <c:pt idx="32">
                  <c:v>4.9000000000000004</c:v>
                </c:pt>
              </c:numCache>
            </c:numRef>
          </c:xVal>
          <c:yVal>
            <c:numRef>
              <c:f>公会計指標分析・財政指標組合せ分析表!$BP$73:$DC$73</c:f>
              <c:numCache>
                <c:formatCode>#,##0.0;"▲ "#,##0.0</c:formatCode>
                <c:ptCount val="40"/>
                <c:pt idx="0">
                  <c:v>5.4</c:v>
                </c:pt>
                <c:pt idx="8">
                  <c:v>12.6</c:v>
                </c:pt>
                <c:pt idx="16">
                  <c:v>9.6999999999999993</c:v>
                </c:pt>
                <c:pt idx="24">
                  <c:v>26.9</c:v>
                </c:pt>
                <c:pt idx="32">
                  <c:v>26.5</c:v>
                </c:pt>
              </c:numCache>
            </c:numRef>
          </c:yVal>
          <c:smooth val="0"/>
          <c:extLst>
            <c:ext xmlns:c16="http://schemas.microsoft.com/office/drawing/2014/chart" uri="{C3380CC4-5D6E-409C-BE32-E72D297353CC}">
              <c16:uniqueId val="{00000009-C117-45C5-B775-A7DE069EC5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{B519B5B7-2C0D-4F6C-AB25-73B09E52892D}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117-45C5-B775-A7DE069EC5D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{3E116AB2-AA87-4D6A-A4B9-222276905137}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17-45C5-B775-A7DE069EC5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{A43A00FB-91A9-4875-969F-A89E987B029E}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17-45C5-B775-A7DE069EC5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{E628C046-F066-4D5F-98D8-901771E7DB5A}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17-45C5-B775-A7DE069EC5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{76DEC0EB-CA7F-480A-AF43-E7EECAD31031}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17-45C5-B775-A7DE069EC5D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{2C9E03A8-DD70-43C6-A649-97FCB9521D3F}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117-45C5-B775-A7DE069EC5D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{2DBFEDB6-A7C3-4A7D-B62F-D2E83184EC6F}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117-45C5-B775-A7DE069EC5D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{5121E20B-ED45-48D9-9281-2705B579AC1B}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117-45C5-B775-A7DE069EC5D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{A952E4C7-E83C-43A5-97C2-2D9F58F15C0F}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117-45C5-B775-A7DE069EC5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C117-45C5-B775-A7DE069EC5DF}"/>
            </c:ext>
          </c:extLst>
        </c:ser>
        <c:dLbls>
          <c:showLegendKey val="0"/>
          <c:showVal val="1"/>
          <c:showCatName val="0"/>
          <c:showSerName val="0"/>
          <c:showPercent val="0"/>
          <c:showBubbleSize val="0"/>
        </c:dLbls>
        <c:axId val="84219776"/>
        <c:axId val="84234240"/>
      </c:scatterChart>
      <c:valAx>
        <c:axId val="84219776"/>
        <c:scaling>
          <c:orientation val="maxMin"/>
          <c:max val="5"/>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埼玉県草加市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実質公債費比率の分子の金額が、前年度と比べ約</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億円増加しているが、これは、平成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年度借入の臨時財政対策債（財政融資資金）の年間の元金据え置き期間が経過して元利償還が始まったこと等により、元利償還額が約</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億円増加したことが要因である。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埼玉県草加市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分子を構成するもののうち、将来負担額については、公営企業債等繰入見込額が</a:t>
          </a:r>
          <a:r>
            <a:rPr kumimoji="1" lang="en-US" altLang="ja-JP" sz="1400">
              <a:latin typeface="ＭＳ ゴシック" pitchFamily="49" charset="-128"/>
              <a:ea typeface="ＭＳ ゴシック" pitchFamily="49" charset="-128"/>
            </a:rPr>
            <a:t>14.7</a:t>
          </a:r>
          <a:r>
            <a:rPr kumimoji="1" lang="ja-JP" altLang="en-US" sz="1400">
              <a:latin typeface="ＭＳ ゴシック" pitchFamily="49" charset="-128"/>
              <a:ea typeface="ＭＳ ゴシック" pitchFamily="49" charset="-128"/>
            </a:rPr>
            <a:t>億円減少したことや、一般会計等に係る地方債の現在高が</a:t>
          </a:r>
          <a:r>
            <a:rPr kumimoji="1" lang="en-US" altLang="ja-JP" sz="1400">
              <a:latin typeface="ＭＳ ゴシック" pitchFamily="49" charset="-128"/>
              <a:ea typeface="ＭＳ ゴシック" pitchFamily="49" charset="-128"/>
            </a:rPr>
            <a:t>16.6</a:t>
          </a:r>
          <a:r>
            <a:rPr kumimoji="1" lang="ja-JP" altLang="en-US" sz="1400">
              <a:latin typeface="ＭＳ ゴシック" pitchFamily="49" charset="-128"/>
              <a:ea typeface="ＭＳ ゴシック" pitchFamily="49" charset="-128"/>
            </a:rPr>
            <a:t>億円減少したことなどにより、</a:t>
          </a:r>
          <a:r>
            <a:rPr kumimoji="1" lang="en-US" altLang="ja-JP" sz="1400">
              <a:latin typeface="ＭＳ ゴシック" pitchFamily="49" charset="-128"/>
              <a:ea typeface="ＭＳ ゴシック" pitchFamily="49" charset="-128"/>
            </a:rPr>
            <a:t>31.9</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　充当可能財源等については、庁舎建設基金の減など、充当可能基金が</a:t>
          </a:r>
          <a:r>
            <a:rPr kumimoji="1" lang="en-US" altLang="ja-JP" sz="1400">
              <a:latin typeface="ＭＳ ゴシック" pitchFamily="49" charset="-128"/>
              <a:ea typeface="ＭＳ ゴシック" pitchFamily="49" charset="-128"/>
            </a:rPr>
            <a:t>6.4</a:t>
          </a:r>
          <a:r>
            <a:rPr kumimoji="1" lang="ja-JP" altLang="en-US" sz="1400">
              <a:latin typeface="ＭＳ ゴシック" pitchFamily="49" charset="-128"/>
              <a:ea typeface="ＭＳ ゴシック" pitchFamily="49" charset="-128"/>
            </a:rPr>
            <a:t>億円減少したことなどにより、</a:t>
          </a:r>
          <a:r>
            <a:rPr kumimoji="1" lang="en-US" altLang="ja-JP" sz="1400">
              <a:latin typeface="ＭＳ ゴシック" pitchFamily="49" charset="-128"/>
              <a:ea typeface="ＭＳ ゴシック" pitchFamily="49" charset="-128"/>
            </a:rPr>
            <a:t>33.4</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　将来負担額と充当可能財源が減額したことにより、結果として将来負担比率（分子）は減額となった。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埼玉県草加市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財源不足への補てんや災害対策などの不測の事態に対応するために全体的に維持している。財政調整基金について約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億円、庁舎建設基金について約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億円を取崩したため、減額となった。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必要に応じ積立て、取り崩しを行いながら適正な額を確保する。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公共施設整備基金・・・公共施設の工事、修繕、改修、建替等に要する資金を積み立てている基金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新栄町団地に係る都市計画街路の設置等に関する基金・・・新栄町団地に係る都市計画街路事業の施行に要する資金を積み立てている基金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ふるさと納税基金・・・ふるさと納税による寄附金を積み立てている基金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庁舎建設基金・・・新庁舎の建設に必要な資金を積み立てている基金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ふるさとまちづくり基金・・・市民の主体的なまちづくり活動を支援するための基金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公共施設整備基金・・・公共施設の修繕等のために繰入れしたが、積立額の方が大きかったことによる増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新栄町団地の係る都市計画街路の設置等に関する基金・・・当該地区の工事のために基金を繰り入れたことによる減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ふるさと納税基金・・・ふるさと納税が増加したことによる増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庁舎建設基金・・・新庁舎の建設に必要な資金を繰り入れたことによる減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ふるさとまちづくり基金・・・必要な資金を繰り入れたことによる減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必要に応じ積立て、取り崩しを行いながら適正な額を確保する。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財政需要の増加により繰り入れる金額が多くなり減となったが、引き続き、景気悪化による税収減の補てんや災害対策などの不測の事態に対応するために適正な額を維持していく。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必要に応じ積立て、取り崩しを行いながら適正な額を確保する。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8F32B4F-F86D-49D7-9DF1-6794F178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0200042-1B4D-4CE1-A6B4-D122F3845F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D78EA40-16FE-4494-8DB7-95E3009D3B5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8763D21-F86E-4D6C-9A89-BF2195F3660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49AB8B9-0939-48B4-9D5C-C55236A21D7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522291A-8762-4DBF-9060-B9D898A498A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埼玉県草加市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CDB8E4C-B57F-41A9-96A3-E918D9677DB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5370DFD-85A9-4633-ACD1-57BCB23FDDF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0D411D2-8D84-4F76-A6CE-8DE9629A90B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3FF501B-5160-4E1C-A3A3-14378A9F10F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4D163A9-852A-4F3C-8032-BEF0209EACC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2340105-678D-4F62-852F-2E1309F9AFB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251,219
241,241
27.46
95,147,706
89,422,886
4,607,338
47,898,622
69,006,063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AC30A92-90AD-4C25-B2E7-61AE45584B6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895BA9A-8F85-4B22-A3C6-3B2AEA08AA8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B8D6623-9C59-42A2-84E5-0A7ABAF2C76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A46B05F-6D41-4DDD-A320-8F59C886BC0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47E69AA-CA09-4D9E-BE9F-EC81133C6A3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E30AED6-8980-4448-B46E-F1791BFF896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5F9A748-D97E-4681-8968-92670F76E73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15A11930-945E-49F5-8EB0-D79731BA3BF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01BA28A-5D11-44B2-9340-DD6C579871F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2EDCAA2-95E7-4C40-B999-C2B526B0A25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1766665-EEBE-4F63-8A9E-B23927DD7FA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C93E5BA-4E90-4AB5-9BF7-268E34456B3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10EC38C-C9DB-4A46-ABE0-12DA5BA071C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40DB72C-EBAC-4A27-9FD8-8DB0DCC570B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142DDFB-B095-49A2-8097-7C0C7712856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A3BF989-CFFF-49C6-8225-110DA5CBB41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139980D-3444-43DD-909D-7167DC73400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7D6A7A7-A16B-4731-9B4A-A324E09D11C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5129C07-C31E-43D0-AEE1-5CBDC5BEB74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01DD4CE-8003-40B1-9B4B-2F1E11ABF09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F1B5672-7DEC-4C98-9763-0F05CA0CBE8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1ED3974-6EE6-42C2-BE76-3856AA97CD3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E00F8A7-05A4-4152-9B26-4F223738371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0F11C57-D623-4BF5-8BBD-16BD831EAB2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152340B-7EDF-46FE-A495-1EC4CB9EAAA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3ADDAEB-BB1F-4178-81A2-E540F778D21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CDB8263-2DF3-4611-A785-86E9A23BED4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0F2F630-2D9E-4863-8F88-2713F94705C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32DA4C2-6E8E-4B7B-AE4B-F904BAD0C66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7133B23-AD92-4F47-A1AA-3B3FACB7D83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B4D5805-C2A8-4DA3-8AC0-0260C1802D7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FCC12FD-A7D2-47C2-80C2-60B566E2FC2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864C891-7547-4D32-9B77-526EB2AA938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B4F4111-93A1-44E0-BD3A-7DFB2361542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15FBA99-98B9-4103-8342-3D8BB89EBC0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７年度に策定した草加市公共施設等総合管理計画（令和４年度改訂）に基づき、長期的な視点をもって、公共施設の総合的かつ計画的な管理を推進している。類似団体と比較すると下回っており、本庁舎等新設する公共施設もあり、類似団体ほど老朽化は進んでいないと考えられ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43F5E6C-9CEF-40DD-92B2-098553BF34D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4F1C903-2C04-45C9-A37C-44E4693113C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32D3F1C-07C1-45CE-AE85-5548B92D47F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BFC73A2-8B6F-4062-88B4-337EEB95B1ED}"/>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8379E9F2-D75A-4483-8D66-37F1CEB46E2B}"/>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22C5DADD-5BC2-4739-9C05-8034129F605D}"/>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8250D35-A063-410B-8698-FA70052C96F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176C0A8A-1D43-40F7-9E6E-E01031C6E0C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1C0B5F4B-2EA7-4C56-8D98-B053E3FDF9DE}"/>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76441156-B241-42D2-91E5-9354691CE65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C6F16982-2893-476F-9489-0750D2D05FB3}"/>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178BAC8C-B97F-48D6-9E2A-4DA477E6460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7C5CEEC4-91D4-4766-BEB1-D34AEB685CC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43A4AA9-ADB3-406A-9E72-0E8F37D7CC6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63" name="直線コネクタ 62">
          <a:extLst>
            <a:ext uri="{FF2B5EF4-FFF2-40B4-BE49-F238E27FC236}">
              <a16:creationId xmlns:a16="http://schemas.microsoft.com/office/drawing/2014/main" id="{832D2274-B06F-4F87-9441-F3C6E594144E}"/>
            </a:ext>
          </a:extLst>
        </xdr:cNvPr>
        <xdr:cNvCxnSpPr/>
      </xdr:nvCxnSpPr>
      <xdr:spPr>
        <a:xfrm flipV="1">
          <a:off x="4760595" y="5453888"/>
          <a:ext cx="127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64" name="有形固定資産減価償却率最小値テキスト">
          <a:extLst>
            <a:ext uri="{FF2B5EF4-FFF2-40B4-BE49-F238E27FC236}">
              <a16:creationId xmlns:a16="http://schemas.microsoft.com/office/drawing/2014/main" id="{350806F4-740E-493F-B736-4882F156D524}"/>
            </a:ext>
          </a:extLst>
        </xdr:cNvPr>
        <xdr:cNvSpPr txBox="1"/>
      </xdr:nvSpPr>
      <xdr:spPr>
        <a:xfrm>
          <a:off x="4813300"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65" name="直線コネクタ 64">
          <a:extLst>
            <a:ext uri="{FF2B5EF4-FFF2-40B4-BE49-F238E27FC236}">
              <a16:creationId xmlns:a16="http://schemas.microsoft.com/office/drawing/2014/main" id="{D2A19146-51F9-4020-81D8-EDFEF1CCEE27}"/>
            </a:ext>
          </a:extLst>
        </xdr:cNvPr>
        <xdr:cNvCxnSpPr/>
      </xdr:nvCxnSpPr>
      <xdr:spPr>
        <a:xfrm>
          <a:off x="4673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66" name="有形固定資産減価償却率最大値テキスト">
          <a:extLst>
            <a:ext uri="{FF2B5EF4-FFF2-40B4-BE49-F238E27FC236}">
              <a16:creationId xmlns:a16="http://schemas.microsoft.com/office/drawing/2014/main" id="{827CB92D-7BBF-4454-AC9E-64CEA4C2BC34}"/>
            </a:ext>
          </a:extLst>
        </xdr:cNvPr>
        <xdr:cNvSpPr txBox="1"/>
      </xdr:nvSpPr>
      <xdr:spPr>
        <a:xfrm>
          <a:off x="4813300" y="522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67" name="直線コネクタ 66">
          <a:extLst>
            <a:ext uri="{FF2B5EF4-FFF2-40B4-BE49-F238E27FC236}">
              <a16:creationId xmlns:a16="http://schemas.microsoft.com/office/drawing/2014/main" id="{6BFC6FD3-1B95-4796-8B7F-008314F0E9F2}"/>
            </a:ext>
          </a:extLst>
        </xdr:cNvPr>
        <xdr:cNvCxnSpPr/>
      </xdr:nvCxnSpPr>
      <xdr:spPr>
        <a:xfrm>
          <a:off x="4673600" y="545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164736</xdr:rowOff>
    </xdr:from>
    <xdr:ext cx="405111" cy="259045"/>
    <xdr:sp macro="" textlink="">
      <xdr:nvSpPr>
        <xdr:cNvPr id="68" name="有形固定資産減価償却率平均値テキスト">
          <a:extLst>
            <a:ext uri="{FF2B5EF4-FFF2-40B4-BE49-F238E27FC236}">
              <a16:creationId xmlns:a16="http://schemas.microsoft.com/office/drawing/2014/main" id="{310E2508-F59F-433D-AD47-C4EEAEFFEC37}"/>
            </a:ext>
          </a:extLst>
        </xdr:cNvPr>
        <xdr:cNvSpPr txBox="1"/>
      </xdr:nvSpPr>
      <xdr:spPr>
        <a:xfrm>
          <a:off x="4813300" y="5908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69" name="フローチャート: 判断 68">
          <a:extLst>
            <a:ext uri="{FF2B5EF4-FFF2-40B4-BE49-F238E27FC236}">
              <a16:creationId xmlns:a16="http://schemas.microsoft.com/office/drawing/2014/main" id="{BDD6EAC5-EBE5-4A2C-8DDC-DDB12EE6E845}"/>
            </a:ext>
          </a:extLst>
        </xdr:cNvPr>
        <xdr:cNvSpPr/>
      </xdr:nvSpPr>
      <xdr:spPr>
        <a:xfrm>
          <a:off x="4711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0" name="フローチャート: 判断 69">
          <a:extLst>
            <a:ext uri="{FF2B5EF4-FFF2-40B4-BE49-F238E27FC236}">
              <a16:creationId xmlns:a16="http://schemas.microsoft.com/office/drawing/2014/main" id="{DEB1CE92-A987-43CE-96CB-C4F4FFD77EE8}"/>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1" name="フローチャート: 判断 70">
          <a:extLst>
            <a:ext uri="{FF2B5EF4-FFF2-40B4-BE49-F238E27FC236}">
              <a16:creationId xmlns:a16="http://schemas.microsoft.com/office/drawing/2014/main" id="{3AB21F5A-EFF5-4E6A-A41C-F602592B2217}"/>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2" name="フローチャート: 判断 71">
          <a:extLst>
            <a:ext uri="{FF2B5EF4-FFF2-40B4-BE49-F238E27FC236}">
              <a16:creationId xmlns:a16="http://schemas.microsoft.com/office/drawing/2014/main" id="{1E5C1193-1639-4D65-A266-AA83356FC3C6}"/>
            </a:ext>
          </a:extLst>
        </xdr:cNvPr>
        <xdr:cNvSpPr/>
      </xdr:nvSpPr>
      <xdr:spPr>
        <a:xfrm>
          <a:off x="2476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838C6F5C-4509-499E-96A7-DACDFBCC217A}"/>
            </a:ext>
          </a:extLst>
        </xdr:cNvPr>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75D1B677-7BBE-4BA1-82D3-C0A64CD09EA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5BE58748-B850-4BEC-874D-1500D8BFAE6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2D601ED-3CBB-4260-98A9-810D0654E6D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6569E5E-967F-4B79-B633-75D0A19A4E1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E06B788-0F8D-4F9B-8B90-C55AA85FABC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77089</xdr:rowOff>
    </xdr:from>
    <xdr:to>
      <xdr:col>23</xdr:col>
      <xdr:colOff>136525</xdr:colOff>
      <xdr:row>29</xdr:row>
      <xdr:rowOff>7239</xdr:rowOff>
    </xdr:to>
    <xdr:sp macro="" textlink="">
      <xdr:nvSpPr>
        <xdr:cNvPr id="79" name="楕円 78">
          <a:extLst>
            <a:ext uri="{FF2B5EF4-FFF2-40B4-BE49-F238E27FC236}">
              <a16:creationId xmlns:a16="http://schemas.microsoft.com/office/drawing/2014/main" id="{F281B4CC-A9F8-43F3-A7A2-A62464516C76}"/>
            </a:ext>
          </a:extLst>
        </xdr:cNvPr>
        <xdr:cNvSpPr/>
      </xdr:nvSpPr>
      <xdr:spPr>
        <a:xfrm>
          <a:off x="47117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99966</xdr:rowOff>
    </xdr:from>
    <xdr:ext cx="405111" cy="259045"/>
    <xdr:sp macro="" textlink="">
      <xdr:nvSpPr>
        <xdr:cNvPr id="80" name="有形固定資産減価償却率該当値テキスト">
          <a:extLst>
            <a:ext uri="{FF2B5EF4-FFF2-40B4-BE49-F238E27FC236}">
              <a16:creationId xmlns:a16="http://schemas.microsoft.com/office/drawing/2014/main" id="{EFE7E2D6-581F-4028-9D3F-A3980502C891}"/>
            </a:ext>
          </a:extLst>
        </xdr:cNvPr>
        <xdr:cNvSpPr txBox="1"/>
      </xdr:nvSpPr>
      <xdr:spPr>
        <a:xfrm>
          <a:off x="4813300" y="5500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16637</xdr:rowOff>
    </xdr:from>
    <xdr:to>
      <xdr:col>19</xdr:col>
      <xdr:colOff>187325</xdr:colOff>
      <xdr:row>28</xdr:row>
      <xdr:rowOff>118237</xdr:rowOff>
    </xdr:to>
    <xdr:sp macro="" textlink="">
      <xdr:nvSpPr>
        <xdr:cNvPr id="81" name="楕円 80">
          <a:extLst>
            <a:ext uri="{FF2B5EF4-FFF2-40B4-BE49-F238E27FC236}">
              <a16:creationId xmlns:a16="http://schemas.microsoft.com/office/drawing/2014/main" id="{C5579927-56BC-4065-BF58-CB42EF2E11D1}"/>
            </a:ext>
          </a:extLst>
        </xdr:cNvPr>
        <xdr:cNvSpPr/>
      </xdr:nvSpPr>
      <xdr:spPr>
        <a:xfrm>
          <a:off x="4000500" y="558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67437</xdr:rowOff>
    </xdr:from>
    <xdr:to>
      <xdr:col>23</xdr:col>
      <xdr:colOff>85725</xdr:colOff>
      <xdr:row>28</xdr:row>
      <xdr:rowOff>127889</xdr:rowOff>
    </xdr:to>
    <xdr:cxnSp macro="">
      <xdr:nvCxnSpPr>
        <xdr:cNvPr id="82" name="直線コネクタ 81">
          <a:extLst>
            <a:ext uri="{FF2B5EF4-FFF2-40B4-BE49-F238E27FC236}">
              <a16:creationId xmlns:a16="http://schemas.microsoft.com/office/drawing/2014/main" id="{24703272-D543-454C-AD47-98BB7748E589}"/>
            </a:ext>
          </a:extLst>
        </xdr:cNvPr>
        <xdr:cNvCxnSpPr/>
      </xdr:nvCxnSpPr>
      <xdr:spPr>
        <a:xfrm>
          <a:off x="4051300" y="5639562"/>
          <a:ext cx="7112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33909</xdr:rowOff>
    </xdr:from>
    <xdr:to>
      <xdr:col>15</xdr:col>
      <xdr:colOff>187325</xdr:colOff>
      <xdr:row>28</xdr:row>
      <xdr:rowOff>135509</xdr:rowOff>
    </xdr:to>
    <xdr:sp macro="" textlink="">
      <xdr:nvSpPr>
        <xdr:cNvPr id="83" name="楕円 82">
          <a:extLst>
            <a:ext uri="{FF2B5EF4-FFF2-40B4-BE49-F238E27FC236}">
              <a16:creationId xmlns:a16="http://schemas.microsoft.com/office/drawing/2014/main" id="{47CAC6C4-2C17-474F-80F1-A9576A6559A2}"/>
            </a:ext>
          </a:extLst>
        </xdr:cNvPr>
        <xdr:cNvSpPr/>
      </xdr:nvSpPr>
      <xdr:spPr>
        <a:xfrm>
          <a:off x="3238500" y="560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67437</xdr:rowOff>
    </xdr:from>
    <xdr:to>
      <xdr:col>19</xdr:col>
      <xdr:colOff>136525</xdr:colOff>
      <xdr:row>28</xdr:row>
      <xdr:rowOff>84709</xdr:rowOff>
    </xdr:to>
    <xdr:cxnSp macro="">
      <xdr:nvCxnSpPr>
        <xdr:cNvPr id="84" name="直線コネクタ 83">
          <a:extLst>
            <a:ext uri="{FF2B5EF4-FFF2-40B4-BE49-F238E27FC236}">
              <a16:creationId xmlns:a16="http://schemas.microsoft.com/office/drawing/2014/main" id="{34D2B096-D681-4E4B-BE1A-A633CE5544F2}"/>
            </a:ext>
          </a:extLst>
        </xdr:cNvPr>
        <xdr:cNvCxnSpPr/>
      </xdr:nvCxnSpPr>
      <xdr:spPr>
        <a:xfrm flipV="1">
          <a:off x="3289300" y="5639562"/>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85725</xdr:rowOff>
    </xdr:from>
    <xdr:to>
      <xdr:col>11</xdr:col>
      <xdr:colOff>187325</xdr:colOff>
      <xdr:row>29</xdr:row>
      <xdr:rowOff>15875</xdr:rowOff>
    </xdr:to>
    <xdr:sp macro="" textlink="">
      <xdr:nvSpPr>
        <xdr:cNvPr id="85" name="楕円 84">
          <a:extLst>
            <a:ext uri="{FF2B5EF4-FFF2-40B4-BE49-F238E27FC236}">
              <a16:creationId xmlns:a16="http://schemas.microsoft.com/office/drawing/2014/main" id="{49312B8F-2793-4504-B4EE-D5E43962C22A}"/>
            </a:ext>
          </a:extLst>
        </xdr:cNvPr>
        <xdr:cNvSpPr/>
      </xdr:nvSpPr>
      <xdr:spPr>
        <a:xfrm>
          <a:off x="2476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84709</xdr:rowOff>
    </xdr:from>
    <xdr:to>
      <xdr:col>15</xdr:col>
      <xdr:colOff>136525</xdr:colOff>
      <xdr:row>28</xdr:row>
      <xdr:rowOff>136525</xdr:rowOff>
    </xdr:to>
    <xdr:cxnSp macro="">
      <xdr:nvCxnSpPr>
        <xdr:cNvPr id="86" name="直線コネクタ 85">
          <a:extLst>
            <a:ext uri="{FF2B5EF4-FFF2-40B4-BE49-F238E27FC236}">
              <a16:creationId xmlns:a16="http://schemas.microsoft.com/office/drawing/2014/main" id="{387AC51D-2F1C-4AB6-AD87-9C14146F95D1}"/>
            </a:ext>
          </a:extLst>
        </xdr:cNvPr>
        <xdr:cNvCxnSpPr/>
      </xdr:nvCxnSpPr>
      <xdr:spPr>
        <a:xfrm flipV="1">
          <a:off x="2527300" y="5656834"/>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55499</xdr:rowOff>
    </xdr:from>
    <xdr:to>
      <xdr:col>7</xdr:col>
      <xdr:colOff>187325</xdr:colOff>
      <xdr:row>28</xdr:row>
      <xdr:rowOff>157099</xdr:rowOff>
    </xdr:to>
    <xdr:sp macro="" textlink="">
      <xdr:nvSpPr>
        <xdr:cNvPr id="87" name="楕円 86">
          <a:extLst>
            <a:ext uri="{FF2B5EF4-FFF2-40B4-BE49-F238E27FC236}">
              <a16:creationId xmlns:a16="http://schemas.microsoft.com/office/drawing/2014/main" id="{14DC0407-BAC7-46F4-9014-51DDD21FE016}"/>
            </a:ext>
          </a:extLst>
        </xdr:cNvPr>
        <xdr:cNvSpPr/>
      </xdr:nvSpPr>
      <xdr:spPr>
        <a:xfrm>
          <a:off x="1714500" y="56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106299</xdr:rowOff>
    </xdr:from>
    <xdr:to>
      <xdr:col>11</xdr:col>
      <xdr:colOff>136525</xdr:colOff>
      <xdr:row>28</xdr:row>
      <xdr:rowOff>136525</xdr:rowOff>
    </xdr:to>
    <xdr:cxnSp macro="">
      <xdr:nvCxnSpPr>
        <xdr:cNvPr id="88" name="直線コネクタ 87">
          <a:extLst>
            <a:ext uri="{FF2B5EF4-FFF2-40B4-BE49-F238E27FC236}">
              <a16:creationId xmlns:a16="http://schemas.microsoft.com/office/drawing/2014/main" id="{50884C48-6812-4909-B2EC-B3F8F79DD395}"/>
            </a:ext>
          </a:extLst>
        </xdr:cNvPr>
        <xdr:cNvCxnSpPr/>
      </xdr:nvCxnSpPr>
      <xdr:spPr>
        <a:xfrm>
          <a:off x="1765300" y="5678424"/>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89" name="n_1aveValue有形固定資産減価償却率">
          <a:extLst>
            <a:ext uri="{FF2B5EF4-FFF2-40B4-BE49-F238E27FC236}">
              <a16:creationId xmlns:a16="http://schemas.microsoft.com/office/drawing/2014/main" id="{89B1A44E-ADBE-4DE7-8FCD-47E15702324C}"/>
            </a:ext>
          </a:extLst>
        </xdr:cNvPr>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0" name="n_2aveValue有形固定資産減価償却率">
          <a:extLst>
            <a:ext uri="{FF2B5EF4-FFF2-40B4-BE49-F238E27FC236}">
              <a16:creationId xmlns:a16="http://schemas.microsoft.com/office/drawing/2014/main" id="{F859A255-443D-4C60-AAA3-495A6E970D86}"/>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25544</xdr:rowOff>
    </xdr:from>
    <xdr:ext cx="405111" cy="259045"/>
    <xdr:sp macro="" textlink="">
      <xdr:nvSpPr>
        <xdr:cNvPr id="91" name="n_3aveValue有形固定資産減価償却率">
          <a:extLst>
            <a:ext uri="{FF2B5EF4-FFF2-40B4-BE49-F238E27FC236}">
              <a16:creationId xmlns:a16="http://schemas.microsoft.com/office/drawing/2014/main" id="{AEF45600-AE59-42BE-A157-958B409F1EEB}"/>
            </a:ext>
          </a:extLst>
        </xdr:cNvPr>
        <xdr:cNvSpPr txBox="1"/>
      </xdr:nvSpPr>
      <xdr:spPr>
        <a:xfrm>
          <a:off x="2324744" y="594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9E08C2F8-DC04-478C-A76D-2D1A4F2B1D32}"/>
            </a:ext>
          </a:extLst>
        </xdr:cNvPr>
        <xdr:cNvSpPr txBox="1"/>
      </xdr:nvSpPr>
      <xdr:spPr>
        <a:xfrm>
          <a:off x="1562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134764</xdr:rowOff>
    </xdr:from>
    <xdr:ext cx="405111" cy="259045"/>
    <xdr:sp macro="" textlink="">
      <xdr:nvSpPr>
        <xdr:cNvPr id="93" name="n_1mainValue有形固定資産減価償却率">
          <a:extLst>
            <a:ext uri="{FF2B5EF4-FFF2-40B4-BE49-F238E27FC236}">
              <a16:creationId xmlns:a16="http://schemas.microsoft.com/office/drawing/2014/main" id="{11DCE2EF-4EC7-43C5-8E46-FBBBB88E1FD0}"/>
            </a:ext>
          </a:extLst>
        </xdr:cNvPr>
        <xdr:cNvSpPr txBox="1"/>
      </xdr:nvSpPr>
      <xdr:spPr>
        <a:xfrm>
          <a:off x="3836044" y="536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152036</xdr:rowOff>
    </xdr:from>
    <xdr:ext cx="405111" cy="259045"/>
    <xdr:sp macro="" textlink="">
      <xdr:nvSpPr>
        <xdr:cNvPr id="94" name="n_2mainValue有形固定資産減価償却率">
          <a:extLst>
            <a:ext uri="{FF2B5EF4-FFF2-40B4-BE49-F238E27FC236}">
              <a16:creationId xmlns:a16="http://schemas.microsoft.com/office/drawing/2014/main" id="{47856282-3415-4D3B-B2B7-6081B8FD4EE6}"/>
            </a:ext>
          </a:extLst>
        </xdr:cNvPr>
        <xdr:cNvSpPr txBox="1"/>
      </xdr:nvSpPr>
      <xdr:spPr>
        <a:xfrm>
          <a:off x="3086744" y="5381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32402</xdr:rowOff>
    </xdr:from>
    <xdr:ext cx="405111" cy="259045"/>
    <xdr:sp macro="" textlink="">
      <xdr:nvSpPr>
        <xdr:cNvPr id="95" name="n_3mainValue有形固定資産減価償却率">
          <a:extLst>
            <a:ext uri="{FF2B5EF4-FFF2-40B4-BE49-F238E27FC236}">
              <a16:creationId xmlns:a16="http://schemas.microsoft.com/office/drawing/2014/main" id="{C42757E0-6B34-467B-8E6F-464142935A51}"/>
            </a:ext>
          </a:extLst>
        </xdr:cNvPr>
        <xdr:cNvSpPr txBox="1"/>
      </xdr:nvSpPr>
      <xdr:spPr>
        <a:xfrm>
          <a:off x="23247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2176</xdr:rowOff>
    </xdr:from>
    <xdr:ext cx="405111" cy="259045"/>
    <xdr:sp macro="" textlink="">
      <xdr:nvSpPr>
        <xdr:cNvPr id="96" name="n_4mainValue有形固定資産減価償却率">
          <a:extLst>
            <a:ext uri="{FF2B5EF4-FFF2-40B4-BE49-F238E27FC236}">
              <a16:creationId xmlns:a16="http://schemas.microsoft.com/office/drawing/2014/main" id="{6C1FE2A2-D0ED-4092-9BE0-AC41FB8162C0}"/>
            </a:ext>
          </a:extLst>
        </xdr:cNvPr>
        <xdr:cNvSpPr txBox="1"/>
      </xdr:nvSpPr>
      <xdr:spPr>
        <a:xfrm>
          <a:off x="1562744" y="54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9EAF8C05-7F9A-441D-AED7-A44AFCEFB39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5CBC865A-55EC-4A62-8C73-A5CA63544D3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502C74A2-ED9E-45B7-A343-5BE9408FB56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C6978BBA-43A1-48F6-8649-B7A96A07356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6B16660D-4B03-40FF-B4F1-59B4D1D2316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C78FAA4E-EFEE-42CF-8536-7BC75D79528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ED46DEAE-E76A-44F1-9076-D6366D8F523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34FA5D94-5E47-4783-AE3A-E49AB21885A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DB23E65E-7386-4493-8ACB-C334E7C3847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EF6C985E-12C7-46D6-B35C-9241D2A7D99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7B6DDE17-3E43-48C1-BB93-A9AF4ACD3D5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C5C4A6F-67F5-4684-9415-73B7CF5EB26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5E7B8AC3-D37F-414D-852E-9EDD73DF733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の平均値を大きく超えており、過去５年間で最も比率が高くなっている。令和４年度は本庁舎の建設や学校の屋内運動場の空調設備設置などにより前年度比で非常に高くなり、令和５年度は４年度ほどではないものの、児童福祉施設の建設などに地方債を活用しているため、高止まりしていると考えられる。今後も区画整理事業などに加え、大型事業を控えているため、適正な地方債の運用を図っていく必要があ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841B0EE-055D-4DE5-AE91-32CAC60606C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93366FC3-04AF-489B-9D61-7E113A3D9E1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BDA0FC09-88DC-4BAD-865F-A399760ED21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a:extLst>
            <a:ext uri="{FF2B5EF4-FFF2-40B4-BE49-F238E27FC236}">
              <a16:creationId xmlns:a16="http://schemas.microsoft.com/office/drawing/2014/main" id="{8B91111A-5C40-4DA8-AC9C-2EEA04C8ACD9}"/>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a:extLst>
            <a:ext uri="{FF2B5EF4-FFF2-40B4-BE49-F238E27FC236}">
              <a16:creationId xmlns:a16="http://schemas.microsoft.com/office/drawing/2014/main" id="{89720416-A742-4BC5-BF83-F5F84696FD65}"/>
            </a:ext>
          </a:extLst>
        </xdr:cNvPr>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a:extLst>
            <a:ext uri="{FF2B5EF4-FFF2-40B4-BE49-F238E27FC236}">
              <a16:creationId xmlns:a16="http://schemas.microsoft.com/office/drawing/2014/main" id="{8B7B67A9-3367-430D-916A-9226FEBAE357}"/>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a:extLst>
            <a:ext uri="{FF2B5EF4-FFF2-40B4-BE49-F238E27FC236}">
              <a16:creationId xmlns:a16="http://schemas.microsoft.com/office/drawing/2014/main" id="{99BC64B0-A08E-45B2-9FC7-FE617D6DD0E6}"/>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a:extLst>
            <a:ext uri="{FF2B5EF4-FFF2-40B4-BE49-F238E27FC236}">
              <a16:creationId xmlns:a16="http://schemas.microsoft.com/office/drawing/2014/main" id="{C5BFBCBC-EAB5-4C98-83EF-D3679DF61C13}"/>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a:extLst>
            <a:ext uri="{FF2B5EF4-FFF2-40B4-BE49-F238E27FC236}">
              <a16:creationId xmlns:a16="http://schemas.microsoft.com/office/drawing/2014/main" id="{5EFA91E2-A236-407A-826A-2C0367BF81B5}"/>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a:extLst>
            <a:ext uri="{FF2B5EF4-FFF2-40B4-BE49-F238E27FC236}">
              <a16:creationId xmlns:a16="http://schemas.microsoft.com/office/drawing/2014/main" id="{83AA3FF2-05F1-40C2-99CB-42A04A88FFE3}"/>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a:extLst>
            <a:ext uri="{FF2B5EF4-FFF2-40B4-BE49-F238E27FC236}">
              <a16:creationId xmlns:a16="http://schemas.microsoft.com/office/drawing/2014/main" id="{EAD61916-A4FE-4FEF-8A99-7B83AB4C7A37}"/>
            </a:ext>
          </a:extLst>
        </xdr:cNvPr>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7F1580C3-263C-4ED2-A4C2-0F37EB12B36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a:extLst>
            <a:ext uri="{FF2B5EF4-FFF2-40B4-BE49-F238E27FC236}">
              <a16:creationId xmlns:a16="http://schemas.microsoft.com/office/drawing/2014/main" id="{69851946-D9D6-4441-8540-CAAECE31B6FA}"/>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C82083F7-FEEB-4611-B60B-E1B557085AF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52806</xdr:rowOff>
    </xdr:from>
    <xdr:to>
      <xdr:col>76</xdr:col>
      <xdr:colOff>21589</xdr:colOff>
      <xdr:row>34</xdr:row>
      <xdr:rowOff>48717</xdr:rowOff>
    </xdr:to>
    <xdr:cxnSp macro="">
      <xdr:nvCxnSpPr>
        <xdr:cNvPr id="124" name="直線コネクタ 123">
          <a:extLst>
            <a:ext uri="{FF2B5EF4-FFF2-40B4-BE49-F238E27FC236}">
              <a16:creationId xmlns:a16="http://schemas.microsoft.com/office/drawing/2014/main" id="{398A013F-9E20-440C-B521-FDAC6FE415CF}"/>
            </a:ext>
          </a:extLst>
        </xdr:cNvPr>
        <xdr:cNvCxnSpPr/>
      </xdr:nvCxnSpPr>
      <xdr:spPr>
        <a:xfrm flipV="1">
          <a:off x="14793595" y="5282031"/>
          <a:ext cx="1269" cy="136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52544</xdr:rowOff>
    </xdr:from>
    <xdr:ext cx="469744" cy="259045"/>
    <xdr:sp macro="" textlink="">
      <xdr:nvSpPr>
        <xdr:cNvPr id="125" name="債務償還比率最小値テキスト">
          <a:extLst>
            <a:ext uri="{FF2B5EF4-FFF2-40B4-BE49-F238E27FC236}">
              <a16:creationId xmlns:a16="http://schemas.microsoft.com/office/drawing/2014/main" id="{F7879D0C-E2BB-4F92-838B-CACBCF25B080}"/>
            </a:ext>
          </a:extLst>
        </xdr:cNvPr>
        <xdr:cNvSpPr txBox="1"/>
      </xdr:nvSpPr>
      <xdr:spPr>
        <a:xfrm>
          <a:off x="14846300" y="66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48717</xdr:rowOff>
    </xdr:from>
    <xdr:to>
      <xdr:col>76</xdr:col>
      <xdr:colOff>111125</xdr:colOff>
      <xdr:row>34</xdr:row>
      <xdr:rowOff>48717</xdr:rowOff>
    </xdr:to>
    <xdr:cxnSp macro="">
      <xdr:nvCxnSpPr>
        <xdr:cNvPr id="126" name="直線コネクタ 125">
          <a:extLst>
            <a:ext uri="{FF2B5EF4-FFF2-40B4-BE49-F238E27FC236}">
              <a16:creationId xmlns:a16="http://schemas.microsoft.com/office/drawing/2014/main" id="{01789360-0618-4307-873A-28D06344D684}"/>
            </a:ext>
          </a:extLst>
        </xdr:cNvPr>
        <xdr:cNvCxnSpPr/>
      </xdr:nvCxnSpPr>
      <xdr:spPr>
        <a:xfrm>
          <a:off x="14706600" y="66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170933</xdr:rowOff>
    </xdr:from>
    <xdr:ext cx="469744" cy="259045"/>
    <xdr:sp macro="" textlink="">
      <xdr:nvSpPr>
        <xdr:cNvPr id="127" name="債務償還比率最大値テキスト">
          <a:extLst>
            <a:ext uri="{FF2B5EF4-FFF2-40B4-BE49-F238E27FC236}">
              <a16:creationId xmlns:a16="http://schemas.microsoft.com/office/drawing/2014/main" id="{3E4E4106-04B9-4A0D-AFFB-6CB74C6677D3}"/>
            </a:ext>
          </a:extLst>
        </xdr:cNvPr>
        <xdr:cNvSpPr txBox="1"/>
      </xdr:nvSpPr>
      <xdr:spPr>
        <a:xfrm>
          <a:off x="14846300" y="505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52806</xdr:rowOff>
    </xdr:from>
    <xdr:to>
      <xdr:col>76</xdr:col>
      <xdr:colOff>111125</xdr:colOff>
      <xdr:row>26</xdr:row>
      <xdr:rowOff>52806</xdr:rowOff>
    </xdr:to>
    <xdr:cxnSp macro="">
      <xdr:nvCxnSpPr>
        <xdr:cNvPr id="128" name="直線コネクタ 127">
          <a:extLst>
            <a:ext uri="{FF2B5EF4-FFF2-40B4-BE49-F238E27FC236}">
              <a16:creationId xmlns:a16="http://schemas.microsoft.com/office/drawing/2014/main" id="{C9DB4A98-BE85-4056-91ED-7BB2C59318F4}"/>
            </a:ext>
          </a:extLst>
        </xdr:cNvPr>
        <xdr:cNvCxnSpPr/>
      </xdr:nvCxnSpPr>
      <xdr:spPr>
        <a:xfrm>
          <a:off x="14706600" y="5282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114812</xdr:rowOff>
    </xdr:from>
    <xdr:ext cx="469744" cy="259045"/>
    <xdr:sp macro="" textlink="">
      <xdr:nvSpPr>
        <xdr:cNvPr id="129" name="債務償還比率平均値テキスト">
          <a:extLst>
            <a:ext uri="{FF2B5EF4-FFF2-40B4-BE49-F238E27FC236}">
              <a16:creationId xmlns:a16="http://schemas.microsoft.com/office/drawing/2014/main" id="{4A77E404-20FA-407E-A16E-4162BA248962}"/>
            </a:ext>
          </a:extLst>
        </xdr:cNvPr>
        <xdr:cNvSpPr txBox="1"/>
      </xdr:nvSpPr>
      <xdr:spPr>
        <a:xfrm>
          <a:off x="14846300" y="5858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91935</xdr:rowOff>
    </xdr:from>
    <xdr:to>
      <xdr:col>76</xdr:col>
      <xdr:colOff>73025</xdr:colOff>
      <xdr:row>31</xdr:row>
      <xdr:rowOff>22085</xdr:rowOff>
    </xdr:to>
    <xdr:sp macro="" textlink="">
      <xdr:nvSpPr>
        <xdr:cNvPr id="130" name="フローチャート: 判断 129">
          <a:extLst>
            <a:ext uri="{FF2B5EF4-FFF2-40B4-BE49-F238E27FC236}">
              <a16:creationId xmlns:a16="http://schemas.microsoft.com/office/drawing/2014/main" id="{5E1D3DD0-D57E-41D4-8A2F-F038B7488F08}"/>
            </a:ext>
          </a:extLst>
        </xdr:cNvPr>
        <xdr:cNvSpPr/>
      </xdr:nvSpPr>
      <xdr:spPr>
        <a:xfrm>
          <a:off x="14744700" y="600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49619</xdr:rowOff>
    </xdr:from>
    <xdr:to>
      <xdr:col>72</xdr:col>
      <xdr:colOff>123825</xdr:colOff>
      <xdr:row>30</xdr:row>
      <xdr:rowOff>151219</xdr:rowOff>
    </xdr:to>
    <xdr:sp macro="" textlink="">
      <xdr:nvSpPr>
        <xdr:cNvPr id="131" name="フローチャート: 判断 130">
          <a:extLst>
            <a:ext uri="{FF2B5EF4-FFF2-40B4-BE49-F238E27FC236}">
              <a16:creationId xmlns:a16="http://schemas.microsoft.com/office/drawing/2014/main" id="{503B3BD9-AE01-4208-819C-F70601D67117}"/>
            </a:ext>
          </a:extLst>
        </xdr:cNvPr>
        <xdr:cNvSpPr/>
      </xdr:nvSpPr>
      <xdr:spPr>
        <a:xfrm>
          <a:off x="14033500" y="596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102972</xdr:rowOff>
    </xdr:from>
    <xdr:to>
      <xdr:col>68</xdr:col>
      <xdr:colOff>123825</xdr:colOff>
      <xdr:row>30</xdr:row>
      <xdr:rowOff>33122</xdr:rowOff>
    </xdr:to>
    <xdr:sp macro="" textlink="">
      <xdr:nvSpPr>
        <xdr:cNvPr id="132" name="フローチャート: 判断 131">
          <a:extLst>
            <a:ext uri="{FF2B5EF4-FFF2-40B4-BE49-F238E27FC236}">
              <a16:creationId xmlns:a16="http://schemas.microsoft.com/office/drawing/2014/main" id="{C09DFA4A-3A30-48DF-A76F-F3FB7022770A}"/>
            </a:ext>
          </a:extLst>
        </xdr:cNvPr>
        <xdr:cNvSpPr/>
      </xdr:nvSpPr>
      <xdr:spPr>
        <a:xfrm>
          <a:off x="132715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33" name="フローチャート: 判断 132">
          <a:extLst>
            <a:ext uri="{FF2B5EF4-FFF2-40B4-BE49-F238E27FC236}">
              <a16:creationId xmlns:a16="http://schemas.microsoft.com/office/drawing/2014/main" id="{358F6284-9AAE-4132-BCDF-4AEAAA994F8B}"/>
            </a:ext>
          </a:extLst>
        </xdr:cNvPr>
        <xdr:cNvSpPr/>
      </xdr:nvSpPr>
      <xdr:spPr>
        <a:xfrm>
          <a:off x="12509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117602</xdr:rowOff>
    </xdr:from>
    <xdr:to>
      <xdr:col>60</xdr:col>
      <xdr:colOff>123825</xdr:colOff>
      <xdr:row>32</xdr:row>
      <xdr:rowOff>47752</xdr:rowOff>
    </xdr:to>
    <xdr:sp macro="" textlink="">
      <xdr:nvSpPr>
        <xdr:cNvPr id="134" name="フローチャート: 判断 133">
          <a:extLst>
            <a:ext uri="{FF2B5EF4-FFF2-40B4-BE49-F238E27FC236}">
              <a16:creationId xmlns:a16="http://schemas.microsoft.com/office/drawing/2014/main" id="{A9AF3E7B-3DF0-4002-A8C2-1338CEB9D26B}"/>
            </a:ext>
          </a:extLst>
        </xdr:cNvPr>
        <xdr:cNvSpPr/>
      </xdr:nvSpPr>
      <xdr:spPr>
        <a:xfrm>
          <a:off x="11747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1A566186-6F74-4738-87DF-1061102263B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C9ACBE16-F483-4CD7-94B5-B2BF985D348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9111D39D-6990-4E65-8F30-B2F67AD0092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6ED786-09ED-4588-9751-077D4ECDEDE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6618BAE-2DDB-4588-81C2-3A954B169B7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70485</xdr:rowOff>
    </xdr:from>
    <xdr:to>
      <xdr:col>76</xdr:col>
      <xdr:colOff>73025</xdr:colOff>
      <xdr:row>34</xdr:row>
      <xdr:rowOff>635</xdr:rowOff>
    </xdr:to>
    <xdr:sp macro="" textlink="">
      <xdr:nvSpPr>
        <xdr:cNvPr id="140" name="楕円 139">
          <a:extLst>
            <a:ext uri="{FF2B5EF4-FFF2-40B4-BE49-F238E27FC236}">
              <a16:creationId xmlns:a16="http://schemas.microsoft.com/office/drawing/2014/main" id="{9D0BF68C-1D57-4C0D-AEBF-2B060E21FD2D}"/>
            </a:ext>
          </a:extLst>
        </xdr:cNvPr>
        <xdr:cNvSpPr/>
      </xdr:nvSpPr>
      <xdr:spPr>
        <a:xfrm>
          <a:off x="147447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156862</xdr:rowOff>
    </xdr:from>
    <xdr:ext cx="469744" cy="259045"/>
    <xdr:sp macro="" textlink="">
      <xdr:nvSpPr>
        <xdr:cNvPr id="141" name="債務償還比率該当値テキスト">
          <a:extLst>
            <a:ext uri="{FF2B5EF4-FFF2-40B4-BE49-F238E27FC236}">
              <a16:creationId xmlns:a16="http://schemas.microsoft.com/office/drawing/2014/main" id="{161A15F7-1DF7-4DFC-AA77-6134C4337343}"/>
            </a:ext>
          </a:extLst>
        </xdr:cNvPr>
        <xdr:cNvSpPr txBox="1"/>
      </xdr:nvSpPr>
      <xdr:spPr>
        <a:xfrm>
          <a:off x="14846300"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113690</xdr:rowOff>
    </xdr:from>
    <xdr:to>
      <xdr:col>72</xdr:col>
      <xdr:colOff>123825</xdr:colOff>
      <xdr:row>33</xdr:row>
      <xdr:rowOff>43840</xdr:rowOff>
    </xdr:to>
    <xdr:sp macro="" textlink="">
      <xdr:nvSpPr>
        <xdr:cNvPr id="142" name="楕円 141">
          <a:extLst>
            <a:ext uri="{FF2B5EF4-FFF2-40B4-BE49-F238E27FC236}">
              <a16:creationId xmlns:a16="http://schemas.microsoft.com/office/drawing/2014/main" id="{FC82DC3D-6207-467F-B63F-1A1985F81F8B}"/>
            </a:ext>
          </a:extLst>
        </xdr:cNvPr>
        <xdr:cNvSpPr/>
      </xdr:nvSpPr>
      <xdr:spPr>
        <a:xfrm>
          <a:off x="14033500" y="63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164490</xdr:rowOff>
    </xdr:from>
    <xdr:to>
      <xdr:col>76</xdr:col>
      <xdr:colOff>22225</xdr:colOff>
      <xdr:row>33</xdr:row>
      <xdr:rowOff>121285</xdr:rowOff>
    </xdr:to>
    <xdr:cxnSp macro="">
      <xdr:nvCxnSpPr>
        <xdr:cNvPr id="143" name="直線コネクタ 142">
          <a:extLst>
            <a:ext uri="{FF2B5EF4-FFF2-40B4-BE49-F238E27FC236}">
              <a16:creationId xmlns:a16="http://schemas.microsoft.com/office/drawing/2014/main" id="{D135B270-E49D-418C-8C67-DF8A889DD027}"/>
            </a:ext>
          </a:extLst>
        </xdr:cNvPr>
        <xdr:cNvCxnSpPr/>
      </xdr:nvCxnSpPr>
      <xdr:spPr>
        <a:xfrm>
          <a:off x="14084300" y="6422415"/>
          <a:ext cx="711200" cy="128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137732</xdr:rowOff>
    </xdr:from>
    <xdr:to>
      <xdr:col>68</xdr:col>
      <xdr:colOff>123825</xdr:colOff>
      <xdr:row>30</xdr:row>
      <xdr:rowOff>67882</xdr:rowOff>
    </xdr:to>
    <xdr:sp macro="" textlink="">
      <xdr:nvSpPr>
        <xdr:cNvPr id="144" name="楕円 143">
          <a:extLst>
            <a:ext uri="{FF2B5EF4-FFF2-40B4-BE49-F238E27FC236}">
              <a16:creationId xmlns:a16="http://schemas.microsoft.com/office/drawing/2014/main" id="{4CB83C84-CAD8-4E73-A096-01B7A7674A3C}"/>
            </a:ext>
          </a:extLst>
        </xdr:cNvPr>
        <xdr:cNvSpPr/>
      </xdr:nvSpPr>
      <xdr:spPr>
        <a:xfrm>
          <a:off x="13271500" y="588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17082</xdr:rowOff>
    </xdr:from>
    <xdr:to>
      <xdr:col>72</xdr:col>
      <xdr:colOff>73025</xdr:colOff>
      <xdr:row>32</xdr:row>
      <xdr:rowOff>164490</xdr:rowOff>
    </xdr:to>
    <xdr:cxnSp macro="">
      <xdr:nvCxnSpPr>
        <xdr:cNvPr id="145" name="直線コネクタ 144">
          <a:extLst>
            <a:ext uri="{FF2B5EF4-FFF2-40B4-BE49-F238E27FC236}">
              <a16:creationId xmlns:a16="http://schemas.microsoft.com/office/drawing/2014/main" id="{8C97A378-F381-4D12-8ABA-E15FAB1E0BAA}"/>
            </a:ext>
          </a:extLst>
        </xdr:cNvPr>
        <xdr:cNvCxnSpPr/>
      </xdr:nvCxnSpPr>
      <xdr:spPr>
        <a:xfrm>
          <a:off x="13322300" y="5932107"/>
          <a:ext cx="762000" cy="49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56667</xdr:rowOff>
    </xdr:from>
    <xdr:to>
      <xdr:col>64</xdr:col>
      <xdr:colOff>123825</xdr:colOff>
      <xdr:row>33</xdr:row>
      <xdr:rowOff>158268</xdr:rowOff>
    </xdr:to>
    <xdr:sp macro="" textlink="">
      <xdr:nvSpPr>
        <xdr:cNvPr id="146" name="楕円 145">
          <a:extLst>
            <a:ext uri="{FF2B5EF4-FFF2-40B4-BE49-F238E27FC236}">
              <a16:creationId xmlns:a16="http://schemas.microsoft.com/office/drawing/2014/main" id="{26A187D2-3C03-405F-AA5D-94F367DFFACA}"/>
            </a:ext>
          </a:extLst>
        </xdr:cNvPr>
        <xdr:cNvSpPr/>
      </xdr:nvSpPr>
      <xdr:spPr>
        <a:xfrm>
          <a:off x="12509500" y="64860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17082</xdr:rowOff>
    </xdr:from>
    <xdr:to>
      <xdr:col>68</xdr:col>
      <xdr:colOff>73025</xdr:colOff>
      <xdr:row>33</xdr:row>
      <xdr:rowOff>107467</xdr:rowOff>
    </xdr:to>
    <xdr:cxnSp macro="">
      <xdr:nvCxnSpPr>
        <xdr:cNvPr id="147" name="直線コネクタ 146">
          <a:extLst>
            <a:ext uri="{FF2B5EF4-FFF2-40B4-BE49-F238E27FC236}">
              <a16:creationId xmlns:a16="http://schemas.microsoft.com/office/drawing/2014/main" id="{DEBC554D-9432-47F2-AA1C-87EEEF90D185}"/>
            </a:ext>
          </a:extLst>
        </xdr:cNvPr>
        <xdr:cNvCxnSpPr/>
      </xdr:nvCxnSpPr>
      <xdr:spPr>
        <a:xfrm flipV="1">
          <a:off x="12560300" y="5932107"/>
          <a:ext cx="762000" cy="60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23660</xdr:rowOff>
    </xdr:from>
    <xdr:to>
      <xdr:col>60</xdr:col>
      <xdr:colOff>123825</xdr:colOff>
      <xdr:row>32</xdr:row>
      <xdr:rowOff>125260</xdr:rowOff>
    </xdr:to>
    <xdr:sp macro="" textlink="">
      <xdr:nvSpPr>
        <xdr:cNvPr id="148" name="楕円 147">
          <a:extLst>
            <a:ext uri="{FF2B5EF4-FFF2-40B4-BE49-F238E27FC236}">
              <a16:creationId xmlns:a16="http://schemas.microsoft.com/office/drawing/2014/main" id="{5A05C9E1-B272-4445-80EB-7D886F8FA28E}"/>
            </a:ext>
          </a:extLst>
        </xdr:cNvPr>
        <xdr:cNvSpPr/>
      </xdr:nvSpPr>
      <xdr:spPr>
        <a:xfrm>
          <a:off x="11747500" y="62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74460</xdr:rowOff>
    </xdr:from>
    <xdr:to>
      <xdr:col>64</xdr:col>
      <xdr:colOff>73025</xdr:colOff>
      <xdr:row>33</xdr:row>
      <xdr:rowOff>107467</xdr:rowOff>
    </xdr:to>
    <xdr:cxnSp macro="">
      <xdr:nvCxnSpPr>
        <xdr:cNvPr id="149" name="直線コネクタ 148">
          <a:extLst>
            <a:ext uri="{FF2B5EF4-FFF2-40B4-BE49-F238E27FC236}">
              <a16:creationId xmlns:a16="http://schemas.microsoft.com/office/drawing/2014/main" id="{4231A2F4-4B90-4AF9-9326-D82B46ED8DD4}"/>
            </a:ext>
          </a:extLst>
        </xdr:cNvPr>
        <xdr:cNvCxnSpPr/>
      </xdr:nvCxnSpPr>
      <xdr:spPr>
        <a:xfrm>
          <a:off x="11798300" y="6332385"/>
          <a:ext cx="762000" cy="20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167746</xdr:rowOff>
    </xdr:from>
    <xdr:ext cx="469744" cy="259045"/>
    <xdr:sp macro="" textlink="">
      <xdr:nvSpPr>
        <xdr:cNvPr id="150" name="n_1aveValue債務償還比率">
          <a:extLst>
            <a:ext uri="{FF2B5EF4-FFF2-40B4-BE49-F238E27FC236}">
              <a16:creationId xmlns:a16="http://schemas.microsoft.com/office/drawing/2014/main" id="{10FC0828-BC10-4E43-81A4-DD02E5548743}"/>
            </a:ext>
          </a:extLst>
        </xdr:cNvPr>
        <xdr:cNvSpPr txBox="1"/>
      </xdr:nvSpPr>
      <xdr:spPr>
        <a:xfrm>
          <a:off x="13836727" y="573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49649</xdr:rowOff>
    </xdr:from>
    <xdr:ext cx="469744" cy="259045"/>
    <xdr:sp macro="" textlink="">
      <xdr:nvSpPr>
        <xdr:cNvPr id="151" name="n_2aveValue債務償還比率">
          <a:extLst>
            <a:ext uri="{FF2B5EF4-FFF2-40B4-BE49-F238E27FC236}">
              <a16:creationId xmlns:a16="http://schemas.microsoft.com/office/drawing/2014/main" id="{56F82F00-668A-465E-9281-A63B84476D06}"/>
            </a:ext>
          </a:extLst>
        </xdr:cNvPr>
        <xdr:cNvSpPr txBox="1"/>
      </xdr:nvSpPr>
      <xdr:spPr>
        <a:xfrm>
          <a:off x="13087427" y="562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167720</xdr:rowOff>
    </xdr:from>
    <xdr:ext cx="469744" cy="259045"/>
    <xdr:sp macro="" textlink="">
      <xdr:nvSpPr>
        <xdr:cNvPr id="152" name="n_3aveValue債務償還比率">
          <a:extLst>
            <a:ext uri="{FF2B5EF4-FFF2-40B4-BE49-F238E27FC236}">
              <a16:creationId xmlns:a16="http://schemas.microsoft.com/office/drawing/2014/main" id="{3D48D04C-1A82-4247-B7C3-754BD4FBD7A3}"/>
            </a:ext>
          </a:extLst>
        </xdr:cNvPr>
        <xdr:cNvSpPr txBox="1"/>
      </xdr:nvSpPr>
      <xdr:spPr>
        <a:xfrm>
          <a:off x="12325427" y="591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64279</xdr:rowOff>
    </xdr:from>
    <xdr:ext cx="469744" cy="259045"/>
    <xdr:sp macro="" textlink="">
      <xdr:nvSpPr>
        <xdr:cNvPr id="153" name="n_4aveValue債務償還比率">
          <a:extLst>
            <a:ext uri="{FF2B5EF4-FFF2-40B4-BE49-F238E27FC236}">
              <a16:creationId xmlns:a16="http://schemas.microsoft.com/office/drawing/2014/main" id="{D6D64EAE-F1E2-440A-A7DC-93C055BEC7DB}"/>
            </a:ext>
          </a:extLst>
        </xdr:cNvPr>
        <xdr:cNvSpPr txBox="1"/>
      </xdr:nvSpPr>
      <xdr:spPr>
        <a:xfrm>
          <a:off x="11563427" y="597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34967</xdr:rowOff>
    </xdr:from>
    <xdr:ext cx="469744" cy="259045"/>
    <xdr:sp macro="" textlink="">
      <xdr:nvSpPr>
        <xdr:cNvPr id="154" name="n_1mainValue債務償還比率">
          <a:extLst>
            <a:ext uri="{FF2B5EF4-FFF2-40B4-BE49-F238E27FC236}">
              <a16:creationId xmlns:a16="http://schemas.microsoft.com/office/drawing/2014/main" id="{40189202-1DA5-46F7-B5A7-AB6DFBAB00CF}"/>
            </a:ext>
          </a:extLst>
        </xdr:cNvPr>
        <xdr:cNvSpPr txBox="1"/>
      </xdr:nvSpPr>
      <xdr:spPr>
        <a:xfrm>
          <a:off x="13836727" y="646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59009</xdr:rowOff>
    </xdr:from>
    <xdr:ext cx="469744" cy="259045"/>
    <xdr:sp macro="" textlink="">
      <xdr:nvSpPr>
        <xdr:cNvPr id="155" name="n_2mainValue債務償還比率">
          <a:extLst>
            <a:ext uri="{FF2B5EF4-FFF2-40B4-BE49-F238E27FC236}">
              <a16:creationId xmlns:a16="http://schemas.microsoft.com/office/drawing/2014/main" id="{842CF14E-DC9E-4115-B8AC-694FC466F175}"/>
            </a:ext>
          </a:extLst>
        </xdr:cNvPr>
        <xdr:cNvSpPr txBox="1"/>
      </xdr:nvSpPr>
      <xdr:spPr>
        <a:xfrm>
          <a:off x="13087427" y="597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149394</xdr:rowOff>
    </xdr:from>
    <xdr:ext cx="469744" cy="259045"/>
    <xdr:sp macro="" textlink="">
      <xdr:nvSpPr>
        <xdr:cNvPr id="156" name="n_3mainValue債務償還比率">
          <a:extLst>
            <a:ext uri="{FF2B5EF4-FFF2-40B4-BE49-F238E27FC236}">
              <a16:creationId xmlns:a16="http://schemas.microsoft.com/office/drawing/2014/main" id="{967E2CC5-C021-4964-8A48-86265665BB51}"/>
            </a:ext>
          </a:extLst>
        </xdr:cNvPr>
        <xdr:cNvSpPr txBox="1"/>
      </xdr:nvSpPr>
      <xdr:spPr>
        <a:xfrm>
          <a:off x="12325427" y="657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116387</xdr:rowOff>
    </xdr:from>
    <xdr:ext cx="469744" cy="259045"/>
    <xdr:sp macro="" textlink="">
      <xdr:nvSpPr>
        <xdr:cNvPr id="157" name="n_4mainValue債務償還比率">
          <a:extLst>
            <a:ext uri="{FF2B5EF4-FFF2-40B4-BE49-F238E27FC236}">
              <a16:creationId xmlns:a16="http://schemas.microsoft.com/office/drawing/2014/main" id="{0CDE7323-BAFA-4AAB-BA24-8B972C1C77E5}"/>
            </a:ext>
          </a:extLst>
        </xdr:cNvPr>
        <xdr:cNvSpPr txBox="1"/>
      </xdr:nvSpPr>
      <xdr:spPr>
        <a:xfrm>
          <a:off x="11563427" y="637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A18FF9F0-E5E8-4F36-B318-59311903FCB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C38A1881-D555-4229-85E7-1C5C884921A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B2AFD83D-FF46-41ED-B4A0-8937944AA7F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AEE90124-744C-4C8B-B939-9B5FF84FF57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8D7B157D-A06D-4479-AC2B-3F6EDFE182A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3F825C05-DC8D-47BD-BAA8-DC8A7BF222D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206FC8B-4A17-4B2D-BE93-56B6F1D37EE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5B75445-2DFE-4963-BD9E-564B127F3E8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BEB50E-67AB-4926-8EE2-945C170245D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4B71DAC-5051-4FEC-ADE9-CAAD9E3CF73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埼玉県草加市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FF0D70A-92AA-46C0-B793-6316ED436F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F086799-28E1-47C4-A9C3-89FEB627C70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6962623-E076-44CD-88F0-CA9B900C6A3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3B66FB3-CF38-401C-B059-AA7B2A2DA07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4BDF17F-BE88-4E78-BBC6-C61248FBDA4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F767F4A-C461-4AB9-BB75-CCD364B3EBF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251,219
241,241
27.46
95,147,706
89,422,886
4,607,338
47,898,622
69,006,063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11A8392-B254-4266-9EC0-54508FDB862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6C4D89-EA50-4486-84FC-82EB5DD85FB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7F3F3BC-6C4B-4B9F-A60B-4B4B92DBECB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2C31D0B-43A9-4779-878B-615AD4E81A1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EACE302-4893-4C93-89F8-562933DCC77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A5939BE-F3A2-41D9-A390-BEB462CEB93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897B4AF-B0E2-49BC-9E29-AC63DE06F97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3324230-AD1F-4CD2-8427-4D61E3B5ADF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58BED8B-5E53-417C-830D-319168C414D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ED67274-4093-4478-825D-EC242D9D99B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6D4D3B8-1E64-4344-A6DA-E33D70E6FE0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D4B6D09-C6F8-4256-9FF4-BE033777D46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6913C19-38BA-481D-A6EF-2CB64101EAA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B6601E5-DECB-4F28-8E40-10A9BCC1914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D1049B5-1AF2-464A-B84F-00999FEFC2B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72A8453-67F0-40C7-80CC-249E2E8ACE6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F3A6A34-1600-46B9-B3A9-E46BFB66E20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B3E5C6A-8B89-43AF-BB65-30A43D00B3A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0980907-3CED-43DB-827D-6676DCFE556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CA61174-F545-4B80-B55B-9AA37A0B1FA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60198D8-850B-494E-B102-8BB537A8BB4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C510E66-EF5E-4A78-9BD3-16C260CF276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E465737-9BEA-4F23-9C88-8257A11A451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918B96C-B658-4168-8062-89353B407CB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D445928-074B-4906-BE52-20AA6087DF7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10D4021-9952-4A50-B599-D466A5E7AA8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9547B9D-457E-4829-B57E-F7334DD091B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5FDD97-6D91-4EF9-88AA-23C2DAD3F97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529CAD4-3793-4A4D-AD85-67BF4D46B02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4BF8DC3-2A74-46B7-810C-E86F1B44EDE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CBCF126-58BF-41AF-B9EE-727F797B2CA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E5C97D-1818-43AC-AD1D-FDD906A7318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03A00E6-AD2B-43E9-8EE4-9CAB88BF5F3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A56BAAC-52C8-46B0-A891-CC62E368C84B}"/>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37F47B3-230E-4F44-A1CF-3A9B26D07FD4}"/>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0A4B37C-C9E2-4587-8676-971515059E6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FA9E4A0-382A-4C8E-AEA0-39DF593DAA8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3E1D10B-3EEA-47D3-8DB9-DB0C9AAF98B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66384D4-22FA-49D8-A0E9-61E9C147380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82BA0B3-B785-46E6-B3CB-729FE3EC46C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67CE4DB-CE0F-41F3-82DC-2F84C6FA514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60434E6-79D2-4717-913C-E52C4253DB91}"/>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200847C-7C98-4B88-9182-3FA95C5C2B5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a:extLst>
            <a:ext uri="{FF2B5EF4-FFF2-40B4-BE49-F238E27FC236}">
              <a16:creationId xmlns:a16="http://schemas.microsoft.com/office/drawing/2014/main" id="{9039D38C-79CD-403D-A97E-20BF339BBAFA}"/>
            </a:ext>
          </a:extLst>
        </xdr:cNvPr>
        <xdr:cNvCxnSpPr/>
      </xdr:nvCxnSpPr>
      <xdr:spPr>
        <a:xfrm flipV="1">
          <a:off x="4634865" y="5731764"/>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a:extLst>
            <a:ext uri="{FF2B5EF4-FFF2-40B4-BE49-F238E27FC236}">
              <a16:creationId xmlns:a16="http://schemas.microsoft.com/office/drawing/2014/main" id="{45DBCF45-265B-4156-AD68-98EB4B26229D}"/>
            </a:ext>
          </a:extLst>
        </xdr:cNvPr>
        <xdr:cNvSpPr txBox="1"/>
      </xdr:nvSpPr>
      <xdr:spPr>
        <a:xfrm>
          <a:off x="4673600" y="699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a:extLst>
            <a:ext uri="{FF2B5EF4-FFF2-40B4-BE49-F238E27FC236}">
              <a16:creationId xmlns:a16="http://schemas.microsoft.com/office/drawing/2014/main" id="{3C8CD641-0CC6-4872-AFE0-612A682F7065}"/>
            </a:ext>
          </a:extLst>
        </xdr:cNvPr>
        <xdr:cNvCxnSpPr/>
      </xdr:nvCxnSpPr>
      <xdr:spPr>
        <a:xfrm>
          <a:off x="4546600" y="699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a:extLst>
            <a:ext uri="{FF2B5EF4-FFF2-40B4-BE49-F238E27FC236}">
              <a16:creationId xmlns:a16="http://schemas.microsoft.com/office/drawing/2014/main" id="{B6F7C434-24FD-4926-ACEE-3CBEBD930868}"/>
            </a:ext>
          </a:extLst>
        </xdr:cNvPr>
        <xdr:cNvSpPr txBox="1"/>
      </xdr:nvSpPr>
      <xdr:spPr>
        <a:xfrm>
          <a:off x="4673600" y="55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a:extLst>
            <a:ext uri="{FF2B5EF4-FFF2-40B4-BE49-F238E27FC236}">
              <a16:creationId xmlns:a16="http://schemas.microsoft.com/office/drawing/2014/main" id="{7CB6DEDE-1483-422F-AE0B-27401A8877F0}"/>
            </a:ext>
          </a:extLst>
        </xdr:cNvPr>
        <xdr:cNvCxnSpPr/>
      </xdr:nvCxnSpPr>
      <xdr:spPr>
        <a:xfrm>
          <a:off x="4546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a:extLst>
            <a:ext uri="{FF2B5EF4-FFF2-40B4-BE49-F238E27FC236}">
              <a16:creationId xmlns:a16="http://schemas.microsoft.com/office/drawing/2014/main" id="{5E332AAD-3393-491E-A48E-75F5FF06C295}"/>
            </a:ext>
          </a:extLst>
        </xdr:cNvPr>
        <xdr:cNvSpPr txBox="1"/>
      </xdr:nvSpPr>
      <xdr:spPr>
        <a:xfrm>
          <a:off x="4673600" y="6315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8D272229-1B70-46F4-B75E-B57DBEBA24B5}"/>
            </a:ext>
          </a:extLst>
        </xdr:cNvPr>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a:extLst>
            <a:ext uri="{FF2B5EF4-FFF2-40B4-BE49-F238E27FC236}">
              <a16:creationId xmlns:a16="http://schemas.microsoft.com/office/drawing/2014/main" id="{C9CA3AF1-1C20-4B55-8B05-7F816EC0BDB6}"/>
            </a:ext>
          </a:extLst>
        </xdr:cNvPr>
        <xdr:cNvSpPr/>
      </xdr:nvSpPr>
      <xdr:spPr>
        <a:xfrm>
          <a:off x="3746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a:extLst>
            <a:ext uri="{FF2B5EF4-FFF2-40B4-BE49-F238E27FC236}">
              <a16:creationId xmlns:a16="http://schemas.microsoft.com/office/drawing/2014/main" id="{E28B4963-35CD-4B25-AFA9-BD10008854E2}"/>
            </a:ext>
          </a:extLst>
        </xdr:cNvPr>
        <xdr:cNvSpPr/>
      </xdr:nvSpPr>
      <xdr:spPr>
        <a:xfrm>
          <a:off x="2857500" y="629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E8B2640A-A7F2-4F99-A2E4-3F00864E29D6}"/>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B9F6134A-10FB-415E-96A1-F1DCE19514E8}"/>
            </a:ext>
          </a:extLst>
        </xdr:cNvPr>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74EDE46-B603-4E1F-B9FA-CE577A9E544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D803BC9-60C8-48CE-9CF8-6A31FEB8BCC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03AFBAA-5703-4477-BB17-84170B66D59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3F4089D-2C9B-45DB-9107-D61BDA679C4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33546F7-DB2C-4DDF-AED2-91A2E1792C9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32258</xdr:rowOff>
    </xdr:from>
    <xdr:to>
      <xdr:col>24</xdr:col>
      <xdr:colOff>114300</xdr:colOff>
      <xdr:row>34</xdr:row>
      <xdr:rowOff>133858</xdr:rowOff>
    </xdr:to>
    <xdr:sp macro="" textlink="">
      <xdr:nvSpPr>
        <xdr:cNvPr id="71" name="楕円 70">
          <a:extLst>
            <a:ext uri="{FF2B5EF4-FFF2-40B4-BE49-F238E27FC236}">
              <a16:creationId xmlns:a16="http://schemas.microsoft.com/office/drawing/2014/main" id="{F8FE43F9-0688-4378-AEFC-6D74D4F86F20}"/>
            </a:ext>
          </a:extLst>
        </xdr:cNvPr>
        <xdr:cNvSpPr/>
      </xdr:nvSpPr>
      <xdr:spPr>
        <a:xfrm>
          <a:off x="4584700" y="58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55135</xdr:rowOff>
    </xdr:from>
    <xdr:ext cx="405111" cy="259045"/>
    <xdr:sp macro="" textlink="">
      <xdr:nvSpPr>
        <xdr:cNvPr id="72" name="【道路】&#10;有形固定資産減価償却率該当値テキスト">
          <a:extLst>
            <a:ext uri="{FF2B5EF4-FFF2-40B4-BE49-F238E27FC236}">
              <a16:creationId xmlns:a16="http://schemas.microsoft.com/office/drawing/2014/main" id="{AF6C4C70-A08A-4611-AED4-AB1D74FFE566}"/>
            </a:ext>
          </a:extLst>
        </xdr:cNvPr>
        <xdr:cNvSpPr txBox="1"/>
      </xdr:nvSpPr>
      <xdr:spPr>
        <a:xfrm>
          <a:off x="4673600" y="5712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11684</xdr:rowOff>
    </xdr:from>
    <xdr:to>
      <xdr:col>20</xdr:col>
      <xdr:colOff>38100</xdr:colOff>
      <xdr:row>34</xdr:row>
      <xdr:rowOff>113284</xdr:rowOff>
    </xdr:to>
    <xdr:sp macro="" textlink="">
      <xdr:nvSpPr>
        <xdr:cNvPr id="73" name="楕円 72">
          <a:extLst>
            <a:ext uri="{FF2B5EF4-FFF2-40B4-BE49-F238E27FC236}">
              <a16:creationId xmlns:a16="http://schemas.microsoft.com/office/drawing/2014/main" id="{37A5AA0C-2DA3-4AAF-B76A-9FFB66158F05}"/>
            </a:ext>
          </a:extLst>
        </xdr:cNvPr>
        <xdr:cNvSpPr/>
      </xdr:nvSpPr>
      <xdr:spPr>
        <a:xfrm>
          <a:off x="3746500" y="584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62484</xdr:rowOff>
    </xdr:from>
    <xdr:to>
      <xdr:col>24</xdr:col>
      <xdr:colOff>63500</xdr:colOff>
      <xdr:row>34</xdr:row>
      <xdr:rowOff>83058</xdr:rowOff>
    </xdr:to>
    <xdr:cxnSp macro="">
      <xdr:nvCxnSpPr>
        <xdr:cNvPr id="74" name="直線コネクタ 73">
          <a:extLst>
            <a:ext uri="{FF2B5EF4-FFF2-40B4-BE49-F238E27FC236}">
              <a16:creationId xmlns:a16="http://schemas.microsoft.com/office/drawing/2014/main" id="{3F1D2CD7-1B15-4B60-84A4-0A3B90E8ABB7}"/>
            </a:ext>
          </a:extLst>
        </xdr:cNvPr>
        <xdr:cNvCxnSpPr/>
      </xdr:nvCxnSpPr>
      <xdr:spPr>
        <a:xfrm>
          <a:off x="3797300" y="5891784"/>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132842</xdr:rowOff>
    </xdr:from>
    <xdr:to>
      <xdr:col>15</xdr:col>
      <xdr:colOff>101600</xdr:colOff>
      <xdr:row>34</xdr:row>
      <xdr:rowOff>62992</xdr:rowOff>
    </xdr:to>
    <xdr:sp macro="" textlink="">
      <xdr:nvSpPr>
        <xdr:cNvPr id="75" name="楕円 74">
          <a:extLst>
            <a:ext uri="{FF2B5EF4-FFF2-40B4-BE49-F238E27FC236}">
              <a16:creationId xmlns:a16="http://schemas.microsoft.com/office/drawing/2014/main" id="{7C3BA059-7018-4B62-864B-8A32D03F88DB}"/>
            </a:ext>
          </a:extLst>
        </xdr:cNvPr>
        <xdr:cNvSpPr/>
      </xdr:nvSpPr>
      <xdr:spPr>
        <a:xfrm>
          <a:off x="2857500" y="579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12192</xdr:rowOff>
    </xdr:from>
    <xdr:to>
      <xdr:col>19</xdr:col>
      <xdr:colOff>177800</xdr:colOff>
      <xdr:row>34</xdr:row>
      <xdr:rowOff>62484</xdr:rowOff>
    </xdr:to>
    <xdr:cxnSp macro="">
      <xdr:nvCxnSpPr>
        <xdr:cNvPr id="76" name="直線コネクタ 75">
          <a:extLst>
            <a:ext uri="{FF2B5EF4-FFF2-40B4-BE49-F238E27FC236}">
              <a16:creationId xmlns:a16="http://schemas.microsoft.com/office/drawing/2014/main" id="{9054BD10-8210-4F3A-AD4B-31539937DD04}"/>
            </a:ext>
          </a:extLst>
        </xdr:cNvPr>
        <xdr:cNvCxnSpPr/>
      </xdr:nvCxnSpPr>
      <xdr:spPr>
        <a:xfrm>
          <a:off x="2908300" y="58414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151130</xdr:rowOff>
    </xdr:from>
    <xdr:to>
      <xdr:col>10</xdr:col>
      <xdr:colOff>165100</xdr:colOff>
      <xdr:row>34</xdr:row>
      <xdr:rowOff>81280</xdr:rowOff>
    </xdr:to>
    <xdr:sp macro="" textlink="">
      <xdr:nvSpPr>
        <xdr:cNvPr id="77" name="楕円 76">
          <a:extLst>
            <a:ext uri="{FF2B5EF4-FFF2-40B4-BE49-F238E27FC236}">
              <a16:creationId xmlns:a16="http://schemas.microsoft.com/office/drawing/2014/main" id="{9662062E-19EF-44F1-8DCB-7A2299E35981}"/>
            </a:ext>
          </a:extLst>
        </xdr:cNvPr>
        <xdr:cNvSpPr/>
      </xdr:nvSpPr>
      <xdr:spPr>
        <a:xfrm>
          <a:off x="196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12192</xdr:rowOff>
    </xdr:from>
    <xdr:to>
      <xdr:col>15</xdr:col>
      <xdr:colOff>50800</xdr:colOff>
      <xdr:row>34</xdr:row>
      <xdr:rowOff>30480</xdr:rowOff>
    </xdr:to>
    <xdr:cxnSp macro="">
      <xdr:nvCxnSpPr>
        <xdr:cNvPr id="78" name="直線コネクタ 77">
          <a:extLst>
            <a:ext uri="{FF2B5EF4-FFF2-40B4-BE49-F238E27FC236}">
              <a16:creationId xmlns:a16="http://schemas.microsoft.com/office/drawing/2014/main" id="{2AD412C0-23CF-4EBC-BA59-DEF261FA17B8}"/>
            </a:ext>
          </a:extLst>
        </xdr:cNvPr>
        <xdr:cNvCxnSpPr/>
      </xdr:nvCxnSpPr>
      <xdr:spPr>
        <a:xfrm flipV="1">
          <a:off x="2019300" y="5841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121412</xdr:rowOff>
    </xdr:from>
    <xdr:to>
      <xdr:col>6</xdr:col>
      <xdr:colOff>38100</xdr:colOff>
      <xdr:row>34</xdr:row>
      <xdr:rowOff>51562</xdr:rowOff>
    </xdr:to>
    <xdr:sp macro="" textlink="">
      <xdr:nvSpPr>
        <xdr:cNvPr id="79" name="楕円 78">
          <a:extLst>
            <a:ext uri="{FF2B5EF4-FFF2-40B4-BE49-F238E27FC236}">
              <a16:creationId xmlns:a16="http://schemas.microsoft.com/office/drawing/2014/main" id="{7E8E9AD2-24D6-40C9-AFD2-C45C848B4150}"/>
            </a:ext>
          </a:extLst>
        </xdr:cNvPr>
        <xdr:cNvSpPr/>
      </xdr:nvSpPr>
      <xdr:spPr>
        <a:xfrm>
          <a:off x="1079500" y="577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xdr:rowOff>
    </xdr:from>
    <xdr:to>
      <xdr:col>10</xdr:col>
      <xdr:colOff>114300</xdr:colOff>
      <xdr:row>34</xdr:row>
      <xdr:rowOff>30480</xdr:rowOff>
    </xdr:to>
    <xdr:cxnSp macro="">
      <xdr:nvCxnSpPr>
        <xdr:cNvPr id="80" name="直線コネクタ 79">
          <a:extLst>
            <a:ext uri="{FF2B5EF4-FFF2-40B4-BE49-F238E27FC236}">
              <a16:creationId xmlns:a16="http://schemas.microsoft.com/office/drawing/2014/main" id="{67B605D1-9287-4953-9CC7-0164D886AFEF}"/>
            </a:ext>
          </a:extLst>
        </xdr:cNvPr>
        <xdr:cNvCxnSpPr/>
      </xdr:nvCxnSpPr>
      <xdr:spPr>
        <a:xfrm>
          <a:off x="1130300" y="583006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74693</xdr:rowOff>
    </xdr:from>
    <xdr:ext cx="405111" cy="259045"/>
    <xdr:sp macro="" textlink="">
      <xdr:nvSpPr>
        <xdr:cNvPr id="81" name="n_1aveValue【道路】&#10;有形固定資産減価償却率">
          <a:extLst>
            <a:ext uri="{FF2B5EF4-FFF2-40B4-BE49-F238E27FC236}">
              <a16:creationId xmlns:a16="http://schemas.microsoft.com/office/drawing/2014/main" id="{ECA499F7-919A-45A8-B457-543282DAD186}"/>
            </a:ext>
          </a:extLst>
        </xdr:cNvPr>
        <xdr:cNvSpPr txBox="1"/>
      </xdr:nvSpPr>
      <xdr:spPr>
        <a:xfrm>
          <a:off x="35820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40403</xdr:rowOff>
    </xdr:from>
    <xdr:ext cx="405111" cy="259045"/>
    <xdr:sp macro="" textlink="">
      <xdr:nvSpPr>
        <xdr:cNvPr id="82" name="n_2aveValue【道路】&#10;有形固定資産減価償却率">
          <a:extLst>
            <a:ext uri="{FF2B5EF4-FFF2-40B4-BE49-F238E27FC236}">
              <a16:creationId xmlns:a16="http://schemas.microsoft.com/office/drawing/2014/main" id="{08670A50-56E5-42B3-B7EF-26DFCCD06D76}"/>
            </a:ext>
          </a:extLst>
        </xdr:cNvPr>
        <xdr:cNvSpPr txBox="1"/>
      </xdr:nvSpPr>
      <xdr:spPr>
        <a:xfrm>
          <a:off x="2705744" y="638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a:extLst>
            <a:ext uri="{FF2B5EF4-FFF2-40B4-BE49-F238E27FC236}">
              <a16:creationId xmlns:a16="http://schemas.microsoft.com/office/drawing/2014/main" id="{D3E67A65-1E38-48C7-B9E9-C33E045BC1F5}"/>
            </a:ext>
          </a:extLst>
        </xdr:cNvPr>
        <xdr:cNvSpPr txBox="1"/>
      </xdr:nvSpPr>
      <xdr:spPr>
        <a:xfrm>
          <a:off x="1816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id="{F59761C4-CE21-43EA-BB79-0195AF742A0C}"/>
            </a:ext>
          </a:extLst>
        </xdr:cNvPr>
        <xdr:cNvSpPr txBox="1"/>
      </xdr:nvSpPr>
      <xdr:spPr>
        <a:xfrm>
          <a:off x="927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129811</xdr:rowOff>
    </xdr:from>
    <xdr:ext cx="405111" cy="259045"/>
    <xdr:sp macro="" textlink="">
      <xdr:nvSpPr>
        <xdr:cNvPr id="85" name="n_1mainValue【道路】&#10;有形固定資産減価償却率">
          <a:extLst>
            <a:ext uri="{FF2B5EF4-FFF2-40B4-BE49-F238E27FC236}">
              <a16:creationId xmlns:a16="http://schemas.microsoft.com/office/drawing/2014/main" id="{56D08DA7-CB6C-42E0-899E-5CE619EAA412}"/>
            </a:ext>
          </a:extLst>
        </xdr:cNvPr>
        <xdr:cNvSpPr txBox="1"/>
      </xdr:nvSpPr>
      <xdr:spPr>
        <a:xfrm>
          <a:off x="3582044" y="56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79519</xdr:rowOff>
    </xdr:from>
    <xdr:ext cx="405111" cy="259045"/>
    <xdr:sp macro="" textlink="">
      <xdr:nvSpPr>
        <xdr:cNvPr id="86" name="n_2mainValue【道路】&#10;有形固定資産減価償却率">
          <a:extLst>
            <a:ext uri="{FF2B5EF4-FFF2-40B4-BE49-F238E27FC236}">
              <a16:creationId xmlns:a16="http://schemas.microsoft.com/office/drawing/2014/main" id="{A36E9606-4EE6-4695-90DA-2AB042B98DDB}"/>
            </a:ext>
          </a:extLst>
        </xdr:cNvPr>
        <xdr:cNvSpPr txBox="1"/>
      </xdr:nvSpPr>
      <xdr:spPr>
        <a:xfrm>
          <a:off x="2705744" y="556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97807</xdr:rowOff>
    </xdr:from>
    <xdr:ext cx="405111" cy="259045"/>
    <xdr:sp macro="" textlink="">
      <xdr:nvSpPr>
        <xdr:cNvPr id="87" name="n_3mainValue【道路】&#10;有形固定資産減価償却率">
          <a:extLst>
            <a:ext uri="{FF2B5EF4-FFF2-40B4-BE49-F238E27FC236}">
              <a16:creationId xmlns:a16="http://schemas.microsoft.com/office/drawing/2014/main" id="{06A47419-8E10-4216-91CD-B9E784D28FBD}"/>
            </a:ext>
          </a:extLst>
        </xdr:cNvPr>
        <xdr:cNvSpPr txBox="1"/>
      </xdr:nvSpPr>
      <xdr:spPr>
        <a:xfrm>
          <a:off x="1816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68089</xdr:rowOff>
    </xdr:from>
    <xdr:ext cx="405111" cy="259045"/>
    <xdr:sp macro="" textlink="">
      <xdr:nvSpPr>
        <xdr:cNvPr id="88" name="n_4mainValue【道路】&#10;有形固定資産減価償却率">
          <a:extLst>
            <a:ext uri="{FF2B5EF4-FFF2-40B4-BE49-F238E27FC236}">
              <a16:creationId xmlns:a16="http://schemas.microsoft.com/office/drawing/2014/main" id="{FA0D5751-EBBD-4794-9683-4F44AB0DB305}"/>
            </a:ext>
          </a:extLst>
        </xdr:cNvPr>
        <xdr:cNvSpPr txBox="1"/>
      </xdr:nvSpPr>
      <xdr:spPr>
        <a:xfrm>
          <a:off x="927744" y="5554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AE6EDAA-AB6E-4F4A-A6CB-F24B5D961D4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8AA42D7-A496-4C36-AD3B-661EE052328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C7E19BE-50E7-4286-805A-A118803479B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F2D4658-4A4F-4AA2-849E-926C102E7DA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E736A0A-F27B-44A6-B2B9-D8BFF2FF74D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40D1746-D208-47BB-8911-039CA3F8FFF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C1A8CC3-CE42-409C-B061-A7C91E9F740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271BDED-0DC2-4471-84DD-5A850975FE6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EB45262-75AD-4555-AC41-5ACF7A5A5CA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A4EA2A6-C568-4261-8E2C-0A6430A1017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18224ABA-697B-40BA-B3F5-60ED3AFD8E8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B5D337F-F63C-4F69-A9BA-E4E150F44D8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9842986C-C6A1-477B-8C2C-71E23EE3BD8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A0F8770E-4639-4F6A-AA63-8B0794412CF5}"/>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CEE6EA18-C409-49BD-899B-0F8773B1E85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AA87DB3A-08D8-40D6-86B3-3CCEDED30337}"/>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2C22BB52-B051-4C64-BFB7-6E80C913905A}"/>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176D71BE-969A-4BF2-9970-38867EBF7C51}"/>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BE8176B9-0243-4203-9B5D-D9DE87AFE12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06496F1A-2A3D-4E8D-B819-A35B92316A9C}"/>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DB02CF10-4F91-4EDE-8476-FE427B9DF73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a:extLst>
            <a:ext uri="{FF2B5EF4-FFF2-40B4-BE49-F238E27FC236}">
              <a16:creationId xmlns:a16="http://schemas.microsoft.com/office/drawing/2014/main" id="{F0CD49D5-D085-434D-B030-31B7FFFA4DAE}"/>
            </a:ext>
          </a:extLst>
        </xdr:cNvPr>
        <xdr:cNvCxnSpPr/>
      </xdr:nvCxnSpPr>
      <xdr:spPr>
        <a:xfrm flipV="1">
          <a:off x="10476865" y="5692948"/>
          <a:ext cx="0" cy="13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a:extLst>
            <a:ext uri="{FF2B5EF4-FFF2-40B4-BE49-F238E27FC236}">
              <a16:creationId xmlns:a16="http://schemas.microsoft.com/office/drawing/2014/main" id="{098AEDF6-E6F5-4950-969B-699E2B23D1FF}"/>
            </a:ext>
          </a:extLst>
        </xdr:cNvPr>
        <xdr:cNvSpPr txBox="1"/>
      </xdr:nvSpPr>
      <xdr:spPr>
        <a:xfrm>
          <a:off x="10515600" y="70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a:extLst>
            <a:ext uri="{FF2B5EF4-FFF2-40B4-BE49-F238E27FC236}">
              <a16:creationId xmlns:a16="http://schemas.microsoft.com/office/drawing/2014/main" id="{A86A5F9F-6C19-4222-968E-3627095D1786}"/>
            </a:ext>
          </a:extLst>
        </xdr:cNvPr>
        <xdr:cNvCxnSpPr/>
      </xdr:nvCxnSpPr>
      <xdr:spPr>
        <a:xfrm>
          <a:off x="10388600" y="70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a:extLst>
            <a:ext uri="{FF2B5EF4-FFF2-40B4-BE49-F238E27FC236}">
              <a16:creationId xmlns:a16="http://schemas.microsoft.com/office/drawing/2014/main" id="{58576C02-676E-4D1A-A180-3EB104EBEBF1}"/>
            </a:ext>
          </a:extLst>
        </xdr:cNvPr>
        <xdr:cNvSpPr txBox="1"/>
      </xdr:nvSpPr>
      <xdr:spPr>
        <a:xfrm>
          <a:off x="10515600" y="546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a:extLst>
            <a:ext uri="{FF2B5EF4-FFF2-40B4-BE49-F238E27FC236}">
              <a16:creationId xmlns:a16="http://schemas.microsoft.com/office/drawing/2014/main" id="{BAC6B100-4331-4B1B-AE2D-E97521722D63}"/>
            </a:ext>
          </a:extLst>
        </xdr:cNvPr>
        <xdr:cNvCxnSpPr/>
      </xdr:nvCxnSpPr>
      <xdr:spPr>
        <a:xfrm>
          <a:off x="10388600" y="569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134368</xdr:rowOff>
    </xdr:from>
    <xdr:ext cx="469744" cy="259045"/>
    <xdr:sp macro="" textlink="">
      <xdr:nvSpPr>
        <xdr:cNvPr id="115" name="【道路】&#10;一人当たり延長平均値テキスト">
          <a:extLst>
            <a:ext uri="{FF2B5EF4-FFF2-40B4-BE49-F238E27FC236}">
              <a16:creationId xmlns:a16="http://schemas.microsoft.com/office/drawing/2014/main" id="{19DDE179-2041-4D26-B9A2-107BA523320F}"/>
            </a:ext>
          </a:extLst>
        </xdr:cNvPr>
        <xdr:cNvSpPr txBox="1"/>
      </xdr:nvSpPr>
      <xdr:spPr>
        <a:xfrm>
          <a:off x="10515600" y="6649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a:extLst>
            <a:ext uri="{FF2B5EF4-FFF2-40B4-BE49-F238E27FC236}">
              <a16:creationId xmlns:a16="http://schemas.microsoft.com/office/drawing/2014/main" id="{514436B3-657E-4B66-B0EC-9C9A4028307B}"/>
            </a:ext>
          </a:extLst>
        </xdr:cNvPr>
        <xdr:cNvSpPr/>
      </xdr:nvSpPr>
      <xdr:spPr>
        <a:xfrm>
          <a:off x="10426700" y="679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a:extLst>
            <a:ext uri="{FF2B5EF4-FFF2-40B4-BE49-F238E27FC236}">
              <a16:creationId xmlns:a16="http://schemas.microsoft.com/office/drawing/2014/main" id="{57CEB6E1-2A8D-4379-A9CA-EF763D44E0E1}"/>
            </a:ext>
          </a:extLst>
        </xdr:cNvPr>
        <xdr:cNvSpPr/>
      </xdr:nvSpPr>
      <xdr:spPr>
        <a:xfrm>
          <a:off x="9588500" y="679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a:extLst>
            <a:ext uri="{FF2B5EF4-FFF2-40B4-BE49-F238E27FC236}">
              <a16:creationId xmlns:a16="http://schemas.microsoft.com/office/drawing/2014/main" id="{1FF50E32-C54C-4F82-9DBE-0E86C2B9FFD2}"/>
            </a:ext>
          </a:extLst>
        </xdr:cNvPr>
        <xdr:cNvSpPr/>
      </xdr:nvSpPr>
      <xdr:spPr>
        <a:xfrm>
          <a:off x="8699500" y="67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a:extLst>
            <a:ext uri="{FF2B5EF4-FFF2-40B4-BE49-F238E27FC236}">
              <a16:creationId xmlns:a16="http://schemas.microsoft.com/office/drawing/2014/main" id="{4C05E565-38F1-40E8-9C40-347961E4C992}"/>
            </a:ext>
          </a:extLst>
        </xdr:cNvPr>
        <xdr:cNvSpPr/>
      </xdr:nvSpPr>
      <xdr:spPr>
        <a:xfrm>
          <a:off x="7810500" y="68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a:extLst>
            <a:ext uri="{FF2B5EF4-FFF2-40B4-BE49-F238E27FC236}">
              <a16:creationId xmlns:a16="http://schemas.microsoft.com/office/drawing/2014/main" id="{9C9B7E36-7BE6-4572-A52C-ECA993617FE8}"/>
            </a:ext>
          </a:extLst>
        </xdr:cNvPr>
        <xdr:cNvSpPr/>
      </xdr:nvSpPr>
      <xdr:spPr>
        <a:xfrm>
          <a:off x="6921500" y="68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DF907DE7-C4AC-4CF2-A1C5-B47634010E9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D4FC5F8-E7BE-406E-AD2C-87287E99441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AEA3E85-C9B4-42F4-9224-BFB3EDFE79E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666DCC0-7CA8-4B66-9047-E8F444E911A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9B34508-C392-4487-AC94-D92C6222100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142580</xdr:rowOff>
    </xdr:from>
    <xdr:to>
      <xdr:col>55</xdr:col>
      <xdr:colOff>50800</xdr:colOff>
      <xdr:row>41</xdr:row>
      <xdr:rowOff>72730</xdr:rowOff>
    </xdr:to>
    <xdr:sp macro="" textlink="">
      <xdr:nvSpPr>
        <xdr:cNvPr id="126" name="楕円 125">
          <a:extLst>
            <a:ext uri="{FF2B5EF4-FFF2-40B4-BE49-F238E27FC236}">
              <a16:creationId xmlns:a16="http://schemas.microsoft.com/office/drawing/2014/main" id="{9213F7E9-A388-443B-8E69-05A032FE094A}"/>
            </a:ext>
          </a:extLst>
        </xdr:cNvPr>
        <xdr:cNvSpPr/>
      </xdr:nvSpPr>
      <xdr:spPr>
        <a:xfrm>
          <a:off x="10426700" y="70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57507</xdr:rowOff>
    </xdr:from>
    <xdr:ext cx="469744" cy="259045"/>
    <xdr:sp macro="" textlink="">
      <xdr:nvSpPr>
        <xdr:cNvPr id="127" name="【道路】&#10;一人当たり延長該当値テキスト">
          <a:extLst>
            <a:ext uri="{FF2B5EF4-FFF2-40B4-BE49-F238E27FC236}">
              <a16:creationId xmlns:a16="http://schemas.microsoft.com/office/drawing/2014/main" id="{762D075B-22DC-4EDB-8CE4-D94B820EAA38}"/>
            </a:ext>
          </a:extLst>
        </xdr:cNvPr>
        <xdr:cNvSpPr txBox="1"/>
      </xdr:nvSpPr>
      <xdr:spPr>
        <a:xfrm>
          <a:off x="10515600" y="691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142672</xdr:rowOff>
    </xdr:from>
    <xdr:to>
      <xdr:col>50</xdr:col>
      <xdr:colOff>165100</xdr:colOff>
      <xdr:row>41</xdr:row>
      <xdr:rowOff>72822</xdr:rowOff>
    </xdr:to>
    <xdr:sp macro="" textlink="">
      <xdr:nvSpPr>
        <xdr:cNvPr id="128" name="楕円 127">
          <a:extLst>
            <a:ext uri="{FF2B5EF4-FFF2-40B4-BE49-F238E27FC236}">
              <a16:creationId xmlns:a16="http://schemas.microsoft.com/office/drawing/2014/main" id="{5D2088CA-653C-4FEE-BC42-E1D54DD64BB9}"/>
            </a:ext>
          </a:extLst>
        </xdr:cNvPr>
        <xdr:cNvSpPr/>
      </xdr:nvSpPr>
      <xdr:spPr>
        <a:xfrm>
          <a:off x="9588500" y="700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21930</xdr:rowOff>
    </xdr:from>
    <xdr:to>
      <xdr:col>55</xdr:col>
      <xdr:colOff>0</xdr:colOff>
      <xdr:row>41</xdr:row>
      <xdr:rowOff>22022</xdr:rowOff>
    </xdr:to>
    <xdr:cxnSp macro="">
      <xdr:nvCxnSpPr>
        <xdr:cNvPr id="129" name="直線コネクタ 128">
          <a:extLst>
            <a:ext uri="{FF2B5EF4-FFF2-40B4-BE49-F238E27FC236}">
              <a16:creationId xmlns:a16="http://schemas.microsoft.com/office/drawing/2014/main" id="{20AB5645-0F2C-43F0-A745-26EE4DC2DC51}"/>
            </a:ext>
          </a:extLst>
        </xdr:cNvPr>
        <xdr:cNvCxnSpPr/>
      </xdr:nvCxnSpPr>
      <xdr:spPr>
        <a:xfrm flipV="1">
          <a:off x="9639300" y="7051380"/>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142672</xdr:rowOff>
    </xdr:from>
    <xdr:to>
      <xdr:col>46</xdr:col>
      <xdr:colOff>38100</xdr:colOff>
      <xdr:row>41</xdr:row>
      <xdr:rowOff>72822</xdr:rowOff>
    </xdr:to>
    <xdr:sp macro="" textlink="">
      <xdr:nvSpPr>
        <xdr:cNvPr id="130" name="楕円 129">
          <a:extLst>
            <a:ext uri="{FF2B5EF4-FFF2-40B4-BE49-F238E27FC236}">
              <a16:creationId xmlns:a16="http://schemas.microsoft.com/office/drawing/2014/main" id="{6C32F5F2-AC8A-45D5-B0DB-63FA02B21F67}"/>
            </a:ext>
          </a:extLst>
        </xdr:cNvPr>
        <xdr:cNvSpPr/>
      </xdr:nvSpPr>
      <xdr:spPr>
        <a:xfrm>
          <a:off x="8699500" y="700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22022</xdr:rowOff>
    </xdr:from>
    <xdr:to>
      <xdr:col>50</xdr:col>
      <xdr:colOff>114300</xdr:colOff>
      <xdr:row>41</xdr:row>
      <xdr:rowOff>22022</xdr:rowOff>
    </xdr:to>
    <xdr:cxnSp macro="">
      <xdr:nvCxnSpPr>
        <xdr:cNvPr id="131" name="直線コネクタ 130">
          <a:extLst>
            <a:ext uri="{FF2B5EF4-FFF2-40B4-BE49-F238E27FC236}">
              <a16:creationId xmlns:a16="http://schemas.microsoft.com/office/drawing/2014/main" id="{8F34208D-70CF-40FD-BB39-0A8A64C88ACF}"/>
            </a:ext>
          </a:extLst>
        </xdr:cNvPr>
        <xdr:cNvCxnSpPr/>
      </xdr:nvCxnSpPr>
      <xdr:spPr>
        <a:xfrm>
          <a:off x="8750300" y="7051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142809</xdr:rowOff>
    </xdr:from>
    <xdr:to>
      <xdr:col>41</xdr:col>
      <xdr:colOff>101600</xdr:colOff>
      <xdr:row>41</xdr:row>
      <xdr:rowOff>72959</xdr:rowOff>
    </xdr:to>
    <xdr:sp macro="" textlink="">
      <xdr:nvSpPr>
        <xdr:cNvPr id="132" name="楕円 131">
          <a:extLst>
            <a:ext uri="{FF2B5EF4-FFF2-40B4-BE49-F238E27FC236}">
              <a16:creationId xmlns:a16="http://schemas.microsoft.com/office/drawing/2014/main" id="{425F1114-9308-4F02-A86D-D355EAAD305B}"/>
            </a:ext>
          </a:extLst>
        </xdr:cNvPr>
        <xdr:cNvSpPr/>
      </xdr:nvSpPr>
      <xdr:spPr>
        <a:xfrm>
          <a:off x="7810500" y="700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22022</xdr:rowOff>
    </xdr:from>
    <xdr:to>
      <xdr:col>45</xdr:col>
      <xdr:colOff>177800</xdr:colOff>
      <xdr:row>41</xdr:row>
      <xdr:rowOff>22159</xdr:rowOff>
    </xdr:to>
    <xdr:cxnSp macro="">
      <xdr:nvCxnSpPr>
        <xdr:cNvPr id="133" name="直線コネクタ 132">
          <a:extLst>
            <a:ext uri="{FF2B5EF4-FFF2-40B4-BE49-F238E27FC236}">
              <a16:creationId xmlns:a16="http://schemas.microsoft.com/office/drawing/2014/main" id="{84E1A34F-434F-4826-A470-EEEE291C64EB}"/>
            </a:ext>
          </a:extLst>
        </xdr:cNvPr>
        <xdr:cNvCxnSpPr/>
      </xdr:nvCxnSpPr>
      <xdr:spPr>
        <a:xfrm flipV="1">
          <a:off x="7861300" y="7051472"/>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142855</xdr:rowOff>
    </xdr:from>
    <xdr:to>
      <xdr:col>36</xdr:col>
      <xdr:colOff>165100</xdr:colOff>
      <xdr:row>41</xdr:row>
      <xdr:rowOff>73005</xdr:rowOff>
    </xdr:to>
    <xdr:sp macro="" textlink="">
      <xdr:nvSpPr>
        <xdr:cNvPr id="134" name="楕円 133">
          <a:extLst>
            <a:ext uri="{FF2B5EF4-FFF2-40B4-BE49-F238E27FC236}">
              <a16:creationId xmlns:a16="http://schemas.microsoft.com/office/drawing/2014/main" id="{230CD1A4-89DB-4A4D-B53C-89D39F6EA3B6}"/>
            </a:ext>
          </a:extLst>
        </xdr:cNvPr>
        <xdr:cNvSpPr/>
      </xdr:nvSpPr>
      <xdr:spPr>
        <a:xfrm>
          <a:off x="6921500" y="700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22159</xdr:rowOff>
    </xdr:from>
    <xdr:to>
      <xdr:col>41</xdr:col>
      <xdr:colOff>50800</xdr:colOff>
      <xdr:row>41</xdr:row>
      <xdr:rowOff>22205</xdr:rowOff>
    </xdr:to>
    <xdr:cxnSp macro="">
      <xdr:nvCxnSpPr>
        <xdr:cNvPr id="135" name="直線コネクタ 134">
          <a:extLst>
            <a:ext uri="{FF2B5EF4-FFF2-40B4-BE49-F238E27FC236}">
              <a16:creationId xmlns:a16="http://schemas.microsoft.com/office/drawing/2014/main" id="{47533B63-A345-4F06-9BAE-5E7D5FF9269F}"/>
            </a:ext>
          </a:extLst>
        </xdr:cNvPr>
        <xdr:cNvCxnSpPr/>
      </xdr:nvCxnSpPr>
      <xdr:spPr>
        <a:xfrm flipV="1">
          <a:off x="6972300" y="7051609"/>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59676</xdr:rowOff>
    </xdr:from>
    <xdr:ext cx="469744" cy="259045"/>
    <xdr:sp macro="" textlink="">
      <xdr:nvSpPr>
        <xdr:cNvPr id="136" name="n_1aveValue【道路】&#10;一人当たり延長">
          <a:extLst>
            <a:ext uri="{FF2B5EF4-FFF2-40B4-BE49-F238E27FC236}">
              <a16:creationId xmlns:a16="http://schemas.microsoft.com/office/drawing/2014/main" id="{C7A3DA5A-4483-4CFB-9B7F-B654BEAB281C}"/>
            </a:ext>
          </a:extLst>
        </xdr:cNvPr>
        <xdr:cNvSpPr txBox="1"/>
      </xdr:nvSpPr>
      <xdr:spPr>
        <a:xfrm>
          <a:off x="9391727" y="657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59128</xdr:rowOff>
    </xdr:from>
    <xdr:ext cx="469744" cy="259045"/>
    <xdr:sp macro="" textlink="">
      <xdr:nvSpPr>
        <xdr:cNvPr id="137" name="n_2aveValue【道路】&#10;一人当たり延長">
          <a:extLst>
            <a:ext uri="{FF2B5EF4-FFF2-40B4-BE49-F238E27FC236}">
              <a16:creationId xmlns:a16="http://schemas.microsoft.com/office/drawing/2014/main" id="{C5B9FBDA-5CCC-4ED4-9F44-6E8F037DDC46}"/>
            </a:ext>
          </a:extLst>
        </xdr:cNvPr>
        <xdr:cNvSpPr txBox="1"/>
      </xdr:nvSpPr>
      <xdr:spPr>
        <a:xfrm>
          <a:off x="8515427" y="657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65254</xdr:rowOff>
    </xdr:from>
    <xdr:ext cx="469744" cy="259045"/>
    <xdr:sp macro="" textlink="">
      <xdr:nvSpPr>
        <xdr:cNvPr id="138" name="n_3aveValue【道路】&#10;一人当たり延長">
          <a:extLst>
            <a:ext uri="{FF2B5EF4-FFF2-40B4-BE49-F238E27FC236}">
              <a16:creationId xmlns:a16="http://schemas.microsoft.com/office/drawing/2014/main" id="{7D053A6B-D104-40E6-9298-D1324962BCAD}"/>
            </a:ext>
          </a:extLst>
        </xdr:cNvPr>
        <xdr:cNvSpPr txBox="1"/>
      </xdr:nvSpPr>
      <xdr:spPr>
        <a:xfrm>
          <a:off x="7626427" y="658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72707</xdr:rowOff>
    </xdr:from>
    <xdr:ext cx="469744" cy="259045"/>
    <xdr:sp macro="" textlink="">
      <xdr:nvSpPr>
        <xdr:cNvPr id="139" name="n_4aveValue【道路】&#10;一人当たり延長">
          <a:extLst>
            <a:ext uri="{FF2B5EF4-FFF2-40B4-BE49-F238E27FC236}">
              <a16:creationId xmlns:a16="http://schemas.microsoft.com/office/drawing/2014/main" id="{16190463-D420-487A-9B21-32ED5B982E78}"/>
            </a:ext>
          </a:extLst>
        </xdr:cNvPr>
        <xdr:cNvSpPr txBox="1"/>
      </xdr:nvSpPr>
      <xdr:spPr>
        <a:xfrm>
          <a:off x="6737427" y="658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63949</xdr:rowOff>
    </xdr:from>
    <xdr:ext cx="469744" cy="259045"/>
    <xdr:sp macro="" textlink="">
      <xdr:nvSpPr>
        <xdr:cNvPr id="140" name="n_1mainValue【道路】&#10;一人当たり延長">
          <a:extLst>
            <a:ext uri="{FF2B5EF4-FFF2-40B4-BE49-F238E27FC236}">
              <a16:creationId xmlns:a16="http://schemas.microsoft.com/office/drawing/2014/main" id="{03E0972D-399C-42B5-A408-8945C972368F}"/>
            </a:ext>
          </a:extLst>
        </xdr:cNvPr>
        <xdr:cNvSpPr txBox="1"/>
      </xdr:nvSpPr>
      <xdr:spPr>
        <a:xfrm>
          <a:off x="9391727" y="709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63949</xdr:rowOff>
    </xdr:from>
    <xdr:ext cx="469744" cy="259045"/>
    <xdr:sp macro="" textlink="">
      <xdr:nvSpPr>
        <xdr:cNvPr id="141" name="n_2mainValue【道路】&#10;一人当たり延長">
          <a:extLst>
            <a:ext uri="{FF2B5EF4-FFF2-40B4-BE49-F238E27FC236}">
              <a16:creationId xmlns:a16="http://schemas.microsoft.com/office/drawing/2014/main" id="{A7391452-5BA9-4DD4-9A0D-787E02B66D53}"/>
            </a:ext>
          </a:extLst>
        </xdr:cNvPr>
        <xdr:cNvSpPr txBox="1"/>
      </xdr:nvSpPr>
      <xdr:spPr>
        <a:xfrm>
          <a:off x="8515427" y="709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64086</xdr:rowOff>
    </xdr:from>
    <xdr:ext cx="469744" cy="259045"/>
    <xdr:sp macro="" textlink="">
      <xdr:nvSpPr>
        <xdr:cNvPr id="142" name="n_3mainValue【道路】&#10;一人当たり延長">
          <a:extLst>
            <a:ext uri="{FF2B5EF4-FFF2-40B4-BE49-F238E27FC236}">
              <a16:creationId xmlns:a16="http://schemas.microsoft.com/office/drawing/2014/main" id="{823FBF9C-5C15-497E-A38C-34C9BC501C1F}"/>
            </a:ext>
          </a:extLst>
        </xdr:cNvPr>
        <xdr:cNvSpPr txBox="1"/>
      </xdr:nvSpPr>
      <xdr:spPr>
        <a:xfrm>
          <a:off x="7626427" y="709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64132</xdr:rowOff>
    </xdr:from>
    <xdr:ext cx="469744" cy="259045"/>
    <xdr:sp macro="" textlink="">
      <xdr:nvSpPr>
        <xdr:cNvPr id="143" name="n_4mainValue【道路】&#10;一人当たり延長">
          <a:extLst>
            <a:ext uri="{FF2B5EF4-FFF2-40B4-BE49-F238E27FC236}">
              <a16:creationId xmlns:a16="http://schemas.microsoft.com/office/drawing/2014/main" id="{5B11972A-AE66-4CED-9BE5-C0A75E7F89E3}"/>
            </a:ext>
          </a:extLst>
        </xdr:cNvPr>
        <xdr:cNvSpPr txBox="1"/>
      </xdr:nvSpPr>
      <xdr:spPr>
        <a:xfrm>
          <a:off x="6737427" y="709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37BC7763-1C9C-406F-804E-FE9A6E387B6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D661BC40-EA04-4CB2-8A6C-31A6528DEA1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C84C7251-0680-4FF2-BD16-3047E495264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460B9BD7-376C-4551-93B3-5A9C19DBAED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9BE7EDCA-ADDB-40A6-98A7-BF63B42E485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3B158D58-E2C1-4E08-86D9-1EF8F35FCFC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C42104BB-B89E-4DC8-9D14-6B4DC980505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76A82AA2-4FC0-4E57-9D05-40B515104AC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16EF622F-6256-42EA-B662-2FFF1595010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D0CD6B8B-302B-4594-8B0B-2B27E58AA7D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5296FC2B-D392-4FF0-8384-509C03CBD34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14C4B1F6-09CD-470C-A04D-5DF75A1D6B1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071B7122-0814-4A7D-BCAA-52FD2F15692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9BB4D8C0-E3E4-47CC-8E3E-91221AC6F0D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CBCBAC54-F7A1-435F-891A-9A448519B1C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DF98DDFB-2477-458F-A784-8E956095426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2F912C94-49CC-4C89-ACFC-22A61B6AB3C7}"/>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A606732B-53B1-4FE9-AB0E-10C2C4391DC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F3DE693B-B136-4A2A-AA71-7411421D5FC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C97C5C60-2AFE-419D-B91D-AD2F66FE72C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43CC559B-B535-42E5-A4C6-21711E8AC84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8D13AA04-89B5-4DA3-AC88-B5ACB12F201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F64A894D-CBC1-44BE-BF5C-F38EE6474E3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38F4884B-8901-46E9-8CF6-1F748C7FC52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607CADA1-DB31-478E-A23F-86FC4CF31C5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a:extLst>
            <a:ext uri="{FF2B5EF4-FFF2-40B4-BE49-F238E27FC236}">
              <a16:creationId xmlns:a16="http://schemas.microsoft.com/office/drawing/2014/main" id="{E7979756-DC6F-4F14-8240-56D2F47B0F4F}"/>
            </a:ext>
          </a:extLst>
        </xdr:cNvPr>
        <xdr:cNvCxnSpPr/>
      </xdr:nvCxnSpPr>
      <xdr:spPr>
        <a:xfrm flipV="1">
          <a:off x="4634865" y="9638756"/>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EEC1B736-FB73-403F-9D6F-5710B92DBE09}"/>
            </a:ext>
          </a:extLst>
        </xdr:cNvPr>
        <xdr:cNvSpPr txBox="1"/>
      </xdr:nvSpPr>
      <xdr:spPr>
        <a:xfrm>
          <a:off x="4673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a:extLst>
            <a:ext uri="{FF2B5EF4-FFF2-40B4-BE49-F238E27FC236}">
              <a16:creationId xmlns:a16="http://schemas.microsoft.com/office/drawing/2014/main" id="{5D9D501C-F2EF-44EC-BDE6-D2B42B898F95}"/>
            </a:ext>
          </a:extLst>
        </xdr:cNvPr>
        <xdr:cNvCxnSpPr/>
      </xdr:nvCxnSpPr>
      <xdr:spPr>
        <a:xfrm>
          <a:off x="4546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41FD15DC-E027-46E3-AA73-EEBB355F9E54}"/>
            </a:ext>
          </a:extLst>
        </xdr:cNvPr>
        <xdr:cNvSpPr txBox="1"/>
      </xdr:nvSpPr>
      <xdr:spPr>
        <a:xfrm>
          <a:off x="4673600" y="941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a:extLst>
            <a:ext uri="{FF2B5EF4-FFF2-40B4-BE49-F238E27FC236}">
              <a16:creationId xmlns:a16="http://schemas.microsoft.com/office/drawing/2014/main" id="{8B94FF6A-26E9-4C86-946C-18FAD890489D}"/>
            </a:ext>
          </a:extLst>
        </xdr:cNvPr>
        <xdr:cNvCxnSpPr/>
      </xdr:nvCxnSpPr>
      <xdr:spPr>
        <a:xfrm>
          <a:off x="4546600" y="963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F2E5E9EF-E6FD-4A71-BEFA-5FC6775A4A8C}"/>
            </a:ext>
          </a:extLst>
        </xdr:cNvPr>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a:extLst>
            <a:ext uri="{FF2B5EF4-FFF2-40B4-BE49-F238E27FC236}">
              <a16:creationId xmlns:a16="http://schemas.microsoft.com/office/drawing/2014/main" id="{23F8B2F3-A8A1-4D6E-B71A-96E8D887BA40}"/>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a:extLst>
            <a:ext uri="{FF2B5EF4-FFF2-40B4-BE49-F238E27FC236}">
              <a16:creationId xmlns:a16="http://schemas.microsoft.com/office/drawing/2014/main" id="{55E08EF0-40CE-49E0-90D0-3BC968FB98B2}"/>
            </a:ext>
          </a:extLst>
        </xdr:cNvPr>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a:extLst>
            <a:ext uri="{FF2B5EF4-FFF2-40B4-BE49-F238E27FC236}">
              <a16:creationId xmlns:a16="http://schemas.microsoft.com/office/drawing/2014/main" id="{01CE5BA3-7809-42C3-ABC6-2412E6B1D1AE}"/>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a:extLst>
            <a:ext uri="{FF2B5EF4-FFF2-40B4-BE49-F238E27FC236}">
              <a16:creationId xmlns:a16="http://schemas.microsoft.com/office/drawing/2014/main" id="{EF7FEDEF-7DC2-4062-93CC-8C18DCA94399}"/>
            </a:ext>
          </a:extLst>
        </xdr:cNvPr>
        <xdr:cNvSpPr/>
      </xdr:nvSpPr>
      <xdr:spPr>
        <a:xfrm>
          <a:off x="1968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a:extLst>
            <a:ext uri="{FF2B5EF4-FFF2-40B4-BE49-F238E27FC236}">
              <a16:creationId xmlns:a16="http://schemas.microsoft.com/office/drawing/2014/main" id="{2DC0EE39-3614-456B-BDB2-A8CE71889F06}"/>
            </a:ext>
          </a:extLst>
        </xdr:cNvPr>
        <xdr:cNvSpPr/>
      </xdr:nvSpPr>
      <xdr:spPr>
        <a:xfrm>
          <a:off x="107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D4FCD71-42CD-435F-A25E-2B8F54CDAB2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6F44E81-6B4B-4B2B-8F40-7B92C70EE29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D883015-42FE-472E-80A7-6FED8B8A155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1175E49-1CBD-4BEE-A735-80E10B59556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3CCB9D5-4812-4550-8966-EA32C7D7C3F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105954</xdr:rowOff>
    </xdr:from>
    <xdr:to>
      <xdr:col>24</xdr:col>
      <xdr:colOff>114300</xdr:colOff>
      <xdr:row>61</xdr:row>
      <xdr:rowOff>36104</xdr:rowOff>
    </xdr:to>
    <xdr:sp macro="" textlink="">
      <xdr:nvSpPr>
        <xdr:cNvPr id="185" name="楕円 184">
          <a:extLst>
            <a:ext uri="{FF2B5EF4-FFF2-40B4-BE49-F238E27FC236}">
              <a16:creationId xmlns:a16="http://schemas.microsoft.com/office/drawing/2014/main" id="{7DFBB14C-935A-4C12-8C7C-79392567AEDE}"/>
            </a:ext>
          </a:extLst>
        </xdr:cNvPr>
        <xdr:cNvSpPr/>
      </xdr:nvSpPr>
      <xdr:spPr>
        <a:xfrm>
          <a:off x="45847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128831</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A2C301DD-666C-41D1-87E2-23AFB9612597}"/>
            </a:ext>
          </a:extLst>
        </xdr:cNvPr>
        <xdr:cNvSpPr txBox="1"/>
      </xdr:nvSpPr>
      <xdr:spPr>
        <a:xfrm>
          <a:off x="4673600" y="10244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79828</xdr:rowOff>
    </xdr:from>
    <xdr:to>
      <xdr:col>20</xdr:col>
      <xdr:colOff>38100</xdr:colOff>
      <xdr:row>61</xdr:row>
      <xdr:rowOff>9978</xdr:rowOff>
    </xdr:to>
    <xdr:sp macro="" textlink="">
      <xdr:nvSpPr>
        <xdr:cNvPr id="187" name="楕円 186">
          <a:extLst>
            <a:ext uri="{FF2B5EF4-FFF2-40B4-BE49-F238E27FC236}">
              <a16:creationId xmlns:a16="http://schemas.microsoft.com/office/drawing/2014/main" id="{46FFF342-D0AA-4CC0-AAD3-52EF7EFCA2E8}"/>
            </a:ext>
          </a:extLst>
        </xdr:cNvPr>
        <xdr:cNvSpPr/>
      </xdr:nvSpPr>
      <xdr:spPr>
        <a:xfrm>
          <a:off x="3746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130628</xdr:rowOff>
    </xdr:from>
    <xdr:to>
      <xdr:col>24</xdr:col>
      <xdr:colOff>63500</xdr:colOff>
      <xdr:row>60</xdr:row>
      <xdr:rowOff>156754</xdr:rowOff>
    </xdr:to>
    <xdr:cxnSp macro="">
      <xdr:nvCxnSpPr>
        <xdr:cNvPr id="188" name="直線コネクタ 187">
          <a:extLst>
            <a:ext uri="{FF2B5EF4-FFF2-40B4-BE49-F238E27FC236}">
              <a16:creationId xmlns:a16="http://schemas.microsoft.com/office/drawing/2014/main" id="{5A701D59-7DAB-4C55-AB83-EE8A8071E551}"/>
            </a:ext>
          </a:extLst>
        </xdr:cNvPr>
        <xdr:cNvCxnSpPr/>
      </xdr:nvCxnSpPr>
      <xdr:spPr>
        <a:xfrm>
          <a:off x="3797300" y="1041762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74930</xdr:rowOff>
    </xdr:from>
    <xdr:to>
      <xdr:col>15</xdr:col>
      <xdr:colOff>101600</xdr:colOff>
      <xdr:row>61</xdr:row>
      <xdr:rowOff>5080</xdr:rowOff>
    </xdr:to>
    <xdr:sp macro="" textlink="">
      <xdr:nvSpPr>
        <xdr:cNvPr id="189" name="楕円 188">
          <a:extLst>
            <a:ext uri="{FF2B5EF4-FFF2-40B4-BE49-F238E27FC236}">
              <a16:creationId xmlns:a16="http://schemas.microsoft.com/office/drawing/2014/main" id="{1480A477-682E-424A-BA42-5F0427DC94B3}"/>
            </a:ext>
          </a:extLst>
        </xdr:cNvPr>
        <xdr:cNvSpPr/>
      </xdr:nvSpPr>
      <xdr:spPr>
        <a:xfrm>
          <a:off x="2857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125730</xdr:rowOff>
    </xdr:from>
    <xdr:to>
      <xdr:col>19</xdr:col>
      <xdr:colOff>177800</xdr:colOff>
      <xdr:row>60</xdr:row>
      <xdr:rowOff>130628</xdr:rowOff>
    </xdr:to>
    <xdr:cxnSp macro="">
      <xdr:nvCxnSpPr>
        <xdr:cNvPr id="190" name="直線コネクタ 189">
          <a:extLst>
            <a:ext uri="{FF2B5EF4-FFF2-40B4-BE49-F238E27FC236}">
              <a16:creationId xmlns:a16="http://schemas.microsoft.com/office/drawing/2014/main" id="{2A6776AE-925D-49DB-AF89-6B8AE069B958}"/>
            </a:ext>
          </a:extLst>
        </xdr:cNvPr>
        <xdr:cNvCxnSpPr/>
      </xdr:nvCxnSpPr>
      <xdr:spPr>
        <a:xfrm>
          <a:off x="2908300" y="1041273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191" name="楕円 190">
          <a:extLst>
            <a:ext uri="{FF2B5EF4-FFF2-40B4-BE49-F238E27FC236}">
              <a16:creationId xmlns:a16="http://schemas.microsoft.com/office/drawing/2014/main" id="{2B4FA667-2E95-46D9-ACC3-DAEA5D64BEF2}"/>
            </a:ext>
          </a:extLst>
        </xdr:cNvPr>
        <xdr:cNvSpPr/>
      </xdr:nvSpPr>
      <xdr:spPr>
        <a:xfrm>
          <a:off x="1968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60</xdr:row>
      <xdr:rowOff>125730</xdr:rowOff>
    </xdr:to>
    <xdr:cxnSp macro="">
      <xdr:nvCxnSpPr>
        <xdr:cNvPr id="192" name="直線コネクタ 191">
          <a:extLst>
            <a:ext uri="{FF2B5EF4-FFF2-40B4-BE49-F238E27FC236}">
              <a16:creationId xmlns:a16="http://schemas.microsoft.com/office/drawing/2014/main" id="{C1E51BAC-E08A-4CB3-A59A-DC2A3CE90C9F}"/>
            </a:ext>
          </a:extLst>
        </xdr:cNvPr>
        <xdr:cNvCxnSpPr/>
      </xdr:nvCxnSpPr>
      <xdr:spPr>
        <a:xfrm>
          <a:off x="2019300" y="10412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47172</xdr:rowOff>
    </xdr:from>
    <xdr:to>
      <xdr:col>6</xdr:col>
      <xdr:colOff>38100</xdr:colOff>
      <xdr:row>60</xdr:row>
      <xdr:rowOff>148772</xdr:rowOff>
    </xdr:to>
    <xdr:sp macro="" textlink="">
      <xdr:nvSpPr>
        <xdr:cNvPr id="193" name="楕円 192">
          <a:extLst>
            <a:ext uri="{FF2B5EF4-FFF2-40B4-BE49-F238E27FC236}">
              <a16:creationId xmlns:a16="http://schemas.microsoft.com/office/drawing/2014/main" id="{9EB69BDE-37AD-4CEC-A528-8B5FD5057EE2}"/>
            </a:ext>
          </a:extLst>
        </xdr:cNvPr>
        <xdr:cNvSpPr/>
      </xdr:nvSpPr>
      <xdr:spPr>
        <a:xfrm>
          <a:off x="1079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97972</xdr:rowOff>
    </xdr:from>
    <xdr:to>
      <xdr:col>10</xdr:col>
      <xdr:colOff>114300</xdr:colOff>
      <xdr:row>60</xdr:row>
      <xdr:rowOff>125730</xdr:rowOff>
    </xdr:to>
    <xdr:cxnSp macro="">
      <xdr:nvCxnSpPr>
        <xdr:cNvPr id="194" name="直線コネクタ 193">
          <a:extLst>
            <a:ext uri="{FF2B5EF4-FFF2-40B4-BE49-F238E27FC236}">
              <a16:creationId xmlns:a16="http://schemas.microsoft.com/office/drawing/2014/main" id="{E50D3932-334E-4D0D-84D2-3F632C5FFFD4}"/>
            </a:ext>
          </a:extLst>
        </xdr:cNvPr>
        <xdr:cNvCxnSpPr/>
      </xdr:nvCxnSpPr>
      <xdr:spPr>
        <a:xfrm>
          <a:off x="1130300" y="103849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E311E3F4-80A5-482B-A4A9-4660A446C5DF}"/>
            </a:ext>
          </a:extLst>
        </xdr:cNvPr>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B0671D9C-8D31-4A0A-A105-3F0D9CD2A34A}"/>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312037E7-6C71-40EA-9DD8-274F56A19E35}"/>
            </a:ext>
          </a:extLst>
        </xdr:cNvPr>
        <xdr:cNvSpPr txBox="1"/>
      </xdr:nvSpPr>
      <xdr:spPr>
        <a:xfrm>
          <a:off x="1816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3190E80D-5E65-4A64-B455-341633049F5A}"/>
            </a:ext>
          </a:extLst>
        </xdr:cNvPr>
        <xdr:cNvSpPr txBox="1"/>
      </xdr:nvSpPr>
      <xdr:spPr>
        <a:xfrm>
          <a:off x="927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26505</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81DA5B13-F5BA-4237-AB83-733C2E5AEF7B}"/>
            </a:ext>
          </a:extLst>
        </xdr:cNvPr>
        <xdr:cNvSpPr txBox="1"/>
      </xdr:nvSpPr>
      <xdr:spPr>
        <a:xfrm>
          <a:off x="35820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21607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BB414B05-4363-4739-8688-FCF2ECE73F60}"/>
            </a:ext>
          </a:extLst>
        </xdr:cNvPr>
        <xdr:cNvSpPr txBox="1"/>
      </xdr:nvSpPr>
      <xdr:spPr>
        <a:xfrm>
          <a:off x="2705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21607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513057EB-7249-4687-9E80-3CEE3BFD3551}"/>
            </a:ext>
          </a:extLst>
        </xdr:cNvPr>
        <xdr:cNvSpPr txBox="1"/>
      </xdr:nvSpPr>
      <xdr:spPr>
        <a:xfrm>
          <a:off x="1816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165299</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8855F508-36FD-4D58-BD5E-46B349681892}"/>
            </a:ext>
          </a:extLst>
        </xdr:cNvPr>
        <xdr:cNvSpPr txBox="1"/>
      </xdr:nvSpPr>
      <xdr:spPr>
        <a:xfrm>
          <a:off x="9277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78597D1A-10AD-4205-B901-63325A41049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DCBFD9F7-1787-40AE-97B0-2C2DF946BCE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ED27A581-81F4-4C9F-A58D-3EE95C9A0EC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61BE97AE-5D37-4466-87DA-1D60DE94053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F970AFF3-45EF-4600-9AF7-B93A2D0F829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2DC37AA7-74C1-4569-B451-2DE0F95A0AF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24DC40FE-7A6B-4E3D-AB6F-1B5A201E925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3F2AD9B9-A664-417D-95E7-7BB580E8775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FC00E926-19F8-4106-B79B-E584F6CEB3F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18AC5E7E-8306-4C29-958C-4023926BE41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0E525B22-A8EE-48D8-A230-7F8E0D8544E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a:extLst>
            <a:ext uri="{FF2B5EF4-FFF2-40B4-BE49-F238E27FC236}">
              <a16:creationId xmlns:a16="http://schemas.microsoft.com/office/drawing/2014/main" id="{3204AB9F-E709-448D-A8E2-54ACB7A5305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3CE9A0CF-8703-4769-AA61-273815D9B00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a:extLst>
            <a:ext uri="{FF2B5EF4-FFF2-40B4-BE49-F238E27FC236}">
              <a16:creationId xmlns:a16="http://schemas.microsoft.com/office/drawing/2014/main" id="{EE034192-133D-4F30-9954-21000838E4BE}"/>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4B982739-D0AD-4537-849A-8E7B9602E0B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a:extLst>
            <a:ext uri="{FF2B5EF4-FFF2-40B4-BE49-F238E27FC236}">
              <a16:creationId xmlns:a16="http://schemas.microsoft.com/office/drawing/2014/main" id="{81560ECB-0C88-47D7-BC62-46CF6103B517}"/>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D6FB835D-69BC-4E24-A605-DFE8048CAC6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a:extLst>
            <a:ext uri="{FF2B5EF4-FFF2-40B4-BE49-F238E27FC236}">
              <a16:creationId xmlns:a16="http://schemas.microsoft.com/office/drawing/2014/main" id="{6BB5864D-9657-48C5-AAFF-C188AEBC8C57}"/>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88D8455D-69AA-4862-84D3-496CD1BE407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a:extLst>
            <a:ext uri="{FF2B5EF4-FFF2-40B4-BE49-F238E27FC236}">
              <a16:creationId xmlns:a16="http://schemas.microsoft.com/office/drawing/2014/main" id="{60CAF3DB-85E6-4775-B6B9-A67AEC09AA84}"/>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D15D2107-4480-4313-8A6C-C778B4EFF29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a:extLst>
            <a:ext uri="{FF2B5EF4-FFF2-40B4-BE49-F238E27FC236}">
              <a16:creationId xmlns:a16="http://schemas.microsoft.com/office/drawing/2014/main" id="{94FCCA3B-DD4A-4E26-8215-7244EF3B9E2B}"/>
            </a:ext>
          </a:extLst>
        </xdr:cNvPr>
        <xdr:cNvCxnSpPr/>
      </xdr:nvCxnSpPr>
      <xdr:spPr>
        <a:xfrm flipV="1">
          <a:off x="10476865" y="9889725"/>
          <a:ext cx="0" cy="10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3BE21E68-8DB7-464E-933A-CAC66DB50F5C}"/>
            </a:ext>
          </a:extLst>
        </xdr:cNvPr>
        <xdr:cNvSpPr txBox="1"/>
      </xdr:nvSpPr>
      <xdr:spPr>
        <a:xfrm>
          <a:off x="10515600" y="109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a:extLst>
            <a:ext uri="{FF2B5EF4-FFF2-40B4-BE49-F238E27FC236}">
              <a16:creationId xmlns:a16="http://schemas.microsoft.com/office/drawing/2014/main" id="{2F434579-C6C2-4C98-AF89-EABBBD18D2E7}"/>
            </a:ext>
          </a:extLst>
        </xdr:cNvPr>
        <xdr:cNvCxnSpPr/>
      </xdr:nvCxnSpPr>
      <xdr:spPr>
        <a:xfrm>
          <a:off x="10388600" y="109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a:extLst>
            <a:ext uri="{FF2B5EF4-FFF2-40B4-BE49-F238E27FC236}">
              <a16:creationId xmlns:a16="http://schemas.microsoft.com/office/drawing/2014/main" id="{6411FA8F-F11F-4489-9F60-426260C1874F}"/>
            </a:ext>
          </a:extLst>
        </xdr:cNvPr>
        <xdr:cNvSpPr txBox="1"/>
      </xdr:nvSpPr>
      <xdr:spPr>
        <a:xfrm>
          <a:off x="10515600" y="96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a:extLst>
            <a:ext uri="{FF2B5EF4-FFF2-40B4-BE49-F238E27FC236}">
              <a16:creationId xmlns:a16="http://schemas.microsoft.com/office/drawing/2014/main" id="{52147C0E-A9A9-4DB4-A420-F671AE9A86CB}"/>
            </a:ext>
          </a:extLst>
        </xdr:cNvPr>
        <xdr:cNvCxnSpPr/>
      </xdr:nvCxnSpPr>
      <xdr:spPr>
        <a:xfrm>
          <a:off x="10388600" y="98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108359</xdr:rowOff>
    </xdr:from>
    <xdr:ext cx="534377" cy="259045"/>
    <xdr:sp macro="" textlink="">
      <xdr:nvSpPr>
        <xdr:cNvPr id="229" name="【橋りょう・トンネル】&#10;一人当たり有形固定資産（償却資産）額平均値テキスト">
          <a:extLst>
            <a:ext uri="{FF2B5EF4-FFF2-40B4-BE49-F238E27FC236}">
              <a16:creationId xmlns:a16="http://schemas.microsoft.com/office/drawing/2014/main" id="{94F7A1FA-5CB1-4498-9A24-1E5B4B542796}"/>
            </a:ext>
          </a:extLst>
        </xdr:cNvPr>
        <xdr:cNvSpPr txBox="1"/>
      </xdr:nvSpPr>
      <xdr:spPr>
        <a:xfrm>
          <a:off x="10515600" y="1039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a:extLst>
            <a:ext uri="{FF2B5EF4-FFF2-40B4-BE49-F238E27FC236}">
              <a16:creationId xmlns:a16="http://schemas.microsoft.com/office/drawing/2014/main" id="{727BB781-AD7C-4FDA-B803-98EF79D0F6B7}"/>
            </a:ext>
          </a:extLst>
        </xdr:cNvPr>
        <xdr:cNvSpPr/>
      </xdr:nvSpPr>
      <xdr:spPr>
        <a:xfrm>
          <a:off x="10426700" y="1054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a:extLst>
            <a:ext uri="{FF2B5EF4-FFF2-40B4-BE49-F238E27FC236}">
              <a16:creationId xmlns:a16="http://schemas.microsoft.com/office/drawing/2014/main" id="{20BF7050-3236-4469-85F7-6FCB61C54076}"/>
            </a:ext>
          </a:extLst>
        </xdr:cNvPr>
        <xdr:cNvSpPr/>
      </xdr:nvSpPr>
      <xdr:spPr>
        <a:xfrm>
          <a:off x="9588500" y="1054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a:extLst>
            <a:ext uri="{FF2B5EF4-FFF2-40B4-BE49-F238E27FC236}">
              <a16:creationId xmlns:a16="http://schemas.microsoft.com/office/drawing/2014/main" id="{66ADCA5B-25BD-40E4-853D-A0E689E79060}"/>
            </a:ext>
          </a:extLst>
        </xdr:cNvPr>
        <xdr:cNvSpPr/>
      </xdr:nvSpPr>
      <xdr:spPr>
        <a:xfrm>
          <a:off x="8699500" y="105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a:extLst>
            <a:ext uri="{FF2B5EF4-FFF2-40B4-BE49-F238E27FC236}">
              <a16:creationId xmlns:a16="http://schemas.microsoft.com/office/drawing/2014/main" id="{29EA9F55-D0F6-4E9B-B5B8-EF1C1F2778A8}"/>
            </a:ext>
          </a:extLst>
        </xdr:cNvPr>
        <xdr:cNvSpPr/>
      </xdr:nvSpPr>
      <xdr:spPr>
        <a:xfrm>
          <a:off x="7810500" y="1055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a:extLst>
            <a:ext uri="{FF2B5EF4-FFF2-40B4-BE49-F238E27FC236}">
              <a16:creationId xmlns:a16="http://schemas.microsoft.com/office/drawing/2014/main" id="{16E60580-EF6B-4219-A2C6-06C2B4C5B76C}"/>
            </a:ext>
          </a:extLst>
        </xdr:cNvPr>
        <xdr:cNvSpPr/>
      </xdr:nvSpPr>
      <xdr:spPr>
        <a:xfrm>
          <a:off x="6921500" y="1057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BC52719D-F063-491A-BDAA-646151BE3DA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85D08E18-403D-4558-9586-A87833E983F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9B444D3-54AA-4EA7-8FBB-D130099EB48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D13C949-F540-42D6-9B2B-F6595AA92D4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3E36FDF-BB01-49B9-8CCD-1AA81685552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170951</xdr:rowOff>
    </xdr:from>
    <xdr:to>
      <xdr:col>55</xdr:col>
      <xdr:colOff>50800</xdr:colOff>
      <xdr:row>62</xdr:row>
      <xdr:rowOff>101101</xdr:rowOff>
    </xdr:to>
    <xdr:sp macro="" textlink="">
      <xdr:nvSpPr>
        <xdr:cNvPr id="240" name="楕円 239">
          <a:extLst>
            <a:ext uri="{FF2B5EF4-FFF2-40B4-BE49-F238E27FC236}">
              <a16:creationId xmlns:a16="http://schemas.microsoft.com/office/drawing/2014/main" id="{54D3A5A1-59DA-45C9-9995-01CA884F88A2}"/>
            </a:ext>
          </a:extLst>
        </xdr:cNvPr>
        <xdr:cNvSpPr/>
      </xdr:nvSpPr>
      <xdr:spPr>
        <a:xfrm>
          <a:off x="10426700" y="1062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149378</xdr:rowOff>
    </xdr:from>
    <xdr:ext cx="534377" cy="259045"/>
    <xdr:sp macro="" textlink="">
      <xdr:nvSpPr>
        <xdr:cNvPr id="241" name="【橋りょう・トンネル】&#10;一人当たり有形固定資産（償却資産）額該当値テキスト">
          <a:extLst>
            <a:ext uri="{FF2B5EF4-FFF2-40B4-BE49-F238E27FC236}">
              <a16:creationId xmlns:a16="http://schemas.microsoft.com/office/drawing/2014/main" id="{34AC7280-78F2-49A6-9397-B0C6419C36DC}"/>
            </a:ext>
          </a:extLst>
        </xdr:cNvPr>
        <xdr:cNvSpPr txBox="1"/>
      </xdr:nvSpPr>
      <xdr:spPr>
        <a:xfrm>
          <a:off x="10515600" y="1060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384</xdr:rowOff>
    </xdr:from>
    <xdr:to>
      <xdr:col>50</xdr:col>
      <xdr:colOff>165100</xdr:colOff>
      <xdr:row>62</xdr:row>
      <xdr:rowOff>101984</xdr:rowOff>
    </xdr:to>
    <xdr:sp macro="" textlink="">
      <xdr:nvSpPr>
        <xdr:cNvPr id="242" name="楕円 241">
          <a:extLst>
            <a:ext uri="{FF2B5EF4-FFF2-40B4-BE49-F238E27FC236}">
              <a16:creationId xmlns:a16="http://schemas.microsoft.com/office/drawing/2014/main" id="{BF1394DC-1DFB-4610-86EF-01B09FE63980}"/>
            </a:ext>
          </a:extLst>
        </xdr:cNvPr>
        <xdr:cNvSpPr/>
      </xdr:nvSpPr>
      <xdr:spPr>
        <a:xfrm>
          <a:off x="9588500" y="1063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50301</xdr:rowOff>
    </xdr:from>
    <xdr:to>
      <xdr:col>55</xdr:col>
      <xdr:colOff>0</xdr:colOff>
      <xdr:row>62</xdr:row>
      <xdr:rowOff>51184</xdr:rowOff>
    </xdr:to>
    <xdr:cxnSp macro="">
      <xdr:nvCxnSpPr>
        <xdr:cNvPr id="243" name="直線コネクタ 242">
          <a:extLst>
            <a:ext uri="{FF2B5EF4-FFF2-40B4-BE49-F238E27FC236}">
              <a16:creationId xmlns:a16="http://schemas.microsoft.com/office/drawing/2014/main" id="{790715CF-9471-4FF1-BA46-898CD691E2C9}"/>
            </a:ext>
          </a:extLst>
        </xdr:cNvPr>
        <xdr:cNvCxnSpPr/>
      </xdr:nvCxnSpPr>
      <xdr:spPr>
        <a:xfrm flipV="1">
          <a:off x="9639300" y="10680201"/>
          <a:ext cx="838200" cy="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22192</xdr:rowOff>
    </xdr:from>
    <xdr:to>
      <xdr:col>46</xdr:col>
      <xdr:colOff>38100</xdr:colOff>
      <xdr:row>62</xdr:row>
      <xdr:rowOff>123792</xdr:rowOff>
    </xdr:to>
    <xdr:sp macro="" textlink="">
      <xdr:nvSpPr>
        <xdr:cNvPr id="244" name="楕円 243">
          <a:extLst>
            <a:ext uri="{FF2B5EF4-FFF2-40B4-BE49-F238E27FC236}">
              <a16:creationId xmlns:a16="http://schemas.microsoft.com/office/drawing/2014/main" id="{476B4D0E-71E3-46F9-96DC-3E7B64DB214D}"/>
            </a:ext>
          </a:extLst>
        </xdr:cNvPr>
        <xdr:cNvSpPr/>
      </xdr:nvSpPr>
      <xdr:spPr>
        <a:xfrm>
          <a:off x="8699500" y="1065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51184</xdr:rowOff>
    </xdr:from>
    <xdr:to>
      <xdr:col>50</xdr:col>
      <xdr:colOff>114300</xdr:colOff>
      <xdr:row>62</xdr:row>
      <xdr:rowOff>72992</xdr:rowOff>
    </xdr:to>
    <xdr:cxnSp macro="">
      <xdr:nvCxnSpPr>
        <xdr:cNvPr id="245" name="直線コネクタ 244">
          <a:extLst>
            <a:ext uri="{FF2B5EF4-FFF2-40B4-BE49-F238E27FC236}">
              <a16:creationId xmlns:a16="http://schemas.microsoft.com/office/drawing/2014/main" id="{34F340A9-63FC-41A3-86FA-F1BBED2833E9}"/>
            </a:ext>
          </a:extLst>
        </xdr:cNvPr>
        <xdr:cNvCxnSpPr/>
      </xdr:nvCxnSpPr>
      <xdr:spPr>
        <a:xfrm flipV="1">
          <a:off x="8750300" y="10681084"/>
          <a:ext cx="889000" cy="2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21548</xdr:rowOff>
    </xdr:from>
    <xdr:to>
      <xdr:col>41</xdr:col>
      <xdr:colOff>101600</xdr:colOff>
      <xdr:row>62</xdr:row>
      <xdr:rowOff>123148</xdr:rowOff>
    </xdr:to>
    <xdr:sp macro="" textlink="">
      <xdr:nvSpPr>
        <xdr:cNvPr id="246" name="楕円 245">
          <a:extLst>
            <a:ext uri="{FF2B5EF4-FFF2-40B4-BE49-F238E27FC236}">
              <a16:creationId xmlns:a16="http://schemas.microsoft.com/office/drawing/2014/main" id="{9CEB2B9C-4CC6-4C87-826D-B2DA52D5D76B}"/>
            </a:ext>
          </a:extLst>
        </xdr:cNvPr>
        <xdr:cNvSpPr/>
      </xdr:nvSpPr>
      <xdr:spPr>
        <a:xfrm>
          <a:off x="7810500" y="1065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72348</xdr:rowOff>
    </xdr:from>
    <xdr:to>
      <xdr:col>45</xdr:col>
      <xdr:colOff>177800</xdr:colOff>
      <xdr:row>62</xdr:row>
      <xdr:rowOff>72992</xdr:rowOff>
    </xdr:to>
    <xdr:cxnSp macro="">
      <xdr:nvCxnSpPr>
        <xdr:cNvPr id="247" name="直線コネクタ 246">
          <a:extLst>
            <a:ext uri="{FF2B5EF4-FFF2-40B4-BE49-F238E27FC236}">
              <a16:creationId xmlns:a16="http://schemas.microsoft.com/office/drawing/2014/main" id="{B7603028-FBBE-4B85-8E39-B641F7C2A60E}"/>
            </a:ext>
          </a:extLst>
        </xdr:cNvPr>
        <xdr:cNvCxnSpPr/>
      </xdr:nvCxnSpPr>
      <xdr:spPr>
        <a:xfrm>
          <a:off x="7861300" y="10702248"/>
          <a:ext cx="889000" cy="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20917</xdr:rowOff>
    </xdr:from>
    <xdr:to>
      <xdr:col>36</xdr:col>
      <xdr:colOff>165100</xdr:colOff>
      <xdr:row>62</xdr:row>
      <xdr:rowOff>122517</xdr:rowOff>
    </xdr:to>
    <xdr:sp macro="" textlink="">
      <xdr:nvSpPr>
        <xdr:cNvPr id="248" name="楕円 247">
          <a:extLst>
            <a:ext uri="{FF2B5EF4-FFF2-40B4-BE49-F238E27FC236}">
              <a16:creationId xmlns:a16="http://schemas.microsoft.com/office/drawing/2014/main" id="{7BF65EB1-7FE4-48FA-91E4-23B9BFD8BBCD}"/>
            </a:ext>
          </a:extLst>
        </xdr:cNvPr>
        <xdr:cNvSpPr/>
      </xdr:nvSpPr>
      <xdr:spPr>
        <a:xfrm>
          <a:off x="6921500" y="1065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71717</xdr:rowOff>
    </xdr:from>
    <xdr:to>
      <xdr:col>41</xdr:col>
      <xdr:colOff>50800</xdr:colOff>
      <xdr:row>62</xdr:row>
      <xdr:rowOff>72348</xdr:rowOff>
    </xdr:to>
    <xdr:cxnSp macro="">
      <xdr:nvCxnSpPr>
        <xdr:cNvPr id="249" name="直線コネクタ 248">
          <a:extLst>
            <a:ext uri="{FF2B5EF4-FFF2-40B4-BE49-F238E27FC236}">
              <a16:creationId xmlns:a16="http://schemas.microsoft.com/office/drawing/2014/main" id="{67A53733-B9AD-45B3-86AF-C3CB1E71127B}"/>
            </a:ext>
          </a:extLst>
        </xdr:cNvPr>
        <xdr:cNvCxnSpPr/>
      </xdr:nvCxnSpPr>
      <xdr:spPr>
        <a:xfrm>
          <a:off x="6972300" y="10701617"/>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35748</xdr:rowOff>
    </xdr:from>
    <xdr:ext cx="534377" cy="259045"/>
    <xdr:sp macro="" textlink="">
      <xdr:nvSpPr>
        <xdr:cNvPr id="250" name="n_1aveValue【橋りょう・トンネル】&#10;一人当たり有形固定資産（償却資産）額">
          <a:extLst>
            <a:ext uri="{FF2B5EF4-FFF2-40B4-BE49-F238E27FC236}">
              <a16:creationId xmlns:a16="http://schemas.microsoft.com/office/drawing/2014/main" id="{79072C55-0B93-43E1-B4A3-985D71567AAB}"/>
            </a:ext>
          </a:extLst>
        </xdr:cNvPr>
        <xdr:cNvSpPr txBox="1"/>
      </xdr:nvSpPr>
      <xdr:spPr>
        <a:xfrm>
          <a:off x="9359411" y="1032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38555</xdr:rowOff>
    </xdr:from>
    <xdr:ext cx="534377" cy="259045"/>
    <xdr:sp macro="" textlink="">
      <xdr:nvSpPr>
        <xdr:cNvPr id="251" name="n_2aveValue【橋りょう・トンネル】&#10;一人当たり有形固定資産（償却資産）額">
          <a:extLst>
            <a:ext uri="{FF2B5EF4-FFF2-40B4-BE49-F238E27FC236}">
              <a16:creationId xmlns:a16="http://schemas.microsoft.com/office/drawing/2014/main" id="{72C0169D-F0D7-4FD9-9AB5-282D010A1FAD}"/>
            </a:ext>
          </a:extLst>
        </xdr:cNvPr>
        <xdr:cNvSpPr txBox="1"/>
      </xdr:nvSpPr>
      <xdr:spPr>
        <a:xfrm>
          <a:off x="8483111" y="103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41628</xdr:rowOff>
    </xdr:from>
    <xdr:ext cx="534377" cy="259045"/>
    <xdr:sp macro="" textlink="">
      <xdr:nvSpPr>
        <xdr:cNvPr id="252" name="n_3aveValue【橋りょう・トンネル】&#10;一人当たり有形固定資産（償却資産）額">
          <a:extLst>
            <a:ext uri="{FF2B5EF4-FFF2-40B4-BE49-F238E27FC236}">
              <a16:creationId xmlns:a16="http://schemas.microsoft.com/office/drawing/2014/main" id="{5F684C1E-47C1-40AE-ADF6-B9690625F488}"/>
            </a:ext>
          </a:extLst>
        </xdr:cNvPr>
        <xdr:cNvSpPr txBox="1"/>
      </xdr:nvSpPr>
      <xdr:spPr>
        <a:xfrm>
          <a:off x="7594111" y="1032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67542</xdr:rowOff>
    </xdr:from>
    <xdr:ext cx="534377" cy="259045"/>
    <xdr:sp macro="" textlink="">
      <xdr:nvSpPr>
        <xdr:cNvPr id="253" name="n_4aveValue【橋りょう・トンネル】&#10;一人当たり有形固定資産（償却資産）額">
          <a:extLst>
            <a:ext uri="{FF2B5EF4-FFF2-40B4-BE49-F238E27FC236}">
              <a16:creationId xmlns:a16="http://schemas.microsoft.com/office/drawing/2014/main" id="{BD251011-9A24-4925-A2DD-29B2272BD907}"/>
            </a:ext>
          </a:extLst>
        </xdr:cNvPr>
        <xdr:cNvSpPr txBox="1"/>
      </xdr:nvSpPr>
      <xdr:spPr>
        <a:xfrm>
          <a:off x="6705111" y="1035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93111</xdr:rowOff>
    </xdr:from>
    <xdr:ext cx="534377" cy="259045"/>
    <xdr:sp macro="" textlink="">
      <xdr:nvSpPr>
        <xdr:cNvPr id="254" name="n_1mainValue【橋りょう・トンネル】&#10;一人当たり有形固定資産（償却資産）額">
          <a:extLst>
            <a:ext uri="{FF2B5EF4-FFF2-40B4-BE49-F238E27FC236}">
              <a16:creationId xmlns:a16="http://schemas.microsoft.com/office/drawing/2014/main" id="{9CC64C77-6E13-48FA-8C47-869B0CE09142}"/>
            </a:ext>
          </a:extLst>
        </xdr:cNvPr>
        <xdr:cNvSpPr txBox="1"/>
      </xdr:nvSpPr>
      <xdr:spPr>
        <a:xfrm>
          <a:off x="9359411" y="1072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114919</xdr:rowOff>
    </xdr:from>
    <xdr:ext cx="534377" cy="259045"/>
    <xdr:sp macro="" textlink="">
      <xdr:nvSpPr>
        <xdr:cNvPr id="255" name="n_2mainValue【橋りょう・トンネル】&#10;一人当たり有形固定資産（償却資産）額">
          <a:extLst>
            <a:ext uri="{FF2B5EF4-FFF2-40B4-BE49-F238E27FC236}">
              <a16:creationId xmlns:a16="http://schemas.microsoft.com/office/drawing/2014/main" id="{FD05E462-F499-4315-80AB-0AEFC6EE6A70}"/>
            </a:ext>
          </a:extLst>
        </xdr:cNvPr>
        <xdr:cNvSpPr txBox="1"/>
      </xdr:nvSpPr>
      <xdr:spPr>
        <a:xfrm>
          <a:off x="8483111" y="1074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114275</xdr:rowOff>
    </xdr:from>
    <xdr:ext cx="534377" cy="259045"/>
    <xdr:sp macro="" textlink="">
      <xdr:nvSpPr>
        <xdr:cNvPr id="256" name="n_3mainValue【橋りょう・トンネル】&#10;一人当たり有形固定資産（償却資産）額">
          <a:extLst>
            <a:ext uri="{FF2B5EF4-FFF2-40B4-BE49-F238E27FC236}">
              <a16:creationId xmlns:a16="http://schemas.microsoft.com/office/drawing/2014/main" id="{E34E97A8-5B60-46F3-A5A9-984A597CA238}"/>
            </a:ext>
          </a:extLst>
        </xdr:cNvPr>
        <xdr:cNvSpPr txBox="1"/>
      </xdr:nvSpPr>
      <xdr:spPr>
        <a:xfrm>
          <a:off x="7594111" y="10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113644</xdr:rowOff>
    </xdr:from>
    <xdr:ext cx="534377" cy="259045"/>
    <xdr:sp macro="" textlink="">
      <xdr:nvSpPr>
        <xdr:cNvPr id="257" name="n_4mainValue【橋りょう・トンネル】&#10;一人当たり有形固定資産（償却資産）額">
          <a:extLst>
            <a:ext uri="{FF2B5EF4-FFF2-40B4-BE49-F238E27FC236}">
              <a16:creationId xmlns:a16="http://schemas.microsoft.com/office/drawing/2014/main" id="{CC829380-2412-4084-B9EB-CA3598CC1A7A}"/>
            </a:ext>
          </a:extLst>
        </xdr:cNvPr>
        <xdr:cNvSpPr txBox="1"/>
      </xdr:nvSpPr>
      <xdr:spPr>
        <a:xfrm>
          <a:off x="6705111" y="1074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3A1D6D62-D65F-4BAC-B625-4A083BE4421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7BD20EE0-8333-4F0D-A5F7-FC4A25C509F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8AC0060F-F9FF-4F1C-9CE8-53EE7BC15BC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E95743FA-21AF-49A3-A83F-FAD5FE05A7D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64B5401B-33BB-4EEC-A704-46F9704A6F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D9B28E9E-2DEC-4C85-8083-BA332ACE6E1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2B057D7D-9DB1-435E-B634-076E7E7FDC4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9F1FF335-9FC8-4BFE-9E3A-BB487FD6BA1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B1FBE306-AD21-4018-BDFF-00AF26D60C4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8691BB6E-B132-4E68-8548-6989B0A99D2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5A524F79-3CA8-4E8C-AF2A-2C9FADD9676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4EC4BD56-B3A9-4331-A025-53175660DCDE}"/>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6A97C303-8F77-42EE-953C-D9E312BA6CF8}"/>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4A57885B-5D33-4444-BF7B-5C94FC5B945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FA0883B9-7905-4F5F-ABC1-EBE940E1DF6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FFFE0869-B95A-46AD-BB2E-33EC4342C3A7}"/>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2E6E5A3A-4713-45AE-9B25-1AAFDA3B5EE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1ABEB4AA-5FF9-493F-9B4F-02DEB2E0B9D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3F433019-F74B-473B-B440-112816B606C7}"/>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09C4650A-AB8A-40DF-A4CD-93E9C71421C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1A36DFA8-24D6-43AE-A237-1CEFD13FE8C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563032DF-3A93-4785-B9A5-8ABBBACB3B2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a:extLst>
            <a:ext uri="{FF2B5EF4-FFF2-40B4-BE49-F238E27FC236}">
              <a16:creationId xmlns:a16="http://schemas.microsoft.com/office/drawing/2014/main" id="{B2FCB574-A5FC-46C1-B773-F712100DC86A}"/>
            </a:ext>
          </a:extLst>
        </xdr:cNvPr>
        <xdr:cNvCxnSpPr/>
      </xdr:nvCxnSpPr>
      <xdr:spPr>
        <a:xfrm flipV="1">
          <a:off x="4634865" y="1346377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5301C9F5-C57C-4F07-AC7A-A9DBC14C26FF}"/>
            </a:ext>
          </a:extLst>
        </xdr:cNvPr>
        <xdr:cNvSpPr txBox="1"/>
      </xdr:nvSpPr>
      <xdr:spPr>
        <a:xfrm>
          <a:off x="4673600" y="1473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a:extLst>
            <a:ext uri="{FF2B5EF4-FFF2-40B4-BE49-F238E27FC236}">
              <a16:creationId xmlns:a16="http://schemas.microsoft.com/office/drawing/2014/main" id="{56AAA6F8-8849-432A-8A37-672968B046AB}"/>
            </a:ext>
          </a:extLst>
        </xdr:cNvPr>
        <xdr:cNvCxnSpPr/>
      </xdr:nvCxnSpPr>
      <xdr:spPr>
        <a:xfrm>
          <a:off x="4546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39C09A57-5BC4-405A-BB02-F6FCAA09B80B}"/>
            </a:ext>
          </a:extLst>
        </xdr:cNvPr>
        <xdr:cNvSpPr txBox="1"/>
      </xdr:nvSpPr>
      <xdr:spPr>
        <a:xfrm>
          <a:off x="4673600" y="1323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a:extLst>
            <a:ext uri="{FF2B5EF4-FFF2-40B4-BE49-F238E27FC236}">
              <a16:creationId xmlns:a16="http://schemas.microsoft.com/office/drawing/2014/main" id="{CCD01731-2ABC-4DAA-8F90-AD76022D8479}"/>
            </a:ext>
          </a:extLst>
        </xdr:cNvPr>
        <xdr:cNvCxnSpPr/>
      </xdr:nvCxnSpPr>
      <xdr:spPr>
        <a:xfrm>
          <a:off x="4546600" y="1346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138192</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E16E6B2C-390E-4C7F-9701-AB1F11145304}"/>
            </a:ext>
          </a:extLst>
        </xdr:cNvPr>
        <xdr:cNvSpPr txBox="1"/>
      </xdr:nvSpPr>
      <xdr:spPr>
        <a:xfrm>
          <a:off x="4673600" y="1385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a:extLst>
            <a:ext uri="{FF2B5EF4-FFF2-40B4-BE49-F238E27FC236}">
              <a16:creationId xmlns:a16="http://schemas.microsoft.com/office/drawing/2014/main" id="{86072704-066D-417A-84F6-0529CF788071}"/>
            </a:ext>
          </a:extLst>
        </xdr:cNvPr>
        <xdr:cNvSpPr/>
      </xdr:nvSpPr>
      <xdr:spPr>
        <a:xfrm>
          <a:off x="4584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a:extLst>
            <a:ext uri="{FF2B5EF4-FFF2-40B4-BE49-F238E27FC236}">
              <a16:creationId xmlns:a16="http://schemas.microsoft.com/office/drawing/2014/main" id="{BF44D39F-D682-4EBD-88BB-8D146E1AEA49}"/>
            </a:ext>
          </a:extLst>
        </xdr:cNvPr>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a:extLst>
            <a:ext uri="{FF2B5EF4-FFF2-40B4-BE49-F238E27FC236}">
              <a16:creationId xmlns:a16="http://schemas.microsoft.com/office/drawing/2014/main" id="{ACD657FC-F2D5-4AD6-B482-6C6C59E0A6A4}"/>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a:extLst>
            <a:ext uri="{FF2B5EF4-FFF2-40B4-BE49-F238E27FC236}">
              <a16:creationId xmlns:a16="http://schemas.microsoft.com/office/drawing/2014/main" id="{1320C927-2511-47C9-BF46-4758F13F7341}"/>
            </a:ext>
          </a:extLst>
        </xdr:cNvPr>
        <xdr:cNvSpPr/>
      </xdr:nvSpPr>
      <xdr:spPr>
        <a:xfrm>
          <a:off x="1968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B36F2BAD-718E-4590-A317-8A2C93DB21DD}"/>
            </a:ext>
          </a:extLst>
        </xdr:cNvPr>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AC6AAF37-48EC-481A-B1FF-35305954FEE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527DFBF2-FAEB-46CD-A2CB-98D720EFAE1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F7ABF296-9F95-4DA3-A513-A3AE152288E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716D3A46-E2E1-4E38-932C-659B8C4E1B2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A708C29-9150-4B22-AC7A-E0DC8D38FB0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106172</xdr:rowOff>
    </xdr:from>
    <xdr:to>
      <xdr:col>24</xdr:col>
      <xdr:colOff>114300</xdr:colOff>
      <xdr:row>86</xdr:row>
      <xdr:rowOff>36322</xdr:rowOff>
    </xdr:to>
    <xdr:sp macro="" textlink="">
      <xdr:nvSpPr>
        <xdr:cNvPr id="296" name="楕円 295">
          <a:extLst>
            <a:ext uri="{FF2B5EF4-FFF2-40B4-BE49-F238E27FC236}">
              <a16:creationId xmlns:a16="http://schemas.microsoft.com/office/drawing/2014/main" id="{71DCC91E-9EA3-490F-8ACD-932B35F22FDE}"/>
            </a:ext>
          </a:extLst>
        </xdr:cNvPr>
        <xdr:cNvSpPr/>
      </xdr:nvSpPr>
      <xdr:spPr>
        <a:xfrm>
          <a:off x="4584700" y="146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21099</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CD982310-1E47-4B95-B399-19FA3EAECC5B}"/>
            </a:ext>
          </a:extLst>
        </xdr:cNvPr>
        <xdr:cNvSpPr txBox="1"/>
      </xdr:nvSpPr>
      <xdr:spPr>
        <a:xfrm>
          <a:off x="4673600" y="14594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156463</xdr:rowOff>
    </xdr:from>
    <xdr:to>
      <xdr:col>20</xdr:col>
      <xdr:colOff>38100</xdr:colOff>
      <xdr:row>86</xdr:row>
      <xdr:rowOff>86613</xdr:rowOff>
    </xdr:to>
    <xdr:sp macro="" textlink="">
      <xdr:nvSpPr>
        <xdr:cNvPr id="298" name="楕円 297">
          <a:extLst>
            <a:ext uri="{FF2B5EF4-FFF2-40B4-BE49-F238E27FC236}">
              <a16:creationId xmlns:a16="http://schemas.microsoft.com/office/drawing/2014/main" id="{B47FD0FD-AED7-41F1-A1F2-4914B675EF1D}"/>
            </a:ext>
          </a:extLst>
        </xdr:cNvPr>
        <xdr:cNvSpPr/>
      </xdr:nvSpPr>
      <xdr:spPr>
        <a:xfrm>
          <a:off x="3746500" y="147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156972</xdr:rowOff>
    </xdr:from>
    <xdr:to>
      <xdr:col>24</xdr:col>
      <xdr:colOff>63500</xdr:colOff>
      <xdr:row>86</xdr:row>
      <xdr:rowOff>35813</xdr:rowOff>
    </xdr:to>
    <xdr:cxnSp macro="">
      <xdr:nvCxnSpPr>
        <xdr:cNvPr id="299" name="直線コネクタ 298">
          <a:extLst>
            <a:ext uri="{FF2B5EF4-FFF2-40B4-BE49-F238E27FC236}">
              <a16:creationId xmlns:a16="http://schemas.microsoft.com/office/drawing/2014/main" id="{9A6E4C86-AD88-46DE-A4CF-73EE7F41BFD5}"/>
            </a:ext>
          </a:extLst>
        </xdr:cNvPr>
        <xdr:cNvCxnSpPr/>
      </xdr:nvCxnSpPr>
      <xdr:spPr>
        <a:xfrm flipV="1">
          <a:off x="3797300" y="14730222"/>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156463</xdr:rowOff>
    </xdr:from>
    <xdr:to>
      <xdr:col>15</xdr:col>
      <xdr:colOff>101600</xdr:colOff>
      <xdr:row>86</xdr:row>
      <xdr:rowOff>86613</xdr:rowOff>
    </xdr:to>
    <xdr:sp macro="" textlink="">
      <xdr:nvSpPr>
        <xdr:cNvPr id="300" name="楕円 299">
          <a:extLst>
            <a:ext uri="{FF2B5EF4-FFF2-40B4-BE49-F238E27FC236}">
              <a16:creationId xmlns:a16="http://schemas.microsoft.com/office/drawing/2014/main" id="{796D5629-045C-4ACE-912A-A0550D90013A}"/>
            </a:ext>
          </a:extLst>
        </xdr:cNvPr>
        <xdr:cNvSpPr/>
      </xdr:nvSpPr>
      <xdr:spPr>
        <a:xfrm>
          <a:off x="2857500" y="147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35813</xdr:rowOff>
    </xdr:from>
    <xdr:to>
      <xdr:col>19</xdr:col>
      <xdr:colOff>177800</xdr:colOff>
      <xdr:row>86</xdr:row>
      <xdr:rowOff>35813</xdr:rowOff>
    </xdr:to>
    <xdr:cxnSp macro="">
      <xdr:nvCxnSpPr>
        <xdr:cNvPr id="301" name="直線コネクタ 300">
          <a:extLst>
            <a:ext uri="{FF2B5EF4-FFF2-40B4-BE49-F238E27FC236}">
              <a16:creationId xmlns:a16="http://schemas.microsoft.com/office/drawing/2014/main" id="{115B0113-30D3-4B15-98A9-A79C77A6B21D}"/>
            </a:ext>
          </a:extLst>
        </xdr:cNvPr>
        <xdr:cNvCxnSpPr/>
      </xdr:nvCxnSpPr>
      <xdr:spPr>
        <a:xfrm>
          <a:off x="2908300" y="14780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156463</xdr:rowOff>
    </xdr:from>
    <xdr:to>
      <xdr:col>10</xdr:col>
      <xdr:colOff>165100</xdr:colOff>
      <xdr:row>86</xdr:row>
      <xdr:rowOff>86613</xdr:rowOff>
    </xdr:to>
    <xdr:sp macro="" textlink="">
      <xdr:nvSpPr>
        <xdr:cNvPr id="302" name="楕円 301">
          <a:extLst>
            <a:ext uri="{FF2B5EF4-FFF2-40B4-BE49-F238E27FC236}">
              <a16:creationId xmlns:a16="http://schemas.microsoft.com/office/drawing/2014/main" id="{F7AD4CB1-4240-40B2-9573-AC29E3B5B7FC}"/>
            </a:ext>
          </a:extLst>
        </xdr:cNvPr>
        <xdr:cNvSpPr/>
      </xdr:nvSpPr>
      <xdr:spPr>
        <a:xfrm>
          <a:off x="1968500" y="147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35813</xdr:rowOff>
    </xdr:from>
    <xdr:to>
      <xdr:col>15</xdr:col>
      <xdr:colOff>50800</xdr:colOff>
      <xdr:row>86</xdr:row>
      <xdr:rowOff>35813</xdr:rowOff>
    </xdr:to>
    <xdr:cxnSp macro="">
      <xdr:nvCxnSpPr>
        <xdr:cNvPr id="303" name="直線コネクタ 302">
          <a:extLst>
            <a:ext uri="{FF2B5EF4-FFF2-40B4-BE49-F238E27FC236}">
              <a16:creationId xmlns:a16="http://schemas.microsoft.com/office/drawing/2014/main" id="{30C69D4E-77A8-4AEA-BE13-698FB252D628}"/>
            </a:ext>
          </a:extLst>
        </xdr:cNvPr>
        <xdr:cNvCxnSpPr/>
      </xdr:nvCxnSpPr>
      <xdr:spPr>
        <a:xfrm>
          <a:off x="2019300" y="14780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149606</xdr:rowOff>
    </xdr:from>
    <xdr:to>
      <xdr:col>6</xdr:col>
      <xdr:colOff>38100</xdr:colOff>
      <xdr:row>86</xdr:row>
      <xdr:rowOff>79756</xdr:rowOff>
    </xdr:to>
    <xdr:sp macro="" textlink="">
      <xdr:nvSpPr>
        <xdr:cNvPr id="304" name="楕円 303">
          <a:extLst>
            <a:ext uri="{FF2B5EF4-FFF2-40B4-BE49-F238E27FC236}">
              <a16:creationId xmlns:a16="http://schemas.microsoft.com/office/drawing/2014/main" id="{534556FB-0CB8-4DFA-B3AC-4FAF3BB8EC31}"/>
            </a:ext>
          </a:extLst>
        </xdr:cNvPr>
        <xdr:cNvSpPr/>
      </xdr:nvSpPr>
      <xdr:spPr>
        <a:xfrm>
          <a:off x="1079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28956</xdr:rowOff>
    </xdr:from>
    <xdr:to>
      <xdr:col>10</xdr:col>
      <xdr:colOff>114300</xdr:colOff>
      <xdr:row>86</xdr:row>
      <xdr:rowOff>35813</xdr:rowOff>
    </xdr:to>
    <xdr:cxnSp macro="">
      <xdr:nvCxnSpPr>
        <xdr:cNvPr id="305" name="直線コネクタ 304">
          <a:extLst>
            <a:ext uri="{FF2B5EF4-FFF2-40B4-BE49-F238E27FC236}">
              <a16:creationId xmlns:a16="http://schemas.microsoft.com/office/drawing/2014/main" id="{49082C17-5DFD-41F7-B0D5-FE7A61FFC068}"/>
            </a:ext>
          </a:extLst>
        </xdr:cNvPr>
        <xdr:cNvCxnSpPr/>
      </xdr:nvCxnSpPr>
      <xdr:spPr>
        <a:xfrm>
          <a:off x="1130300" y="1477365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06" name="n_1aveValue【公営住宅】&#10;有形固定資産減価償却率">
          <a:extLst>
            <a:ext uri="{FF2B5EF4-FFF2-40B4-BE49-F238E27FC236}">
              <a16:creationId xmlns:a16="http://schemas.microsoft.com/office/drawing/2014/main" id="{D20FA1A5-5DF8-4C47-95EA-F955FD92FF65}"/>
            </a:ext>
          </a:extLst>
        </xdr:cNvPr>
        <xdr:cNvSpPr txBox="1"/>
      </xdr:nvSpPr>
      <xdr:spPr>
        <a:xfrm>
          <a:off x="35820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7" name="n_2aveValue【公営住宅】&#10;有形固定資産減価償却率">
          <a:extLst>
            <a:ext uri="{FF2B5EF4-FFF2-40B4-BE49-F238E27FC236}">
              <a16:creationId xmlns:a16="http://schemas.microsoft.com/office/drawing/2014/main" id="{D7DCE5CB-0B59-445A-A5A1-81C53AE173AC}"/>
            </a:ext>
          </a:extLst>
        </xdr:cNvPr>
        <xdr:cNvSpPr txBox="1"/>
      </xdr:nvSpPr>
      <xdr:spPr>
        <a:xfrm>
          <a:off x="2705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167149</xdr:rowOff>
    </xdr:from>
    <xdr:ext cx="405111" cy="259045"/>
    <xdr:sp macro="" textlink="">
      <xdr:nvSpPr>
        <xdr:cNvPr id="308" name="n_3aveValue【公営住宅】&#10;有形固定資産減価償却率">
          <a:extLst>
            <a:ext uri="{FF2B5EF4-FFF2-40B4-BE49-F238E27FC236}">
              <a16:creationId xmlns:a16="http://schemas.microsoft.com/office/drawing/2014/main" id="{313632F2-E171-4215-9872-AA8C1A8FBA87}"/>
            </a:ext>
          </a:extLst>
        </xdr:cNvPr>
        <xdr:cNvSpPr txBox="1"/>
      </xdr:nvSpPr>
      <xdr:spPr>
        <a:xfrm>
          <a:off x="18167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09" name="n_4aveValue【公営住宅】&#10;有形固定資産減価償却率">
          <a:extLst>
            <a:ext uri="{FF2B5EF4-FFF2-40B4-BE49-F238E27FC236}">
              <a16:creationId xmlns:a16="http://schemas.microsoft.com/office/drawing/2014/main" id="{2B8A4BE9-BA67-495A-8C75-553FB8196E11}"/>
            </a:ext>
          </a:extLst>
        </xdr:cNvPr>
        <xdr:cNvSpPr txBox="1"/>
      </xdr:nvSpPr>
      <xdr:spPr>
        <a:xfrm>
          <a:off x="927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77740</xdr:rowOff>
    </xdr:from>
    <xdr:ext cx="405111" cy="259045"/>
    <xdr:sp macro="" textlink="">
      <xdr:nvSpPr>
        <xdr:cNvPr id="310" name="n_1mainValue【公営住宅】&#10;有形固定資産減価償却率">
          <a:extLst>
            <a:ext uri="{FF2B5EF4-FFF2-40B4-BE49-F238E27FC236}">
              <a16:creationId xmlns:a16="http://schemas.microsoft.com/office/drawing/2014/main" id="{D16580AF-B993-4F52-BB25-45A9F9148C30}"/>
            </a:ext>
          </a:extLst>
        </xdr:cNvPr>
        <xdr:cNvSpPr txBox="1"/>
      </xdr:nvSpPr>
      <xdr:spPr>
        <a:xfrm>
          <a:off x="3582044" y="1482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77740</xdr:rowOff>
    </xdr:from>
    <xdr:ext cx="405111" cy="259045"/>
    <xdr:sp macro="" textlink="">
      <xdr:nvSpPr>
        <xdr:cNvPr id="311" name="n_2mainValue【公営住宅】&#10;有形固定資産減価償却率">
          <a:extLst>
            <a:ext uri="{FF2B5EF4-FFF2-40B4-BE49-F238E27FC236}">
              <a16:creationId xmlns:a16="http://schemas.microsoft.com/office/drawing/2014/main" id="{4A5F8D70-570B-4A3B-95B5-687EA58E6F94}"/>
            </a:ext>
          </a:extLst>
        </xdr:cNvPr>
        <xdr:cNvSpPr txBox="1"/>
      </xdr:nvSpPr>
      <xdr:spPr>
        <a:xfrm>
          <a:off x="2705744" y="1482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77740</xdr:rowOff>
    </xdr:from>
    <xdr:ext cx="405111" cy="259045"/>
    <xdr:sp macro="" textlink="">
      <xdr:nvSpPr>
        <xdr:cNvPr id="312" name="n_3mainValue【公営住宅】&#10;有形固定資産減価償却率">
          <a:extLst>
            <a:ext uri="{FF2B5EF4-FFF2-40B4-BE49-F238E27FC236}">
              <a16:creationId xmlns:a16="http://schemas.microsoft.com/office/drawing/2014/main" id="{44B41C8B-3DCE-4B41-B92B-718102995C2D}"/>
            </a:ext>
          </a:extLst>
        </xdr:cNvPr>
        <xdr:cNvSpPr txBox="1"/>
      </xdr:nvSpPr>
      <xdr:spPr>
        <a:xfrm>
          <a:off x="1816744" y="1482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70883</xdr:rowOff>
    </xdr:from>
    <xdr:ext cx="405111" cy="259045"/>
    <xdr:sp macro="" textlink="">
      <xdr:nvSpPr>
        <xdr:cNvPr id="313" name="n_4mainValue【公営住宅】&#10;有形固定資産減価償却率">
          <a:extLst>
            <a:ext uri="{FF2B5EF4-FFF2-40B4-BE49-F238E27FC236}">
              <a16:creationId xmlns:a16="http://schemas.microsoft.com/office/drawing/2014/main" id="{E04A2C3A-9AC4-40AA-958E-E8BBD48405A5}"/>
            </a:ext>
          </a:extLst>
        </xdr:cNvPr>
        <xdr:cNvSpPr txBox="1"/>
      </xdr:nvSpPr>
      <xdr:spPr>
        <a:xfrm>
          <a:off x="927744" y="1481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27A67443-6430-447A-B6A3-DFE8AA5908B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A1F06FC5-8EB7-4287-BDE4-A2DC759820E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3BC55EFF-A81C-402B-8CF7-0E79908F294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9D3EE187-D296-4874-9B39-5F2A171ABAC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01FB5A8B-D85F-4B58-9908-332B0CB5063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9ABE030F-77FC-46FF-82CA-008CC002ED9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88EEF723-6DEC-4FD2-97D3-36634E45D02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A2D02487-F92A-4760-BBB2-86A643C20D9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4535621D-9477-46B8-BDCB-1907F3FC1DC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B2A9E522-FB74-4FE7-BC56-65B0B7AE189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1ECD393C-FCC1-4FCE-B235-28CD155E9B8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DF6CF95C-8CCD-4271-AE2A-DFF86E36E61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9196719A-2AE7-4FDC-ABF2-8312BCAFBCA5}"/>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98CAF619-CA4A-448F-BC82-8DEE04AF65C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4B31073F-AEC7-45DB-B879-95962E5FAE0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36117178-F5B1-4FF2-935D-0E483F22856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EDB851B5-DBF2-4843-AA7D-8DF77883BF3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FF1D113B-2A98-4E69-A3AF-9A8BE44013D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8AAC4D9A-7CC2-424A-996E-362B261D168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9412B73D-864C-461B-87E3-5138A013758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46C15B93-236C-42D0-A68C-9A3008460AB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1B990F78-1CD5-40E4-91E6-9295BD1A383A}"/>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3213F0A2-6E94-42F0-BEBF-D8D9B1A778B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2EBDE44-2DCC-4968-BBB2-D08C9FC86E3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C8E7B5A3-12FE-4293-A735-C2A35C4A8C6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a:extLst>
            <a:ext uri="{FF2B5EF4-FFF2-40B4-BE49-F238E27FC236}">
              <a16:creationId xmlns:a16="http://schemas.microsoft.com/office/drawing/2014/main" id="{1B2251A4-8D1C-49B1-8829-8ACD5577A261}"/>
            </a:ext>
          </a:extLst>
        </xdr:cNvPr>
        <xdr:cNvCxnSpPr/>
      </xdr:nvCxnSpPr>
      <xdr:spPr>
        <a:xfrm flipV="1">
          <a:off x="10476865" y="1338180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a:extLst>
            <a:ext uri="{FF2B5EF4-FFF2-40B4-BE49-F238E27FC236}">
              <a16:creationId xmlns:a16="http://schemas.microsoft.com/office/drawing/2014/main" id="{FD8728DC-D11D-4B85-B569-F58DEFCB8D2F}"/>
            </a:ext>
          </a:extLst>
        </xdr:cNvPr>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a:extLst>
            <a:ext uri="{FF2B5EF4-FFF2-40B4-BE49-F238E27FC236}">
              <a16:creationId xmlns:a16="http://schemas.microsoft.com/office/drawing/2014/main" id="{B39B87A9-CAC8-4E1C-8D2C-671E11DB6F6C}"/>
            </a:ext>
          </a:extLst>
        </xdr:cNvPr>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a:extLst>
            <a:ext uri="{FF2B5EF4-FFF2-40B4-BE49-F238E27FC236}">
              <a16:creationId xmlns:a16="http://schemas.microsoft.com/office/drawing/2014/main" id="{31FB3F0F-41C5-464F-A2E8-21DD09F88DD4}"/>
            </a:ext>
          </a:extLst>
        </xdr:cNvPr>
        <xdr:cNvSpPr txBox="1"/>
      </xdr:nvSpPr>
      <xdr:spPr>
        <a:xfrm>
          <a:off x="10515600" y="1315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a:extLst>
            <a:ext uri="{FF2B5EF4-FFF2-40B4-BE49-F238E27FC236}">
              <a16:creationId xmlns:a16="http://schemas.microsoft.com/office/drawing/2014/main" id="{B0AF570C-278B-4612-99FF-FBC9BE514F3D}"/>
            </a:ext>
          </a:extLst>
        </xdr:cNvPr>
        <xdr:cNvCxnSpPr/>
      </xdr:nvCxnSpPr>
      <xdr:spPr>
        <a:xfrm>
          <a:off x="10388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4" name="【公営住宅】&#10;一人当たり面積平均値テキスト">
          <a:extLst>
            <a:ext uri="{FF2B5EF4-FFF2-40B4-BE49-F238E27FC236}">
              <a16:creationId xmlns:a16="http://schemas.microsoft.com/office/drawing/2014/main" id="{8EA0D575-3CA5-4C1E-BC5D-241474A18283}"/>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a:extLst>
            <a:ext uri="{FF2B5EF4-FFF2-40B4-BE49-F238E27FC236}">
              <a16:creationId xmlns:a16="http://schemas.microsoft.com/office/drawing/2014/main" id="{23F5E155-6891-4F5B-BFE9-670A50A03A8F}"/>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a:extLst>
            <a:ext uri="{FF2B5EF4-FFF2-40B4-BE49-F238E27FC236}">
              <a16:creationId xmlns:a16="http://schemas.microsoft.com/office/drawing/2014/main" id="{C4531B36-F216-4E39-BD64-C65AECC5517A}"/>
            </a:ext>
          </a:extLst>
        </xdr:cNvPr>
        <xdr:cNvSpPr/>
      </xdr:nvSpPr>
      <xdr:spPr>
        <a:xfrm>
          <a:off x="958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a:extLst>
            <a:ext uri="{FF2B5EF4-FFF2-40B4-BE49-F238E27FC236}">
              <a16:creationId xmlns:a16="http://schemas.microsoft.com/office/drawing/2014/main" id="{D64B249F-792A-4432-B91E-9D84F777FD03}"/>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a:extLst>
            <a:ext uri="{FF2B5EF4-FFF2-40B4-BE49-F238E27FC236}">
              <a16:creationId xmlns:a16="http://schemas.microsoft.com/office/drawing/2014/main" id="{CF92B32F-7B97-4A04-8053-FBF61ABEEBB1}"/>
            </a:ext>
          </a:extLst>
        </xdr:cNvPr>
        <xdr:cNvSpPr/>
      </xdr:nvSpPr>
      <xdr:spPr>
        <a:xfrm>
          <a:off x="7810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a:extLst>
            <a:ext uri="{FF2B5EF4-FFF2-40B4-BE49-F238E27FC236}">
              <a16:creationId xmlns:a16="http://schemas.microsoft.com/office/drawing/2014/main" id="{A91DBA30-2890-4B70-9DFF-9FBED55D063B}"/>
            </a:ext>
          </a:extLst>
        </xdr:cNvPr>
        <xdr:cNvSpPr/>
      </xdr:nvSpPr>
      <xdr:spPr>
        <a:xfrm>
          <a:off x="692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20B0D017-D18B-4848-922A-4E05DB93FB6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FE32579-BFC4-44CA-8638-C700333A374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55C78F2-E12F-428E-A168-25E1CC53511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517C950-FC1D-44FE-B695-9567E457038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7ADC054-AF19-47F8-A9DF-A55211BBD0F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60779</xdr:rowOff>
    </xdr:from>
    <xdr:to>
      <xdr:col>55</xdr:col>
      <xdr:colOff>50800</xdr:colOff>
      <xdr:row>86</xdr:row>
      <xdr:rowOff>162379</xdr:rowOff>
    </xdr:to>
    <xdr:sp macro="" textlink="">
      <xdr:nvSpPr>
        <xdr:cNvPr id="355" name="楕円 354">
          <a:extLst>
            <a:ext uri="{FF2B5EF4-FFF2-40B4-BE49-F238E27FC236}">
              <a16:creationId xmlns:a16="http://schemas.microsoft.com/office/drawing/2014/main" id="{0D74B3C7-2E54-4D4C-98C9-A557B65D21F4}"/>
            </a:ext>
          </a:extLst>
        </xdr:cNvPr>
        <xdr:cNvSpPr/>
      </xdr:nvSpPr>
      <xdr:spPr>
        <a:xfrm>
          <a:off x="104267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147156</xdr:rowOff>
    </xdr:from>
    <xdr:ext cx="469744" cy="259045"/>
    <xdr:sp macro="" textlink="">
      <xdr:nvSpPr>
        <xdr:cNvPr id="356" name="【公営住宅】&#10;一人当たり面積該当値テキスト">
          <a:extLst>
            <a:ext uri="{FF2B5EF4-FFF2-40B4-BE49-F238E27FC236}">
              <a16:creationId xmlns:a16="http://schemas.microsoft.com/office/drawing/2014/main" id="{1972BFEB-23AC-4215-B032-05E72574BF00}"/>
            </a:ext>
          </a:extLst>
        </xdr:cNvPr>
        <xdr:cNvSpPr txBox="1"/>
      </xdr:nvSpPr>
      <xdr:spPr>
        <a:xfrm>
          <a:off x="10515600" y="14720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60779</xdr:rowOff>
    </xdr:from>
    <xdr:to>
      <xdr:col>50</xdr:col>
      <xdr:colOff>165100</xdr:colOff>
      <xdr:row>86</xdr:row>
      <xdr:rowOff>162379</xdr:rowOff>
    </xdr:to>
    <xdr:sp macro="" textlink="">
      <xdr:nvSpPr>
        <xdr:cNvPr id="357" name="楕円 356">
          <a:extLst>
            <a:ext uri="{FF2B5EF4-FFF2-40B4-BE49-F238E27FC236}">
              <a16:creationId xmlns:a16="http://schemas.microsoft.com/office/drawing/2014/main" id="{B62E605A-6164-448D-B8CA-1E4421872FC7}"/>
            </a:ext>
          </a:extLst>
        </xdr:cNvPr>
        <xdr:cNvSpPr/>
      </xdr:nvSpPr>
      <xdr:spPr>
        <a:xfrm>
          <a:off x="95885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111579</xdr:rowOff>
    </xdr:from>
    <xdr:to>
      <xdr:col>55</xdr:col>
      <xdr:colOff>0</xdr:colOff>
      <xdr:row>86</xdr:row>
      <xdr:rowOff>111579</xdr:rowOff>
    </xdr:to>
    <xdr:cxnSp macro="">
      <xdr:nvCxnSpPr>
        <xdr:cNvPr id="358" name="直線コネクタ 357">
          <a:extLst>
            <a:ext uri="{FF2B5EF4-FFF2-40B4-BE49-F238E27FC236}">
              <a16:creationId xmlns:a16="http://schemas.microsoft.com/office/drawing/2014/main" id="{48C8C2D6-0DEA-46CC-BBF3-A7AC55BB60E5}"/>
            </a:ext>
          </a:extLst>
        </xdr:cNvPr>
        <xdr:cNvCxnSpPr/>
      </xdr:nvCxnSpPr>
      <xdr:spPr>
        <a:xfrm>
          <a:off x="9639300" y="148562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60779</xdr:rowOff>
    </xdr:from>
    <xdr:to>
      <xdr:col>46</xdr:col>
      <xdr:colOff>38100</xdr:colOff>
      <xdr:row>86</xdr:row>
      <xdr:rowOff>162379</xdr:rowOff>
    </xdr:to>
    <xdr:sp macro="" textlink="">
      <xdr:nvSpPr>
        <xdr:cNvPr id="359" name="楕円 358">
          <a:extLst>
            <a:ext uri="{FF2B5EF4-FFF2-40B4-BE49-F238E27FC236}">
              <a16:creationId xmlns:a16="http://schemas.microsoft.com/office/drawing/2014/main" id="{20A38DBE-0ADB-41AB-AF4F-CAABBEFDCF7B}"/>
            </a:ext>
          </a:extLst>
        </xdr:cNvPr>
        <xdr:cNvSpPr/>
      </xdr:nvSpPr>
      <xdr:spPr>
        <a:xfrm>
          <a:off x="86995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111579</xdr:rowOff>
    </xdr:from>
    <xdr:to>
      <xdr:col>50</xdr:col>
      <xdr:colOff>114300</xdr:colOff>
      <xdr:row>86</xdr:row>
      <xdr:rowOff>111579</xdr:rowOff>
    </xdr:to>
    <xdr:cxnSp macro="">
      <xdr:nvCxnSpPr>
        <xdr:cNvPr id="360" name="直線コネクタ 359">
          <a:extLst>
            <a:ext uri="{FF2B5EF4-FFF2-40B4-BE49-F238E27FC236}">
              <a16:creationId xmlns:a16="http://schemas.microsoft.com/office/drawing/2014/main" id="{97C0C9CA-A30A-4476-A234-263680C7EBCC}"/>
            </a:ext>
          </a:extLst>
        </xdr:cNvPr>
        <xdr:cNvCxnSpPr/>
      </xdr:nvCxnSpPr>
      <xdr:spPr>
        <a:xfrm>
          <a:off x="8750300" y="148562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60779</xdr:rowOff>
    </xdr:from>
    <xdr:to>
      <xdr:col>41</xdr:col>
      <xdr:colOff>101600</xdr:colOff>
      <xdr:row>86</xdr:row>
      <xdr:rowOff>162379</xdr:rowOff>
    </xdr:to>
    <xdr:sp macro="" textlink="">
      <xdr:nvSpPr>
        <xdr:cNvPr id="361" name="楕円 360">
          <a:extLst>
            <a:ext uri="{FF2B5EF4-FFF2-40B4-BE49-F238E27FC236}">
              <a16:creationId xmlns:a16="http://schemas.microsoft.com/office/drawing/2014/main" id="{DD57C5CA-CA4A-494B-9389-BB69080C8DC1}"/>
            </a:ext>
          </a:extLst>
        </xdr:cNvPr>
        <xdr:cNvSpPr/>
      </xdr:nvSpPr>
      <xdr:spPr>
        <a:xfrm>
          <a:off x="78105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111579</xdr:rowOff>
    </xdr:from>
    <xdr:to>
      <xdr:col>45</xdr:col>
      <xdr:colOff>177800</xdr:colOff>
      <xdr:row>86</xdr:row>
      <xdr:rowOff>111579</xdr:rowOff>
    </xdr:to>
    <xdr:cxnSp macro="">
      <xdr:nvCxnSpPr>
        <xdr:cNvPr id="362" name="直線コネクタ 361">
          <a:extLst>
            <a:ext uri="{FF2B5EF4-FFF2-40B4-BE49-F238E27FC236}">
              <a16:creationId xmlns:a16="http://schemas.microsoft.com/office/drawing/2014/main" id="{126AD902-B4AA-4BE6-A496-68D3C738CC25}"/>
            </a:ext>
          </a:extLst>
        </xdr:cNvPr>
        <xdr:cNvCxnSpPr/>
      </xdr:nvCxnSpPr>
      <xdr:spPr>
        <a:xfrm>
          <a:off x="7861300" y="148562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60779</xdr:rowOff>
    </xdr:from>
    <xdr:to>
      <xdr:col>36</xdr:col>
      <xdr:colOff>165100</xdr:colOff>
      <xdr:row>86</xdr:row>
      <xdr:rowOff>162379</xdr:rowOff>
    </xdr:to>
    <xdr:sp macro="" textlink="">
      <xdr:nvSpPr>
        <xdr:cNvPr id="363" name="楕円 362">
          <a:extLst>
            <a:ext uri="{FF2B5EF4-FFF2-40B4-BE49-F238E27FC236}">
              <a16:creationId xmlns:a16="http://schemas.microsoft.com/office/drawing/2014/main" id="{CFA53CE5-2F89-4984-98A8-A539FF3331B8}"/>
            </a:ext>
          </a:extLst>
        </xdr:cNvPr>
        <xdr:cNvSpPr/>
      </xdr:nvSpPr>
      <xdr:spPr>
        <a:xfrm>
          <a:off x="69215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111579</xdr:rowOff>
    </xdr:from>
    <xdr:to>
      <xdr:col>41</xdr:col>
      <xdr:colOff>50800</xdr:colOff>
      <xdr:row>86</xdr:row>
      <xdr:rowOff>111579</xdr:rowOff>
    </xdr:to>
    <xdr:cxnSp macro="">
      <xdr:nvCxnSpPr>
        <xdr:cNvPr id="364" name="直線コネクタ 363">
          <a:extLst>
            <a:ext uri="{FF2B5EF4-FFF2-40B4-BE49-F238E27FC236}">
              <a16:creationId xmlns:a16="http://schemas.microsoft.com/office/drawing/2014/main" id="{9E17C6E6-8AB9-4995-989F-CC9E2A2240E3}"/>
            </a:ext>
          </a:extLst>
        </xdr:cNvPr>
        <xdr:cNvCxnSpPr/>
      </xdr:nvCxnSpPr>
      <xdr:spPr>
        <a:xfrm>
          <a:off x="6972300" y="148562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58075</xdr:rowOff>
    </xdr:from>
    <xdr:ext cx="469744" cy="259045"/>
    <xdr:sp macro="" textlink="">
      <xdr:nvSpPr>
        <xdr:cNvPr id="365" name="n_1aveValue【公営住宅】&#10;一人当たり面積">
          <a:extLst>
            <a:ext uri="{FF2B5EF4-FFF2-40B4-BE49-F238E27FC236}">
              <a16:creationId xmlns:a16="http://schemas.microsoft.com/office/drawing/2014/main" id="{AA7FF441-1528-4E01-B642-2F82FDE97EE7}"/>
            </a:ext>
          </a:extLst>
        </xdr:cNvPr>
        <xdr:cNvSpPr txBox="1"/>
      </xdr:nvSpPr>
      <xdr:spPr>
        <a:xfrm>
          <a:off x="9391727" y="1411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66" name="n_2aveValue【公営住宅】&#10;一人当たり面積">
          <a:extLst>
            <a:ext uri="{FF2B5EF4-FFF2-40B4-BE49-F238E27FC236}">
              <a16:creationId xmlns:a16="http://schemas.microsoft.com/office/drawing/2014/main" id="{DCB22B3F-8686-4AD6-B12B-18EF1C8207F5}"/>
            </a:ext>
          </a:extLst>
        </xdr:cNvPr>
        <xdr:cNvSpPr txBox="1"/>
      </xdr:nvSpPr>
      <xdr:spPr>
        <a:xfrm>
          <a:off x="8515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17253</xdr:rowOff>
    </xdr:from>
    <xdr:ext cx="469744" cy="259045"/>
    <xdr:sp macro="" textlink="">
      <xdr:nvSpPr>
        <xdr:cNvPr id="367" name="n_3aveValue【公営住宅】&#10;一人当たり面積">
          <a:extLst>
            <a:ext uri="{FF2B5EF4-FFF2-40B4-BE49-F238E27FC236}">
              <a16:creationId xmlns:a16="http://schemas.microsoft.com/office/drawing/2014/main" id="{3527FDEA-3D23-4860-AD2B-847683A86419}"/>
            </a:ext>
          </a:extLst>
        </xdr:cNvPr>
        <xdr:cNvSpPr txBox="1"/>
      </xdr:nvSpPr>
      <xdr:spPr>
        <a:xfrm>
          <a:off x="7626427"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165843</xdr:rowOff>
    </xdr:from>
    <xdr:ext cx="469744" cy="259045"/>
    <xdr:sp macro="" textlink="">
      <xdr:nvSpPr>
        <xdr:cNvPr id="368" name="n_4aveValue【公営住宅】&#10;一人当たり面積">
          <a:extLst>
            <a:ext uri="{FF2B5EF4-FFF2-40B4-BE49-F238E27FC236}">
              <a16:creationId xmlns:a16="http://schemas.microsoft.com/office/drawing/2014/main" id="{D96B6E59-E91B-4879-A4A9-D80765BD6208}"/>
            </a:ext>
          </a:extLst>
        </xdr:cNvPr>
        <xdr:cNvSpPr txBox="1"/>
      </xdr:nvSpPr>
      <xdr:spPr>
        <a:xfrm>
          <a:off x="6737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153506</xdr:rowOff>
    </xdr:from>
    <xdr:ext cx="469744" cy="259045"/>
    <xdr:sp macro="" textlink="">
      <xdr:nvSpPr>
        <xdr:cNvPr id="369" name="n_1mainValue【公営住宅】&#10;一人当たり面積">
          <a:extLst>
            <a:ext uri="{FF2B5EF4-FFF2-40B4-BE49-F238E27FC236}">
              <a16:creationId xmlns:a16="http://schemas.microsoft.com/office/drawing/2014/main" id="{7B5F4ACD-D71C-4DC5-B3E2-4E710594158B}"/>
            </a:ext>
          </a:extLst>
        </xdr:cNvPr>
        <xdr:cNvSpPr txBox="1"/>
      </xdr:nvSpPr>
      <xdr:spPr>
        <a:xfrm>
          <a:off x="9391727" y="1489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153506</xdr:rowOff>
    </xdr:from>
    <xdr:ext cx="469744" cy="259045"/>
    <xdr:sp macro="" textlink="">
      <xdr:nvSpPr>
        <xdr:cNvPr id="370" name="n_2mainValue【公営住宅】&#10;一人当たり面積">
          <a:extLst>
            <a:ext uri="{FF2B5EF4-FFF2-40B4-BE49-F238E27FC236}">
              <a16:creationId xmlns:a16="http://schemas.microsoft.com/office/drawing/2014/main" id="{982AEAFE-7428-4F6F-8BB2-FDBD19AEB176}"/>
            </a:ext>
          </a:extLst>
        </xdr:cNvPr>
        <xdr:cNvSpPr txBox="1"/>
      </xdr:nvSpPr>
      <xdr:spPr>
        <a:xfrm>
          <a:off x="8515427" y="1489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153506</xdr:rowOff>
    </xdr:from>
    <xdr:ext cx="469744" cy="259045"/>
    <xdr:sp macro="" textlink="">
      <xdr:nvSpPr>
        <xdr:cNvPr id="371" name="n_3mainValue【公営住宅】&#10;一人当たり面積">
          <a:extLst>
            <a:ext uri="{FF2B5EF4-FFF2-40B4-BE49-F238E27FC236}">
              <a16:creationId xmlns:a16="http://schemas.microsoft.com/office/drawing/2014/main" id="{5D0BA736-2CF8-4264-ABD3-FD919356C871}"/>
            </a:ext>
          </a:extLst>
        </xdr:cNvPr>
        <xdr:cNvSpPr txBox="1"/>
      </xdr:nvSpPr>
      <xdr:spPr>
        <a:xfrm>
          <a:off x="7626427" y="1489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153506</xdr:rowOff>
    </xdr:from>
    <xdr:ext cx="469744" cy="259045"/>
    <xdr:sp macro="" textlink="">
      <xdr:nvSpPr>
        <xdr:cNvPr id="372" name="n_4mainValue【公営住宅】&#10;一人当たり面積">
          <a:extLst>
            <a:ext uri="{FF2B5EF4-FFF2-40B4-BE49-F238E27FC236}">
              <a16:creationId xmlns:a16="http://schemas.microsoft.com/office/drawing/2014/main" id="{353D9D37-055E-4A4A-A507-03504E50A240}"/>
            </a:ext>
          </a:extLst>
        </xdr:cNvPr>
        <xdr:cNvSpPr txBox="1"/>
      </xdr:nvSpPr>
      <xdr:spPr>
        <a:xfrm>
          <a:off x="6737427" y="1489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D5FA436A-93E9-4514-BCD6-930949ECCC6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FE17580-3F0F-407B-AF8B-B82068D5207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971FF7C8-CCFF-4225-843A-945374948AB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46802268-C554-4B11-97F4-96DE2369771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C6C915F0-83CA-46FE-8B36-7A9725E2491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31A2E4EE-462B-4EBD-933A-29A4B5E6723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7EAAA83F-7AD7-4285-9056-E798F396EB9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38B4C2FF-FFF4-4F88-8058-82F1B72909E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1D1EB416-2485-49A2-8B0C-1447D57FEA0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B0BC9218-CCB8-4864-80D9-106C20DC259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E8CF692E-4BC1-4506-AF24-9C697A737E2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CF4A98FA-97D2-466B-9A2E-439C1209B17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7948776E-B64B-4B4D-8F33-E7F8A7279D0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2C0AC051-E4A6-41A5-88A1-B56601687FB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FD1FF42C-4559-4F73-ABD3-EFA73474EB6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FC1AA2B6-C695-4135-85BE-14003D09127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FBCEBC6D-C173-41BB-BF39-AA69FAD9775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BFE552F6-D5B5-42D7-B1CF-C6E46A09467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C63DE637-8926-4E4E-B133-9CBFEA40092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8C20AA4C-3699-424F-AA2B-428DB170B8E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7BA1A046-1D45-4792-9F96-92AD05DC687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671729EA-FE86-4D5B-8FD4-FC6055769D5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BABE8719-57BC-4EF3-B5EE-9E72CAE3E2C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ED053277-6D7D-4332-9D81-36B2E0D4D4D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87FEDF78-9391-42A0-BE4F-95F8BD09307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D7746465-1257-4ACE-9236-D0CF0784445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CFB04621-50ED-4ED7-A875-5E6194F6B6F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BF42CFB9-12A2-46EF-B55C-B58434A6998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6642DA72-5F6F-4477-BC86-61051A433C2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E415D18E-7BCE-4BB0-B9BF-F591196C1F3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3347FDB5-F747-4E1A-AEBD-10334A4473D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9FCD4380-356D-475C-98BC-CBA3B30E72A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D5BFE828-AE31-46EB-9A57-0FF94AB841A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0E01425B-264D-42A4-841C-0D7C6101155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F8795D8E-6444-4710-8266-27D13B0770B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ABE11D6D-7AA3-4EE5-A014-F7A53D55B87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D090F527-C138-4AFD-864C-7F01CE585A8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7132EB8D-4400-4A40-8994-4F239E13A3F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89E136FE-8C8D-46A7-8CB5-94C64CE31B3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ECB6E967-019A-4A30-B768-C2D991F97AB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413" name="直線コネクタ 412">
          <a:extLst>
            <a:ext uri="{FF2B5EF4-FFF2-40B4-BE49-F238E27FC236}">
              <a16:creationId xmlns:a16="http://schemas.microsoft.com/office/drawing/2014/main" id="{AED5CEAA-8061-43E7-BC85-147BB725BD3D}"/>
            </a:ext>
          </a:extLst>
        </xdr:cNvPr>
        <xdr:cNvCxnSpPr/>
      </xdr:nvCxnSpPr>
      <xdr:spPr>
        <a:xfrm flipV="1">
          <a:off x="16318864" y="596265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6B0D827F-3D73-47AB-AADF-122A11D63F13}"/>
            </a:ext>
          </a:extLst>
        </xdr:cNvPr>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415" name="直線コネクタ 414">
          <a:extLst>
            <a:ext uri="{FF2B5EF4-FFF2-40B4-BE49-F238E27FC236}">
              <a16:creationId xmlns:a16="http://schemas.microsoft.com/office/drawing/2014/main" id="{C0DC1A3B-24A5-4AAE-A8DD-080B6DA16542}"/>
            </a:ext>
          </a:extLst>
        </xdr:cNvPr>
        <xdr:cNvCxnSpPr/>
      </xdr:nvCxnSpPr>
      <xdr:spPr>
        <a:xfrm>
          <a:off x="16230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7955A2C9-7BFA-4350-B895-B485079DCB7E}"/>
            </a:ext>
          </a:extLst>
        </xdr:cNvPr>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417" name="直線コネクタ 416">
          <a:extLst>
            <a:ext uri="{FF2B5EF4-FFF2-40B4-BE49-F238E27FC236}">
              <a16:creationId xmlns:a16="http://schemas.microsoft.com/office/drawing/2014/main" id="{1BC27EF7-0DB7-4FA7-91A8-92848944A8FA}"/>
            </a:ext>
          </a:extLst>
        </xdr:cNvPr>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127652</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EDBAD821-8BF2-4138-9684-14555FB0293B}"/>
            </a:ext>
          </a:extLst>
        </xdr:cNvPr>
        <xdr:cNvSpPr txBox="1"/>
      </xdr:nvSpPr>
      <xdr:spPr>
        <a:xfrm>
          <a:off x="16357600" y="629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419" name="フローチャート: 判断 418">
          <a:extLst>
            <a:ext uri="{FF2B5EF4-FFF2-40B4-BE49-F238E27FC236}">
              <a16:creationId xmlns:a16="http://schemas.microsoft.com/office/drawing/2014/main" id="{8DCD7542-D2B5-44DE-9CE1-06D67442C217}"/>
            </a:ext>
          </a:extLst>
        </xdr:cNvPr>
        <xdr:cNvSpPr/>
      </xdr:nvSpPr>
      <xdr:spPr>
        <a:xfrm>
          <a:off x="16268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420" name="フローチャート: 判断 419">
          <a:extLst>
            <a:ext uri="{FF2B5EF4-FFF2-40B4-BE49-F238E27FC236}">
              <a16:creationId xmlns:a16="http://schemas.microsoft.com/office/drawing/2014/main" id="{C00A5CF7-73DC-4690-8948-66D356A90486}"/>
            </a:ext>
          </a:extLst>
        </xdr:cNvPr>
        <xdr:cNvSpPr/>
      </xdr:nvSpPr>
      <xdr:spPr>
        <a:xfrm>
          <a:off x="15430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1" name="フローチャート: 判断 420">
          <a:extLst>
            <a:ext uri="{FF2B5EF4-FFF2-40B4-BE49-F238E27FC236}">
              <a16:creationId xmlns:a16="http://schemas.microsoft.com/office/drawing/2014/main" id="{B1EAD6F0-5C37-40B6-A821-21E944D7453D}"/>
            </a:ext>
          </a:extLst>
        </xdr:cNvPr>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22" name="フローチャート: 判断 421">
          <a:extLst>
            <a:ext uri="{FF2B5EF4-FFF2-40B4-BE49-F238E27FC236}">
              <a16:creationId xmlns:a16="http://schemas.microsoft.com/office/drawing/2014/main" id="{BC0F9915-5397-4951-A793-AA35474B70B1}"/>
            </a:ext>
          </a:extLst>
        </xdr:cNvPr>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423" name="フローチャート: 判断 422">
          <a:extLst>
            <a:ext uri="{FF2B5EF4-FFF2-40B4-BE49-F238E27FC236}">
              <a16:creationId xmlns:a16="http://schemas.microsoft.com/office/drawing/2014/main" id="{F9A1FB93-2304-49A5-B7BE-00BA1BDA3483}"/>
            </a:ext>
          </a:extLst>
        </xdr:cNvPr>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453811AE-5CC9-48A4-8D82-B483E86172D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F07F1C3C-1A75-46E7-B377-6B1A129DA63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9699D36-4CB3-4DC5-8BF4-08172DB62F9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187DF46D-5626-412E-A845-4622ED8DD80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FB64AA43-8BB7-4C1B-9FBD-B536DA03177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82550</xdr:rowOff>
    </xdr:from>
    <xdr:to>
      <xdr:col>85</xdr:col>
      <xdr:colOff>177800</xdr:colOff>
      <xdr:row>35</xdr:row>
      <xdr:rowOff>12700</xdr:rowOff>
    </xdr:to>
    <xdr:sp macro="" textlink="">
      <xdr:nvSpPr>
        <xdr:cNvPr id="429" name="楕円 428">
          <a:extLst>
            <a:ext uri="{FF2B5EF4-FFF2-40B4-BE49-F238E27FC236}">
              <a16:creationId xmlns:a16="http://schemas.microsoft.com/office/drawing/2014/main" id="{9969263C-7C63-428E-A777-4064D536DB94}"/>
            </a:ext>
          </a:extLst>
        </xdr:cNvPr>
        <xdr:cNvSpPr/>
      </xdr:nvSpPr>
      <xdr:spPr>
        <a:xfrm>
          <a:off x="162687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35577</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B3461BA7-12D7-4BDC-8D89-D1E0A93DB837}"/>
            </a:ext>
          </a:extLst>
        </xdr:cNvPr>
        <xdr:cNvSpPr txBox="1"/>
      </xdr:nvSpPr>
      <xdr:spPr>
        <a:xfrm>
          <a:off x="16357600"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48260</xdr:rowOff>
    </xdr:from>
    <xdr:to>
      <xdr:col>81</xdr:col>
      <xdr:colOff>101600</xdr:colOff>
      <xdr:row>34</xdr:row>
      <xdr:rowOff>149860</xdr:rowOff>
    </xdr:to>
    <xdr:sp macro="" textlink="">
      <xdr:nvSpPr>
        <xdr:cNvPr id="431" name="楕円 430">
          <a:extLst>
            <a:ext uri="{FF2B5EF4-FFF2-40B4-BE49-F238E27FC236}">
              <a16:creationId xmlns:a16="http://schemas.microsoft.com/office/drawing/2014/main" id="{5FB22D6F-256B-403D-BB61-8A93B45A8B5B}"/>
            </a:ext>
          </a:extLst>
        </xdr:cNvPr>
        <xdr:cNvSpPr/>
      </xdr:nvSpPr>
      <xdr:spPr>
        <a:xfrm>
          <a:off x="15430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99060</xdr:rowOff>
    </xdr:from>
    <xdr:to>
      <xdr:col>85</xdr:col>
      <xdr:colOff>127000</xdr:colOff>
      <xdr:row>34</xdr:row>
      <xdr:rowOff>133350</xdr:rowOff>
    </xdr:to>
    <xdr:cxnSp macro="">
      <xdr:nvCxnSpPr>
        <xdr:cNvPr id="432" name="直線コネクタ 431">
          <a:extLst>
            <a:ext uri="{FF2B5EF4-FFF2-40B4-BE49-F238E27FC236}">
              <a16:creationId xmlns:a16="http://schemas.microsoft.com/office/drawing/2014/main" id="{B2BE8D05-CCF7-4C2D-9A03-231779209CAB}"/>
            </a:ext>
          </a:extLst>
        </xdr:cNvPr>
        <xdr:cNvCxnSpPr/>
      </xdr:nvCxnSpPr>
      <xdr:spPr>
        <a:xfrm>
          <a:off x="15481300" y="59283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168275</xdr:rowOff>
    </xdr:from>
    <xdr:to>
      <xdr:col>76</xdr:col>
      <xdr:colOff>165100</xdr:colOff>
      <xdr:row>34</xdr:row>
      <xdr:rowOff>98425</xdr:rowOff>
    </xdr:to>
    <xdr:sp macro="" textlink="">
      <xdr:nvSpPr>
        <xdr:cNvPr id="433" name="楕円 432">
          <a:extLst>
            <a:ext uri="{FF2B5EF4-FFF2-40B4-BE49-F238E27FC236}">
              <a16:creationId xmlns:a16="http://schemas.microsoft.com/office/drawing/2014/main" id="{98850A0D-9DCC-4FAB-B7ED-953873B9CE46}"/>
            </a:ext>
          </a:extLst>
        </xdr:cNvPr>
        <xdr:cNvSpPr/>
      </xdr:nvSpPr>
      <xdr:spPr>
        <a:xfrm>
          <a:off x="14541500" y="58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47625</xdr:rowOff>
    </xdr:from>
    <xdr:to>
      <xdr:col>81</xdr:col>
      <xdr:colOff>50800</xdr:colOff>
      <xdr:row>34</xdr:row>
      <xdr:rowOff>99060</xdr:rowOff>
    </xdr:to>
    <xdr:cxnSp macro="">
      <xdr:nvCxnSpPr>
        <xdr:cNvPr id="434" name="直線コネクタ 433">
          <a:extLst>
            <a:ext uri="{FF2B5EF4-FFF2-40B4-BE49-F238E27FC236}">
              <a16:creationId xmlns:a16="http://schemas.microsoft.com/office/drawing/2014/main" id="{C35AA940-B778-440B-B758-74ADA154524E}"/>
            </a:ext>
          </a:extLst>
        </xdr:cNvPr>
        <xdr:cNvCxnSpPr/>
      </xdr:nvCxnSpPr>
      <xdr:spPr>
        <a:xfrm>
          <a:off x="14592300" y="58769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61595</xdr:rowOff>
    </xdr:from>
    <xdr:to>
      <xdr:col>72</xdr:col>
      <xdr:colOff>38100</xdr:colOff>
      <xdr:row>34</xdr:row>
      <xdr:rowOff>163195</xdr:rowOff>
    </xdr:to>
    <xdr:sp macro="" textlink="">
      <xdr:nvSpPr>
        <xdr:cNvPr id="435" name="楕円 434">
          <a:extLst>
            <a:ext uri="{FF2B5EF4-FFF2-40B4-BE49-F238E27FC236}">
              <a16:creationId xmlns:a16="http://schemas.microsoft.com/office/drawing/2014/main" id="{A534E8AD-1427-49A4-B78B-9C7279CE510D}"/>
            </a:ext>
          </a:extLst>
        </xdr:cNvPr>
        <xdr:cNvSpPr/>
      </xdr:nvSpPr>
      <xdr:spPr>
        <a:xfrm>
          <a:off x="13652500" y="589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47625</xdr:rowOff>
    </xdr:from>
    <xdr:to>
      <xdr:col>76</xdr:col>
      <xdr:colOff>114300</xdr:colOff>
      <xdr:row>34</xdr:row>
      <xdr:rowOff>112395</xdr:rowOff>
    </xdr:to>
    <xdr:cxnSp macro="">
      <xdr:nvCxnSpPr>
        <xdr:cNvPr id="436" name="直線コネクタ 435">
          <a:extLst>
            <a:ext uri="{FF2B5EF4-FFF2-40B4-BE49-F238E27FC236}">
              <a16:creationId xmlns:a16="http://schemas.microsoft.com/office/drawing/2014/main" id="{0B18DA4D-825A-4514-A1F9-EA547DD100F8}"/>
            </a:ext>
          </a:extLst>
        </xdr:cNvPr>
        <xdr:cNvCxnSpPr/>
      </xdr:nvCxnSpPr>
      <xdr:spPr>
        <a:xfrm flipV="1">
          <a:off x="13703300" y="587692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69215</xdr:rowOff>
    </xdr:from>
    <xdr:to>
      <xdr:col>67</xdr:col>
      <xdr:colOff>101600</xdr:colOff>
      <xdr:row>34</xdr:row>
      <xdr:rowOff>170815</xdr:rowOff>
    </xdr:to>
    <xdr:sp macro="" textlink="">
      <xdr:nvSpPr>
        <xdr:cNvPr id="437" name="楕円 436">
          <a:extLst>
            <a:ext uri="{FF2B5EF4-FFF2-40B4-BE49-F238E27FC236}">
              <a16:creationId xmlns:a16="http://schemas.microsoft.com/office/drawing/2014/main" id="{12438782-E47B-490E-BB93-06D2B994F99E}"/>
            </a:ext>
          </a:extLst>
        </xdr:cNvPr>
        <xdr:cNvSpPr/>
      </xdr:nvSpPr>
      <xdr:spPr>
        <a:xfrm>
          <a:off x="12763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112395</xdr:rowOff>
    </xdr:from>
    <xdr:to>
      <xdr:col>71</xdr:col>
      <xdr:colOff>177800</xdr:colOff>
      <xdr:row>34</xdr:row>
      <xdr:rowOff>120015</xdr:rowOff>
    </xdr:to>
    <xdr:cxnSp macro="">
      <xdr:nvCxnSpPr>
        <xdr:cNvPr id="438" name="直線コネクタ 437">
          <a:extLst>
            <a:ext uri="{FF2B5EF4-FFF2-40B4-BE49-F238E27FC236}">
              <a16:creationId xmlns:a16="http://schemas.microsoft.com/office/drawing/2014/main" id="{D089E3FC-543F-406E-86E3-724A2553E9AD}"/>
            </a:ext>
          </a:extLst>
        </xdr:cNvPr>
        <xdr:cNvCxnSpPr/>
      </xdr:nvCxnSpPr>
      <xdr:spPr>
        <a:xfrm flipV="1">
          <a:off x="12814300" y="59416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89552</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ED75CE0F-8634-4D1F-BE1B-F9D44A27D5D8}"/>
            </a:ext>
          </a:extLst>
        </xdr:cNvPr>
        <xdr:cNvSpPr txBox="1"/>
      </xdr:nvSpPr>
      <xdr:spPr>
        <a:xfrm>
          <a:off x="152660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93362</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83D8519F-1E60-4AB4-AE8D-87A21E19CD5C}"/>
            </a:ext>
          </a:extLst>
        </xdr:cNvPr>
        <xdr:cNvSpPr txBox="1"/>
      </xdr:nvSpPr>
      <xdr:spPr>
        <a:xfrm>
          <a:off x="14389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FC559F1E-A558-4CEA-A32C-22B949D23766}"/>
            </a:ext>
          </a:extLst>
        </xdr:cNvPr>
        <xdr:cNvSpPr txBox="1"/>
      </xdr:nvSpPr>
      <xdr:spPr>
        <a:xfrm>
          <a:off x="13500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1EF0AABA-62AC-4ACC-9089-1AB26F9115FF}"/>
            </a:ext>
          </a:extLst>
        </xdr:cNvPr>
        <xdr:cNvSpPr txBox="1"/>
      </xdr:nvSpPr>
      <xdr:spPr>
        <a:xfrm>
          <a:off x="12611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166387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B4E493D3-3590-4A86-A4CB-2AE2AE7D6470}"/>
            </a:ext>
          </a:extLst>
        </xdr:cNvPr>
        <xdr:cNvSpPr txBox="1"/>
      </xdr:nvSpPr>
      <xdr:spPr>
        <a:xfrm>
          <a:off x="152660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114952</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680ECBD9-FA37-485D-8492-68EE0FE0A6C1}"/>
            </a:ext>
          </a:extLst>
        </xdr:cNvPr>
        <xdr:cNvSpPr txBox="1"/>
      </xdr:nvSpPr>
      <xdr:spPr>
        <a:xfrm>
          <a:off x="14389744" y="56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8272</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B4D822C0-C205-4734-A357-E96FA3A8A3E7}"/>
            </a:ext>
          </a:extLst>
        </xdr:cNvPr>
        <xdr:cNvSpPr txBox="1"/>
      </xdr:nvSpPr>
      <xdr:spPr>
        <a:xfrm>
          <a:off x="13500744" y="56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15892</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92FFD009-276F-4DDE-AFEF-1B756E9994C1}"/>
            </a:ext>
          </a:extLst>
        </xdr:cNvPr>
        <xdr:cNvSpPr txBox="1"/>
      </xdr:nvSpPr>
      <xdr:spPr>
        <a:xfrm>
          <a:off x="126117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EF4D8FB3-D4E6-4016-9D1C-ED34837564A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EC0E5BFB-CCDB-408F-9C47-367141770B3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C702357D-E9EF-42D6-9FCB-FCF4B13136D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2E984DEE-E426-4DF6-AF68-04DDF4B4348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E0AC00BA-1F13-4E79-A43E-99E4FD6849C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358AD850-05E9-4138-8A53-9F62F081069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1C0D7A27-7151-4506-BD6B-34F3451B40B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2D132460-786D-4BF1-BF69-0529A22E48A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89AEF306-E843-4BDE-AB70-3A6226718E6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4C9CC6B9-D581-4C45-9232-DBA8A614675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335B6781-BAC9-46FD-ABCB-3BE6ECCC539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F15C2083-915C-4D6B-A386-7E707136CFF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D2679FAD-4716-4048-9B07-CD47C91A6EA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CC295A14-73C2-4DC4-BEA4-44121DC511E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A486A472-418E-4F40-B3B0-B494BB33400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0BEC180A-6B74-4C6C-9747-CAD68EB35C9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D54581EF-E945-4EEB-9084-553698DBBD0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58861969-3038-4F03-8684-00080F43C5E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D61E00F5-FCE3-4782-97DC-5BE084F158A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71A927C7-E2D2-44FC-A3A1-5382D148648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81F42462-D466-467C-BDAD-012F3118CB3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468" name="直線コネクタ 467">
          <a:extLst>
            <a:ext uri="{FF2B5EF4-FFF2-40B4-BE49-F238E27FC236}">
              <a16:creationId xmlns:a16="http://schemas.microsoft.com/office/drawing/2014/main" id="{2ED3C968-5677-4EC1-BCD9-F2BBFC1423B8}"/>
            </a:ext>
          </a:extLst>
        </xdr:cNvPr>
        <xdr:cNvCxnSpPr/>
      </xdr:nvCxnSpPr>
      <xdr:spPr>
        <a:xfrm flipV="1">
          <a:off x="22160864" y="60929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D3C64E2C-7DC1-4CBB-BFBB-07B152B13A63}"/>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0" name="直線コネクタ 469">
          <a:extLst>
            <a:ext uri="{FF2B5EF4-FFF2-40B4-BE49-F238E27FC236}">
              <a16:creationId xmlns:a16="http://schemas.microsoft.com/office/drawing/2014/main" id="{4CE3244B-8474-44DF-8449-E2A3B911F9B0}"/>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77CDB4E1-EDD7-49A5-A629-B9C7978E0E77}"/>
            </a:ext>
          </a:extLst>
        </xdr:cNvPr>
        <xdr:cNvSpPr txBox="1"/>
      </xdr:nvSpPr>
      <xdr:spPr>
        <a:xfrm>
          <a:off x="22199600" y="586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472" name="直線コネクタ 471">
          <a:extLst>
            <a:ext uri="{FF2B5EF4-FFF2-40B4-BE49-F238E27FC236}">
              <a16:creationId xmlns:a16="http://schemas.microsoft.com/office/drawing/2014/main" id="{0C863F33-9049-4315-A4F2-9C2C340EE71E}"/>
            </a:ext>
          </a:extLst>
        </xdr:cNvPr>
        <xdr:cNvCxnSpPr/>
      </xdr:nvCxnSpPr>
      <xdr:spPr>
        <a:xfrm>
          <a:off x="22072600" y="609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66725985-8E70-46CC-8598-02E75F8DDB2D}"/>
            </a:ext>
          </a:extLst>
        </xdr:cNvPr>
        <xdr:cNvSpPr txBox="1"/>
      </xdr:nvSpPr>
      <xdr:spPr>
        <a:xfrm>
          <a:off x="22199600" y="664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4" name="フローチャート: 判断 473">
          <a:extLst>
            <a:ext uri="{FF2B5EF4-FFF2-40B4-BE49-F238E27FC236}">
              <a16:creationId xmlns:a16="http://schemas.microsoft.com/office/drawing/2014/main" id="{10A2AB0A-07BB-4283-807F-3CE63DB3AA6C}"/>
            </a:ext>
          </a:extLst>
        </xdr:cNvPr>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5" name="フローチャート: 判断 474">
          <a:extLst>
            <a:ext uri="{FF2B5EF4-FFF2-40B4-BE49-F238E27FC236}">
              <a16:creationId xmlns:a16="http://schemas.microsoft.com/office/drawing/2014/main" id="{A3D15857-CEF8-45FF-A95B-BED3454A393C}"/>
            </a:ext>
          </a:extLst>
        </xdr:cNvPr>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a:extLst>
            <a:ext uri="{FF2B5EF4-FFF2-40B4-BE49-F238E27FC236}">
              <a16:creationId xmlns:a16="http://schemas.microsoft.com/office/drawing/2014/main" id="{442C739B-34E6-41E4-AB1D-A340DA611FF4}"/>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77" name="フローチャート: 判断 476">
          <a:extLst>
            <a:ext uri="{FF2B5EF4-FFF2-40B4-BE49-F238E27FC236}">
              <a16:creationId xmlns:a16="http://schemas.microsoft.com/office/drawing/2014/main" id="{C7CD4F29-9085-4118-A146-2350672C234E}"/>
            </a:ext>
          </a:extLst>
        </xdr:cNvPr>
        <xdr:cNvSpPr/>
      </xdr:nvSpPr>
      <xdr:spPr>
        <a:xfrm>
          <a:off x="19494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478" name="フローチャート: 判断 477">
          <a:extLst>
            <a:ext uri="{FF2B5EF4-FFF2-40B4-BE49-F238E27FC236}">
              <a16:creationId xmlns:a16="http://schemas.microsoft.com/office/drawing/2014/main" id="{2E32CE06-B982-494A-BF3C-5351456919CF}"/>
            </a:ext>
          </a:extLst>
        </xdr:cNvPr>
        <xdr:cNvSpPr/>
      </xdr:nvSpPr>
      <xdr:spPr>
        <a:xfrm>
          <a:off x="18605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78040556-BE2F-41B0-8B9E-A433C8339D3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94102B89-08F1-4AC4-AB1D-78AA568C0EC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F947CD7A-920B-4B8C-B3A5-C403AD296F5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36E6069F-E004-48DE-8876-131021614F2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2EC1BAE9-F233-466C-B295-EC1827FABCA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7112</xdr:rowOff>
    </xdr:from>
    <xdr:to>
      <xdr:col>116</xdr:col>
      <xdr:colOff>114300</xdr:colOff>
      <xdr:row>40</xdr:row>
      <xdr:rowOff>108712</xdr:rowOff>
    </xdr:to>
    <xdr:sp macro="" textlink="">
      <xdr:nvSpPr>
        <xdr:cNvPr id="484" name="楕円 483">
          <a:extLst>
            <a:ext uri="{FF2B5EF4-FFF2-40B4-BE49-F238E27FC236}">
              <a16:creationId xmlns:a16="http://schemas.microsoft.com/office/drawing/2014/main" id="{43F31705-179F-414C-8147-70DAE7A5F21F}"/>
            </a:ext>
          </a:extLst>
        </xdr:cNvPr>
        <xdr:cNvSpPr/>
      </xdr:nvSpPr>
      <xdr:spPr>
        <a:xfrm>
          <a:off x="221107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156989</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48A98798-6B55-4BE1-8BBA-5834D11E12B3}"/>
            </a:ext>
          </a:extLst>
        </xdr:cNvPr>
        <xdr:cNvSpPr txBox="1"/>
      </xdr:nvSpPr>
      <xdr:spPr>
        <a:xfrm>
          <a:off x="22199600"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xdr:rowOff>
    </xdr:from>
    <xdr:to>
      <xdr:col>112</xdr:col>
      <xdr:colOff>38100</xdr:colOff>
      <xdr:row>40</xdr:row>
      <xdr:rowOff>108712</xdr:rowOff>
    </xdr:to>
    <xdr:sp macro="" textlink="">
      <xdr:nvSpPr>
        <xdr:cNvPr id="486" name="楕円 485">
          <a:extLst>
            <a:ext uri="{FF2B5EF4-FFF2-40B4-BE49-F238E27FC236}">
              <a16:creationId xmlns:a16="http://schemas.microsoft.com/office/drawing/2014/main" id="{944BA619-2C1F-4AF2-BB00-ECBBA265AB07}"/>
            </a:ext>
          </a:extLst>
        </xdr:cNvPr>
        <xdr:cNvSpPr/>
      </xdr:nvSpPr>
      <xdr:spPr>
        <a:xfrm>
          <a:off x="21272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57912</xdr:rowOff>
    </xdr:from>
    <xdr:to>
      <xdr:col>116</xdr:col>
      <xdr:colOff>63500</xdr:colOff>
      <xdr:row>40</xdr:row>
      <xdr:rowOff>57912</xdr:rowOff>
    </xdr:to>
    <xdr:cxnSp macro="">
      <xdr:nvCxnSpPr>
        <xdr:cNvPr id="487" name="直線コネクタ 486">
          <a:extLst>
            <a:ext uri="{FF2B5EF4-FFF2-40B4-BE49-F238E27FC236}">
              <a16:creationId xmlns:a16="http://schemas.microsoft.com/office/drawing/2014/main" id="{934EB4F6-27C4-4C17-9623-D94948132540}"/>
            </a:ext>
          </a:extLst>
        </xdr:cNvPr>
        <xdr:cNvCxnSpPr/>
      </xdr:nvCxnSpPr>
      <xdr:spPr>
        <a:xfrm>
          <a:off x="21323300" y="6915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7112</xdr:rowOff>
    </xdr:from>
    <xdr:to>
      <xdr:col>107</xdr:col>
      <xdr:colOff>101600</xdr:colOff>
      <xdr:row>40</xdr:row>
      <xdr:rowOff>108712</xdr:rowOff>
    </xdr:to>
    <xdr:sp macro="" textlink="">
      <xdr:nvSpPr>
        <xdr:cNvPr id="488" name="楕円 487">
          <a:extLst>
            <a:ext uri="{FF2B5EF4-FFF2-40B4-BE49-F238E27FC236}">
              <a16:creationId xmlns:a16="http://schemas.microsoft.com/office/drawing/2014/main" id="{B3EB7161-9135-49F0-BF2E-F719411894B7}"/>
            </a:ext>
          </a:extLst>
        </xdr:cNvPr>
        <xdr:cNvSpPr/>
      </xdr:nvSpPr>
      <xdr:spPr>
        <a:xfrm>
          <a:off x="20383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57912</xdr:rowOff>
    </xdr:from>
    <xdr:to>
      <xdr:col>111</xdr:col>
      <xdr:colOff>177800</xdr:colOff>
      <xdr:row>40</xdr:row>
      <xdr:rowOff>57912</xdr:rowOff>
    </xdr:to>
    <xdr:cxnSp macro="">
      <xdr:nvCxnSpPr>
        <xdr:cNvPr id="489" name="直線コネクタ 488">
          <a:extLst>
            <a:ext uri="{FF2B5EF4-FFF2-40B4-BE49-F238E27FC236}">
              <a16:creationId xmlns:a16="http://schemas.microsoft.com/office/drawing/2014/main" id="{231E1871-610E-4C0C-B8D3-8CFA5D9B5B06}"/>
            </a:ext>
          </a:extLst>
        </xdr:cNvPr>
        <xdr:cNvCxnSpPr/>
      </xdr:nvCxnSpPr>
      <xdr:spPr>
        <a:xfrm>
          <a:off x="20434300" y="6915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20828</xdr:rowOff>
    </xdr:from>
    <xdr:to>
      <xdr:col>102</xdr:col>
      <xdr:colOff>165100</xdr:colOff>
      <xdr:row>40</xdr:row>
      <xdr:rowOff>122428</xdr:rowOff>
    </xdr:to>
    <xdr:sp macro="" textlink="">
      <xdr:nvSpPr>
        <xdr:cNvPr id="490" name="楕円 489">
          <a:extLst>
            <a:ext uri="{FF2B5EF4-FFF2-40B4-BE49-F238E27FC236}">
              <a16:creationId xmlns:a16="http://schemas.microsoft.com/office/drawing/2014/main" id="{765CA760-F3EC-472D-933E-E916BEF6781A}"/>
            </a:ext>
          </a:extLst>
        </xdr:cNvPr>
        <xdr:cNvSpPr/>
      </xdr:nvSpPr>
      <xdr:spPr>
        <a:xfrm>
          <a:off x="19494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57912</xdr:rowOff>
    </xdr:from>
    <xdr:to>
      <xdr:col>107</xdr:col>
      <xdr:colOff>50800</xdr:colOff>
      <xdr:row>40</xdr:row>
      <xdr:rowOff>71628</xdr:rowOff>
    </xdr:to>
    <xdr:cxnSp macro="">
      <xdr:nvCxnSpPr>
        <xdr:cNvPr id="491" name="直線コネクタ 490">
          <a:extLst>
            <a:ext uri="{FF2B5EF4-FFF2-40B4-BE49-F238E27FC236}">
              <a16:creationId xmlns:a16="http://schemas.microsoft.com/office/drawing/2014/main" id="{4A7DC1C4-B85D-450D-896E-0223873784EF}"/>
            </a:ext>
          </a:extLst>
        </xdr:cNvPr>
        <xdr:cNvCxnSpPr/>
      </xdr:nvCxnSpPr>
      <xdr:spPr>
        <a:xfrm flipV="1">
          <a:off x="19545300" y="69159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11684</xdr:rowOff>
    </xdr:from>
    <xdr:to>
      <xdr:col>98</xdr:col>
      <xdr:colOff>38100</xdr:colOff>
      <xdr:row>40</xdr:row>
      <xdr:rowOff>113284</xdr:rowOff>
    </xdr:to>
    <xdr:sp macro="" textlink="">
      <xdr:nvSpPr>
        <xdr:cNvPr id="492" name="楕円 491">
          <a:extLst>
            <a:ext uri="{FF2B5EF4-FFF2-40B4-BE49-F238E27FC236}">
              <a16:creationId xmlns:a16="http://schemas.microsoft.com/office/drawing/2014/main" id="{4610E6CC-1B67-4C67-B886-69B29BE7E781}"/>
            </a:ext>
          </a:extLst>
        </xdr:cNvPr>
        <xdr:cNvSpPr/>
      </xdr:nvSpPr>
      <xdr:spPr>
        <a:xfrm>
          <a:off x="18605500" y="68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62484</xdr:rowOff>
    </xdr:from>
    <xdr:to>
      <xdr:col>102</xdr:col>
      <xdr:colOff>114300</xdr:colOff>
      <xdr:row>40</xdr:row>
      <xdr:rowOff>71628</xdr:rowOff>
    </xdr:to>
    <xdr:cxnSp macro="">
      <xdr:nvCxnSpPr>
        <xdr:cNvPr id="493" name="直線コネクタ 492">
          <a:extLst>
            <a:ext uri="{FF2B5EF4-FFF2-40B4-BE49-F238E27FC236}">
              <a16:creationId xmlns:a16="http://schemas.microsoft.com/office/drawing/2014/main" id="{84C37D4B-6421-4EE1-9FA4-4EA8E5B1A4DF}"/>
            </a:ext>
          </a:extLst>
        </xdr:cNvPr>
        <xdr:cNvCxnSpPr/>
      </xdr:nvCxnSpPr>
      <xdr:spPr>
        <a:xfrm>
          <a:off x="18656300" y="69204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47873779-A217-411C-ACCE-36B5AA02BDA3}"/>
            </a:ext>
          </a:extLst>
        </xdr:cNvPr>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01AD31ED-63A1-471B-B89B-16556C45554D}"/>
            </a:ext>
          </a:extLst>
        </xdr:cNvPr>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10939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6244CC65-658F-45F6-8E39-B27E391A96B9}"/>
            </a:ext>
          </a:extLst>
        </xdr:cNvPr>
        <xdr:cNvSpPr txBox="1"/>
      </xdr:nvSpPr>
      <xdr:spPr>
        <a:xfrm>
          <a:off x="19310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A2200E97-83B9-4955-8318-7B9176EB8F2F}"/>
            </a:ext>
          </a:extLst>
        </xdr:cNvPr>
        <xdr:cNvSpPr txBox="1"/>
      </xdr:nvSpPr>
      <xdr:spPr>
        <a:xfrm>
          <a:off x="18421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99839</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FABEE7A0-C0B7-4134-B621-BBA5948F5833}"/>
            </a:ext>
          </a:extLst>
        </xdr:cNvPr>
        <xdr:cNvSpPr txBox="1"/>
      </xdr:nvSpPr>
      <xdr:spPr>
        <a:xfrm>
          <a:off x="210757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99839</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15CA022B-442D-4FA6-AE52-FCDB154EB2D5}"/>
            </a:ext>
          </a:extLst>
        </xdr:cNvPr>
        <xdr:cNvSpPr txBox="1"/>
      </xdr:nvSpPr>
      <xdr:spPr>
        <a:xfrm>
          <a:off x="20199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113555</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970B1419-D6B8-477C-AAB7-18886FB148A5}"/>
            </a:ext>
          </a:extLst>
        </xdr:cNvPr>
        <xdr:cNvSpPr txBox="1"/>
      </xdr:nvSpPr>
      <xdr:spPr>
        <a:xfrm>
          <a:off x="19310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104411</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04BB9A8A-972A-46E0-89E9-EE0DAD8C63A0}"/>
            </a:ext>
          </a:extLst>
        </xdr:cNvPr>
        <xdr:cNvSpPr txBox="1"/>
      </xdr:nvSpPr>
      <xdr:spPr>
        <a:xfrm>
          <a:off x="18421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361C4711-21C3-45AE-9E45-3F36186AA0C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314CD3E4-0363-419D-87CF-198F8EB569A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D525AFC2-2B1E-4A6E-A720-D950125171F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E7E89846-6B73-4181-98A9-2B582AA425F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9AFB6131-F02C-415B-90E5-CDFEC1869A6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3B03BE1D-7BC2-417A-97E3-4E8F115BD11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2E5AF1F4-A0E1-4DB3-97E3-DDB65AA6705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A1454BFD-A013-4439-8B44-B73E1788ADF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508007FD-1E8A-4340-A526-F0562AC681D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DB9FD2C1-0EE5-47AB-9CE5-D675A05D6A3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A6E7E108-6796-4870-955D-FE1BFA0FB96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5C63E3A0-F4B5-4D32-947E-AA3A9F31297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a:extLst>
            <a:ext uri="{FF2B5EF4-FFF2-40B4-BE49-F238E27FC236}">
              <a16:creationId xmlns:a16="http://schemas.microsoft.com/office/drawing/2014/main" id="{F95D3AE7-51E0-455D-AFA8-CD49547D831F}"/>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89041C14-1D14-4C96-A13E-23E71CF0399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728BFC05-462D-4889-AE2F-1ED5D8FAE73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43B0AE5A-1A7E-4D3D-BF3D-F74E4FD6278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E215C9B8-CD45-43CA-B469-5EC6E82000B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138A145D-0FC4-4272-B6A2-1F842DDBB81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9329470A-5A93-40D9-B9FD-679D4D26EFD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39293FAE-2356-46D2-B629-043DC755352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F7CF5DEC-D320-4B76-B351-55214A3B495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6E1769AE-F0B7-4F95-A047-6D2DA7B0567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a:extLst>
            <a:ext uri="{FF2B5EF4-FFF2-40B4-BE49-F238E27FC236}">
              <a16:creationId xmlns:a16="http://schemas.microsoft.com/office/drawing/2014/main" id="{B2136792-682E-4B0D-A4ED-08C399318A6F}"/>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64388390-19B5-472A-8997-0A70E0D08AB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FAB0F85F-D31E-41CA-A6DD-7DAE0C12D4D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C5171219-A890-4C2A-A055-BB9A9EE1723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528" name="直線コネクタ 527">
          <a:extLst>
            <a:ext uri="{FF2B5EF4-FFF2-40B4-BE49-F238E27FC236}">
              <a16:creationId xmlns:a16="http://schemas.microsoft.com/office/drawing/2014/main" id="{34D5A811-9145-4F0A-9FCE-984848F7E6F9}"/>
            </a:ext>
          </a:extLst>
        </xdr:cNvPr>
        <xdr:cNvCxnSpPr/>
      </xdr:nvCxnSpPr>
      <xdr:spPr>
        <a:xfrm flipV="1">
          <a:off x="16318864" y="965345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7778E329-99A8-42E1-A217-E70D683070B6}"/>
            </a:ext>
          </a:extLst>
        </xdr:cNvPr>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30" name="直線コネクタ 529">
          <a:extLst>
            <a:ext uri="{FF2B5EF4-FFF2-40B4-BE49-F238E27FC236}">
              <a16:creationId xmlns:a16="http://schemas.microsoft.com/office/drawing/2014/main" id="{3B08ED97-6041-4D1A-A59B-E0DBEF11CEA6}"/>
            </a:ext>
          </a:extLst>
        </xdr:cNvPr>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D866280D-518A-482A-9078-B301D3395853}"/>
            </a:ext>
          </a:extLst>
        </xdr:cNvPr>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2" name="直線コネクタ 531">
          <a:extLst>
            <a:ext uri="{FF2B5EF4-FFF2-40B4-BE49-F238E27FC236}">
              <a16:creationId xmlns:a16="http://schemas.microsoft.com/office/drawing/2014/main" id="{E54C2468-77B2-4CB6-9C4C-40C373494B70}"/>
            </a:ext>
          </a:extLst>
        </xdr:cNvPr>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1468</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CEB75012-481B-4EC2-8474-BF50B59A5F9B}"/>
            </a:ext>
          </a:extLst>
        </xdr:cNvPr>
        <xdr:cNvSpPr txBox="1"/>
      </xdr:nvSpPr>
      <xdr:spPr>
        <a:xfrm>
          <a:off x="16357600" y="10117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4" name="フローチャート: 判断 533">
          <a:extLst>
            <a:ext uri="{FF2B5EF4-FFF2-40B4-BE49-F238E27FC236}">
              <a16:creationId xmlns:a16="http://schemas.microsoft.com/office/drawing/2014/main" id="{3B4E400C-7C6E-4EF3-9204-0BC454E5DA54}"/>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35" name="フローチャート: 判断 534">
          <a:extLst>
            <a:ext uri="{FF2B5EF4-FFF2-40B4-BE49-F238E27FC236}">
              <a16:creationId xmlns:a16="http://schemas.microsoft.com/office/drawing/2014/main" id="{5D0731D5-658B-4191-AEC8-625345DA7324}"/>
            </a:ext>
          </a:extLst>
        </xdr:cNvPr>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36" name="フローチャート: 判断 535">
          <a:extLst>
            <a:ext uri="{FF2B5EF4-FFF2-40B4-BE49-F238E27FC236}">
              <a16:creationId xmlns:a16="http://schemas.microsoft.com/office/drawing/2014/main" id="{FECDF56B-43CE-4CAA-9B3A-9E1C1CF99DCA}"/>
            </a:ext>
          </a:extLst>
        </xdr:cNvPr>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37" name="フローチャート: 判断 536">
          <a:extLst>
            <a:ext uri="{FF2B5EF4-FFF2-40B4-BE49-F238E27FC236}">
              <a16:creationId xmlns:a16="http://schemas.microsoft.com/office/drawing/2014/main" id="{88BC4BB0-BE3D-4322-992D-C0CF59A185B0}"/>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38" name="フローチャート: 判断 537">
          <a:extLst>
            <a:ext uri="{FF2B5EF4-FFF2-40B4-BE49-F238E27FC236}">
              <a16:creationId xmlns:a16="http://schemas.microsoft.com/office/drawing/2014/main" id="{06D4B89D-CC37-4475-A0E9-2B349BCDDD11}"/>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9F321FBD-9D7A-4015-87DE-D76BCC74216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644BCB7-5705-484A-85F3-E640B375CFC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1242644-FD64-4ED9-8579-A36CACA7B80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AAF7D7D-38CC-421B-9ADF-F1BACB6B803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BDE59E6-5FAA-4039-982E-AF3E7470AA7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544" name="楕円 543">
          <a:extLst>
            <a:ext uri="{FF2B5EF4-FFF2-40B4-BE49-F238E27FC236}">
              <a16:creationId xmlns:a16="http://schemas.microsoft.com/office/drawing/2014/main" id="{B80491FC-807C-47C6-B323-E2D42E0AC2BD}"/>
            </a:ext>
          </a:extLst>
        </xdr:cNvPr>
        <xdr:cNvSpPr/>
      </xdr:nvSpPr>
      <xdr:spPr>
        <a:xfrm>
          <a:off x="16268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110507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B363F690-C20C-400A-BEEF-5813A4911D53}"/>
            </a:ext>
          </a:extLst>
        </xdr:cNvPr>
        <xdr:cNvSpPr txBox="1"/>
      </xdr:nvSpPr>
      <xdr:spPr>
        <a:xfrm>
          <a:off x="16357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79828</xdr:rowOff>
    </xdr:from>
    <xdr:to>
      <xdr:col>81</xdr:col>
      <xdr:colOff>101600</xdr:colOff>
      <xdr:row>61</xdr:row>
      <xdr:rowOff>9978</xdr:rowOff>
    </xdr:to>
    <xdr:sp macro="" textlink="">
      <xdr:nvSpPr>
        <xdr:cNvPr id="546" name="楕円 545">
          <a:extLst>
            <a:ext uri="{FF2B5EF4-FFF2-40B4-BE49-F238E27FC236}">
              <a16:creationId xmlns:a16="http://schemas.microsoft.com/office/drawing/2014/main" id="{0DD0306A-FE97-4A10-8599-7A53D2A8DB3D}"/>
            </a:ext>
          </a:extLst>
        </xdr:cNvPr>
        <xdr:cNvSpPr/>
      </xdr:nvSpPr>
      <xdr:spPr>
        <a:xfrm>
          <a:off x="15430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130628</xdr:rowOff>
    </xdr:from>
    <xdr:to>
      <xdr:col>85</xdr:col>
      <xdr:colOff>127000</xdr:colOff>
      <xdr:row>61</xdr:row>
      <xdr:rowOff>11430</xdr:rowOff>
    </xdr:to>
    <xdr:cxnSp macro="">
      <xdr:nvCxnSpPr>
        <xdr:cNvPr id="547" name="直線コネクタ 546">
          <a:extLst>
            <a:ext uri="{FF2B5EF4-FFF2-40B4-BE49-F238E27FC236}">
              <a16:creationId xmlns:a16="http://schemas.microsoft.com/office/drawing/2014/main" id="{8F130069-725E-4280-B18A-D0C5C0BBAEDE}"/>
            </a:ext>
          </a:extLst>
        </xdr:cNvPr>
        <xdr:cNvCxnSpPr/>
      </xdr:nvCxnSpPr>
      <xdr:spPr>
        <a:xfrm>
          <a:off x="15481300" y="10417628"/>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56969</xdr:rowOff>
    </xdr:from>
    <xdr:to>
      <xdr:col>76</xdr:col>
      <xdr:colOff>165100</xdr:colOff>
      <xdr:row>60</xdr:row>
      <xdr:rowOff>158569</xdr:rowOff>
    </xdr:to>
    <xdr:sp macro="" textlink="">
      <xdr:nvSpPr>
        <xdr:cNvPr id="548" name="楕円 547">
          <a:extLst>
            <a:ext uri="{FF2B5EF4-FFF2-40B4-BE49-F238E27FC236}">
              <a16:creationId xmlns:a16="http://schemas.microsoft.com/office/drawing/2014/main" id="{D3CDED8C-DC8B-4E3A-9ADA-640DDC4D5FEF}"/>
            </a:ext>
          </a:extLst>
        </xdr:cNvPr>
        <xdr:cNvSpPr/>
      </xdr:nvSpPr>
      <xdr:spPr>
        <a:xfrm>
          <a:off x="14541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107769</xdr:rowOff>
    </xdr:from>
    <xdr:to>
      <xdr:col>81</xdr:col>
      <xdr:colOff>50800</xdr:colOff>
      <xdr:row>60</xdr:row>
      <xdr:rowOff>130628</xdr:rowOff>
    </xdr:to>
    <xdr:cxnSp macro="">
      <xdr:nvCxnSpPr>
        <xdr:cNvPr id="549" name="直線コネクタ 548">
          <a:extLst>
            <a:ext uri="{FF2B5EF4-FFF2-40B4-BE49-F238E27FC236}">
              <a16:creationId xmlns:a16="http://schemas.microsoft.com/office/drawing/2014/main" id="{1F5C0E1A-6DC2-4340-8977-00C2CFD63045}"/>
            </a:ext>
          </a:extLst>
        </xdr:cNvPr>
        <xdr:cNvCxnSpPr/>
      </xdr:nvCxnSpPr>
      <xdr:spPr>
        <a:xfrm>
          <a:off x="14592300" y="1039476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122283</xdr:rowOff>
    </xdr:from>
    <xdr:to>
      <xdr:col>72</xdr:col>
      <xdr:colOff>38100</xdr:colOff>
      <xdr:row>61</xdr:row>
      <xdr:rowOff>52433</xdr:rowOff>
    </xdr:to>
    <xdr:sp macro="" textlink="">
      <xdr:nvSpPr>
        <xdr:cNvPr id="550" name="楕円 549">
          <a:extLst>
            <a:ext uri="{FF2B5EF4-FFF2-40B4-BE49-F238E27FC236}">
              <a16:creationId xmlns:a16="http://schemas.microsoft.com/office/drawing/2014/main" id="{7433CA05-0C80-4299-8E0D-FB500D79905B}"/>
            </a:ext>
          </a:extLst>
        </xdr:cNvPr>
        <xdr:cNvSpPr/>
      </xdr:nvSpPr>
      <xdr:spPr>
        <a:xfrm>
          <a:off x="13652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107769</xdr:rowOff>
    </xdr:from>
    <xdr:to>
      <xdr:col>76</xdr:col>
      <xdr:colOff>114300</xdr:colOff>
      <xdr:row>61</xdr:row>
      <xdr:rowOff>1633</xdr:rowOff>
    </xdr:to>
    <xdr:cxnSp macro="">
      <xdr:nvCxnSpPr>
        <xdr:cNvPr id="551" name="直線コネクタ 550">
          <a:extLst>
            <a:ext uri="{FF2B5EF4-FFF2-40B4-BE49-F238E27FC236}">
              <a16:creationId xmlns:a16="http://schemas.microsoft.com/office/drawing/2014/main" id="{D6D14925-5A05-4443-B858-A675D708C49D}"/>
            </a:ext>
          </a:extLst>
        </xdr:cNvPr>
        <xdr:cNvCxnSpPr/>
      </xdr:nvCxnSpPr>
      <xdr:spPr>
        <a:xfrm flipV="1">
          <a:off x="13703300" y="1039476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145143</xdr:rowOff>
    </xdr:from>
    <xdr:to>
      <xdr:col>67</xdr:col>
      <xdr:colOff>101600</xdr:colOff>
      <xdr:row>61</xdr:row>
      <xdr:rowOff>75293</xdr:rowOff>
    </xdr:to>
    <xdr:sp macro="" textlink="">
      <xdr:nvSpPr>
        <xdr:cNvPr id="552" name="楕円 551">
          <a:extLst>
            <a:ext uri="{FF2B5EF4-FFF2-40B4-BE49-F238E27FC236}">
              <a16:creationId xmlns:a16="http://schemas.microsoft.com/office/drawing/2014/main" id="{402FEB3C-292C-4D8C-8743-5E6007A87A87}"/>
            </a:ext>
          </a:extLst>
        </xdr:cNvPr>
        <xdr:cNvSpPr/>
      </xdr:nvSpPr>
      <xdr:spPr>
        <a:xfrm>
          <a:off x="12763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1633</xdr:rowOff>
    </xdr:from>
    <xdr:to>
      <xdr:col>71</xdr:col>
      <xdr:colOff>177800</xdr:colOff>
      <xdr:row>61</xdr:row>
      <xdr:rowOff>24493</xdr:rowOff>
    </xdr:to>
    <xdr:cxnSp macro="">
      <xdr:nvCxnSpPr>
        <xdr:cNvPr id="553" name="直線コネクタ 552">
          <a:extLst>
            <a:ext uri="{FF2B5EF4-FFF2-40B4-BE49-F238E27FC236}">
              <a16:creationId xmlns:a16="http://schemas.microsoft.com/office/drawing/2014/main" id="{D910B91B-CF02-4295-AA00-83BFF44B29CC}"/>
            </a:ext>
          </a:extLst>
        </xdr:cNvPr>
        <xdr:cNvCxnSpPr/>
      </xdr:nvCxnSpPr>
      <xdr:spPr>
        <a:xfrm flipV="1">
          <a:off x="12814300" y="104600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554" name="n_1aveValue【学校施設】&#10;有形固定資産減価償却率">
          <a:extLst>
            <a:ext uri="{FF2B5EF4-FFF2-40B4-BE49-F238E27FC236}">
              <a16:creationId xmlns:a16="http://schemas.microsoft.com/office/drawing/2014/main" id="{709BB3AF-3952-4D64-B28F-8B64EFC6A840}"/>
            </a:ext>
          </a:extLst>
        </xdr:cNvPr>
        <xdr:cNvSpPr txBox="1"/>
      </xdr:nvSpPr>
      <xdr:spPr>
        <a:xfrm>
          <a:off x="152660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80390</xdr:rowOff>
    </xdr:from>
    <xdr:ext cx="405111" cy="259045"/>
    <xdr:sp macro="" textlink="">
      <xdr:nvSpPr>
        <xdr:cNvPr id="555" name="n_2aveValue【学校施設】&#10;有形固定資産減価償却率">
          <a:extLst>
            <a:ext uri="{FF2B5EF4-FFF2-40B4-BE49-F238E27FC236}">
              <a16:creationId xmlns:a16="http://schemas.microsoft.com/office/drawing/2014/main" id="{43F24335-7B8B-418B-AA8F-A464CBFF5CB7}"/>
            </a:ext>
          </a:extLst>
        </xdr:cNvPr>
        <xdr:cNvSpPr txBox="1"/>
      </xdr:nvSpPr>
      <xdr:spPr>
        <a:xfrm>
          <a:off x="14389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56" name="n_3aveValue【学校施設】&#10;有形固定資産減価償却率">
          <a:extLst>
            <a:ext uri="{FF2B5EF4-FFF2-40B4-BE49-F238E27FC236}">
              <a16:creationId xmlns:a16="http://schemas.microsoft.com/office/drawing/2014/main" id="{222611E8-6272-4EDE-AE4C-E94F690E6B6B}"/>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73858</xdr:rowOff>
    </xdr:from>
    <xdr:ext cx="405111" cy="259045"/>
    <xdr:sp macro="" textlink="">
      <xdr:nvSpPr>
        <xdr:cNvPr id="557" name="n_4aveValue【学校施設】&#10;有形固定資産減価償却率">
          <a:extLst>
            <a:ext uri="{FF2B5EF4-FFF2-40B4-BE49-F238E27FC236}">
              <a16:creationId xmlns:a16="http://schemas.microsoft.com/office/drawing/2014/main" id="{B8C6D54B-DA5A-43B4-B106-625CFC5CAB8C}"/>
            </a:ext>
          </a:extLst>
        </xdr:cNvPr>
        <xdr:cNvSpPr txBox="1"/>
      </xdr:nvSpPr>
      <xdr:spPr>
        <a:xfrm>
          <a:off x="12611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xdr:rowOff>
    </xdr:from>
    <xdr:ext cx="405111" cy="259045"/>
    <xdr:sp macro="" textlink="">
      <xdr:nvSpPr>
        <xdr:cNvPr id="558" name="n_1mainValue【学校施設】&#10;有形固定資産減価償却率">
          <a:extLst>
            <a:ext uri="{FF2B5EF4-FFF2-40B4-BE49-F238E27FC236}">
              <a16:creationId xmlns:a16="http://schemas.microsoft.com/office/drawing/2014/main" id="{09064A89-918F-4F7C-92E8-42BF06FB8440}"/>
            </a:ext>
          </a:extLst>
        </xdr:cNvPr>
        <xdr:cNvSpPr txBox="1"/>
      </xdr:nvSpPr>
      <xdr:spPr>
        <a:xfrm>
          <a:off x="152660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149696</xdr:rowOff>
    </xdr:from>
    <xdr:ext cx="405111" cy="259045"/>
    <xdr:sp macro="" textlink="">
      <xdr:nvSpPr>
        <xdr:cNvPr id="559" name="n_2mainValue【学校施設】&#10;有形固定資産減価償却率">
          <a:extLst>
            <a:ext uri="{FF2B5EF4-FFF2-40B4-BE49-F238E27FC236}">
              <a16:creationId xmlns:a16="http://schemas.microsoft.com/office/drawing/2014/main" id="{9B23BD8F-96FA-4649-BBC8-B47E4ACC2CDB}"/>
            </a:ext>
          </a:extLst>
        </xdr:cNvPr>
        <xdr:cNvSpPr txBox="1"/>
      </xdr:nvSpPr>
      <xdr:spPr>
        <a:xfrm>
          <a:off x="14389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43560</xdr:rowOff>
    </xdr:from>
    <xdr:ext cx="405111" cy="259045"/>
    <xdr:sp macro="" textlink="">
      <xdr:nvSpPr>
        <xdr:cNvPr id="560" name="n_3mainValue【学校施設】&#10;有形固定資産減価償却率">
          <a:extLst>
            <a:ext uri="{FF2B5EF4-FFF2-40B4-BE49-F238E27FC236}">
              <a16:creationId xmlns:a16="http://schemas.microsoft.com/office/drawing/2014/main" id="{5C4DF660-47BD-4B9E-BB77-35DA87A0AA40}"/>
            </a:ext>
          </a:extLst>
        </xdr:cNvPr>
        <xdr:cNvSpPr txBox="1"/>
      </xdr:nvSpPr>
      <xdr:spPr>
        <a:xfrm>
          <a:off x="13500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66420</xdr:rowOff>
    </xdr:from>
    <xdr:ext cx="405111" cy="259045"/>
    <xdr:sp macro="" textlink="">
      <xdr:nvSpPr>
        <xdr:cNvPr id="561" name="n_4mainValue【学校施設】&#10;有形固定資産減価償却率">
          <a:extLst>
            <a:ext uri="{FF2B5EF4-FFF2-40B4-BE49-F238E27FC236}">
              <a16:creationId xmlns:a16="http://schemas.microsoft.com/office/drawing/2014/main" id="{66B08AA4-4646-460C-9EB5-5C97E51521FC}"/>
            </a:ext>
          </a:extLst>
        </xdr:cNvPr>
        <xdr:cNvSpPr txBox="1"/>
      </xdr:nvSpPr>
      <xdr:spPr>
        <a:xfrm>
          <a:off x="12611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B33DB592-B92D-480B-999F-ED81E44555A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72B02053-C785-4230-93F5-D83A54F4EE7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1EDE85F4-59BF-4732-8A0F-7DE97C55C36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7BAE9085-99D6-42D2-B74A-DD828B935C1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37895EBA-B4AD-4CEB-835D-D5CC156A70D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28A3232F-5798-46CA-9988-387562C6243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A82A923-4217-497A-A606-2178E917AD1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93D6BFB8-3228-4532-8C1D-B9748277199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F46D1FF3-1111-430B-9564-660147158E5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1E2DACE9-AD4D-4A43-817F-C4675A91F0A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41D3153C-B3E4-4C34-9007-9B7CD7109CE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D4B4FB52-F07C-43DE-9268-91C458042EF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E38BDD8B-F65A-4AFC-8262-8D335A7FB17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9535088D-825B-4391-B13F-1B1A24AE00B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4B3C4EF1-83E2-4C33-A324-A96E87B961D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4F7B534E-D8E0-4A67-8E20-1025F75DEED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E123C7FB-0CCD-4905-B5E0-4BC670288DE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572A8D37-E001-4CF5-A012-AEBBF233F5B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F040A6EB-70B1-42CB-98B1-685F193C6CA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4CE24554-2133-48DF-9340-F61555C7FEC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8761BD16-5DB1-49DA-9A8A-FA0B38ABAEE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70F658A4-D4C4-4495-B2A9-13B65EF0B48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900F19EF-7FB6-41A1-ACBE-3E03264660F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690C6D76-82FC-4423-B216-66FC4F26BF7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586" name="直線コネクタ 585">
          <a:extLst>
            <a:ext uri="{FF2B5EF4-FFF2-40B4-BE49-F238E27FC236}">
              <a16:creationId xmlns:a16="http://schemas.microsoft.com/office/drawing/2014/main" id="{39F6A6E9-5532-4A15-AFA1-ECAB48584FC4}"/>
            </a:ext>
          </a:extLst>
        </xdr:cNvPr>
        <xdr:cNvCxnSpPr/>
      </xdr:nvCxnSpPr>
      <xdr:spPr>
        <a:xfrm flipV="1">
          <a:off x="22160864" y="9484360"/>
          <a:ext cx="0" cy="1617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587" name="【学校施設】&#10;一人当たり面積最小値テキスト">
          <a:extLst>
            <a:ext uri="{FF2B5EF4-FFF2-40B4-BE49-F238E27FC236}">
              <a16:creationId xmlns:a16="http://schemas.microsoft.com/office/drawing/2014/main" id="{575EB726-F248-4479-B197-54E1F07D3CCB}"/>
            </a:ext>
          </a:extLst>
        </xdr:cNvPr>
        <xdr:cNvSpPr txBox="1"/>
      </xdr:nvSpPr>
      <xdr:spPr>
        <a:xfrm>
          <a:off x="22199600" y="1110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588" name="直線コネクタ 587">
          <a:extLst>
            <a:ext uri="{FF2B5EF4-FFF2-40B4-BE49-F238E27FC236}">
              <a16:creationId xmlns:a16="http://schemas.microsoft.com/office/drawing/2014/main" id="{6FDC2EA3-77EF-4E9D-AB97-81D32014EAAD}"/>
            </a:ext>
          </a:extLst>
        </xdr:cNvPr>
        <xdr:cNvCxnSpPr/>
      </xdr:nvCxnSpPr>
      <xdr:spPr>
        <a:xfrm>
          <a:off x="22072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89" name="【学校施設】&#10;一人当たり面積最大値テキスト">
          <a:extLst>
            <a:ext uri="{FF2B5EF4-FFF2-40B4-BE49-F238E27FC236}">
              <a16:creationId xmlns:a16="http://schemas.microsoft.com/office/drawing/2014/main" id="{15125F08-A076-4E9E-9AEE-5FF8B7741456}"/>
            </a:ext>
          </a:extLst>
        </xdr:cNvPr>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90" name="直線コネクタ 589">
          <a:extLst>
            <a:ext uri="{FF2B5EF4-FFF2-40B4-BE49-F238E27FC236}">
              <a16:creationId xmlns:a16="http://schemas.microsoft.com/office/drawing/2014/main" id="{8EF5D0AD-56CF-4749-94A3-FFEB89655BCD}"/>
            </a:ext>
          </a:extLst>
        </xdr:cNvPr>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591" name="【学校施設】&#10;一人当たり面積平均値テキスト">
          <a:extLst>
            <a:ext uri="{FF2B5EF4-FFF2-40B4-BE49-F238E27FC236}">
              <a16:creationId xmlns:a16="http://schemas.microsoft.com/office/drawing/2014/main" id="{E23E4768-9781-41B5-B0DD-5478BFA23BD7}"/>
            </a:ext>
          </a:extLst>
        </xdr:cNvPr>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2" name="フローチャート: 判断 591">
          <a:extLst>
            <a:ext uri="{FF2B5EF4-FFF2-40B4-BE49-F238E27FC236}">
              <a16:creationId xmlns:a16="http://schemas.microsoft.com/office/drawing/2014/main" id="{F4EED408-7C22-49EA-904C-4FFFEBCBEE4F}"/>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593" name="フローチャート: 判断 592">
          <a:extLst>
            <a:ext uri="{FF2B5EF4-FFF2-40B4-BE49-F238E27FC236}">
              <a16:creationId xmlns:a16="http://schemas.microsoft.com/office/drawing/2014/main" id="{3BE117B2-3016-46BC-A295-986F6D7A99D8}"/>
            </a:ext>
          </a:extLst>
        </xdr:cNvPr>
        <xdr:cNvSpPr/>
      </xdr:nvSpPr>
      <xdr:spPr>
        <a:xfrm>
          <a:off x="21272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594" name="フローチャート: 判断 593">
          <a:extLst>
            <a:ext uri="{FF2B5EF4-FFF2-40B4-BE49-F238E27FC236}">
              <a16:creationId xmlns:a16="http://schemas.microsoft.com/office/drawing/2014/main" id="{1D3C42D9-2BBA-4142-9411-4C225284F0E3}"/>
            </a:ext>
          </a:extLst>
        </xdr:cNvPr>
        <xdr:cNvSpPr/>
      </xdr:nvSpPr>
      <xdr:spPr>
        <a:xfrm>
          <a:off x="20383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595" name="フローチャート: 判断 594">
          <a:extLst>
            <a:ext uri="{FF2B5EF4-FFF2-40B4-BE49-F238E27FC236}">
              <a16:creationId xmlns:a16="http://schemas.microsoft.com/office/drawing/2014/main" id="{BCA699EB-E883-44B3-A6BE-6ACEC73A27D2}"/>
            </a:ext>
          </a:extLst>
        </xdr:cNvPr>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596" name="フローチャート: 判断 595">
          <a:extLst>
            <a:ext uri="{FF2B5EF4-FFF2-40B4-BE49-F238E27FC236}">
              <a16:creationId xmlns:a16="http://schemas.microsoft.com/office/drawing/2014/main" id="{891234A3-21B7-418E-8661-D8191125629B}"/>
            </a:ext>
          </a:extLst>
        </xdr:cNvPr>
        <xdr:cNvSpPr/>
      </xdr:nvSpPr>
      <xdr:spPr>
        <a:xfrm>
          <a:off x="18605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70204644-A97E-4AB4-AB74-E6650347ACA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6C1C2A53-2BA8-4B23-BE23-58A8C419AD6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48551FC-1805-4A7C-8701-228C0E2D9E8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F05E3A86-DBEA-449E-BC46-E8BB57B36DF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EDC538B-A30D-410D-ACF6-51E43F58EBE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54610</xdr:rowOff>
    </xdr:from>
    <xdr:to>
      <xdr:col>116</xdr:col>
      <xdr:colOff>114300</xdr:colOff>
      <xdr:row>63</xdr:row>
      <xdr:rowOff>156210</xdr:rowOff>
    </xdr:to>
    <xdr:sp macro="" textlink="">
      <xdr:nvSpPr>
        <xdr:cNvPr id="602" name="楕円 601">
          <a:extLst>
            <a:ext uri="{FF2B5EF4-FFF2-40B4-BE49-F238E27FC236}">
              <a16:creationId xmlns:a16="http://schemas.microsoft.com/office/drawing/2014/main" id="{1E097A7C-F80D-4796-81E0-B6D90E2B51EF}"/>
            </a:ext>
          </a:extLst>
        </xdr:cNvPr>
        <xdr:cNvSpPr/>
      </xdr:nvSpPr>
      <xdr:spPr>
        <a:xfrm>
          <a:off x="22110700" y="108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33037</xdr:rowOff>
    </xdr:from>
    <xdr:ext cx="469744" cy="259045"/>
    <xdr:sp macro="" textlink="">
      <xdr:nvSpPr>
        <xdr:cNvPr id="603" name="【学校施設】&#10;一人当たり面積該当値テキスト">
          <a:extLst>
            <a:ext uri="{FF2B5EF4-FFF2-40B4-BE49-F238E27FC236}">
              <a16:creationId xmlns:a16="http://schemas.microsoft.com/office/drawing/2014/main" id="{A55602B4-449A-4A5F-BDAE-A70D0F3F3094}"/>
            </a:ext>
          </a:extLst>
        </xdr:cNvPr>
        <xdr:cNvSpPr txBox="1"/>
      </xdr:nvSpPr>
      <xdr:spPr>
        <a:xfrm>
          <a:off x="22199600"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53340</xdr:rowOff>
    </xdr:from>
    <xdr:to>
      <xdr:col>112</xdr:col>
      <xdr:colOff>38100</xdr:colOff>
      <xdr:row>63</xdr:row>
      <xdr:rowOff>154940</xdr:rowOff>
    </xdr:to>
    <xdr:sp macro="" textlink="">
      <xdr:nvSpPr>
        <xdr:cNvPr id="604" name="楕円 603">
          <a:extLst>
            <a:ext uri="{FF2B5EF4-FFF2-40B4-BE49-F238E27FC236}">
              <a16:creationId xmlns:a16="http://schemas.microsoft.com/office/drawing/2014/main" id="{5CEE8C1F-92FB-4F32-8262-B9718FDD7F61}"/>
            </a:ext>
          </a:extLst>
        </xdr:cNvPr>
        <xdr:cNvSpPr/>
      </xdr:nvSpPr>
      <xdr:spPr>
        <a:xfrm>
          <a:off x="21272500" y="1085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104140</xdr:rowOff>
    </xdr:from>
    <xdr:to>
      <xdr:col>116</xdr:col>
      <xdr:colOff>63500</xdr:colOff>
      <xdr:row>63</xdr:row>
      <xdr:rowOff>105410</xdr:rowOff>
    </xdr:to>
    <xdr:cxnSp macro="">
      <xdr:nvCxnSpPr>
        <xdr:cNvPr id="605" name="直線コネクタ 604">
          <a:extLst>
            <a:ext uri="{FF2B5EF4-FFF2-40B4-BE49-F238E27FC236}">
              <a16:creationId xmlns:a16="http://schemas.microsoft.com/office/drawing/2014/main" id="{7E52AF85-57CA-48F7-A757-F7724B69D3CE}"/>
            </a:ext>
          </a:extLst>
        </xdr:cNvPr>
        <xdr:cNvCxnSpPr/>
      </xdr:nvCxnSpPr>
      <xdr:spPr>
        <a:xfrm>
          <a:off x="21323300" y="1090549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606" name="楕円 605">
          <a:extLst>
            <a:ext uri="{FF2B5EF4-FFF2-40B4-BE49-F238E27FC236}">
              <a16:creationId xmlns:a16="http://schemas.microsoft.com/office/drawing/2014/main" id="{8E791579-8D55-477A-8099-CFCFE6983CF1}"/>
            </a:ext>
          </a:extLst>
        </xdr:cNvPr>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104140</xdr:rowOff>
    </xdr:to>
    <xdr:cxnSp macro="">
      <xdr:nvCxnSpPr>
        <xdr:cNvPr id="607" name="直線コネクタ 606">
          <a:extLst>
            <a:ext uri="{FF2B5EF4-FFF2-40B4-BE49-F238E27FC236}">
              <a16:creationId xmlns:a16="http://schemas.microsoft.com/office/drawing/2014/main" id="{99FF1450-04E6-4621-860A-6FB5ABFC4169}"/>
            </a:ext>
          </a:extLst>
        </xdr:cNvPr>
        <xdr:cNvCxnSpPr/>
      </xdr:nvCxnSpPr>
      <xdr:spPr>
        <a:xfrm>
          <a:off x="20434300" y="109042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49530</xdr:rowOff>
    </xdr:from>
    <xdr:to>
      <xdr:col>102</xdr:col>
      <xdr:colOff>165100</xdr:colOff>
      <xdr:row>63</xdr:row>
      <xdr:rowOff>151130</xdr:rowOff>
    </xdr:to>
    <xdr:sp macro="" textlink="">
      <xdr:nvSpPr>
        <xdr:cNvPr id="608" name="楕円 607">
          <a:extLst>
            <a:ext uri="{FF2B5EF4-FFF2-40B4-BE49-F238E27FC236}">
              <a16:creationId xmlns:a16="http://schemas.microsoft.com/office/drawing/2014/main" id="{E7BBF3A5-A1E2-4DB7-92F3-4D79EEC0E468}"/>
            </a:ext>
          </a:extLst>
        </xdr:cNvPr>
        <xdr:cNvSpPr/>
      </xdr:nvSpPr>
      <xdr:spPr>
        <a:xfrm>
          <a:off x="19494500" y="1085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100330</xdr:rowOff>
    </xdr:from>
    <xdr:to>
      <xdr:col>107</xdr:col>
      <xdr:colOff>50800</xdr:colOff>
      <xdr:row>63</xdr:row>
      <xdr:rowOff>102870</xdr:rowOff>
    </xdr:to>
    <xdr:cxnSp macro="">
      <xdr:nvCxnSpPr>
        <xdr:cNvPr id="609" name="直線コネクタ 608">
          <a:extLst>
            <a:ext uri="{FF2B5EF4-FFF2-40B4-BE49-F238E27FC236}">
              <a16:creationId xmlns:a16="http://schemas.microsoft.com/office/drawing/2014/main" id="{FFF7C8F6-7D44-44F7-A26C-CEF74A4344B3}"/>
            </a:ext>
          </a:extLst>
        </xdr:cNvPr>
        <xdr:cNvCxnSpPr/>
      </xdr:nvCxnSpPr>
      <xdr:spPr>
        <a:xfrm>
          <a:off x="19545300" y="109016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67310</xdr:rowOff>
    </xdr:from>
    <xdr:to>
      <xdr:col>98</xdr:col>
      <xdr:colOff>38100</xdr:colOff>
      <xdr:row>63</xdr:row>
      <xdr:rowOff>168910</xdr:rowOff>
    </xdr:to>
    <xdr:sp macro="" textlink="">
      <xdr:nvSpPr>
        <xdr:cNvPr id="610" name="楕円 609">
          <a:extLst>
            <a:ext uri="{FF2B5EF4-FFF2-40B4-BE49-F238E27FC236}">
              <a16:creationId xmlns:a16="http://schemas.microsoft.com/office/drawing/2014/main" id="{1144C7C3-39BC-4C75-A8AF-8F0495848C6C}"/>
            </a:ext>
          </a:extLst>
        </xdr:cNvPr>
        <xdr:cNvSpPr/>
      </xdr:nvSpPr>
      <xdr:spPr>
        <a:xfrm>
          <a:off x="18605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100330</xdr:rowOff>
    </xdr:from>
    <xdr:to>
      <xdr:col>102</xdr:col>
      <xdr:colOff>114300</xdr:colOff>
      <xdr:row>63</xdr:row>
      <xdr:rowOff>118110</xdr:rowOff>
    </xdr:to>
    <xdr:cxnSp macro="">
      <xdr:nvCxnSpPr>
        <xdr:cNvPr id="611" name="直線コネクタ 610">
          <a:extLst>
            <a:ext uri="{FF2B5EF4-FFF2-40B4-BE49-F238E27FC236}">
              <a16:creationId xmlns:a16="http://schemas.microsoft.com/office/drawing/2014/main" id="{926C4695-50DD-4FFE-97BA-2A53280C0468}"/>
            </a:ext>
          </a:extLst>
        </xdr:cNvPr>
        <xdr:cNvCxnSpPr/>
      </xdr:nvCxnSpPr>
      <xdr:spPr>
        <a:xfrm flipV="1">
          <a:off x="18656300" y="1090168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125747</xdr:rowOff>
    </xdr:from>
    <xdr:ext cx="469744" cy="259045"/>
    <xdr:sp macro="" textlink="">
      <xdr:nvSpPr>
        <xdr:cNvPr id="612" name="n_1aveValue【学校施設】&#10;一人当たり面積">
          <a:extLst>
            <a:ext uri="{FF2B5EF4-FFF2-40B4-BE49-F238E27FC236}">
              <a16:creationId xmlns:a16="http://schemas.microsoft.com/office/drawing/2014/main" id="{B4D45C18-8F0F-4F4C-8919-4F5118F6FCA5}"/>
            </a:ext>
          </a:extLst>
        </xdr:cNvPr>
        <xdr:cNvSpPr txBox="1"/>
      </xdr:nvSpPr>
      <xdr:spPr>
        <a:xfrm>
          <a:off x="21075727"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130827</xdr:rowOff>
    </xdr:from>
    <xdr:ext cx="469744" cy="259045"/>
    <xdr:sp macro="" textlink="">
      <xdr:nvSpPr>
        <xdr:cNvPr id="613" name="n_2aveValue【学校施設】&#10;一人当たり面積">
          <a:extLst>
            <a:ext uri="{FF2B5EF4-FFF2-40B4-BE49-F238E27FC236}">
              <a16:creationId xmlns:a16="http://schemas.microsoft.com/office/drawing/2014/main" id="{6E025415-98CC-4B0E-BE21-905BE70757A6}"/>
            </a:ext>
          </a:extLst>
        </xdr:cNvPr>
        <xdr:cNvSpPr txBox="1"/>
      </xdr:nvSpPr>
      <xdr:spPr>
        <a:xfrm>
          <a:off x="201994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614" name="n_3aveValue【学校施設】&#10;一人当たり面積">
          <a:extLst>
            <a:ext uri="{FF2B5EF4-FFF2-40B4-BE49-F238E27FC236}">
              <a16:creationId xmlns:a16="http://schemas.microsoft.com/office/drawing/2014/main" id="{B11D59BE-8E86-44C8-88B6-547DE76090E4}"/>
            </a:ext>
          </a:extLst>
        </xdr:cNvPr>
        <xdr:cNvSpPr txBox="1"/>
      </xdr:nvSpPr>
      <xdr:spPr>
        <a:xfrm>
          <a:off x="19310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7637</xdr:rowOff>
    </xdr:from>
    <xdr:ext cx="469744" cy="259045"/>
    <xdr:sp macro="" textlink="">
      <xdr:nvSpPr>
        <xdr:cNvPr id="615" name="n_4aveValue【学校施設】&#10;一人当たり面積">
          <a:extLst>
            <a:ext uri="{FF2B5EF4-FFF2-40B4-BE49-F238E27FC236}">
              <a16:creationId xmlns:a16="http://schemas.microsoft.com/office/drawing/2014/main" id="{E9AA56E2-53EB-4B9B-BFDD-8E90E6187C3E}"/>
            </a:ext>
          </a:extLst>
        </xdr:cNvPr>
        <xdr:cNvSpPr txBox="1"/>
      </xdr:nvSpPr>
      <xdr:spPr>
        <a:xfrm>
          <a:off x="18421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146067</xdr:rowOff>
    </xdr:from>
    <xdr:ext cx="469744" cy="259045"/>
    <xdr:sp macro="" textlink="">
      <xdr:nvSpPr>
        <xdr:cNvPr id="616" name="n_1mainValue【学校施設】&#10;一人当たり面積">
          <a:extLst>
            <a:ext uri="{FF2B5EF4-FFF2-40B4-BE49-F238E27FC236}">
              <a16:creationId xmlns:a16="http://schemas.microsoft.com/office/drawing/2014/main" id="{9DB17E1A-D1D7-4605-A50A-0B82C86AD5D6}"/>
            </a:ext>
          </a:extLst>
        </xdr:cNvPr>
        <xdr:cNvSpPr txBox="1"/>
      </xdr:nvSpPr>
      <xdr:spPr>
        <a:xfrm>
          <a:off x="21075727" y="1094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617" name="n_2mainValue【学校施設】&#10;一人当たり面積">
          <a:extLst>
            <a:ext uri="{FF2B5EF4-FFF2-40B4-BE49-F238E27FC236}">
              <a16:creationId xmlns:a16="http://schemas.microsoft.com/office/drawing/2014/main" id="{AD4E012C-EB67-4A6D-991A-0932601566A5}"/>
            </a:ext>
          </a:extLst>
        </xdr:cNvPr>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142257</xdr:rowOff>
    </xdr:from>
    <xdr:ext cx="469744" cy="259045"/>
    <xdr:sp macro="" textlink="">
      <xdr:nvSpPr>
        <xdr:cNvPr id="618" name="n_3mainValue【学校施設】&#10;一人当たり面積">
          <a:extLst>
            <a:ext uri="{FF2B5EF4-FFF2-40B4-BE49-F238E27FC236}">
              <a16:creationId xmlns:a16="http://schemas.microsoft.com/office/drawing/2014/main" id="{9318F380-DC26-4D78-B942-4796EEADDDA0}"/>
            </a:ext>
          </a:extLst>
        </xdr:cNvPr>
        <xdr:cNvSpPr txBox="1"/>
      </xdr:nvSpPr>
      <xdr:spPr>
        <a:xfrm>
          <a:off x="19310427"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160037</xdr:rowOff>
    </xdr:from>
    <xdr:ext cx="469744" cy="259045"/>
    <xdr:sp macro="" textlink="">
      <xdr:nvSpPr>
        <xdr:cNvPr id="619" name="n_4mainValue【学校施設】&#10;一人当たり面積">
          <a:extLst>
            <a:ext uri="{FF2B5EF4-FFF2-40B4-BE49-F238E27FC236}">
              <a16:creationId xmlns:a16="http://schemas.microsoft.com/office/drawing/2014/main" id="{4D4D62FD-E32C-47E9-9961-1AE40CC27879}"/>
            </a:ext>
          </a:extLst>
        </xdr:cNvPr>
        <xdr:cNvSpPr txBox="1"/>
      </xdr:nvSpPr>
      <xdr:spPr>
        <a:xfrm>
          <a:off x="18421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D07FD7D2-9EE1-4106-89B9-4FCD1FEC99C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7B094359-E0B8-48EF-9891-5FAE86E4E7E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3C850E62-EB3A-4328-830B-A0E4CF5067D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757F3A36-6B28-4DEB-824D-38859B54913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32D0CC02-8736-47FC-ACCE-BEC1B86C614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8434C083-51D8-4267-B31C-57E37E53C7C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3AC4C97C-C9DB-4376-A02E-2BEB3F6B107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7BB6ABC2-C594-4B55-AF07-D11BA16B4FE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E2719B7C-51A0-4FCC-BA9F-054F4F5D8EC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7E882568-5CFF-4C88-8F63-3256602A6F1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617B5F95-79AB-4389-B910-62F45578600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a:extLst>
            <a:ext uri="{FF2B5EF4-FFF2-40B4-BE49-F238E27FC236}">
              <a16:creationId xmlns:a16="http://schemas.microsoft.com/office/drawing/2014/main" id="{0016EEE9-6F89-44DC-B6CF-BE222817042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a:extLst>
            <a:ext uri="{FF2B5EF4-FFF2-40B4-BE49-F238E27FC236}">
              <a16:creationId xmlns:a16="http://schemas.microsoft.com/office/drawing/2014/main" id="{6DD9BA47-FE55-4D1E-B478-4E4683E622A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a:extLst>
            <a:ext uri="{FF2B5EF4-FFF2-40B4-BE49-F238E27FC236}">
              <a16:creationId xmlns:a16="http://schemas.microsoft.com/office/drawing/2014/main" id="{62BD2675-2BC2-4EC4-8605-8E5DF487460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a:extLst>
            <a:ext uri="{FF2B5EF4-FFF2-40B4-BE49-F238E27FC236}">
              <a16:creationId xmlns:a16="http://schemas.microsoft.com/office/drawing/2014/main" id="{17DA7A73-DB1E-4EA1-B80A-A41311E05BC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a:extLst>
            <a:ext uri="{FF2B5EF4-FFF2-40B4-BE49-F238E27FC236}">
              <a16:creationId xmlns:a16="http://schemas.microsoft.com/office/drawing/2014/main" id="{077AF734-0CB2-447B-99FF-4F93119994B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a:extLst>
            <a:ext uri="{FF2B5EF4-FFF2-40B4-BE49-F238E27FC236}">
              <a16:creationId xmlns:a16="http://schemas.microsoft.com/office/drawing/2014/main" id="{25F55F95-CCDB-450C-B4F2-D1C55E00B54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a:extLst>
            <a:ext uri="{FF2B5EF4-FFF2-40B4-BE49-F238E27FC236}">
              <a16:creationId xmlns:a16="http://schemas.microsoft.com/office/drawing/2014/main" id="{43536006-8D4A-454C-A598-C28E0BA2649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a:extLst>
            <a:ext uri="{FF2B5EF4-FFF2-40B4-BE49-F238E27FC236}">
              <a16:creationId xmlns:a16="http://schemas.microsoft.com/office/drawing/2014/main" id="{7EE24570-0B09-4941-B50D-3108A8617A8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a:extLst>
            <a:ext uri="{FF2B5EF4-FFF2-40B4-BE49-F238E27FC236}">
              <a16:creationId xmlns:a16="http://schemas.microsoft.com/office/drawing/2014/main" id="{8AE56FDA-8650-4673-9C78-D0668D38369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a:extLst>
            <a:ext uri="{FF2B5EF4-FFF2-40B4-BE49-F238E27FC236}">
              <a16:creationId xmlns:a16="http://schemas.microsoft.com/office/drawing/2014/main" id="{6A9DCFC2-B017-4F68-8704-F7B8423F7E7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65775257-24E3-4987-8125-4B892D4F437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a:extLst>
            <a:ext uri="{FF2B5EF4-FFF2-40B4-BE49-F238E27FC236}">
              <a16:creationId xmlns:a16="http://schemas.microsoft.com/office/drawing/2014/main" id="{1B511B1B-6B3F-4D00-858E-D8C6B4C3A6F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a:extLst>
            <a:ext uri="{FF2B5EF4-FFF2-40B4-BE49-F238E27FC236}">
              <a16:creationId xmlns:a16="http://schemas.microsoft.com/office/drawing/2014/main" id="{A3461225-2F32-4081-B349-47B6AD5CDCD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99061</xdr:rowOff>
    </xdr:from>
    <xdr:to>
      <xdr:col>85</xdr:col>
      <xdr:colOff>126364</xdr:colOff>
      <xdr:row>84</xdr:row>
      <xdr:rowOff>53339</xdr:rowOff>
    </xdr:to>
    <xdr:cxnSp macro="">
      <xdr:nvCxnSpPr>
        <xdr:cNvPr id="644" name="直線コネクタ 643">
          <a:extLst>
            <a:ext uri="{FF2B5EF4-FFF2-40B4-BE49-F238E27FC236}">
              <a16:creationId xmlns:a16="http://schemas.microsoft.com/office/drawing/2014/main" id="{A0A8918C-E25F-4702-A5B2-99B7255EF665}"/>
            </a:ext>
          </a:extLst>
        </xdr:cNvPr>
        <xdr:cNvCxnSpPr/>
      </xdr:nvCxnSpPr>
      <xdr:spPr>
        <a:xfrm flipV="1">
          <a:off x="16318864" y="13472161"/>
          <a:ext cx="0" cy="982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57166</xdr:rowOff>
    </xdr:from>
    <xdr:ext cx="405111" cy="259045"/>
    <xdr:sp macro="" textlink="">
      <xdr:nvSpPr>
        <xdr:cNvPr id="645" name="【児童館】&#10;有形固定資産減価償却率最小値テキスト">
          <a:extLst>
            <a:ext uri="{FF2B5EF4-FFF2-40B4-BE49-F238E27FC236}">
              <a16:creationId xmlns:a16="http://schemas.microsoft.com/office/drawing/2014/main" id="{F65AB973-A145-42CB-A27C-1AD2BCC4D4B7}"/>
            </a:ext>
          </a:extLst>
        </xdr:cNvPr>
        <xdr:cNvSpPr txBox="1"/>
      </xdr:nvSpPr>
      <xdr:spPr>
        <a:xfrm>
          <a:off x="16357600"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53339</xdr:rowOff>
    </xdr:from>
    <xdr:to>
      <xdr:col>86</xdr:col>
      <xdr:colOff>25400</xdr:colOff>
      <xdr:row>84</xdr:row>
      <xdr:rowOff>53339</xdr:rowOff>
    </xdr:to>
    <xdr:cxnSp macro="">
      <xdr:nvCxnSpPr>
        <xdr:cNvPr id="646" name="直線コネクタ 645">
          <a:extLst>
            <a:ext uri="{FF2B5EF4-FFF2-40B4-BE49-F238E27FC236}">
              <a16:creationId xmlns:a16="http://schemas.microsoft.com/office/drawing/2014/main" id="{0A0B7ACD-B4ED-4FC7-BF44-17386A0AAFAD}"/>
            </a:ext>
          </a:extLst>
        </xdr:cNvPr>
        <xdr:cNvCxnSpPr/>
      </xdr:nvCxnSpPr>
      <xdr:spPr>
        <a:xfrm>
          <a:off x="16230600" y="14455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45738</xdr:rowOff>
    </xdr:from>
    <xdr:ext cx="405111" cy="259045"/>
    <xdr:sp macro="" textlink="">
      <xdr:nvSpPr>
        <xdr:cNvPr id="647" name="【児童館】&#10;有形固定資産減価償却率最大値テキスト">
          <a:extLst>
            <a:ext uri="{FF2B5EF4-FFF2-40B4-BE49-F238E27FC236}">
              <a16:creationId xmlns:a16="http://schemas.microsoft.com/office/drawing/2014/main" id="{5C9BCB33-E8F4-47F1-AD18-3555327A15A4}"/>
            </a:ext>
          </a:extLst>
        </xdr:cNvPr>
        <xdr:cNvSpPr txBox="1"/>
      </xdr:nvSpPr>
      <xdr:spPr>
        <a:xfrm>
          <a:off x="16357600" y="1324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99061</xdr:rowOff>
    </xdr:from>
    <xdr:to>
      <xdr:col>86</xdr:col>
      <xdr:colOff>25400</xdr:colOff>
      <xdr:row>78</xdr:row>
      <xdr:rowOff>99061</xdr:rowOff>
    </xdr:to>
    <xdr:cxnSp macro="">
      <xdr:nvCxnSpPr>
        <xdr:cNvPr id="648" name="直線コネクタ 647">
          <a:extLst>
            <a:ext uri="{FF2B5EF4-FFF2-40B4-BE49-F238E27FC236}">
              <a16:creationId xmlns:a16="http://schemas.microsoft.com/office/drawing/2014/main" id="{2A4929FF-8824-4FAD-81DD-20D7A3AF3FB8}"/>
            </a:ext>
          </a:extLst>
        </xdr:cNvPr>
        <xdr:cNvCxnSpPr/>
      </xdr:nvCxnSpPr>
      <xdr:spPr>
        <a:xfrm>
          <a:off x="16230600" y="134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8272</xdr:rowOff>
    </xdr:from>
    <xdr:ext cx="405111" cy="259045"/>
    <xdr:sp macro="" textlink="">
      <xdr:nvSpPr>
        <xdr:cNvPr id="649" name="【児童館】&#10;有形固定資産減価償却率平均値テキスト">
          <a:extLst>
            <a:ext uri="{FF2B5EF4-FFF2-40B4-BE49-F238E27FC236}">
              <a16:creationId xmlns:a16="http://schemas.microsoft.com/office/drawing/2014/main" id="{4F215620-FC8C-4CD2-8834-714A9EDC8B5F}"/>
            </a:ext>
          </a:extLst>
        </xdr:cNvPr>
        <xdr:cNvSpPr txBox="1"/>
      </xdr:nvSpPr>
      <xdr:spPr>
        <a:xfrm>
          <a:off x="16357600" y="1389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156845</xdr:rowOff>
    </xdr:from>
    <xdr:to>
      <xdr:col>85</xdr:col>
      <xdr:colOff>177800</xdr:colOff>
      <xdr:row>82</xdr:row>
      <xdr:rowOff>86995</xdr:rowOff>
    </xdr:to>
    <xdr:sp macro="" textlink="">
      <xdr:nvSpPr>
        <xdr:cNvPr id="650" name="フローチャート: 判断 649">
          <a:extLst>
            <a:ext uri="{FF2B5EF4-FFF2-40B4-BE49-F238E27FC236}">
              <a16:creationId xmlns:a16="http://schemas.microsoft.com/office/drawing/2014/main" id="{CABDBFE0-6975-42DC-9B4D-FC34200287B8}"/>
            </a:ext>
          </a:extLst>
        </xdr:cNvPr>
        <xdr:cNvSpPr/>
      </xdr:nvSpPr>
      <xdr:spPr>
        <a:xfrm>
          <a:off x="162687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651" name="フローチャート: 判断 650">
          <a:extLst>
            <a:ext uri="{FF2B5EF4-FFF2-40B4-BE49-F238E27FC236}">
              <a16:creationId xmlns:a16="http://schemas.microsoft.com/office/drawing/2014/main" id="{8CE91CC6-E48D-42F3-B98A-84CE9CF2FC61}"/>
            </a:ext>
          </a:extLst>
        </xdr:cNvPr>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652" name="フローチャート: 判断 651">
          <a:extLst>
            <a:ext uri="{FF2B5EF4-FFF2-40B4-BE49-F238E27FC236}">
              <a16:creationId xmlns:a16="http://schemas.microsoft.com/office/drawing/2014/main" id="{D8BF64C3-110F-4A32-9BF1-CFCCDE9A3823}"/>
            </a:ext>
          </a:extLst>
        </xdr:cNvPr>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82550</xdr:rowOff>
    </xdr:from>
    <xdr:to>
      <xdr:col>72</xdr:col>
      <xdr:colOff>38100</xdr:colOff>
      <xdr:row>82</xdr:row>
      <xdr:rowOff>12700</xdr:rowOff>
    </xdr:to>
    <xdr:sp macro="" textlink="">
      <xdr:nvSpPr>
        <xdr:cNvPr id="653" name="フローチャート: 判断 652">
          <a:extLst>
            <a:ext uri="{FF2B5EF4-FFF2-40B4-BE49-F238E27FC236}">
              <a16:creationId xmlns:a16="http://schemas.microsoft.com/office/drawing/2014/main" id="{2F84BE56-B95E-4DF2-A578-F49D4888F4FD}"/>
            </a:ext>
          </a:extLst>
        </xdr:cNvPr>
        <xdr:cNvSpPr/>
      </xdr:nvSpPr>
      <xdr:spPr>
        <a:xfrm>
          <a:off x="13652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78739</xdr:rowOff>
    </xdr:from>
    <xdr:to>
      <xdr:col>67</xdr:col>
      <xdr:colOff>101600</xdr:colOff>
      <xdr:row>82</xdr:row>
      <xdr:rowOff>8889</xdr:rowOff>
    </xdr:to>
    <xdr:sp macro="" textlink="">
      <xdr:nvSpPr>
        <xdr:cNvPr id="654" name="フローチャート: 判断 653">
          <a:extLst>
            <a:ext uri="{FF2B5EF4-FFF2-40B4-BE49-F238E27FC236}">
              <a16:creationId xmlns:a16="http://schemas.microsoft.com/office/drawing/2014/main" id="{7C5E3714-95FD-4083-96B6-2904ECD4A77F}"/>
            </a:ext>
          </a:extLst>
        </xdr:cNvPr>
        <xdr:cNvSpPr/>
      </xdr:nvSpPr>
      <xdr:spPr>
        <a:xfrm>
          <a:off x="12763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29661C4C-BE35-42F8-8825-D36BB64D5C4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F775F775-8C00-4B72-9DD5-EB9F5DC13D1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9E4F05EE-5CA9-4024-9124-67FAD9F9E0F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AA11C743-55CC-4C7F-A415-73118BFD3A3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9631A9FC-4232-4A76-91C8-7BCB4748567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36830</xdr:rowOff>
    </xdr:from>
    <xdr:to>
      <xdr:col>85</xdr:col>
      <xdr:colOff>177800</xdr:colOff>
      <xdr:row>82</xdr:row>
      <xdr:rowOff>138430</xdr:rowOff>
    </xdr:to>
    <xdr:sp macro="" textlink="">
      <xdr:nvSpPr>
        <xdr:cNvPr id="660" name="楕円 659">
          <a:extLst>
            <a:ext uri="{FF2B5EF4-FFF2-40B4-BE49-F238E27FC236}">
              <a16:creationId xmlns:a16="http://schemas.microsoft.com/office/drawing/2014/main" id="{419A85DA-FF17-415A-AE8F-7123AF53A237}"/>
            </a:ext>
          </a:extLst>
        </xdr:cNvPr>
        <xdr:cNvSpPr/>
      </xdr:nvSpPr>
      <xdr:spPr>
        <a:xfrm>
          <a:off x="162687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15257</xdr:rowOff>
    </xdr:from>
    <xdr:ext cx="405111" cy="259045"/>
    <xdr:sp macro="" textlink="">
      <xdr:nvSpPr>
        <xdr:cNvPr id="661" name="【児童館】&#10;有形固定資産減価償却率該当値テキスト">
          <a:extLst>
            <a:ext uri="{FF2B5EF4-FFF2-40B4-BE49-F238E27FC236}">
              <a16:creationId xmlns:a16="http://schemas.microsoft.com/office/drawing/2014/main" id="{9CEFDF41-7B3B-4419-87FE-B7857B16D008}"/>
            </a:ext>
          </a:extLst>
        </xdr:cNvPr>
        <xdr:cNvSpPr txBox="1"/>
      </xdr:nvSpPr>
      <xdr:spPr>
        <a:xfrm>
          <a:off x="16357600"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2" name="楕円 661">
          <a:extLst>
            <a:ext uri="{FF2B5EF4-FFF2-40B4-BE49-F238E27FC236}">
              <a16:creationId xmlns:a16="http://schemas.microsoft.com/office/drawing/2014/main" id="{D9D58281-FAF9-4C01-8FFE-58AB81DF4B81}"/>
            </a:ext>
          </a:extLst>
        </xdr:cNvPr>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87630</xdr:rowOff>
    </xdr:from>
    <xdr:to>
      <xdr:col>85</xdr:col>
      <xdr:colOff>127000</xdr:colOff>
      <xdr:row>86</xdr:row>
      <xdr:rowOff>114300</xdr:rowOff>
    </xdr:to>
    <xdr:cxnSp macro="">
      <xdr:nvCxnSpPr>
        <xdr:cNvPr id="663" name="直線コネクタ 662">
          <a:extLst>
            <a:ext uri="{FF2B5EF4-FFF2-40B4-BE49-F238E27FC236}">
              <a16:creationId xmlns:a16="http://schemas.microsoft.com/office/drawing/2014/main" id="{12E8C3A6-B896-4E5D-B9D7-98116B611084}"/>
            </a:ext>
          </a:extLst>
        </xdr:cNvPr>
        <xdr:cNvCxnSpPr/>
      </xdr:nvCxnSpPr>
      <xdr:spPr>
        <a:xfrm flipV="1">
          <a:off x="15481300" y="14146530"/>
          <a:ext cx="838200" cy="71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57786</xdr:rowOff>
    </xdr:from>
    <xdr:to>
      <xdr:col>76</xdr:col>
      <xdr:colOff>165100</xdr:colOff>
      <xdr:row>86</xdr:row>
      <xdr:rowOff>159386</xdr:rowOff>
    </xdr:to>
    <xdr:sp macro="" textlink="">
      <xdr:nvSpPr>
        <xdr:cNvPr id="664" name="楕円 663">
          <a:extLst>
            <a:ext uri="{FF2B5EF4-FFF2-40B4-BE49-F238E27FC236}">
              <a16:creationId xmlns:a16="http://schemas.microsoft.com/office/drawing/2014/main" id="{A4E5D63C-0F73-49FF-8E03-096B5C5A4C41}"/>
            </a:ext>
          </a:extLst>
        </xdr:cNvPr>
        <xdr:cNvSpPr/>
      </xdr:nvSpPr>
      <xdr:spPr>
        <a:xfrm>
          <a:off x="145415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108586</xdr:rowOff>
    </xdr:from>
    <xdr:to>
      <xdr:col>81</xdr:col>
      <xdr:colOff>50800</xdr:colOff>
      <xdr:row>86</xdr:row>
      <xdr:rowOff>114300</xdr:rowOff>
    </xdr:to>
    <xdr:cxnSp macro="">
      <xdr:nvCxnSpPr>
        <xdr:cNvPr id="665" name="直線コネクタ 664">
          <a:extLst>
            <a:ext uri="{FF2B5EF4-FFF2-40B4-BE49-F238E27FC236}">
              <a16:creationId xmlns:a16="http://schemas.microsoft.com/office/drawing/2014/main" id="{BABF749B-CA45-45EC-9D38-ADB308B900FE}"/>
            </a:ext>
          </a:extLst>
        </xdr:cNvPr>
        <xdr:cNvCxnSpPr/>
      </xdr:nvCxnSpPr>
      <xdr:spPr>
        <a:xfrm>
          <a:off x="14592300" y="148532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57786</xdr:rowOff>
    </xdr:from>
    <xdr:to>
      <xdr:col>72</xdr:col>
      <xdr:colOff>38100</xdr:colOff>
      <xdr:row>86</xdr:row>
      <xdr:rowOff>159386</xdr:rowOff>
    </xdr:to>
    <xdr:sp macro="" textlink="">
      <xdr:nvSpPr>
        <xdr:cNvPr id="666" name="楕円 665">
          <a:extLst>
            <a:ext uri="{FF2B5EF4-FFF2-40B4-BE49-F238E27FC236}">
              <a16:creationId xmlns:a16="http://schemas.microsoft.com/office/drawing/2014/main" id="{54800E00-E9F2-4D67-92FE-D680A38F5588}"/>
            </a:ext>
          </a:extLst>
        </xdr:cNvPr>
        <xdr:cNvSpPr/>
      </xdr:nvSpPr>
      <xdr:spPr>
        <a:xfrm>
          <a:off x="136525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108586</xdr:rowOff>
    </xdr:from>
    <xdr:to>
      <xdr:col>76</xdr:col>
      <xdr:colOff>114300</xdr:colOff>
      <xdr:row>86</xdr:row>
      <xdr:rowOff>108586</xdr:rowOff>
    </xdr:to>
    <xdr:cxnSp macro="">
      <xdr:nvCxnSpPr>
        <xdr:cNvPr id="667" name="直線コネクタ 666">
          <a:extLst>
            <a:ext uri="{FF2B5EF4-FFF2-40B4-BE49-F238E27FC236}">
              <a16:creationId xmlns:a16="http://schemas.microsoft.com/office/drawing/2014/main" id="{D3E9A909-BC74-4841-BDCF-E2A6EF9B12A2}"/>
            </a:ext>
          </a:extLst>
        </xdr:cNvPr>
        <xdr:cNvCxnSpPr/>
      </xdr:nvCxnSpPr>
      <xdr:spPr>
        <a:xfrm>
          <a:off x="13703300" y="14853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42545</xdr:rowOff>
    </xdr:from>
    <xdr:to>
      <xdr:col>67</xdr:col>
      <xdr:colOff>101600</xdr:colOff>
      <xdr:row>86</xdr:row>
      <xdr:rowOff>144145</xdr:rowOff>
    </xdr:to>
    <xdr:sp macro="" textlink="">
      <xdr:nvSpPr>
        <xdr:cNvPr id="668" name="楕円 667">
          <a:extLst>
            <a:ext uri="{FF2B5EF4-FFF2-40B4-BE49-F238E27FC236}">
              <a16:creationId xmlns:a16="http://schemas.microsoft.com/office/drawing/2014/main" id="{442273C2-770E-4A0C-9584-DD1E5D9A2922}"/>
            </a:ext>
          </a:extLst>
        </xdr:cNvPr>
        <xdr:cNvSpPr/>
      </xdr:nvSpPr>
      <xdr:spPr>
        <a:xfrm>
          <a:off x="127635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93345</xdr:rowOff>
    </xdr:from>
    <xdr:to>
      <xdr:col>71</xdr:col>
      <xdr:colOff>177800</xdr:colOff>
      <xdr:row>86</xdr:row>
      <xdr:rowOff>108586</xdr:rowOff>
    </xdr:to>
    <xdr:cxnSp macro="">
      <xdr:nvCxnSpPr>
        <xdr:cNvPr id="669" name="直線コネクタ 668">
          <a:extLst>
            <a:ext uri="{FF2B5EF4-FFF2-40B4-BE49-F238E27FC236}">
              <a16:creationId xmlns:a16="http://schemas.microsoft.com/office/drawing/2014/main" id="{BC26882B-9B0E-4370-9FEC-9A46A7E54C0B}"/>
            </a:ext>
          </a:extLst>
        </xdr:cNvPr>
        <xdr:cNvCxnSpPr/>
      </xdr:nvCxnSpPr>
      <xdr:spPr>
        <a:xfrm>
          <a:off x="12814300" y="148380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97807</xdr:rowOff>
    </xdr:from>
    <xdr:ext cx="405111" cy="259045"/>
    <xdr:sp macro="" textlink="">
      <xdr:nvSpPr>
        <xdr:cNvPr id="670" name="n_1aveValue【児童館】&#10;有形固定資産減価償却率">
          <a:extLst>
            <a:ext uri="{FF2B5EF4-FFF2-40B4-BE49-F238E27FC236}">
              <a16:creationId xmlns:a16="http://schemas.microsoft.com/office/drawing/2014/main" id="{3D1A2E6D-6579-4101-97EF-F25690FA7B1B}"/>
            </a:ext>
          </a:extLst>
        </xdr:cNvPr>
        <xdr:cNvSpPr txBox="1"/>
      </xdr:nvSpPr>
      <xdr:spPr>
        <a:xfrm>
          <a:off x="15266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84472</xdr:rowOff>
    </xdr:from>
    <xdr:ext cx="405111" cy="259045"/>
    <xdr:sp macro="" textlink="">
      <xdr:nvSpPr>
        <xdr:cNvPr id="671" name="n_2aveValue【児童館】&#10;有形固定資産減価償却率">
          <a:extLst>
            <a:ext uri="{FF2B5EF4-FFF2-40B4-BE49-F238E27FC236}">
              <a16:creationId xmlns:a16="http://schemas.microsoft.com/office/drawing/2014/main" id="{130489A1-592F-4AE5-8E9C-4D7A385BD949}"/>
            </a:ext>
          </a:extLst>
        </xdr:cNvPr>
        <xdr:cNvSpPr txBox="1"/>
      </xdr:nvSpPr>
      <xdr:spPr>
        <a:xfrm>
          <a:off x="14389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29227</xdr:rowOff>
    </xdr:from>
    <xdr:ext cx="405111" cy="259045"/>
    <xdr:sp macro="" textlink="">
      <xdr:nvSpPr>
        <xdr:cNvPr id="672" name="n_3aveValue【児童館】&#10;有形固定資産減価償却率">
          <a:extLst>
            <a:ext uri="{FF2B5EF4-FFF2-40B4-BE49-F238E27FC236}">
              <a16:creationId xmlns:a16="http://schemas.microsoft.com/office/drawing/2014/main" id="{A4E6561D-7761-487E-8BCE-5F9DDFE1FAE0}"/>
            </a:ext>
          </a:extLst>
        </xdr:cNvPr>
        <xdr:cNvSpPr txBox="1"/>
      </xdr:nvSpPr>
      <xdr:spPr>
        <a:xfrm>
          <a:off x="13500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25416</xdr:rowOff>
    </xdr:from>
    <xdr:ext cx="405111" cy="259045"/>
    <xdr:sp macro="" textlink="">
      <xdr:nvSpPr>
        <xdr:cNvPr id="673" name="n_4aveValue【児童館】&#10;有形固定資産減価償却率">
          <a:extLst>
            <a:ext uri="{FF2B5EF4-FFF2-40B4-BE49-F238E27FC236}">
              <a16:creationId xmlns:a16="http://schemas.microsoft.com/office/drawing/2014/main" id="{D5D9F370-2641-4C34-9298-63651CCAD620}"/>
            </a:ext>
          </a:extLst>
        </xdr:cNvPr>
        <xdr:cNvSpPr txBox="1"/>
      </xdr:nvSpPr>
      <xdr:spPr>
        <a:xfrm>
          <a:off x="126117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74" name="n_1mainValue【児童館】&#10;有形固定資産減価償却率">
          <a:extLst>
            <a:ext uri="{FF2B5EF4-FFF2-40B4-BE49-F238E27FC236}">
              <a16:creationId xmlns:a16="http://schemas.microsoft.com/office/drawing/2014/main" id="{10752208-BD12-4B39-A86B-11C21E3DF3C2}"/>
            </a:ext>
          </a:extLst>
        </xdr:cNvPr>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150513</xdr:rowOff>
    </xdr:from>
    <xdr:ext cx="405111" cy="259045"/>
    <xdr:sp macro="" textlink="">
      <xdr:nvSpPr>
        <xdr:cNvPr id="675" name="n_2mainValue【児童館】&#10;有形固定資産減価償却率">
          <a:extLst>
            <a:ext uri="{FF2B5EF4-FFF2-40B4-BE49-F238E27FC236}">
              <a16:creationId xmlns:a16="http://schemas.microsoft.com/office/drawing/2014/main" id="{6313476E-9E93-431A-8679-091601722322}"/>
            </a:ext>
          </a:extLst>
        </xdr:cNvPr>
        <xdr:cNvSpPr txBox="1"/>
      </xdr:nvSpPr>
      <xdr:spPr>
        <a:xfrm>
          <a:off x="14389744"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150513</xdr:rowOff>
    </xdr:from>
    <xdr:ext cx="405111" cy="259045"/>
    <xdr:sp macro="" textlink="">
      <xdr:nvSpPr>
        <xdr:cNvPr id="676" name="n_3mainValue【児童館】&#10;有形固定資産減価償却率">
          <a:extLst>
            <a:ext uri="{FF2B5EF4-FFF2-40B4-BE49-F238E27FC236}">
              <a16:creationId xmlns:a16="http://schemas.microsoft.com/office/drawing/2014/main" id="{D733CA2C-3663-4987-9D56-4EED63382105}"/>
            </a:ext>
          </a:extLst>
        </xdr:cNvPr>
        <xdr:cNvSpPr txBox="1"/>
      </xdr:nvSpPr>
      <xdr:spPr>
        <a:xfrm>
          <a:off x="13500744"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135272</xdr:rowOff>
    </xdr:from>
    <xdr:ext cx="405111" cy="259045"/>
    <xdr:sp macro="" textlink="">
      <xdr:nvSpPr>
        <xdr:cNvPr id="677" name="n_4mainValue【児童館】&#10;有形固定資産減価償却率">
          <a:extLst>
            <a:ext uri="{FF2B5EF4-FFF2-40B4-BE49-F238E27FC236}">
              <a16:creationId xmlns:a16="http://schemas.microsoft.com/office/drawing/2014/main" id="{6D7E29C9-87C5-40E5-9AE0-EF07AF494F7F}"/>
            </a:ext>
          </a:extLst>
        </xdr:cNvPr>
        <xdr:cNvSpPr txBox="1"/>
      </xdr:nvSpPr>
      <xdr:spPr>
        <a:xfrm>
          <a:off x="12611744" y="148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7733AB80-63A2-49C7-AA1C-A1D83F912E1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1E9707EF-C5FC-4FB1-B579-9633E43F236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91DE460E-1205-4B32-8BA3-6D4D8B495D4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F32989CA-9319-4BD4-981F-660679FF226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582DD2A6-3BF1-44F5-820D-54DDA5AF928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6EDC4D33-03FB-45D2-94F4-29A9FBA410F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8321DC06-40E6-47E9-88C4-64396811834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D07695A0-0596-4EB9-9939-D7C5838CEA9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FB055CEB-00ED-48CE-8559-6A32E6BC730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ACBBD26D-33DB-47BF-9DD8-72B62E9A493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a:extLst>
            <a:ext uri="{FF2B5EF4-FFF2-40B4-BE49-F238E27FC236}">
              <a16:creationId xmlns:a16="http://schemas.microsoft.com/office/drawing/2014/main" id="{3B5124CB-E896-4BD2-AD61-C2A5E1906F6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a:extLst>
            <a:ext uri="{FF2B5EF4-FFF2-40B4-BE49-F238E27FC236}">
              <a16:creationId xmlns:a16="http://schemas.microsoft.com/office/drawing/2014/main" id="{E9C644D1-32EC-4FEE-A4EB-258A55B4A3F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a:extLst>
            <a:ext uri="{FF2B5EF4-FFF2-40B4-BE49-F238E27FC236}">
              <a16:creationId xmlns:a16="http://schemas.microsoft.com/office/drawing/2014/main" id="{B0C103C5-E3BD-4602-8B1C-2176EAFC875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a:extLst>
            <a:ext uri="{FF2B5EF4-FFF2-40B4-BE49-F238E27FC236}">
              <a16:creationId xmlns:a16="http://schemas.microsoft.com/office/drawing/2014/main" id="{4CEEAA80-4CE7-45B6-B9AB-5F8CC54CBA7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A90A1AA9-DBB7-42F1-8E76-B906FDC64E6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B270E032-B30D-4227-824A-F931FC79DD1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a:extLst>
            <a:ext uri="{FF2B5EF4-FFF2-40B4-BE49-F238E27FC236}">
              <a16:creationId xmlns:a16="http://schemas.microsoft.com/office/drawing/2014/main" id="{63248D1C-3C2A-4277-8D8B-62D8EB50070C}"/>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a:extLst>
            <a:ext uri="{FF2B5EF4-FFF2-40B4-BE49-F238E27FC236}">
              <a16:creationId xmlns:a16="http://schemas.microsoft.com/office/drawing/2014/main" id="{1C05EAE8-171C-40BA-91EE-4FCA14D0F0F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a:extLst>
            <a:ext uri="{FF2B5EF4-FFF2-40B4-BE49-F238E27FC236}">
              <a16:creationId xmlns:a16="http://schemas.microsoft.com/office/drawing/2014/main" id="{5F5B9B22-EED3-427E-939B-7FCDE538E81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a:extLst>
            <a:ext uri="{FF2B5EF4-FFF2-40B4-BE49-F238E27FC236}">
              <a16:creationId xmlns:a16="http://schemas.microsoft.com/office/drawing/2014/main" id="{5F45E12B-6AB5-4194-ADA3-C80894A5EEF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FA1205A2-E809-4B97-8EAE-E12F89421EE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E38C8AD0-5217-4332-96DD-C14CCBA922F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297D2455-34C9-4E98-8B4C-9238D3710A2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701" name="直線コネクタ 700">
          <a:extLst>
            <a:ext uri="{FF2B5EF4-FFF2-40B4-BE49-F238E27FC236}">
              <a16:creationId xmlns:a16="http://schemas.microsoft.com/office/drawing/2014/main" id="{CDAEB713-496D-4841-A176-DBF7EE44A63B}"/>
            </a:ext>
          </a:extLst>
        </xdr:cNvPr>
        <xdr:cNvCxnSpPr/>
      </xdr:nvCxnSpPr>
      <xdr:spPr>
        <a:xfrm flipV="1">
          <a:off x="22160864" y="1348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2" name="【児童館】&#10;一人当たり面積最小値テキスト">
          <a:extLst>
            <a:ext uri="{FF2B5EF4-FFF2-40B4-BE49-F238E27FC236}">
              <a16:creationId xmlns:a16="http://schemas.microsoft.com/office/drawing/2014/main" id="{D4FBCC0C-76C7-4A06-A42A-EE1ED3475E6F}"/>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3" name="直線コネクタ 702">
          <a:extLst>
            <a:ext uri="{FF2B5EF4-FFF2-40B4-BE49-F238E27FC236}">
              <a16:creationId xmlns:a16="http://schemas.microsoft.com/office/drawing/2014/main" id="{95A572E5-AA7B-4140-9580-E743407BD4E4}"/>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04" name="【児童館】&#10;一人当たり面積最大値テキスト">
          <a:extLst>
            <a:ext uri="{FF2B5EF4-FFF2-40B4-BE49-F238E27FC236}">
              <a16:creationId xmlns:a16="http://schemas.microsoft.com/office/drawing/2014/main" id="{B6E4C670-4565-4702-9235-AD379C4DAE65}"/>
            </a:ext>
          </a:extLst>
        </xdr:cNvPr>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05" name="直線コネクタ 704">
          <a:extLst>
            <a:ext uri="{FF2B5EF4-FFF2-40B4-BE49-F238E27FC236}">
              <a16:creationId xmlns:a16="http://schemas.microsoft.com/office/drawing/2014/main" id="{4ECB41F2-535F-445A-BAA1-6C33925DBE01}"/>
            </a:ext>
          </a:extLst>
        </xdr:cNvPr>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706" name="【児童館】&#10;一人当たり面積平均値テキスト">
          <a:extLst>
            <a:ext uri="{FF2B5EF4-FFF2-40B4-BE49-F238E27FC236}">
              <a16:creationId xmlns:a16="http://schemas.microsoft.com/office/drawing/2014/main" id="{1C910748-A527-4ABA-9D04-C555CF9A683F}"/>
            </a:ext>
          </a:extLst>
        </xdr:cNvPr>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07" name="フローチャート: 判断 706">
          <a:extLst>
            <a:ext uri="{FF2B5EF4-FFF2-40B4-BE49-F238E27FC236}">
              <a16:creationId xmlns:a16="http://schemas.microsoft.com/office/drawing/2014/main" id="{82A5DF84-3736-485A-94E3-A4C458EDADA0}"/>
            </a:ext>
          </a:extLst>
        </xdr:cNvPr>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08" name="フローチャート: 判断 707">
          <a:extLst>
            <a:ext uri="{FF2B5EF4-FFF2-40B4-BE49-F238E27FC236}">
              <a16:creationId xmlns:a16="http://schemas.microsoft.com/office/drawing/2014/main" id="{E461E860-0412-49F7-9281-B90BDFF4716F}"/>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09" name="フローチャート: 判断 708">
          <a:extLst>
            <a:ext uri="{FF2B5EF4-FFF2-40B4-BE49-F238E27FC236}">
              <a16:creationId xmlns:a16="http://schemas.microsoft.com/office/drawing/2014/main" id="{EF5E932F-5463-4607-B9BE-23BCC5C2E58E}"/>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10" name="フローチャート: 判断 709">
          <a:extLst>
            <a:ext uri="{FF2B5EF4-FFF2-40B4-BE49-F238E27FC236}">
              <a16:creationId xmlns:a16="http://schemas.microsoft.com/office/drawing/2014/main" id="{C692369D-D61D-48E6-82E3-748FE16A4274}"/>
            </a:ext>
          </a:extLst>
        </xdr:cNvPr>
        <xdr:cNvSpPr/>
      </xdr:nvSpPr>
      <xdr:spPr>
        <a:xfrm>
          <a:off x="19494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11" name="フローチャート: 判断 710">
          <a:extLst>
            <a:ext uri="{FF2B5EF4-FFF2-40B4-BE49-F238E27FC236}">
              <a16:creationId xmlns:a16="http://schemas.microsoft.com/office/drawing/2014/main" id="{0B28010F-B39B-494A-862E-3DC442CD80B1}"/>
            </a:ext>
          </a:extLst>
        </xdr:cNvPr>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BBFE206C-C0DD-456A-8858-2C31443DC20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7EE00C2-6394-42CB-AC0D-E92423EE3F3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7E13850-2DA1-422C-AACD-05C30D5C375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4824A026-520E-472B-811E-3775463BFD4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EBF7CE8-5A60-4F18-BD78-ECD0A5507EA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17" name="楕円 716">
          <a:extLst>
            <a:ext uri="{FF2B5EF4-FFF2-40B4-BE49-F238E27FC236}">
              <a16:creationId xmlns:a16="http://schemas.microsoft.com/office/drawing/2014/main" id="{52754F5E-1A7D-40E1-8DF8-1CA570471A74}"/>
            </a:ext>
          </a:extLst>
        </xdr:cNvPr>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718" name="【児童館】&#10;一人当たり面積該当値テキスト">
          <a:extLst>
            <a:ext uri="{FF2B5EF4-FFF2-40B4-BE49-F238E27FC236}">
              <a16:creationId xmlns:a16="http://schemas.microsoft.com/office/drawing/2014/main" id="{FAA6FAE8-BD02-49BE-9D48-0392D5210A92}"/>
            </a:ext>
          </a:extLst>
        </xdr:cNvPr>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719" name="楕円 718">
          <a:extLst>
            <a:ext uri="{FF2B5EF4-FFF2-40B4-BE49-F238E27FC236}">
              <a16:creationId xmlns:a16="http://schemas.microsoft.com/office/drawing/2014/main" id="{BC140046-E6B6-4B4C-99B1-5E6C723D9907}"/>
            </a:ext>
          </a:extLst>
        </xdr:cNvPr>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720" name="直線コネクタ 719">
          <a:extLst>
            <a:ext uri="{FF2B5EF4-FFF2-40B4-BE49-F238E27FC236}">
              <a16:creationId xmlns:a16="http://schemas.microsoft.com/office/drawing/2014/main" id="{0752A04A-3629-4FF6-8337-87ACC3387508}"/>
            </a:ext>
          </a:extLst>
        </xdr:cNvPr>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721" name="楕円 720">
          <a:extLst>
            <a:ext uri="{FF2B5EF4-FFF2-40B4-BE49-F238E27FC236}">
              <a16:creationId xmlns:a16="http://schemas.microsoft.com/office/drawing/2014/main" id="{7A310EC5-EFCE-4352-85E4-E4732A693D36}"/>
            </a:ext>
          </a:extLst>
        </xdr:cNvPr>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722" name="直線コネクタ 721">
          <a:extLst>
            <a:ext uri="{FF2B5EF4-FFF2-40B4-BE49-F238E27FC236}">
              <a16:creationId xmlns:a16="http://schemas.microsoft.com/office/drawing/2014/main" id="{0141AC31-1A7F-44CF-8F65-71FB05026975}"/>
            </a:ext>
          </a:extLst>
        </xdr:cNvPr>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23" name="楕円 722">
          <a:extLst>
            <a:ext uri="{FF2B5EF4-FFF2-40B4-BE49-F238E27FC236}">
              <a16:creationId xmlns:a16="http://schemas.microsoft.com/office/drawing/2014/main" id="{4B7BE39F-05DF-4C75-9746-0A23C81C1F89}"/>
            </a:ext>
          </a:extLst>
        </xdr:cNvPr>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724" name="直線コネクタ 723">
          <a:extLst>
            <a:ext uri="{FF2B5EF4-FFF2-40B4-BE49-F238E27FC236}">
              <a16:creationId xmlns:a16="http://schemas.microsoft.com/office/drawing/2014/main" id="{9331BEBF-2814-4BC3-B4BC-03F27A3D49FF}"/>
            </a:ext>
          </a:extLst>
        </xdr:cNvPr>
        <xdr:cNvCxnSpPr/>
      </xdr:nvCxnSpPr>
      <xdr:spPr>
        <a:xfrm>
          <a:off x="19545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725" name="楕円 724">
          <a:extLst>
            <a:ext uri="{FF2B5EF4-FFF2-40B4-BE49-F238E27FC236}">
              <a16:creationId xmlns:a16="http://schemas.microsoft.com/office/drawing/2014/main" id="{8B9385E1-277A-420B-8652-6FA93B51F098}"/>
            </a:ext>
          </a:extLst>
        </xdr:cNvPr>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726" name="直線コネクタ 725">
          <a:extLst>
            <a:ext uri="{FF2B5EF4-FFF2-40B4-BE49-F238E27FC236}">
              <a16:creationId xmlns:a16="http://schemas.microsoft.com/office/drawing/2014/main" id="{7B4067EB-3EBA-40E9-840B-D8ECA385DD90}"/>
            </a:ext>
          </a:extLst>
        </xdr:cNvPr>
        <xdr:cNvCxnSpPr/>
      </xdr:nvCxnSpPr>
      <xdr:spPr>
        <a:xfrm>
          <a:off x="18656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727" name="n_1aveValue【児童館】&#10;一人当たり面積">
          <a:extLst>
            <a:ext uri="{FF2B5EF4-FFF2-40B4-BE49-F238E27FC236}">
              <a16:creationId xmlns:a16="http://schemas.microsoft.com/office/drawing/2014/main" id="{D8379E24-DE80-4AFC-AE93-B49530CC8357}"/>
            </a:ext>
          </a:extLst>
        </xdr:cNvPr>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28" name="n_2aveValue【児童館】&#10;一人当たり面積">
          <a:extLst>
            <a:ext uri="{FF2B5EF4-FFF2-40B4-BE49-F238E27FC236}">
              <a16:creationId xmlns:a16="http://schemas.microsoft.com/office/drawing/2014/main" id="{458EFB70-BEAA-4C8A-A6C3-1C1FE7ADE36E}"/>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729" name="n_3aveValue【児童館】&#10;一人当たり面積">
          <a:extLst>
            <a:ext uri="{FF2B5EF4-FFF2-40B4-BE49-F238E27FC236}">
              <a16:creationId xmlns:a16="http://schemas.microsoft.com/office/drawing/2014/main" id="{8AD8B88C-5C67-4D73-9802-91892BCFF8D5}"/>
            </a:ext>
          </a:extLst>
        </xdr:cNvPr>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730" name="n_4aveValue【児童館】&#10;一人当たり面積">
          <a:extLst>
            <a:ext uri="{FF2B5EF4-FFF2-40B4-BE49-F238E27FC236}">
              <a16:creationId xmlns:a16="http://schemas.microsoft.com/office/drawing/2014/main" id="{E79845B6-CC29-40A5-8746-42BBF0FE3A59}"/>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731" name="n_1mainValue【児童館】&#10;一人当たり面積">
          <a:extLst>
            <a:ext uri="{FF2B5EF4-FFF2-40B4-BE49-F238E27FC236}">
              <a16:creationId xmlns:a16="http://schemas.microsoft.com/office/drawing/2014/main" id="{90523398-5A38-4CF9-8133-0E6577DD5ECD}"/>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732" name="n_2mainValue【児童館】&#10;一人当たり面積">
          <a:extLst>
            <a:ext uri="{FF2B5EF4-FFF2-40B4-BE49-F238E27FC236}">
              <a16:creationId xmlns:a16="http://schemas.microsoft.com/office/drawing/2014/main" id="{1E257755-B307-431F-BC50-A9DE230D7221}"/>
            </a:ext>
          </a:extLst>
        </xdr:cNvPr>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733" name="n_3mainValue【児童館】&#10;一人当たり面積">
          <a:extLst>
            <a:ext uri="{FF2B5EF4-FFF2-40B4-BE49-F238E27FC236}">
              <a16:creationId xmlns:a16="http://schemas.microsoft.com/office/drawing/2014/main" id="{DAA9275F-A750-4667-80FB-6D12F2D79D40}"/>
            </a:ext>
          </a:extLst>
        </xdr:cNvPr>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34" name="n_4mainValue【児童館】&#10;一人当たり面積">
          <a:extLst>
            <a:ext uri="{FF2B5EF4-FFF2-40B4-BE49-F238E27FC236}">
              <a16:creationId xmlns:a16="http://schemas.microsoft.com/office/drawing/2014/main" id="{569924D0-7E92-4573-8F90-1DD076EE0932}"/>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4CB428CD-1315-41B6-BD03-574058EECF8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9F7E938C-23A1-40D2-BABF-A2C86110C62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3E96E548-7A7D-421E-81B6-71668AC0967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B80FCFC0-4CE9-49C2-8C8A-CE64B51816E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489C3377-AC80-41D5-8FFB-F06233EDBB1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53E6A04C-F9FD-4759-B429-06679B582DD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903D3055-80AC-4961-98D8-1F5EB15DB09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BAE535F5-4300-4FCE-A1D8-1043B73EC25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04297AF8-FDCA-4ED0-A3C2-69664549C47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48C719B2-A5F9-4210-9C46-618BAB9D4F7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0B5BB692-DA48-46E2-99B0-559829DC5C6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E7B5FFC0-4211-41BF-A8AE-9CE5C5834ED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B0A48224-B7EB-498A-B3FD-6901B18A260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184F0175-F578-4187-9953-330FFD7C11F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392AF2AC-CAAB-4541-9AC4-B37A1EC81E5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BA79CD29-6AA9-4A5C-AAD5-65D9408B947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A7547A96-AD1E-4C48-A12C-94AF10CCA63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8687B4FD-0B97-475E-845E-E05B0033DE0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F535559A-6636-4EF9-8A58-4BE5375A22E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7D973E5D-F862-435C-8746-6B418965B9E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AFB48F1C-109C-443E-A908-D9C5468B8A6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43E0025E-4E6E-464D-8477-F3B37DC3419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521602B6-7B7A-464F-8AA1-886557A44B9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0594664F-2806-49DE-B6DE-21DB583E1C7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759" name="直線コネクタ 758">
          <a:extLst>
            <a:ext uri="{FF2B5EF4-FFF2-40B4-BE49-F238E27FC236}">
              <a16:creationId xmlns:a16="http://schemas.microsoft.com/office/drawing/2014/main" id="{70C0B976-84F8-4339-9E74-FF5CB88EE1CA}"/>
            </a:ext>
          </a:extLst>
        </xdr:cNvPr>
        <xdr:cNvCxnSpPr/>
      </xdr:nvCxnSpPr>
      <xdr:spPr>
        <a:xfrm flipV="1">
          <a:off x="16318864" y="1727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0" name="【公民館】&#10;有形固定資産減価償却率最小値テキスト">
          <a:extLst>
            <a:ext uri="{FF2B5EF4-FFF2-40B4-BE49-F238E27FC236}">
              <a16:creationId xmlns:a16="http://schemas.microsoft.com/office/drawing/2014/main" id="{94BB8596-4543-4632-BE2B-460392D2AC8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1" name="直線コネクタ 760">
          <a:extLst>
            <a:ext uri="{FF2B5EF4-FFF2-40B4-BE49-F238E27FC236}">
              <a16:creationId xmlns:a16="http://schemas.microsoft.com/office/drawing/2014/main" id="{8074D581-6D85-40C4-AE12-257CAB2D456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762" name="【公民館】&#10;有形固定資産減価償却率最大値テキスト">
          <a:extLst>
            <a:ext uri="{FF2B5EF4-FFF2-40B4-BE49-F238E27FC236}">
              <a16:creationId xmlns:a16="http://schemas.microsoft.com/office/drawing/2014/main" id="{1D04D5B4-9BD8-41BB-B0D5-EEA14439E4E9}"/>
            </a:ext>
          </a:extLst>
        </xdr:cNvPr>
        <xdr:cNvSpPr txBox="1"/>
      </xdr:nvSpPr>
      <xdr:spPr>
        <a:xfrm>
          <a:off x="16357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763" name="直線コネクタ 762">
          <a:extLst>
            <a:ext uri="{FF2B5EF4-FFF2-40B4-BE49-F238E27FC236}">
              <a16:creationId xmlns:a16="http://schemas.microsoft.com/office/drawing/2014/main" id="{203C75CD-9B24-4FAF-855E-DFCD4EB61296}"/>
            </a:ext>
          </a:extLst>
        </xdr:cNvPr>
        <xdr:cNvCxnSpPr/>
      </xdr:nvCxnSpPr>
      <xdr:spPr>
        <a:xfrm>
          <a:off x="16230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764" name="【公民館】&#10;有形固定資産減価償却率平均値テキスト">
          <a:extLst>
            <a:ext uri="{FF2B5EF4-FFF2-40B4-BE49-F238E27FC236}">
              <a16:creationId xmlns:a16="http://schemas.microsoft.com/office/drawing/2014/main" id="{1F59C1FE-902D-47E6-B7DF-849B5E0CD144}"/>
            </a:ext>
          </a:extLst>
        </xdr:cNvPr>
        <xdr:cNvSpPr txBox="1"/>
      </xdr:nvSpPr>
      <xdr:spPr>
        <a:xfrm>
          <a:off x="16357600" y="1779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765" name="フローチャート: 判断 764">
          <a:extLst>
            <a:ext uri="{FF2B5EF4-FFF2-40B4-BE49-F238E27FC236}">
              <a16:creationId xmlns:a16="http://schemas.microsoft.com/office/drawing/2014/main" id="{C997A675-245D-49EB-8EFF-B20622D8A386}"/>
            </a:ext>
          </a:extLst>
        </xdr:cNvPr>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66" name="フローチャート: 判断 765">
          <a:extLst>
            <a:ext uri="{FF2B5EF4-FFF2-40B4-BE49-F238E27FC236}">
              <a16:creationId xmlns:a16="http://schemas.microsoft.com/office/drawing/2014/main" id="{2D639469-24FB-4731-9420-07BF69548415}"/>
            </a:ext>
          </a:extLst>
        </xdr:cNvPr>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767" name="フローチャート: 判断 766">
          <a:extLst>
            <a:ext uri="{FF2B5EF4-FFF2-40B4-BE49-F238E27FC236}">
              <a16:creationId xmlns:a16="http://schemas.microsoft.com/office/drawing/2014/main" id="{D8371621-174C-4325-8F5F-78854F3652BD}"/>
            </a:ext>
          </a:extLst>
        </xdr:cNvPr>
        <xdr:cNvSpPr/>
      </xdr:nvSpPr>
      <xdr:spPr>
        <a:xfrm>
          <a:off x="14541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768" name="フローチャート: 判断 767">
          <a:extLst>
            <a:ext uri="{FF2B5EF4-FFF2-40B4-BE49-F238E27FC236}">
              <a16:creationId xmlns:a16="http://schemas.microsoft.com/office/drawing/2014/main" id="{A04C9D1D-DCDB-4901-BDE6-B7E0BF623ED9}"/>
            </a:ext>
          </a:extLst>
        </xdr:cNvPr>
        <xdr:cNvSpPr/>
      </xdr:nvSpPr>
      <xdr:spPr>
        <a:xfrm>
          <a:off x="13652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769" name="フローチャート: 判断 768">
          <a:extLst>
            <a:ext uri="{FF2B5EF4-FFF2-40B4-BE49-F238E27FC236}">
              <a16:creationId xmlns:a16="http://schemas.microsoft.com/office/drawing/2014/main" id="{9E2D84DC-4DEE-4C2D-9958-FB607E548E0C}"/>
            </a:ext>
          </a:extLst>
        </xdr:cNvPr>
        <xdr:cNvSpPr/>
      </xdr:nvSpPr>
      <xdr:spPr>
        <a:xfrm>
          <a:off x="12763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9F738848-7D49-4B82-90A9-96D31820EEF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8CC40282-6A4D-45F7-B5B6-A001F85E4CC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454830E0-F14E-41AC-AE6A-6D0D641F5CB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53BB46D-75F8-465F-8300-0B2F163BFD9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57559CD-EB9B-44BA-B58C-264288858AF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61595</xdr:rowOff>
    </xdr:from>
    <xdr:to>
      <xdr:col>85</xdr:col>
      <xdr:colOff>177800</xdr:colOff>
      <xdr:row>103</xdr:row>
      <xdr:rowOff>163195</xdr:rowOff>
    </xdr:to>
    <xdr:sp macro="" textlink="">
      <xdr:nvSpPr>
        <xdr:cNvPr id="775" name="楕円 774">
          <a:extLst>
            <a:ext uri="{FF2B5EF4-FFF2-40B4-BE49-F238E27FC236}">
              <a16:creationId xmlns:a16="http://schemas.microsoft.com/office/drawing/2014/main" id="{EC1FA153-DF8F-41A9-A517-8F6E046210D0}"/>
            </a:ext>
          </a:extLst>
        </xdr:cNvPr>
        <xdr:cNvSpPr/>
      </xdr:nvSpPr>
      <xdr:spPr>
        <a:xfrm>
          <a:off x="162687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84472</xdr:rowOff>
    </xdr:from>
    <xdr:ext cx="405111" cy="259045"/>
    <xdr:sp macro="" textlink="">
      <xdr:nvSpPr>
        <xdr:cNvPr id="776" name="【公民館】&#10;有形固定資産減価償却率該当値テキスト">
          <a:extLst>
            <a:ext uri="{FF2B5EF4-FFF2-40B4-BE49-F238E27FC236}">
              <a16:creationId xmlns:a16="http://schemas.microsoft.com/office/drawing/2014/main" id="{DC4FFACB-BC00-42B0-A8E8-37670EF2E2E7}"/>
            </a:ext>
          </a:extLst>
        </xdr:cNvPr>
        <xdr:cNvSpPr txBox="1"/>
      </xdr:nvSpPr>
      <xdr:spPr>
        <a:xfrm>
          <a:off x="16357600"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xdr:rowOff>
    </xdr:from>
    <xdr:to>
      <xdr:col>81</xdr:col>
      <xdr:colOff>101600</xdr:colOff>
      <xdr:row>103</xdr:row>
      <xdr:rowOff>115570</xdr:rowOff>
    </xdr:to>
    <xdr:sp macro="" textlink="">
      <xdr:nvSpPr>
        <xdr:cNvPr id="777" name="楕円 776">
          <a:extLst>
            <a:ext uri="{FF2B5EF4-FFF2-40B4-BE49-F238E27FC236}">
              <a16:creationId xmlns:a16="http://schemas.microsoft.com/office/drawing/2014/main" id="{D606B067-13D7-4756-8A5C-9CE898612F92}"/>
            </a:ext>
          </a:extLst>
        </xdr:cNvPr>
        <xdr:cNvSpPr/>
      </xdr:nvSpPr>
      <xdr:spPr>
        <a:xfrm>
          <a:off x="15430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64770</xdr:rowOff>
    </xdr:from>
    <xdr:to>
      <xdr:col>85</xdr:col>
      <xdr:colOff>127000</xdr:colOff>
      <xdr:row>103</xdr:row>
      <xdr:rowOff>112395</xdr:rowOff>
    </xdr:to>
    <xdr:cxnSp macro="">
      <xdr:nvCxnSpPr>
        <xdr:cNvPr id="778" name="直線コネクタ 777">
          <a:extLst>
            <a:ext uri="{FF2B5EF4-FFF2-40B4-BE49-F238E27FC236}">
              <a16:creationId xmlns:a16="http://schemas.microsoft.com/office/drawing/2014/main" id="{807F7035-BBB4-425F-964F-9C68916F6A68}"/>
            </a:ext>
          </a:extLst>
        </xdr:cNvPr>
        <xdr:cNvCxnSpPr/>
      </xdr:nvCxnSpPr>
      <xdr:spPr>
        <a:xfrm>
          <a:off x="15481300" y="1772412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92075</xdr:rowOff>
    </xdr:from>
    <xdr:to>
      <xdr:col>76</xdr:col>
      <xdr:colOff>165100</xdr:colOff>
      <xdr:row>103</xdr:row>
      <xdr:rowOff>22225</xdr:rowOff>
    </xdr:to>
    <xdr:sp macro="" textlink="">
      <xdr:nvSpPr>
        <xdr:cNvPr id="779" name="楕円 778">
          <a:extLst>
            <a:ext uri="{FF2B5EF4-FFF2-40B4-BE49-F238E27FC236}">
              <a16:creationId xmlns:a16="http://schemas.microsoft.com/office/drawing/2014/main" id="{D64FF266-537A-4257-958A-902E2CD6E6BD}"/>
            </a:ext>
          </a:extLst>
        </xdr:cNvPr>
        <xdr:cNvSpPr/>
      </xdr:nvSpPr>
      <xdr:spPr>
        <a:xfrm>
          <a:off x="14541500" y="175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142875</xdr:rowOff>
    </xdr:from>
    <xdr:to>
      <xdr:col>81</xdr:col>
      <xdr:colOff>50800</xdr:colOff>
      <xdr:row>103</xdr:row>
      <xdr:rowOff>64770</xdr:rowOff>
    </xdr:to>
    <xdr:cxnSp macro="">
      <xdr:nvCxnSpPr>
        <xdr:cNvPr id="780" name="直線コネクタ 779">
          <a:extLst>
            <a:ext uri="{FF2B5EF4-FFF2-40B4-BE49-F238E27FC236}">
              <a16:creationId xmlns:a16="http://schemas.microsoft.com/office/drawing/2014/main" id="{88DD95A6-A3B5-4AF8-8E71-C26D79F8BED4}"/>
            </a:ext>
          </a:extLst>
        </xdr:cNvPr>
        <xdr:cNvCxnSpPr/>
      </xdr:nvCxnSpPr>
      <xdr:spPr>
        <a:xfrm>
          <a:off x="14592300" y="1763077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95886</xdr:rowOff>
    </xdr:from>
    <xdr:to>
      <xdr:col>72</xdr:col>
      <xdr:colOff>38100</xdr:colOff>
      <xdr:row>103</xdr:row>
      <xdr:rowOff>26036</xdr:rowOff>
    </xdr:to>
    <xdr:sp macro="" textlink="">
      <xdr:nvSpPr>
        <xdr:cNvPr id="781" name="楕円 780">
          <a:extLst>
            <a:ext uri="{FF2B5EF4-FFF2-40B4-BE49-F238E27FC236}">
              <a16:creationId xmlns:a16="http://schemas.microsoft.com/office/drawing/2014/main" id="{7D5D5B89-F703-4B69-B39F-CB1E05F31888}"/>
            </a:ext>
          </a:extLst>
        </xdr:cNvPr>
        <xdr:cNvSpPr/>
      </xdr:nvSpPr>
      <xdr:spPr>
        <a:xfrm>
          <a:off x="13652500" y="175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142875</xdr:rowOff>
    </xdr:from>
    <xdr:to>
      <xdr:col>76</xdr:col>
      <xdr:colOff>114300</xdr:colOff>
      <xdr:row>102</xdr:row>
      <xdr:rowOff>146686</xdr:rowOff>
    </xdr:to>
    <xdr:cxnSp macro="">
      <xdr:nvCxnSpPr>
        <xdr:cNvPr id="782" name="直線コネクタ 781">
          <a:extLst>
            <a:ext uri="{FF2B5EF4-FFF2-40B4-BE49-F238E27FC236}">
              <a16:creationId xmlns:a16="http://schemas.microsoft.com/office/drawing/2014/main" id="{EF7FB337-1541-4811-856F-83573FD7BB16}"/>
            </a:ext>
          </a:extLst>
        </xdr:cNvPr>
        <xdr:cNvCxnSpPr/>
      </xdr:nvCxnSpPr>
      <xdr:spPr>
        <a:xfrm flipV="1">
          <a:off x="13703300" y="176307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52070</xdr:rowOff>
    </xdr:from>
    <xdr:to>
      <xdr:col>67</xdr:col>
      <xdr:colOff>101600</xdr:colOff>
      <xdr:row>102</xdr:row>
      <xdr:rowOff>153670</xdr:rowOff>
    </xdr:to>
    <xdr:sp macro="" textlink="">
      <xdr:nvSpPr>
        <xdr:cNvPr id="783" name="楕円 782">
          <a:extLst>
            <a:ext uri="{FF2B5EF4-FFF2-40B4-BE49-F238E27FC236}">
              <a16:creationId xmlns:a16="http://schemas.microsoft.com/office/drawing/2014/main" id="{F67910AE-BAFD-4A38-8ED4-48E3317A7CD0}"/>
            </a:ext>
          </a:extLst>
        </xdr:cNvPr>
        <xdr:cNvSpPr/>
      </xdr:nvSpPr>
      <xdr:spPr>
        <a:xfrm>
          <a:off x="12763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102870</xdr:rowOff>
    </xdr:from>
    <xdr:to>
      <xdr:col>71</xdr:col>
      <xdr:colOff>177800</xdr:colOff>
      <xdr:row>102</xdr:row>
      <xdr:rowOff>146686</xdr:rowOff>
    </xdr:to>
    <xdr:cxnSp macro="">
      <xdr:nvCxnSpPr>
        <xdr:cNvPr id="784" name="直線コネクタ 783">
          <a:extLst>
            <a:ext uri="{FF2B5EF4-FFF2-40B4-BE49-F238E27FC236}">
              <a16:creationId xmlns:a16="http://schemas.microsoft.com/office/drawing/2014/main" id="{50DFE420-FB46-44A3-B591-F9624CA0B86D}"/>
            </a:ext>
          </a:extLst>
        </xdr:cNvPr>
        <xdr:cNvCxnSpPr/>
      </xdr:nvCxnSpPr>
      <xdr:spPr>
        <a:xfrm>
          <a:off x="12814300" y="175907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45738</xdr:rowOff>
    </xdr:from>
    <xdr:ext cx="405111" cy="259045"/>
    <xdr:sp macro="" textlink="">
      <xdr:nvSpPr>
        <xdr:cNvPr id="785" name="n_1aveValue【公民館】&#10;有形固定資産減価償却率">
          <a:extLst>
            <a:ext uri="{FF2B5EF4-FFF2-40B4-BE49-F238E27FC236}">
              <a16:creationId xmlns:a16="http://schemas.microsoft.com/office/drawing/2014/main" id="{29D39C26-703D-4B4A-A26C-DCB343280AB8}"/>
            </a:ext>
          </a:extLst>
        </xdr:cNvPr>
        <xdr:cNvSpPr txBox="1"/>
      </xdr:nvSpPr>
      <xdr:spPr>
        <a:xfrm>
          <a:off x="152660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20972</xdr:rowOff>
    </xdr:from>
    <xdr:ext cx="405111" cy="259045"/>
    <xdr:sp macro="" textlink="">
      <xdr:nvSpPr>
        <xdr:cNvPr id="786" name="n_2aveValue【公民館】&#10;有形固定資産減価償却率">
          <a:extLst>
            <a:ext uri="{FF2B5EF4-FFF2-40B4-BE49-F238E27FC236}">
              <a16:creationId xmlns:a16="http://schemas.microsoft.com/office/drawing/2014/main" id="{DE7D363F-C452-4535-B310-D8EB6DC504A0}"/>
            </a:ext>
          </a:extLst>
        </xdr:cNvPr>
        <xdr:cNvSpPr txBox="1"/>
      </xdr:nvSpPr>
      <xdr:spPr>
        <a:xfrm>
          <a:off x="14389744"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163847</xdr:rowOff>
    </xdr:from>
    <xdr:ext cx="405111" cy="259045"/>
    <xdr:sp macro="" textlink="">
      <xdr:nvSpPr>
        <xdr:cNvPr id="787" name="n_3aveValue【公民館】&#10;有形固定資産減価償却率">
          <a:extLst>
            <a:ext uri="{FF2B5EF4-FFF2-40B4-BE49-F238E27FC236}">
              <a16:creationId xmlns:a16="http://schemas.microsoft.com/office/drawing/2014/main" id="{86E9E9F8-89F8-473A-B3A2-9AF0E6DCFCFA}"/>
            </a:ext>
          </a:extLst>
        </xdr:cNvPr>
        <xdr:cNvSpPr txBox="1"/>
      </xdr:nvSpPr>
      <xdr:spPr>
        <a:xfrm>
          <a:off x="13500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131463</xdr:rowOff>
    </xdr:from>
    <xdr:ext cx="405111" cy="259045"/>
    <xdr:sp macro="" textlink="">
      <xdr:nvSpPr>
        <xdr:cNvPr id="788" name="n_4aveValue【公民館】&#10;有形固定資産減価償却率">
          <a:extLst>
            <a:ext uri="{FF2B5EF4-FFF2-40B4-BE49-F238E27FC236}">
              <a16:creationId xmlns:a16="http://schemas.microsoft.com/office/drawing/2014/main" id="{CEBF5FAD-0409-42D0-A085-11320A3AEF9E}"/>
            </a:ext>
          </a:extLst>
        </xdr:cNvPr>
        <xdr:cNvSpPr txBox="1"/>
      </xdr:nvSpPr>
      <xdr:spPr>
        <a:xfrm>
          <a:off x="12611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132097</xdr:rowOff>
    </xdr:from>
    <xdr:ext cx="405111" cy="259045"/>
    <xdr:sp macro="" textlink="">
      <xdr:nvSpPr>
        <xdr:cNvPr id="789" name="n_1mainValue【公民館】&#10;有形固定資産減価償却率">
          <a:extLst>
            <a:ext uri="{FF2B5EF4-FFF2-40B4-BE49-F238E27FC236}">
              <a16:creationId xmlns:a16="http://schemas.microsoft.com/office/drawing/2014/main" id="{B0B02C89-DD9F-4D98-99F0-8977440642B0}"/>
            </a:ext>
          </a:extLst>
        </xdr:cNvPr>
        <xdr:cNvSpPr txBox="1"/>
      </xdr:nvSpPr>
      <xdr:spPr>
        <a:xfrm>
          <a:off x="152660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38752</xdr:rowOff>
    </xdr:from>
    <xdr:ext cx="405111" cy="259045"/>
    <xdr:sp macro="" textlink="">
      <xdr:nvSpPr>
        <xdr:cNvPr id="790" name="n_2mainValue【公民館】&#10;有形固定資産減価償却率">
          <a:extLst>
            <a:ext uri="{FF2B5EF4-FFF2-40B4-BE49-F238E27FC236}">
              <a16:creationId xmlns:a16="http://schemas.microsoft.com/office/drawing/2014/main" id="{678A5A4E-18E3-438D-84A1-C5758495C1C1}"/>
            </a:ext>
          </a:extLst>
        </xdr:cNvPr>
        <xdr:cNvSpPr txBox="1"/>
      </xdr:nvSpPr>
      <xdr:spPr>
        <a:xfrm>
          <a:off x="14389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42563</xdr:rowOff>
    </xdr:from>
    <xdr:ext cx="405111" cy="259045"/>
    <xdr:sp macro="" textlink="">
      <xdr:nvSpPr>
        <xdr:cNvPr id="791" name="n_3mainValue【公民館】&#10;有形固定資産減価償却率">
          <a:extLst>
            <a:ext uri="{FF2B5EF4-FFF2-40B4-BE49-F238E27FC236}">
              <a16:creationId xmlns:a16="http://schemas.microsoft.com/office/drawing/2014/main" id="{63EFB08B-5E5A-44E9-9F80-B680116D894C}"/>
            </a:ext>
          </a:extLst>
        </xdr:cNvPr>
        <xdr:cNvSpPr txBox="1"/>
      </xdr:nvSpPr>
      <xdr:spPr>
        <a:xfrm>
          <a:off x="13500744" y="1735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170197</xdr:rowOff>
    </xdr:from>
    <xdr:ext cx="405111" cy="259045"/>
    <xdr:sp macro="" textlink="">
      <xdr:nvSpPr>
        <xdr:cNvPr id="792" name="n_4mainValue【公民館】&#10;有形固定資産減価償却率">
          <a:extLst>
            <a:ext uri="{FF2B5EF4-FFF2-40B4-BE49-F238E27FC236}">
              <a16:creationId xmlns:a16="http://schemas.microsoft.com/office/drawing/2014/main" id="{86550F25-6854-4BEB-91C1-AF1CCFB7D605}"/>
            </a:ext>
          </a:extLst>
        </xdr:cNvPr>
        <xdr:cNvSpPr txBox="1"/>
      </xdr:nvSpPr>
      <xdr:spPr>
        <a:xfrm>
          <a:off x="12611744"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A6DF2BEA-4F37-4D13-87CC-DE2F9BEA66D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E5D633C8-AE5F-4E36-8532-40077D397EA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368027DA-A723-45BF-B9E2-0D130906807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13F9BD82-4DB1-411F-AB4D-28B17DC81EA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16E6501A-2DA7-4B1E-8DF0-160BF1B6730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BA13053F-B8AE-4820-A146-A7DED35152F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DFB8B843-9E74-4F75-83D1-CBF6789623F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21B9329A-1906-444C-ADD8-D06405F8235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B8108F10-9B1C-4C8A-B7D9-56967BC33FD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DA11A1CE-F0C9-4CF4-94B6-678EB3FBEF5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B8C46031-FA87-405D-8376-7EBD7C0D3CA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CE6A2CF8-2BED-4B6F-8659-AC50C6D3B30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AB0842F5-92D4-4BE9-BABD-671B2717BB1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1BAE5624-4DDE-4BCF-B720-6287A996FEC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19013298-D8DE-48B6-97AE-7E34C3F5286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720A75FF-FBD6-4060-A5D2-BF3FC2B7E76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E67D94FF-6566-4025-BC91-6EBD1B5F67E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04F4634C-B1E0-44C8-9037-9BCB74610E5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17D0AD7E-349A-48B7-86DF-488F2A4D84E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id="{CE6D3F24-B87B-4B61-AE71-0A6E416D732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C9BF82A3-9E86-4A19-91FA-BD1C8367383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F9EDF492-4E26-499A-81EA-FE88864674C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2C0A98E4-55CE-4E42-9A0F-7BE7B0F91F5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816" name="直線コネクタ 815">
          <a:extLst>
            <a:ext uri="{FF2B5EF4-FFF2-40B4-BE49-F238E27FC236}">
              <a16:creationId xmlns:a16="http://schemas.microsoft.com/office/drawing/2014/main" id="{44B9470C-211D-41ED-95C4-E1B731E7709F}"/>
            </a:ext>
          </a:extLst>
        </xdr:cNvPr>
        <xdr:cNvCxnSpPr/>
      </xdr:nvCxnSpPr>
      <xdr:spPr>
        <a:xfrm flipV="1">
          <a:off x="22160864" y="17320261"/>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7" name="【公民館】&#10;一人当たり面積最小値テキスト">
          <a:extLst>
            <a:ext uri="{FF2B5EF4-FFF2-40B4-BE49-F238E27FC236}">
              <a16:creationId xmlns:a16="http://schemas.microsoft.com/office/drawing/2014/main" id="{D6DF69E7-E719-4973-89BF-0FCE0586D042}"/>
            </a:ext>
          </a:extLst>
        </xdr:cNvPr>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8" name="直線コネクタ 817">
          <a:extLst>
            <a:ext uri="{FF2B5EF4-FFF2-40B4-BE49-F238E27FC236}">
              <a16:creationId xmlns:a16="http://schemas.microsoft.com/office/drawing/2014/main" id="{21F6A102-EE4F-4167-90FC-BE52794BE716}"/>
            </a:ext>
          </a:extLst>
        </xdr:cNvPr>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19" name="【公民館】&#10;一人当たり面積最大値テキスト">
          <a:extLst>
            <a:ext uri="{FF2B5EF4-FFF2-40B4-BE49-F238E27FC236}">
              <a16:creationId xmlns:a16="http://schemas.microsoft.com/office/drawing/2014/main" id="{3517C01C-8BD9-4760-8137-B139232279BA}"/>
            </a:ext>
          </a:extLst>
        </xdr:cNvPr>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20" name="直線コネクタ 819">
          <a:extLst>
            <a:ext uri="{FF2B5EF4-FFF2-40B4-BE49-F238E27FC236}">
              <a16:creationId xmlns:a16="http://schemas.microsoft.com/office/drawing/2014/main" id="{5200B0BA-6E16-4D8A-ADBF-8DB4CF29CD16}"/>
            </a:ext>
          </a:extLst>
        </xdr:cNvPr>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44466</xdr:rowOff>
    </xdr:from>
    <xdr:ext cx="469744" cy="259045"/>
    <xdr:sp macro="" textlink="">
      <xdr:nvSpPr>
        <xdr:cNvPr id="821" name="【公民館】&#10;一人当たり面積平均値テキスト">
          <a:extLst>
            <a:ext uri="{FF2B5EF4-FFF2-40B4-BE49-F238E27FC236}">
              <a16:creationId xmlns:a16="http://schemas.microsoft.com/office/drawing/2014/main" id="{34D24EBA-A8CC-455D-8044-7F07A0A9F76B}"/>
            </a:ext>
          </a:extLst>
        </xdr:cNvPr>
        <xdr:cNvSpPr txBox="1"/>
      </xdr:nvSpPr>
      <xdr:spPr>
        <a:xfrm>
          <a:off x="22199600" y="17875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22" name="フローチャート: 判断 821">
          <a:extLst>
            <a:ext uri="{FF2B5EF4-FFF2-40B4-BE49-F238E27FC236}">
              <a16:creationId xmlns:a16="http://schemas.microsoft.com/office/drawing/2014/main" id="{2923B24D-B5E2-480D-A745-9F9B567A54B7}"/>
            </a:ext>
          </a:extLst>
        </xdr:cNvPr>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3" name="フローチャート: 判断 822">
          <a:extLst>
            <a:ext uri="{FF2B5EF4-FFF2-40B4-BE49-F238E27FC236}">
              <a16:creationId xmlns:a16="http://schemas.microsoft.com/office/drawing/2014/main" id="{AEC79A57-A28D-4014-87EC-69EE659E38C6}"/>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824" name="フローチャート: 判断 823">
          <a:extLst>
            <a:ext uri="{FF2B5EF4-FFF2-40B4-BE49-F238E27FC236}">
              <a16:creationId xmlns:a16="http://schemas.microsoft.com/office/drawing/2014/main" id="{F97C6AC6-3F3A-4ECF-94EE-2CDB36630A9D}"/>
            </a:ext>
          </a:extLst>
        </xdr:cNvPr>
        <xdr:cNvSpPr/>
      </xdr:nvSpPr>
      <xdr:spPr>
        <a:xfrm>
          <a:off x="20383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25" name="フローチャート: 判断 824">
          <a:extLst>
            <a:ext uri="{FF2B5EF4-FFF2-40B4-BE49-F238E27FC236}">
              <a16:creationId xmlns:a16="http://schemas.microsoft.com/office/drawing/2014/main" id="{D47E95D1-F273-432F-B4DC-89042378A920}"/>
            </a:ext>
          </a:extLst>
        </xdr:cNvPr>
        <xdr:cNvSpPr/>
      </xdr:nvSpPr>
      <xdr:spPr>
        <a:xfrm>
          <a:off x="19494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6" name="フローチャート: 判断 825">
          <a:extLst>
            <a:ext uri="{FF2B5EF4-FFF2-40B4-BE49-F238E27FC236}">
              <a16:creationId xmlns:a16="http://schemas.microsoft.com/office/drawing/2014/main" id="{C475DEDE-36A0-4475-9BA6-563AECBCBE4B}"/>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4DD70470-BC3B-4817-93A9-F3FDF60C3FB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203AEA1F-4F6B-4573-A169-F69F10F71BB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C2E4593-5060-4699-811C-F2CBF5519CF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B0C80F9A-8365-413F-A147-EE77030FE42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DD1E0D7D-9186-49F5-A3D7-72EAA60ED26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86361</xdr:rowOff>
    </xdr:from>
    <xdr:to>
      <xdr:col>116</xdr:col>
      <xdr:colOff>114300</xdr:colOff>
      <xdr:row>107</xdr:row>
      <xdr:rowOff>16511</xdr:rowOff>
    </xdr:to>
    <xdr:sp macro="" textlink="">
      <xdr:nvSpPr>
        <xdr:cNvPr id="832" name="楕円 831">
          <a:extLst>
            <a:ext uri="{FF2B5EF4-FFF2-40B4-BE49-F238E27FC236}">
              <a16:creationId xmlns:a16="http://schemas.microsoft.com/office/drawing/2014/main" id="{C01FC869-BBA1-431A-A5E1-F68FAB29FE48}"/>
            </a:ext>
          </a:extLst>
        </xdr:cNvPr>
        <xdr:cNvSpPr/>
      </xdr:nvSpPr>
      <xdr:spPr>
        <a:xfrm>
          <a:off x="221107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64788</xdr:rowOff>
    </xdr:from>
    <xdr:ext cx="469744" cy="259045"/>
    <xdr:sp macro="" textlink="">
      <xdr:nvSpPr>
        <xdr:cNvPr id="833" name="【公民館】&#10;一人当たり面積該当値テキスト">
          <a:extLst>
            <a:ext uri="{FF2B5EF4-FFF2-40B4-BE49-F238E27FC236}">
              <a16:creationId xmlns:a16="http://schemas.microsoft.com/office/drawing/2014/main" id="{6FE2268F-6778-4225-A6A9-8A27E3273068}"/>
            </a:ext>
          </a:extLst>
        </xdr:cNvPr>
        <xdr:cNvSpPr txBox="1"/>
      </xdr:nvSpPr>
      <xdr:spPr>
        <a:xfrm>
          <a:off x="22199600"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86361</xdr:rowOff>
    </xdr:from>
    <xdr:to>
      <xdr:col>112</xdr:col>
      <xdr:colOff>38100</xdr:colOff>
      <xdr:row>107</xdr:row>
      <xdr:rowOff>16511</xdr:rowOff>
    </xdr:to>
    <xdr:sp macro="" textlink="">
      <xdr:nvSpPr>
        <xdr:cNvPr id="834" name="楕円 833">
          <a:extLst>
            <a:ext uri="{FF2B5EF4-FFF2-40B4-BE49-F238E27FC236}">
              <a16:creationId xmlns:a16="http://schemas.microsoft.com/office/drawing/2014/main" id="{C6BD6123-87D2-4538-86B4-CA6CFDBFCAC5}"/>
            </a:ext>
          </a:extLst>
        </xdr:cNvPr>
        <xdr:cNvSpPr/>
      </xdr:nvSpPr>
      <xdr:spPr>
        <a:xfrm>
          <a:off x="21272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137161</xdr:rowOff>
    </xdr:from>
    <xdr:to>
      <xdr:col>116</xdr:col>
      <xdr:colOff>63500</xdr:colOff>
      <xdr:row>106</xdr:row>
      <xdr:rowOff>137161</xdr:rowOff>
    </xdr:to>
    <xdr:cxnSp macro="">
      <xdr:nvCxnSpPr>
        <xdr:cNvPr id="835" name="直線コネクタ 834">
          <a:extLst>
            <a:ext uri="{FF2B5EF4-FFF2-40B4-BE49-F238E27FC236}">
              <a16:creationId xmlns:a16="http://schemas.microsoft.com/office/drawing/2014/main" id="{23C72DB4-16A5-4F30-A7ED-FCDAB07D5CC8}"/>
            </a:ext>
          </a:extLst>
        </xdr:cNvPr>
        <xdr:cNvCxnSpPr/>
      </xdr:nvCxnSpPr>
      <xdr:spPr>
        <a:xfrm>
          <a:off x="21323300" y="183108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86361</xdr:rowOff>
    </xdr:from>
    <xdr:to>
      <xdr:col>107</xdr:col>
      <xdr:colOff>101600</xdr:colOff>
      <xdr:row>107</xdr:row>
      <xdr:rowOff>16511</xdr:rowOff>
    </xdr:to>
    <xdr:sp macro="" textlink="">
      <xdr:nvSpPr>
        <xdr:cNvPr id="836" name="楕円 835">
          <a:extLst>
            <a:ext uri="{FF2B5EF4-FFF2-40B4-BE49-F238E27FC236}">
              <a16:creationId xmlns:a16="http://schemas.microsoft.com/office/drawing/2014/main" id="{F51CF8FD-0A10-43D0-805C-8FD714FFFEAD}"/>
            </a:ext>
          </a:extLst>
        </xdr:cNvPr>
        <xdr:cNvSpPr/>
      </xdr:nvSpPr>
      <xdr:spPr>
        <a:xfrm>
          <a:off x="20383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137161</xdr:rowOff>
    </xdr:from>
    <xdr:to>
      <xdr:col>111</xdr:col>
      <xdr:colOff>177800</xdr:colOff>
      <xdr:row>106</xdr:row>
      <xdr:rowOff>137161</xdr:rowOff>
    </xdr:to>
    <xdr:cxnSp macro="">
      <xdr:nvCxnSpPr>
        <xdr:cNvPr id="837" name="直線コネクタ 836">
          <a:extLst>
            <a:ext uri="{FF2B5EF4-FFF2-40B4-BE49-F238E27FC236}">
              <a16:creationId xmlns:a16="http://schemas.microsoft.com/office/drawing/2014/main" id="{CCF239D5-40E9-416C-9B5E-0B2690F9C2A9}"/>
            </a:ext>
          </a:extLst>
        </xdr:cNvPr>
        <xdr:cNvCxnSpPr/>
      </xdr:nvCxnSpPr>
      <xdr:spPr>
        <a:xfrm>
          <a:off x="20434300" y="18310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86361</xdr:rowOff>
    </xdr:from>
    <xdr:to>
      <xdr:col>102</xdr:col>
      <xdr:colOff>165100</xdr:colOff>
      <xdr:row>107</xdr:row>
      <xdr:rowOff>16511</xdr:rowOff>
    </xdr:to>
    <xdr:sp macro="" textlink="">
      <xdr:nvSpPr>
        <xdr:cNvPr id="838" name="楕円 837">
          <a:extLst>
            <a:ext uri="{FF2B5EF4-FFF2-40B4-BE49-F238E27FC236}">
              <a16:creationId xmlns:a16="http://schemas.microsoft.com/office/drawing/2014/main" id="{995A3CD6-BE60-4540-931C-520F28433871}"/>
            </a:ext>
          </a:extLst>
        </xdr:cNvPr>
        <xdr:cNvSpPr/>
      </xdr:nvSpPr>
      <xdr:spPr>
        <a:xfrm>
          <a:off x="19494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137161</xdr:rowOff>
    </xdr:from>
    <xdr:to>
      <xdr:col>107</xdr:col>
      <xdr:colOff>50800</xdr:colOff>
      <xdr:row>106</xdr:row>
      <xdr:rowOff>137161</xdr:rowOff>
    </xdr:to>
    <xdr:cxnSp macro="">
      <xdr:nvCxnSpPr>
        <xdr:cNvPr id="839" name="直線コネクタ 838">
          <a:extLst>
            <a:ext uri="{FF2B5EF4-FFF2-40B4-BE49-F238E27FC236}">
              <a16:creationId xmlns:a16="http://schemas.microsoft.com/office/drawing/2014/main" id="{70A7587C-7CFF-4D6B-9EC8-17FD73D3FFAD}"/>
            </a:ext>
          </a:extLst>
        </xdr:cNvPr>
        <xdr:cNvCxnSpPr/>
      </xdr:nvCxnSpPr>
      <xdr:spPr>
        <a:xfrm>
          <a:off x="19545300" y="18310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71120</xdr:rowOff>
    </xdr:from>
    <xdr:to>
      <xdr:col>98</xdr:col>
      <xdr:colOff>38100</xdr:colOff>
      <xdr:row>107</xdr:row>
      <xdr:rowOff>1270</xdr:rowOff>
    </xdr:to>
    <xdr:sp macro="" textlink="">
      <xdr:nvSpPr>
        <xdr:cNvPr id="840" name="楕円 839">
          <a:extLst>
            <a:ext uri="{FF2B5EF4-FFF2-40B4-BE49-F238E27FC236}">
              <a16:creationId xmlns:a16="http://schemas.microsoft.com/office/drawing/2014/main" id="{FA6A1B16-0B1C-4531-855A-114E691A8009}"/>
            </a:ext>
          </a:extLst>
        </xdr:cNvPr>
        <xdr:cNvSpPr/>
      </xdr:nvSpPr>
      <xdr:spPr>
        <a:xfrm>
          <a:off x="18605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106</xdr:row>
      <xdr:rowOff>137161</xdr:rowOff>
    </xdr:to>
    <xdr:cxnSp macro="">
      <xdr:nvCxnSpPr>
        <xdr:cNvPr id="841" name="直線コネクタ 840">
          <a:extLst>
            <a:ext uri="{FF2B5EF4-FFF2-40B4-BE49-F238E27FC236}">
              <a16:creationId xmlns:a16="http://schemas.microsoft.com/office/drawing/2014/main" id="{A893B52C-7480-4EA0-8F57-CEB8E40939AD}"/>
            </a:ext>
          </a:extLst>
        </xdr:cNvPr>
        <xdr:cNvCxnSpPr/>
      </xdr:nvCxnSpPr>
      <xdr:spPr>
        <a:xfrm>
          <a:off x="18656300" y="182956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842" name="n_1aveValue【公民館】&#10;一人当たり面積">
          <a:extLst>
            <a:ext uri="{FF2B5EF4-FFF2-40B4-BE49-F238E27FC236}">
              <a16:creationId xmlns:a16="http://schemas.microsoft.com/office/drawing/2014/main" id="{F5B4E876-84E1-4AE6-AA3C-C1251CBA1C0C}"/>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147338</xdr:rowOff>
    </xdr:from>
    <xdr:ext cx="469744" cy="259045"/>
    <xdr:sp macro="" textlink="">
      <xdr:nvSpPr>
        <xdr:cNvPr id="843" name="n_2aveValue【公民館】&#10;一人当たり面積">
          <a:extLst>
            <a:ext uri="{FF2B5EF4-FFF2-40B4-BE49-F238E27FC236}">
              <a16:creationId xmlns:a16="http://schemas.microsoft.com/office/drawing/2014/main" id="{9C3F117F-C216-4B2C-B9D5-7DDD88EFEE09}"/>
            </a:ext>
          </a:extLst>
        </xdr:cNvPr>
        <xdr:cNvSpPr txBox="1"/>
      </xdr:nvSpPr>
      <xdr:spPr>
        <a:xfrm>
          <a:off x="20199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101616</xdr:rowOff>
    </xdr:from>
    <xdr:ext cx="469744" cy="259045"/>
    <xdr:sp macro="" textlink="">
      <xdr:nvSpPr>
        <xdr:cNvPr id="844" name="n_3aveValue【公民館】&#10;一人当たり面積">
          <a:extLst>
            <a:ext uri="{FF2B5EF4-FFF2-40B4-BE49-F238E27FC236}">
              <a16:creationId xmlns:a16="http://schemas.microsoft.com/office/drawing/2014/main" id="{BD0EFACA-7D5B-402F-919E-FC2D88507D2D}"/>
            </a:ext>
          </a:extLst>
        </xdr:cNvPr>
        <xdr:cNvSpPr txBox="1"/>
      </xdr:nvSpPr>
      <xdr:spPr>
        <a:xfrm>
          <a:off x="19310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845" name="n_4aveValue【公民館】&#10;一人当たり面積">
          <a:extLst>
            <a:ext uri="{FF2B5EF4-FFF2-40B4-BE49-F238E27FC236}">
              <a16:creationId xmlns:a16="http://schemas.microsoft.com/office/drawing/2014/main" id="{91F5837F-8F9C-461D-B70B-93CBFD923A5E}"/>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7638</xdr:rowOff>
    </xdr:from>
    <xdr:ext cx="469744" cy="259045"/>
    <xdr:sp macro="" textlink="">
      <xdr:nvSpPr>
        <xdr:cNvPr id="846" name="n_1mainValue【公民館】&#10;一人当たり面積">
          <a:extLst>
            <a:ext uri="{FF2B5EF4-FFF2-40B4-BE49-F238E27FC236}">
              <a16:creationId xmlns:a16="http://schemas.microsoft.com/office/drawing/2014/main" id="{81DC7519-D648-4605-A283-316A981F71F0}"/>
            </a:ext>
          </a:extLst>
        </xdr:cNvPr>
        <xdr:cNvSpPr txBox="1"/>
      </xdr:nvSpPr>
      <xdr:spPr>
        <a:xfrm>
          <a:off x="210757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7638</xdr:rowOff>
    </xdr:from>
    <xdr:ext cx="469744" cy="259045"/>
    <xdr:sp macro="" textlink="">
      <xdr:nvSpPr>
        <xdr:cNvPr id="847" name="n_2mainValue【公民館】&#10;一人当たり面積">
          <a:extLst>
            <a:ext uri="{FF2B5EF4-FFF2-40B4-BE49-F238E27FC236}">
              <a16:creationId xmlns:a16="http://schemas.microsoft.com/office/drawing/2014/main" id="{0C438088-C8F1-4747-96AD-2F925AD8127B}"/>
            </a:ext>
          </a:extLst>
        </xdr:cNvPr>
        <xdr:cNvSpPr txBox="1"/>
      </xdr:nvSpPr>
      <xdr:spPr>
        <a:xfrm>
          <a:off x="20199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7638</xdr:rowOff>
    </xdr:from>
    <xdr:ext cx="469744" cy="259045"/>
    <xdr:sp macro="" textlink="">
      <xdr:nvSpPr>
        <xdr:cNvPr id="848" name="n_3mainValue【公民館】&#10;一人当たり面積">
          <a:extLst>
            <a:ext uri="{FF2B5EF4-FFF2-40B4-BE49-F238E27FC236}">
              <a16:creationId xmlns:a16="http://schemas.microsoft.com/office/drawing/2014/main" id="{7130D7A7-DB9E-4C0C-824E-CAAA78C22ECC}"/>
            </a:ext>
          </a:extLst>
        </xdr:cNvPr>
        <xdr:cNvSpPr txBox="1"/>
      </xdr:nvSpPr>
      <xdr:spPr>
        <a:xfrm>
          <a:off x="19310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163847</xdr:rowOff>
    </xdr:from>
    <xdr:ext cx="469744" cy="259045"/>
    <xdr:sp macro="" textlink="">
      <xdr:nvSpPr>
        <xdr:cNvPr id="849" name="n_4mainValue【公民館】&#10;一人当たり面積">
          <a:extLst>
            <a:ext uri="{FF2B5EF4-FFF2-40B4-BE49-F238E27FC236}">
              <a16:creationId xmlns:a16="http://schemas.microsoft.com/office/drawing/2014/main" id="{B2D9B2AD-CA07-4A9A-9586-E07F8337B78C}"/>
            </a:ext>
          </a:extLst>
        </xdr:cNvPr>
        <xdr:cNvSpPr txBox="1"/>
      </xdr:nvSpPr>
      <xdr:spPr>
        <a:xfrm>
          <a:off x="18421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EA294A09-C7DA-4654-9960-B97E5F985E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07EA0698-21F7-4037-A143-EADB5DDACB2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AA99C4D5-9E85-4939-9758-D6A48EDC1AB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公営住宅の有形固定資産減価償却率が</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を超えており、老朽化がさらに進んでいることが読み取れる。</a:t>
          </a:r>
          <a:r>
            <a:rPr kumimoji="1" lang="ja-JP" altLang="en-US" sz="1100">
              <a:solidFill>
                <a:schemeClr val="dk1"/>
              </a:solidFill>
              <a:effectLst/>
              <a:latin typeface="+mn-lt"/>
              <a:ea typeface="+mn-ea"/>
              <a:cs typeface="+mn-cs"/>
            </a:rPr>
            <a:t>また、一人当たりの面積を見てみると、公営住宅の値が類似団体内平均値と比較して</a:t>
          </a:r>
          <a:r>
            <a:rPr kumimoji="1" lang="en-US" altLang="ja-JP" sz="1100">
              <a:solidFill>
                <a:schemeClr val="dk1"/>
              </a:solidFill>
              <a:effectLst/>
              <a:latin typeface="+mn-lt"/>
              <a:ea typeface="+mn-ea"/>
              <a:cs typeface="+mn-cs"/>
            </a:rPr>
            <a:t>1/10</a:t>
          </a:r>
          <a:r>
            <a:rPr kumimoji="1" lang="ja-JP" altLang="en-US" sz="1100">
              <a:solidFill>
                <a:schemeClr val="dk1"/>
              </a:solidFill>
              <a:effectLst/>
              <a:latin typeface="+mn-lt"/>
              <a:ea typeface="+mn-ea"/>
              <a:cs typeface="+mn-cs"/>
            </a:rPr>
            <a:t>程度となっている。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これは、借上による公営住宅管理を進めていること等によると考えられるが、今後も公営住宅の管理計画について、より検討する必要があると考えられる。</a:t>
          </a:r>
          <a:endParaRPr lang="ja-JP" altLang="ja-JP">
            <a:effectLst/>
          </a:endParaRPr>
        </a:p>
        <a:p>
          <a:r>
            <a:rPr kumimoji="1" lang="ja-JP" altLang="en-US" sz="1100">
              <a:solidFill>
                <a:schemeClr val="dk1"/>
              </a:solidFill>
              <a:effectLst/>
              <a:latin typeface="+mn-lt"/>
              <a:ea typeface="+mn-ea"/>
              <a:cs typeface="+mn-cs"/>
            </a:rPr>
            <a:t>児童館</a:t>
          </a:r>
          <a:r>
            <a:rPr kumimoji="1" lang="ja-JP" altLang="ja-JP" sz="1100">
              <a:solidFill>
                <a:schemeClr val="dk1"/>
              </a:solidFill>
              <a:effectLst/>
              <a:latin typeface="+mn-lt"/>
              <a:ea typeface="+mn-ea"/>
              <a:cs typeface="+mn-cs"/>
            </a:rPr>
            <a:t>の有形固定資産減価償却率</a:t>
          </a:r>
          <a:r>
            <a:rPr kumimoji="1" lang="ja-JP" altLang="en-US" sz="1100">
              <a:solidFill>
                <a:schemeClr val="dk1"/>
              </a:solidFill>
              <a:effectLst/>
              <a:latin typeface="+mn-lt"/>
              <a:ea typeface="+mn-ea"/>
              <a:cs typeface="+mn-cs"/>
            </a:rPr>
            <a:t>が令和５年度に大きく減となっているが、</a:t>
          </a:r>
          <a:r>
            <a:rPr lang="ja-JP" altLang="en-US" sz="1100" b="0" i="0">
              <a:solidFill>
                <a:schemeClr val="dk1"/>
              </a:solidFill>
              <a:effectLst/>
              <a:latin typeface="+mn-lt"/>
              <a:ea typeface="+mn-ea"/>
              <a:cs typeface="+mn-cs"/>
            </a:rPr>
            <a:t>草加市立松原児童青少年交流センター「</a:t>
          </a:r>
          <a:r>
            <a:rPr lang="en-US" altLang="ja-JP" sz="1100" b="0" i="0">
              <a:solidFill>
                <a:schemeClr val="dk1"/>
              </a:solidFill>
              <a:effectLst/>
              <a:latin typeface="+mn-lt"/>
              <a:ea typeface="+mn-ea"/>
              <a:cs typeface="+mn-cs"/>
            </a:rPr>
            <a:t>miraton</a:t>
          </a:r>
          <a:r>
            <a:rPr lang="ja-JP" altLang="en-US" sz="1100" b="0" i="0">
              <a:solidFill>
                <a:schemeClr val="dk1"/>
              </a:solidFill>
              <a:effectLst/>
              <a:latin typeface="+mn-lt"/>
              <a:ea typeface="+mn-ea"/>
              <a:cs typeface="+mn-cs"/>
            </a:rPr>
            <a:t>（ミラトン）」が新規に設立されたことが大きな要因と考えられる。</a:t>
          </a:r>
          <a:endParaRPr lang="en-US" altLang="ja-JP" sz="1100" b="0" i="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なお、道路、認定こども園・幼稚園・保育所については、有形固定資産減価償却率が類似団体内平均値より</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近く</a:t>
          </a:r>
          <a:r>
            <a:rPr kumimoji="1" lang="ja-JP" altLang="ja-JP" sz="1100">
              <a:solidFill>
                <a:schemeClr val="dk1"/>
              </a:solidFill>
              <a:effectLst/>
              <a:latin typeface="+mn-lt"/>
              <a:ea typeface="+mn-ea"/>
              <a:cs typeface="+mn-cs"/>
            </a:rPr>
            <a:t>抑えられており、比較的老朽化の程度は低いと考えられるが、今後も適切な維持管理を行っていく。</a:t>
          </a:r>
          <a:endParaRPr lang="ja-JP" altLang="ja-JP" sz="1400">
            <a:effectLst/>
          </a:endParaRPr>
        </a:p>
        <a:p>
          <a:r>
            <a:rPr kumimoji="1" lang="ja-JP" altLang="ja-JP" sz="1100">
              <a:solidFill>
                <a:schemeClr val="dk1"/>
              </a:solidFill>
              <a:effectLst/>
              <a:latin typeface="+mn-lt"/>
              <a:ea typeface="+mn-ea"/>
              <a:cs typeface="+mn-cs"/>
            </a:rPr>
            <a:t>学校施設については、有形固定資産減価償却率が類似団体内平均値と同程度となっており、比較的老朽化の程度は高くないと考えられるが、今後も適切な維持管理を行っていく</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8905C51-C8A6-4E21-A143-A034E56A893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61807E6-C179-4E08-96A4-26088DD9986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DC52504-4FE8-41A8-9AD9-045E9C860A9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2A76CAC-0E21-4C24-80F6-FA1B9356D6B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埼玉県草加市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92AFEB-5E75-4A68-BDF7-7C2AE1284B0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928A0DD-AF66-46A7-9760-396F52BA44C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2FCFC5F-4387-4E86-8599-5EA59F67F07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F7836CD-5462-4662-A6F1-1858CCE47D1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84F53EC-17F4-4EE3-8417-76174F622F1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8E5B774-001D-4A08-9668-15E2B4024CE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251,219
241,241
27.46
95,147,706
89,422,886
4,607,338
47,898,622
69,006,063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005D4BB-37E0-455F-B8E6-34AA6D91A89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D1BD7B8-3494-4BD8-B221-C8DA27DF706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7A797A4-33AB-42E5-AFD3-62D79A39A77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1C8253F-C4DA-466D-B6FF-395B5031D07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8CFB1F-1FCA-4051-88CF-CEB59081C77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2525987-5D33-43F7-B134-0610A8FD0E1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D3ED828-9339-47EF-AE74-31B04DFF41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B5D8947-E7D9-4DC7-ADCD-8942FF09A69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FCFA652-77B6-46EC-AE1C-D3670D310EF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49881B2-945D-4822-854B-6EF89B90631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287F9C9-4B42-4902-AED6-29B5EFE39BD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F4E718B-59E7-4D5A-9677-F3E1F816A64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C472388-B66D-487A-9A88-BD684BF6AE7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BB26F3F-53CB-49DE-BF5D-889E8B66699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9CDDAB3-A309-4B9B-B6B2-A0A06D33BBE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207C2DC-00D8-402D-B23F-0B05A0B84FC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4B0113B-64C0-4CC6-9744-9DD4CEADCA8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8A7FE34-0B33-4870-9E83-DF0ABD69E21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5A39FF2-E1DE-4DB9-A69F-C7466F0008E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842C245-259F-48F2-B69F-9C2E8950BA3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39047C3-713C-496D-8E25-F25DE8ED1AB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503359C-35EC-4171-8B5B-0925B5E4B9C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5CAAB4E-D58B-496A-83D0-11CD0F0B7D6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A72F803-3151-4DF9-9A5F-2D3CEECC3CD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B91E8C7-EB0C-4E18-B222-D36CBEFEF00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4BB17C6-239C-4C00-A501-058BCD6D90A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6EB935C-92AD-4609-BD81-F16496A2E9A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11C7435-1CDF-4479-B925-25565BE6AEB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4F3D449-7635-4E9A-8FBE-CBD6ED02394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EE96636-8298-4FBE-AAD9-3D6D99EA36B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97739EA-089B-48E9-9E1E-8BC56200117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8A223AF-AD71-42D8-BFA9-BA61129A5BF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8D26D53-1CC3-4C93-BFF4-D59F8158DF7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D8A1CEF-C856-44B8-B2D6-D81104A8DE1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8344BCD-E6EA-49C7-93E2-38A8D6F00BF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E6D00AE-EB2B-4B34-86FB-DDC207E80C3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D0EE621-592B-4113-8087-7F3E41C34BB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E434FCA-9D8B-46D2-B1B7-0B06DCFD3D2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A06EF3A-8DF8-4FD5-84B4-89D24A74F07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5665279-1FC5-49F3-B623-D49375CF183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D9E993B-67CA-40B6-A6FE-D6033FD703C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B69CBFF-4B72-4365-85C2-2CA27A94962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F557BF3-0F96-416C-B245-CDD39A9071B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17D87AD-41FB-4664-8DDF-E5334DCA59A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3A5BD15-C5AB-4AC8-84ED-C0FB0524105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4AB8AFCA-037C-410E-85E8-BF5AFF8263D4}"/>
            </a:ext>
          </a:extLst>
        </xdr:cNvPr>
        <xdr:cNvCxnSpPr/>
      </xdr:nvCxnSpPr>
      <xdr:spPr>
        <a:xfrm flipV="1">
          <a:off x="4634865" y="560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FB82DBF7-4ED1-4245-9F70-36F77330939F}"/>
            </a:ext>
          </a:extLst>
        </xdr:cNvPr>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91858462-506E-40E1-9F95-2CB908D75626}"/>
            </a:ext>
          </a:extLst>
        </xdr:cNvPr>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8632B59A-81DF-4E4E-9BA3-919D84C6C6B3}"/>
            </a:ext>
          </a:extLst>
        </xdr:cNvPr>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34B91D5C-C0D3-479C-A65D-FF98AEBEF27A}"/>
            </a:ext>
          </a:extLst>
        </xdr:cNvPr>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106697</xdr:rowOff>
    </xdr:from>
    <xdr:ext cx="405111" cy="259045"/>
    <xdr:sp macro="" textlink="">
      <xdr:nvSpPr>
        <xdr:cNvPr id="62" name="【図書館】&#10;有形固定資産減価償却率平均値テキスト">
          <a:extLst>
            <a:ext uri="{FF2B5EF4-FFF2-40B4-BE49-F238E27FC236}">
              <a16:creationId xmlns:a16="http://schemas.microsoft.com/office/drawing/2014/main" id="{3E5DB80C-6C1C-458D-BA28-45BE74AD4C0A}"/>
            </a:ext>
          </a:extLst>
        </xdr:cNvPr>
        <xdr:cNvSpPr txBox="1"/>
      </xdr:nvSpPr>
      <xdr:spPr>
        <a:xfrm>
          <a:off x="4673600" y="627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a:extLst>
            <a:ext uri="{FF2B5EF4-FFF2-40B4-BE49-F238E27FC236}">
              <a16:creationId xmlns:a16="http://schemas.microsoft.com/office/drawing/2014/main" id="{6F2A8AF3-C078-4FC6-813E-A0AF1D31689D}"/>
            </a:ext>
          </a:extLst>
        </xdr:cNvPr>
        <xdr:cNvSpPr/>
      </xdr:nvSpPr>
      <xdr:spPr>
        <a:xfrm>
          <a:off x="4584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a:extLst>
            <a:ext uri="{FF2B5EF4-FFF2-40B4-BE49-F238E27FC236}">
              <a16:creationId xmlns:a16="http://schemas.microsoft.com/office/drawing/2014/main" id="{0EEDAB49-3159-4DA5-B8C7-3A2C3DDFE562}"/>
            </a:ext>
          </a:extLst>
        </xdr:cNvPr>
        <xdr:cNvSpPr/>
      </xdr:nvSpPr>
      <xdr:spPr>
        <a:xfrm>
          <a:off x="3746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a:extLst>
            <a:ext uri="{FF2B5EF4-FFF2-40B4-BE49-F238E27FC236}">
              <a16:creationId xmlns:a16="http://schemas.microsoft.com/office/drawing/2014/main" id="{70E7FD86-5D17-4152-9491-26DB88409449}"/>
            </a:ext>
          </a:extLst>
        </xdr:cNvPr>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671A0C00-7BA7-47A8-B83D-4DD5E2F19B53}"/>
            </a:ext>
          </a:extLst>
        </xdr:cNvPr>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a:extLst>
            <a:ext uri="{FF2B5EF4-FFF2-40B4-BE49-F238E27FC236}">
              <a16:creationId xmlns:a16="http://schemas.microsoft.com/office/drawing/2014/main" id="{7EB8DA37-8AA8-43D3-BA23-F44457D541F2}"/>
            </a:ext>
          </a:extLst>
        </xdr:cNvPr>
        <xdr:cNvSpPr/>
      </xdr:nvSpPr>
      <xdr:spPr>
        <a:xfrm>
          <a:off x="1079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F95051A-9815-46B2-A7A4-EEC3ECA3336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2A7F27B-2C29-404D-928C-0C0D3BE42A6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73426E6-C89B-466A-A1A4-C5F85C76EF7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EADE5E5-94D1-48D3-B9E4-458B81326D3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A0191A2-6D52-4EDF-9FC2-CB103039651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111125</xdr:rowOff>
    </xdr:from>
    <xdr:to>
      <xdr:col>24</xdr:col>
      <xdr:colOff>114300</xdr:colOff>
      <xdr:row>36</xdr:row>
      <xdr:rowOff>41275</xdr:rowOff>
    </xdr:to>
    <xdr:sp macro="" textlink="">
      <xdr:nvSpPr>
        <xdr:cNvPr id="73" name="楕円 72">
          <a:extLst>
            <a:ext uri="{FF2B5EF4-FFF2-40B4-BE49-F238E27FC236}">
              <a16:creationId xmlns:a16="http://schemas.microsoft.com/office/drawing/2014/main" id="{FD2A999E-29B5-45E8-BC69-AD2CFFB8C925}"/>
            </a:ext>
          </a:extLst>
        </xdr:cNvPr>
        <xdr:cNvSpPr/>
      </xdr:nvSpPr>
      <xdr:spPr>
        <a:xfrm>
          <a:off x="45847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134002</xdr:rowOff>
    </xdr:from>
    <xdr:ext cx="405111" cy="259045"/>
    <xdr:sp macro="" textlink="">
      <xdr:nvSpPr>
        <xdr:cNvPr id="74" name="【図書館】&#10;有形固定資産減価償却率該当値テキスト">
          <a:extLst>
            <a:ext uri="{FF2B5EF4-FFF2-40B4-BE49-F238E27FC236}">
              <a16:creationId xmlns:a16="http://schemas.microsoft.com/office/drawing/2014/main" id="{393C0A71-6E21-448A-950A-3FA1DD54C023}"/>
            </a:ext>
          </a:extLst>
        </xdr:cNvPr>
        <xdr:cNvSpPr txBox="1"/>
      </xdr:nvSpPr>
      <xdr:spPr>
        <a:xfrm>
          <a:off x="4673600"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53975</xdr:rowOff>
    </xdr:from>
    <xdr:to>
      <xdr:col>20</xdr:col>
      <xdr:colOff>38100</xdr:colOff>
      <xdr:row>35</xdr:row>
      <xdr:rowOff>155575</xdr:rowOff>
    </xdr:to>
    <xdr:sp macro="" textlink="">
      <xdr:nvSpPr>
        <xdr:cNvPr id="75" name="楕円 74">
          <a:extLst>
            <a:ext uri="{FF2B5EF4-FFF2-40B4-BE49-F238E27FC236}">
              <a16:creationId xmlns:a16="http://schemas.microsoft.com/office/drawing/2014/main" id="{EF426D91-EAB4-40F2-A005-B670448EB117}"/>
            </a:ext>
          </a:extLst>
        </xdr:cNvPr>
        <xdr:cNvSpPr/>
      </xdr:nvSpPr>
      <xdr:spPr>
        <a:xfrm>
          <a:off x="3746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104775</xdr:rowOff>
    </xdr:from>
    <xdr:to>
      <xdr:col>24</xdr:col>
      <xdr:colOff>63500</xdr:colOff>
      <xdr:row>35</xdr:row>
      <xdr:rowOff>161925</xdr:rowOff>
    </xdr:to>
    <xdr:cxnSp macro="">
      <xdr:nvCxnSpPr>
        <xdr:cNvPr id="76" name="直線コネクタ 75">
          <a:extLst>
            <a:ext uri="{FF2B5EF4-FFF2-40B4-BE49-F238E27FC236}">
              <a16:creationId xmlns:a16="http://schemas.microsoft.com/office/drawing/2014/main" id="{F7E817D1-C144-4C25-BF70-A6D3BC9BEB71}"/>
            </a:ext>
          </a:extLst>
        </xdr:cNvPr>
        <xdr:cNvCxnSpPr/>
      </xdr:nvCxnSpPr>
      <xdr:spPr>
        <a:xfrm>
          <a:off x="3797300" y="61055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109220</xdr:rowOff>
    </xdr:from>
    <xdr:to>
      <xdr:col>15</xdr:col>
      <xdr:colOff>101600</xdr:colOff>
      <xdr:row>35</xdr:row>
      <xdr:rowOff>39370</xdr:rowOff>
    </xdr:to>
    <xdr:sp macro="" textlink="">
      <xdr:nvSpPr>
        <xdr:cNvPr id="77" name="楕円 76">
          <a:extLst>
            <a:ext uri="{FF2B5EF4-FFF2-40B4-BE49-F238E27FC236}">
              <a16:creationId xmlns:a16="http://schemas.microsoft.com/office/drawing/2014/main" id="{9111304C-1E83-450A-9ACE-D36AC0F977F9}"/>
            </a:ext>
          </a:extLst>
        </xdr:cNvPr>
        <xdr:cNvSpPr/>
      </xdr:nvSpPr>
      <xdr:spPr>
        <a:xfrm>
          <a:off x="2857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160020</xdr:rowOff>
    </xdr:from>
    <xdr:to>
      <xdr:col>19</xdr:col>
      <xdr:colOff>177800</xdr:colOff>
      <xdr:row>35</xdr:row>
      <xdr:rowOff>104775</xdr:rowOff>
    </xdr:to>
    <xdr:cxnSp macro="">
      <xdr:nvCxnSpPr>
        <xdr:cNvPr id="78" name="直線コネクタ 77">
          <a:extLst>
            <a:ext uri="{FF2B5EF4-FFF2-40B4-BE49-F238E27FC236}">
              <a16:creationId xmlns:a16="http://schemas.microsoft.com/office/drawing/2014/main" id="{EA77BC5A-9E29-4E9B-B1FA-CBA5BE3B15D0}"/>
            </a:ext>
          </a:extLst>
        </xdr:cNvPr>
        <xdr:cNvCxnSpPr/>
      </xdr:nvCxnSpPr>
      <xdr:spPr>
        <a:xfrm>
          <a:off x="2908300" y="5989320"/>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109220</xdr:rowOff>
    </xdr:from>
    <xdr:to>
      <xdr:col>10</xdr:col>
      <xdr:colOff>165100</xdr:colOff>
      <xdr:row>35</xdr:row>
      <xdr:rowOff>39370</xdr:rowOff>
    </xdr:to>
    <xdr:sp macro="" textlink="">
      <xdr:nvSpPr>
        <xdr:cNvPr id="79" name="楕円 78">
          <a:extLst>
            <a:ext uri="{FF2B5EF4-FFF2-40B4-BE49-F238E27FC236}">
              <a16:creationId xmlns:a16="http://schemas.microsoft.com/office/drawing/2014/main" id="{2D2AA242-4D66-4308-AC5F-555DE71B9D23}"/>
            </a:ext>
          </a:extLst>
        </xdr:cNvPr>
        <xdr:cNvSpPr/>
      </xdr:nvSpPr>
      <xdr:spPr>
        <a:xfrm>
          <a:off x="1968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160020</xdr:rowOff>
    </xdr:from>
    <xdr:to>
      <xdr:col>15</xdr:col>
      <xdr:colOff>50800</xdr:colOff>
      <xdr:row>34</xdr:row>
      <xdr:rowOff>160020</xdr:rowOff>
    </xdr:to>
    <xdr:cxnSp macro="">
      <xdr:nvCxnSpPr>
        <xdr:cNvPr id="80" name="直線コネクタ 79">
          <a:extLst>
            <a:ext uri="{FF2B5EF4-FFF2-40B4-BE49-F238E27FC236}">
              <a16:creationId xmlns:a16="http://schemas.microsoft.com/office/drawing/2014/main" id="{72742060-F1EB-440A-9288-7935021E2DEB}"/>
            </a:ext>
          </a:extLst>
        </xdr:cNvPr>
        <xdr:cNvCxnSpPr/>
      </xdr:nvCxnSpPr>
      <xdr:spPr>
        <a:xfrm>
          <a:off x="2019300" y="5989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44450</xdr:rowOff>
    </xdr:from>
    <xdr:to>
      <xdr:col>6</xdr:col>
      <xdr:colOff>38100</xdr:colOff>
      <xdr:row>35</xdr:row>
      <xdr:rowOff>146050</xdr:rowOff>
    </xdr:to>
    <xdr:sp macro="" textlink="">
      <xdr:nvSpPr>
        <xdr:cNvPr id="81" name="楕円 80">
          <a:extLst>
            <a:ext uri="{FF2B5EF4-FFF2-40B4-BE49-F238E27FC236}">
              <a16:creationId xmlns:a16="http://schemas.microsoft.com/office/drawing/2014/main" id="{C85E3A1B-F6BC-493D-844E-50D42C492278}"/>
            </a:ext>
          </a:extLst>
        </xdr:cNvPr>
        <xdr:cNvSpPr/>
      </xdr:nvSpPr>
      <xdr:spPr>
        <a:xfrm>
          <a:off x="1079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160020</xdr:rowOff>
    </xdr:from>
    <xdr:to>
      <xdr:col>10</xdr:col>
      <xdr:colOff>114300</xdr:colOff>
      <xdr:row>35</xdr:row>
      <xdr:rowOff>95250</xdr:rowOff>
    </xdr:to>
    <xdr:cxnSp macro="">
      <xdr:nvCxnSpPr>
        <xdr:cNvPr id="82" name="直線コネクタ 81">
          <a:extLst>
            <a:ext uri="{FF2B5EF4-FFF2-40B4-BE49-F238E27FC236}">
              <a16:creationId xmlns:a16="http://schemas.microsoft.com/office/drawing/2014/main" id="{CEB818A2-2AE1-47FD-B45A-B6B11CA1E2A5}"/>
            </a:ext>
          </a:extLst>
        </xdr:cNvPr>
        <xdr:cNvCxnSpPr/>
      </xdr:nvCxnSpPr>
      <xdr:spPr>
        <a:xfrm flipV="1">
          <a:off x="1130300" y="59893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53357</xdr:rowOff>
    </xdr:from>
    <xdr:ext cx="405111" cy="259045"/>
    <xdr:sp macro="" textlink="">
      <xdr:nvSpPr>
        <xdr:cNvPr id="83" name="n_1aveValue【図書館】&#10;有形固定資産減価償却率">
          <a:extLst>
            <a:ext uri="{FF2B5EF4-FFF2-40B4-BE49-F238E27FC236}">
              <a16:creationId xmlns:a16="http://schemas.microsoft.com/office/drawing/2014/main" id="{817DE652-710D-41AC-851A-9F5199D6A3E0}"/>
            </a:ext>
          </a:extLst>
        </xdr:cNvPr>
        <xdr:cNvSpPr txBox="1"/>
      </xdr:nvSpPr>
      <xdr:spPr>
        <a:xfrm>
          <a:off x="35820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22877</xdr:rowOff>
    </xdr:from>
    <xdr:ext cx="405111" cy="259045"/>
    <xdr:sp macro="" textlink="">
      <xdr:nvSpPr>
        <xdr:cNvPr id="84" name="n_2aveValue【図書館】&#10;有形固定資産減価償却率">
          <a:extLst>
            <a:ext uri="{FF2B5EF4-FFF2-40B4-BE49-F238E27FC236}">
              <a16:creationId xmlns:a16="http://schemas.microsoft.com/office/drawing/2014/main" id="{D7FE5CD9-1FCE-4A54-84BE-082D0AA3BF81}"/>
            </a:ext>
          </a:extLst>
        </xdr:cNvPr>
        <xdr:cNvSpPr txBox="1"/>
      </xdr:nvSpPr>
      <xdr:spPr>
        <a:xfrm>
          <a:off x="2705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142892</xdr:rowOff>
    </xdr:from>
    <xdr:ext cx="405111" cy="259045"/>
    <xdr:sp macro="" textlink="">
      <xdr:nvSpPr>
        <xdr:cNvPr id="85" name="n_3aveValue【図書館】&#10;有形固定資産減価償却率">
          <a:extLst>
            <a:ext uri="{FF2B5EF4-FFF2-40B4-BE49-F238E27FC236}">
              <a16:creationId xmlns:a16="http://schemas.microsoft.com/office/drawing/2014/main" id="{832BF8DC-D6E7-4086-A2D5-9678EFFA3113}"/>
            </a:ext>
          </a:extLst>
        </xdr:cNvPr>
        <xdr:cNvSpPr txBox="1"/>
      </xdr:nvSpPr>
      <xdr:spPr>
        <a:xfrm>
          <a:off x="1816744"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116222</xdr:rowOff>
    </xdr:from>
    <xdr:ext cx="405111" cy="259045"/>
    <xdr:sp macro="" textlink="">
      <xdr:nvSpPr>
        <xdr:cNvPr id="86" name="n_4aveValue【図書館】&#10;有形固定資産減価償却率">
          <a:extLst>
            <a:ext uri="{FF2B5EF4-FFF2-40B4-BE49-F238E27FC236}">
              <a16:creationId xmlns:a16="http://schemas.microsoft.com/office/drawing/2014/main" id="{76A99CE8-C448-4730-8148-F21ABBEB5A19}"/>
            </a:ext>
          </a:extLst>
        </xdr:cNvPr>
        <xdr:cNvSpPr txBox="1"/>
      </xdr:nvSpPr>
      <xdr:spPr>
        <a:xfrm>
          <a:off x="927744" y="628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652</xdr:rowOff>
    </xdr:from>
    <xdr:ext cx="405111" cy="259045"/>
    <xdr:sp macro="" textlink="">
      <xdr:nvSpPr>
        <xdr:cNvPr id="87" name="n_1mainValue【図書館】&#10;有形固定資産減価償却率">
          <a:extLst>
            <a:ext uri="{FF2B5EF4-FFF2-40B4-BE49-F238E27FC236}">
              <a16:creationId xmlns:a16="http://schemas.microsoft.com/office/drawing/2014/main" id="{E7474AE4-97B3-4D5E-8809-BD6A4B975FEF}"/>
            </a:ext>
          </a:extLst>
        </xdr:cNvPr>
        <xdr:cNvSpPr txBox="1"/>
      </xdr:nvSpPr>
      <xdr:spPr>
        <a:xfrm>
          <a:off x="3582044"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55897</xdr:rowOff>
    </xdr:from>
    <xdr:ext cx="405111" cy="259045"/>
    <xdr:sp macro="" textlink="">
      <xdr:nvSpPr>
        <xdr:cNvPr id="88" name="n_2mainValue【図書館】&#10;有形固定資産減価償却率">
          <a:extLst>
            <a:ext uri="{FF2B5EF4-FFF2-40B4-BE49-F238E27FC236}">
              <a16:creationId xmlns:a16="http://schemas.microsoft.com/office/drawing/2014/main" id="{7CBCA46E-DB4E-4D4E-88F6-C5A22F74D482}"/>
            </a:ext>
          </a:extLst>
        </xdr:cNvPr>
        <xdr:cNvSpPr txBox="1"/>
      </xdr:nvSpPr>
      <xdr:spPr>
        <a:xfrm>
          <a:off x="2705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55897</xdr:rowOff>
    </xdr:from>
    <xdr:ext cx="405111" cy="259045"/>
    <xdr:sp macro="" textlink="">
      <xdr:nvSpPr>
        <xdr:cNvPr id="89" name="n_3mainValue【図書館】&#10;有形固定資産減価償却率">
          <a:extLst>
            <a:ext uri="{FF2B5EF4-FFF2-40B4-BE49-F238E27FC236}">
              <a16:creationId xmlns:a16="http://schemas.microsoft.com/office/drawing/2014/main" id="{9FB56786-8357-46EE-8AE0-9FF6785B22C5}"/>
            </a:ext>
          </a:extLst>
        </xdr:cNvPr>
        <xdr:cNvSpPr txBox="1"/>
      </xdr:nvSpPr>
      <xdr:spPr>
        <a:xfrm>
          <a:off x="1816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162577</xdr:rowOff>
    </xdr:from>
    <xdr:ext cx="405111" cy="259045"/>
    <xdr:sp macro="" textlink="">
      <xdr:nvSpPr>
        <xdr:cNvPr id="90" name="n_4mainValue【図書館】&#10;有形固定資産減価償却率">
          <a:extLst>
            <a:ext uri="{FF2B5EF4-FFF2-40B4-BE49-F238E27FC236}">
              <a16:creationId xmlns:a16="http://schemas.microsoft.com/office/drawing/2014/main" id="{B9F03FAA-F040-4D60-B1AC-A53F28623BB5}"/>
            </a:ext>
          </a:extLst>
        </xdr:cNvPr>
        <xdr:cNvSpPr txBox="1"/>
      </xdr:nvSpPr>
      <xdr:spPr>
        <a:xfrm>
          <a:off x="927744" y="58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571771F-3775-4613-A8BD-4816ADD06BA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9497BAD-E66A-44CF-AFD4-A13D721A5D6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D824EF0-639D-4DA6-AF91-79C132041C9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BAE9C4C-B61A-4852-AA7E-1A084433725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35A7058-95D8-465B-85D3-1DC9A04C554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BF691D6-46C1-4420-8EF2-9D68D38D69C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4B3A662-22EA-40A3-BDEC-D12915EAA82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E77E5E4-CB91-461A-9338-053BE45DB51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B38CFE64-57CC-42B8-BDD6-2643F2584DF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E477FA4-1AFF-4538-9BF2-D896A82D89F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A72182AD-2E2C-45F3-9869-C5B501097F2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9E211874-C58D-4F1B-B966-7E624ECC3DE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1E870C4E-A04D-439A-9C64-D53BEF591EF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5D27E0F8-2245-4F90-9AD1-B4F28330F962}"/>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AEC238CE-361A-4C0D-A5AE-50941788629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6090B36C-D86B-4B26-A2BB-A8528F1D12E2}"/>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3826F2DE-1B2A-4F59-A8AD-F700BBD6245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E4D72719-BE80-4529-9BE7-952938BB2422}"/>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0FF6A36-39FF-450E-A664-D6D0222B5F7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1AF1F106-E8E7-4095-8911-E4F76333021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AD398A2B-F788-4681-9DE4-14C37B64EDE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a:extLst>
            <a:ext uri="{FF2B5EF4-FFF2-40B4-BE49-F238E27FC236}">
              <a16:creationId xmlns:a16="http://schemas.microsoft.com/office/drawing/2014/main" id="{86B4C64B-88DF-4301-9041-CF2885E167C5}"/>
            </a:ext>
          </a:extLst>
        </xdr:cNvPr>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a:extLst>
            <a:ext uri="{FF2B5EF4-FFF2-40B4-BE49-F238E27FC236}">
              <a16:creationId xmlns:a16="http://schemas.microsoft.com/office/drawing/2014/main" id="{88BF3F2E-046A-45BF-B708-290088AFD360}"/>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a:extLst>
            <a:ext uri="{FF2B5EF4-FFF2-40B4-BE49-F238E27FC236}">
              <a16:creationId xmlns:a16="http://schemas.microsoft.com/office/drawing/2014/main" id="{3FC37146-CECC-438E-8C11-3A6ACDCC8E70}"/>
            </a:ext>
          </a:extLst>
        </xdr:cNvPr>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810977E2-9005-4BA3-90A3-F03EA10E82E6}"/>
            </a:ext>
          </a:extLst>
        </xdr:cNvPr>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a:extLst>
            <a:ext uri="{FF2B5EF4-FFF2-40B4-BE49-F238E27FC236}">
              <a16:creationId xmlns:a16="http://schemas.microsoft.com/office/drawing/2014/main" id="{68233CCC-8E7F-4A3C-A848-C6240E439EDF}"/>
            </a:ext>
          </a:extLst>
        </xdr:cNvPr>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7" name="【図書館】&#10;一人当たり面積平均値テキスト">
          <a:extLst>
            <a:ext uri="{FF2B5EF4-FFF2-40B4-BE49-F238E27FC236}">
              <a16:creationId xmlns:a16="http://schemas.microsoft.com/office/drawing/2014/main" id="{83E6752C-A76C-409A-9020-D54452132A9E}"/>
            </a:ext>
          </a:extLst>
        </xdr:cNvPr>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a:extLst>
            <a:ext uri="{FF2B5EF4-FFF2-40B4-BE49-F238E27FC236}">
              <a16:creationId xmlns:a16="http://schemas.microsoft.com/office/drawing/2014/main" id="{FC3B0190-77B0-4C8A-9ABE-629219ABDC5C}"/>
            </a:ext>
          </a:extLst>
        </xdr:cNvPr>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a:extLst>
            <a:ext uri="{FF2B5EF4-FFF2-40B4-BE49-F238E27FC236}">
              <a16:creationId xmlns:a16="http://schemas.microsoft.com/office/drawing/2014/main" id="{CDC30BAF-C9E5-4C86-B5ED-659223C0105B}"/>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a:extLst>
            <a:ext uri="{FF2B5EF4-FFF2-40B4-BE49-F238E27FC236}">
              <a16:creationId xmlns:a16="http://schemas.microsoft.com/office/drawing/2014/main" id="{897C325F-2AF9-4105-B839-B05822CF3DCF}"/>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a:extLst>
            <a:ext uri="{FF2B5EF4-FFF2-40B4-BE49-F238E27FC236}">
              <a16:creationId xmlns:a16="http://schemas.microsoft.com/office/drawing/2014/main" id="{CEF23AAD-7B47-44E2-B5E7-59F05A2EAECF}"/>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a:extLst>
            <a:ext uri="{FF2B5EF4-FFF2-40B4-BE49-F238E27FC236}">
              <a16:creationId xmlns:a16="http://schemas.microsoft.com/office/drawing/2014/main" id="{3F185A8D-79FA-46A9-9B0C-238A12BA70F6}"/>
            </a:ext>
          </a:extLst>
        </xdr:cNvPr>
        <xdr:cNvSpPr/>
      </xdr:nvSpPr>
      <xdr:spPr>
        <a:xfrm>
          <a:off x="692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2F3D142-1FC1-487E-9C97-553E5F9B54E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19A8062-6EDF-4080-BED8-B1C8AA88A37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963FBED-E264-4290-A11B-B15EED92585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F2F03FF-E247-4076-9F36-E3D0FE4B3E2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1231260-FA8D-4709-8E8F-48826D4D188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28" name="楕円 127">
          <a:extLst>
            <a:ext uri="{FF2B5EF4-FFF2-40B4-BE49-F238E27FC236}">
              <a16:creationId xmlns:a16="http://schemas.microsoft.com/office/drawing/2014/main" id="{FD62C435-6758-43EA-8BEF-1A7F6282952D}"/>
            </a:ext>
          </a:extLst>
        </xdr:cNvPr>
        <xdr:cNvSpPr/>
      </xdr:nvSpPr>
      <xdr:spPr>
        <a:xfrm>
          <a:off x="10426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118127</xdr:rowOff>
    </xdr:from>
    <xdr:ext cx="469744" cy="259045"/>
    <xdr:sp macro="" textlink="">
      <xdr:nvSpPr>
        <xdr:cNvPr id="129" name="【図書館】&#10;一人当たり面積該当値テキスト">
          <a:extLst>
            <a:ext uri="{FF2B5EF4-FFF2-40B4-BE49-F238E27FC236}">
              <a16:creationId xmlns:a16="http://schemas.microsoft.com/office/drawing/2014/main" id="{B6FC2D72-76FE-40A8-8B96-0FB4C9041D26}"/>
            </a:ext>
          </a:extLst>
        </xdr:cNvPr>
        <xdr:cNvSpPr txBox="1"/>
      </xdr:nvSpPr>
      <xdr:spPr>
        <a:xfrm>
          <a:off x="10515600"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139700</xdr:rowOff>
    </xdr:from>
    <xdr:to>
      <xdr:col>50</xdr:col>
      <xdr:colOff>165100</xdr:colOff>
      <xdr:row>39</xdr:row>
      <xdr:rowOff>69850</xdr:rowOff>
    </xdr:to>
    <xdr:sp macro="" textlink="">
      <xdr:nvSpPr>
        <xdr:cNvPr id="130" name="楕円 129">
          <a:extLst>
            <a:ext uri="{FF2B5EF4-FFF2-40B4-BE49-F238E27FC236}">
              <a16:creationId xmlns:a16="http://schemas.microsoft.com/office/drawing/2014/main" id="{FF1BC167-C55F-4BC8-87B5-024083A55983}"/>
            </a:ext>
          </a:extLst>
        </xdr:cNvPr>
        <xdr:cNvSpPr/>
      </xdr:nvSpPr>
      <xdr:spPr>
        <a:xfrm>
          <a:off x="9588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19050</xdr:rowOff>
    </xdr:from>
    <xdr:to>
      <xdr:col>55</xdr:col>
      <xdr:colOff>0</xdr:colOff>
      <xdr:row>39</xdr:row>
      <xdr:rowOff>19050</xdr:rowOff>
    </xdr:to>
    <xdr:cxnSp macro="">
      <xdr:nvCxnSpPr>
        <xdr:cNvPr id="131" name="直線コネクタ 130">
          <a:extLst>
            <a:ext uri="{FF2B5EF4-FFF2-40B4-BE49-F238E27FC236}">
              <a16:creationId xmlns:a16="http://schemas.microsoft.com/office/drawing/2014/main" id="{1ABD4E50-F891-4E88-9DD1-5B99B3499E47}"/>
            </a:ext>
          </a:extLst>
        </xdr:cNvPr>
        <xdr:cNvCxnSpPr/>
      </xdr:nvCxnSpPr>
      <xdr:spPr>
        <a:xfrm>
          <a:off x="9639300" y="670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2" name="楕円 131">
          <a:extLst>
            <a:ext uri="{FF2B5EF4-FFF2-40B4-BE49-F238E27FC236}">
              <a16:creationId xmlns:a16="http://schemas.microsoft.com/office/drawing/2014/main" id="{C5B74AE8-B5E8-4F37-A175-6307027E1154}"/>
            </a:ext>
          </a:extLst>
        </xdr:cNvPr>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19050</xdr:rowOff>
    </xdr:from>
    <xdr:to>
      <xdr:col>50</xdr:col>
      <xdr:colOff>114300</xdr:colOff>
      <xdr:row>39</xdr:row>
      <xdr:rowOff>19050</xdr:rowOff>
    </xdr:to>
    <xdr:cxnSp macro="">
      <xdr:nvCxnSpPr>
        <xdr:cNvPr id="133" name="直線コネクタ 132">
          <a:extLst>
            <a:ext uri="{FF2B5EF4-FFF2-40B4-BE49-F238E27FC236}">
              <a16:creationId xmlns:a16="http://schemas.microsoft.com/office/drawing/2014/main" id="{433C17F6-B20B-4CD9-952B-E0241CD23D5C}"/>
            </a:ext>
          </a:extLst>
        </xdr:cNvPr>
        <xdr:cNvCxnSpPr/>
      </xdr:nvCxnSpPr>
      <xdr:spPr>
        <a:xfrm>
          <a:off x="8750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4" name="楕円 133">
          <a:extLst>
            <a:ext uri="{FF2B5EF4-FFF2-40B4-BE49-F238E27FC236}">
              <a16:creationId xmlns:a16="http://schemas.microsoft.com/office/drawing/2014/main" id="{4F2D7648-456C-40CA-AF74-71EB1FDE6E66}"/>
            </a:ext>
          </a:extLst>
        </xdr:cNvPr>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19050</xdr:rowOff>
    </xdr:to>
    <xdr:cxnSp macro="">
      <xdr:nvCxnSpPr>
        <xdr:cNvPr id="135" name="直線コネクタ 134">
          <a:extLst>
            <a:ext uri="{FF2B5EF4-FFF2-40B4-BE49-F238E27FC236}">
              <a16:creationId xmlns:a16="http://schemas.microsoft.com/office/drawing/2014/main" id="{E169FCA8-4FAC-46EC-BBCF-8E86C96F7CC7}"/>
            </a:ext>
          </a:extLst>
        </xdr:cNvPr>
        <xdr:cNvCxnSpPr/>
      </xdr:nvCxnSpPr>
      <xdr:spPr>
        <a:xfrm>
          <a:off x="7861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139700</xdr:rowOff>
    </xdr:from>
    <xdr:to>
      <xdr:col>36</xdr:col>
      <xdr:colOff>165100</xdr:colOff>
      <xdr:row>39</xdr:row>
      <xdr:rowOff>69850</xdr:rowOff>
    </xdr:to>
    <xdr:sp macro="" textlink="">
      <xdr:nvSpPr>
        <xdr:cNvPr id="136" name="楕円 135">
          <a:extLst>
            <a:ext uri="{FF2B5EF4-FFF2-40B4-BE49-F238E27FC236}">
              <a16:creationId xmlns:a16="http://schemas.microsoft.com/office/drawing/2014/main" id="{EE02F436-28E0-4383-B3C9-7589EC35A865}"/>
            </a:ext>
          </a:extLst>
        </xdr:cNvPr>
        <xdr:cNvSpPr/>
      </xdr:nvSpPr>
      <xdr:spPr>
        <a:xfrm>
          <a:off x="6921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19050</xdr:rowOff>
    </xdr:to>
    <xdr:cxnSp macro="">
      <xdr:nvCxnSpPr>
        <xdr:cNvPr id="137" name="直線コネクタ 136">
          <a:extLst>
            <a:ext uri="{FF2B5EF4-FFF2-40B4-BE49-F238E27FC236}">
              <a16:creationId xmlns:a16="http://schemas.microsoft.com/office/drawing/2014/main" id="{DC8064E6-0677-4CF5-9CF4-EB784300EA50}"/>
            </a:ext>
          </a:extLst>
        </xdr:cNvPr>
        <xdr:cNvCxnSpPr/>
      </xdr:nvCxnSpPr>
      <xdr:spPr>
        <a:xfrm>
          <a:off x="6972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8" name="n_1aveValue【図書館】&#10;一人当たり面積">
          <a:extLst>
            <a:ext uri="{FF2B5EF4-FFF2-40B4-BE49-F238E27FC236}">
              <a16:creationId xmlns:a16="http://schemas.microsoft.com/office/drawing/2014/main" id="{8FFBEBA8-BB8B-4F99-B2EC-BE41C8F8D971}"/>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39" name="n_2aveValue【図書館】&#10;一人当たり面積">
          <a:extLst>
            <a:ext uri="{FF2B5EF4-FFF2-40B4-BE49-F238E27FC236}">
              <a16:creationId xmlns:a16="http://schemas.microsoft.com/office/drawing/2014/main" id="{1D7C60C1-DD03-4A6F-BF1F-11D95AF7EE7A}"/>
            </a:ext>
          </a:extLst>
        </xdr:cNvPr>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0" name="n_3aveValue【図書館】&#10;一人当たり面積">
          <a:extLst>
            <a:ext uri="{FF2B5EF4-FFF2-40B4-BE49-F238E27FC236}">
              <a16:creationId xmlns:a16="http://schemas.microsoft.com/office/drawing/2014/main" id="{CF11E34E-097A-42A6-BF29-577733F87E3C}"/>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52087</xdr:rowOff>
    </xdr:from>
    <xdr:ext cx="469744" cy="259045"/>
    <xdr:sp macro="" textlink="">
      <xdr:nvSpPr>
        <xdr:cNvPr id="141" name="n_4aveValue【図書館】&#10;一人当たり面積">
          <a:extLst>
            <a:ext uri="{FF2B5EF4-FFF2-40B4-BE49-F238E27FC236}">
              <a16:creationId xmlns:a16="http://schemas.microsoft.com/office/drawing/2014/main" id="{EE9A0507-797E-4211-8026-31EF3A39FEEB}"/>
            </a:ext>
          </a:extLst>
        </xdr:cNvPr>
        <xdr:cNvSpPr txBox="1"/>
      </xdr:nvSpPr>
      <xdr:spPr>
        <a:xfrm>
          <a:off x="6737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60977</xdr:rowOff>
    </xdr:from>
    <xdr:ext cx="469744" cy="259045"/>
    <xdr:sp macro="" textlink="">
      <xdr:nvSpPr>
        <xdr:cNvPr id="142" name="n_1mainValue【図書館】&#10;一人当たり面積">
          <a:extLst>
            <a:ext uri="{FF2B5EF4-FFF2-40B4-BE49-F238E27FC236}">
              <a16:creationId xmlns:a16="http://schemas.microsoft.com/office/drawing/2014/main" id="{9DF1B207-FC53-4CDB-B84C-20C70CCC5C36}"/>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3" name="n_2mainValue【図書館】&#10;一人当たり面積">
          <a:extLst>
            <a:ext uri="{FF2B5EF4-FFF2-40B4-BE49-F238E27FC236}">
              <a16:creationId xmlns:a16="http://schemas.microsoft.com/office/drawing/2014/main" id="{17F240E0-F8E8-4F4A-85BC-589D5AA79523}"/>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4" name="n_3mainValue【図書館】&#10;一人当たり面積">
          <a:extLst>
            <a:ext uri="{FF2B5EF4-FFF2-40B4-BE49-F238E27FC236}">
              <a16:creationId xmlns:a16="http://schemas.microsoft.com/office/drawing/2014/main" id="{4B27C213-52E0-43C7-8FE9-B12B746A660D}"/>
            </a:ext>
          </a:extLst>
        </xdr:cNvPr>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60977</xdr:rowOff>
    </xdr:from>
    <xdr:ext cx="469744" cy="259045"/>
    <xdr:sp macro="" textlink="">
      <xdr:nvSpPr>
        <xdr:cNvPr id="145" name="n_4mainValue【図書館】&#10;一人当たり面積">
          <a:extLst>
            <a:ext uri="{FF2B5EF4-FFF2-40B4-BE49-F238E27FC236}">
              <a16:creationId xmlns:a16="http://schemas.microsoft.com/office/drawing/2014/main" id="{D6A7E6BC-F3C2-42FD-A551-A326B82AEAE2}"/>
            </a:ext>
          </a:extLst>
        </xdr:cNvPr>
        <xdr:cNvSpPr txBox="1"/>
      </xdr:nvSpPr>
      <xdr:spPr>
        <a:xfrm>
          <a:off x="6737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BEB0F9C-5243-4E60-B0A6-FD77DDC992C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B82B7F6-9F77-4057-9CF6-532A0CB7FDC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2776E9A-FA10-4616-851C-8E48DE66607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2396A22-44AB-4671-9202-6F0BDA6909D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E9751BB-BAF0-40B4-A5FD-A629295D2FF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5B9DB3F-BCA5-4A03-A76E-503E3C9C654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260C1D4-B020-4541-B1AC-D7E7329DF40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CFB1508-0C46-4624-928E-924267301A1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8CADCFD-DCE6-49EC-ADF1-DD619E33AAC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2816D0F-F7FA-4A7F-9676-D453969399A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EE41434-D4F0-4B3C-A44A-E0060FAB46C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9B478B4A-BD47-4D1E-80D4-9C85145069CD}"/>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a:extLst>
            <a:ext uri="{FF2B5EF4-FFF2-40B4-BE49-F238E27FC236}">
              <a16:creationId xmlns:a16="http://schemas.microsoft.com/office/drawing/2014/main" id="{25A5213C-D6D1-4B24-A5CF-F11E95E0E3F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535AAFEC-82ED-4D73-9211-12EC4FD174F3}"/>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9D4FD0C4-C9B8-4B35-BAF9-25F8B40F395E}"/>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29783B41-5168-49E0-893A-EFDAFF688036}"/>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111F7133-8BD4-4C49-84C9-8161E5CE2FEC}"/>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766AB0C4-84D7-4067-B8C1-F28A7ED8C519}"/>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30CA4068-A6BC-4B57-BC6D-A3D2BDE5F47B}"/>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9B99FAD4-70E9-42D8-901E-EF090CD6655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E43DAC1E-B79D-4B6E-B604-5996088A945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9D49DB2A-2476-4EF4-AA6C-B03ECFE83DF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a:extLst>
            <a:ext uri="{FF2B5EF4-FFF2-40B4-BE49-F238E27FC236}">
              <a16:creationId xmlns:a16="http://schemas.microsoft.com/office/drawing/2014/main" id="{46FD0847-B47B-447E-9A2F-FDC54A773D2B}"/>
            </a:ext>
          </a:extLst>
        </xdr:cNvPr>
        <xdr:cNvCxnSpPr/>
      </xdr:nvCxnSpPr>
      <xdr:spPr>
        <a:xfrm flipV="1">
          <a:off x="4634865" y="961948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D214F232-7F6A-4C65-8CD4-5B540776BE52}"/>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a:extLst>
            <a:ext uri="{FF2B5EF4-FFF2-40B4-BE49-F238E27FC236}">
              <a16:creationId xmlns:a16="http://schemas.microsoft.com/office/drawing/2014/main" id="{981DB4A4-566A-4657-996E-B025079C5B29}"/>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D171AA2F-0EF4-4F4D-87FF-788F1C96901C}"/>
            </a:ext>
          </a:extLst>
        </xdr:cNvPr>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a:extLst>
            <a:ext uri="{FF2B5EF4-FFF2-40B4-BE49-F238E27FC236}">
              <a16:creationId xmlns:a16="http://schemas.microsoft.com/office/drawing/2014/main" id="{52B745EB-C0FD-481A-9AE1-2CEB491618A6}"/>
            </a:ext>
          </a:extLst>
        </xdr:cNvPr>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3FDF6C99-08AA-48A3-982C-3386F8DC4FFB}"/>
            </a:ext>
          </a:extLst>
        </xdr:cNvPr>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a:extLst>
            <a:ext uri="{FF2B5EF4-FFF2-40B4-BE49-F238E27FC236}">
              <a16:creationId xmlns:a16="http://schemas.microsoft.com/office/drawing/2014/main" id="{98C9C603-9A1A-4A9E-8078-35690639FDE4}"/>
            </a:ext>
          </a:extLst>
        </xdr:cNvPr>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a:extLst>
            <a:ext uri="{FF2B5EF4-FFF2-40B4-BE49-F238E27FC236}">
              <a16:creationId xmlns:a16="http://schemas.microsoft.com/office/drawing/2014/main" id="{7FD3E43A-6FDC-420C-9DA7-9CB1067238B1}"/>
            </a:ext>
          </a:extLst>
        </xdr:cNvPr>
        <xdr:cNvSpPr/>
      </xdr:nvSpPr>
      <xdr:spPr>
        <a:xfrm>
          <a:off x="3746500" y="1035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a:extLst>
            <a:ext uri="{FF2B5EF4-FFF2-40B4-BE49-F238E27FC236}">
              <a16:creationId xmlns:a16="http://schemas.microsoft.com/office/drawing/2014/main" id="{BA9871E2-E7F2-4347-A858-F275C0A63117}"/>
            </a:ext>
          </a:extLst>
        </xdr:cNvPr>
        <xdr:cNvSpPr/>
      </xdr:nvSpPr>
      <xdr:spPr>
        <a:xfrm>
          <a:off x="28575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a:extLst>
            <a:ext uri="{FF2B5EF4-FFF2-40B4-BE49-F238E27FC236}">
              <a16:creationId xmlns:a16="http://schemas.microsoft.com/office/drawing/2014/main" id="{054AAA07-6227-46FE-8841-7EE26009E5E7}"/>
            </a:ext>
          </a:extLst>
        </xdr:cNvPr>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a:extLst>
            <a:ext uri="{FF2B5EF4-FFF2-40B4-BE49-F238E27FC236}">
              <a16:creationId xmlns:a16="http://schemas.microsoft.com/office/drawing/2014/main" id="{882E692B-3097-4B0D-BC7F-5288E8B1E0E8}"/>
            </a:ext>
          </a:extLst>
        </xdr:cNvPr>
        <xdr:cNvSpPr/>
      </xdr:nvSpPr>
      <xdr:spPr>
        <a:xfrm>
          <a:off x="107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4435A3E8-6D0E-4B1E-B1CD-F02B0307D57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5DA66DE-8293-4B8F-96BD-6B75E5D059A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FE89AF94-956C-4FEA-8601-2E99FA7D5F7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70C4F0E-AF03-4F9A-946C-38FB559F86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66914BE-75A8-4658-88F7-FA801AC9015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17780</xdr:rowOff>
    </xdr:from>
    <xdr:to>
      <xdr:col>24</xdr:col>
      <xdr:colOff>114300</xdr:colOff>
      <xdr:row>64</xdr:row>
      <xdr:rowOff>119380</xdr:rowOff>
    </xdr:to>
    <xdr:sp macro="" textlink="">
      <xdr:nvSpPr>
        <xdr:cNvPr id="184" name="楕円 183">
          <a:extLst>
            <a:ext uri="{FF2B5EF4-FFF2-40B4-BE49-F238E27FC236}">
              <a16:creationId xmlns:a16="http://schemas.microsoft.com/office/drawing/2014/main" id="{23C7D170-5B0F-4870-AAC5-5799E1D59E6E}"/>
            </a:ext>
          </a:extLst>
        </xdr:cNvPr>
        <xdr:cNvSpPr/>
      </xdr:nvSpPr>
      <xdr:spPr>
        <a:xfrm>
          <a:off x="45847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104157</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E3D7BB7E-33D9-429F-8709-D3512C56B45D}"/>
            </a:ext>
          </a:extLst>
        </xdr:cNvPr>
        <xdr:cNvSpPr txBox="1"/>
      </xdr:nvSpPr>
      <xdr:spPr>
        <a:xfrm>
          <a:off x="4673600" y="1090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125222</xdr:rowOff>
    </xdr:from>
    <xdr:to>
      <xdr:col>20</xdr:col>
      <xdr:colOff>38100</xdr:colOff>
      <xdr:row>64</xdr:row>
      <xdr:rowOff>55372</xdr:rowOff>
    </xdr:to>
    <xdr:sp macro="" textlink="">
      <xdr:nvSpPr>
        <xdr:cNvPr id="186" name="楕円 185">
          <a:extLst>
            <a:ext uri="{FF2B5EF4-FFF2-40B4-BE49-F238E27FC236}">
              <a16:creationId xmlns:a16="http://schemas.microsoft.com/office/drawing/2014/main" id="{548B25D4-3F95-4906-B373-B5FA69935E0A}"/>
            </a:ext>
          </a:extLst>
        </xdr:cNvPr>
        <xdr:cNvSpPr/>
      </xdr:nvSpPr>
      <xdr:spPr>
        <a:xfrm>
          <a:off x="3746500" y="1092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4572</xdr:rowOff>
    </xdr:from>
    <xdr:to>
      <xdr:col>24</xdr:col>
      <xdr:colOff>63500</xdr:colOff>
      <xdr:row>64</xdr:row>
      <xdr:rowOff>68580</xdr:rowOff>
    </xdr:to>
    <xdr:cxnSp macro="">
      <xdr:nvCxnSpPr>
        <xdr:cNvPr id="187" name="直線コネクタ 186">
          <a:extLst>
            <a:ext uri="{FF2B5EF4-FFF2-40B4-BE49-F238E27FC236}">
              <a16:creationId xmlns:a16="http://schemas.microsoft.com/office/drawing/2014/main" id="{8A7016A7-0423-4B12-9DE1-AE33904B5A1F}"/>
            </a:ext>
          </a:extLst>
        </xdr:cNvPr>
        <xdr:cNvCxnSpPr/>
      </xdr:nvCxnSpPr>
      <xdr:spPr>
        <a:xfrm>
          <a:off x="3797300" y="1097737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47498</xdr:rowOff>
    </xdr:from>
    <xdr:to>
      <xdr:col>15</xdr:col>
      <xdr:colOff>101600</xdr:colOff>
      <xdr:row>63</xdr:row>
      <xdr:rowOff>149098</xdr:rowOff>
    </xdr:to>
    <xdr:sp macro="" textlink="">
      <xdr:nvSpPr>
        <xdr:cNvPr id="188" name="楕円 187">
          <a:extLst>
            <a:ext uri="{FF2B5EF4-FFF2-40B4-BE49-F238E27FC236}">
              <a16:creationId xmlns:a16="http://schemas.microsoft.com/office/drawing/2014/main" id="{39954FEA-DC24-4910-8085-849465FC88E9}"/>
            </a:ext>
          </a:extLst>
        </xdr:cNvPr>
        <xdr:cNvSpPr/>
      </xdr:nvSpPr>
      <xdr:spPr>
        <a:xfrm>
          <a:off x="2857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98298</xdr:rowOff>
    </xdr:from>
    <xdr:to>
      <xdr:col>19</xdr:col>
      <xdr:colOff>177800</xdr:colOff>
      <xdr:row>64</xdr:row>
      <xdr:rowOff>4572</xdr:rowOff>
    </xdr:to>
    <xdr:cxnSp macro="">
      <xdr:nvCxnSpPr>
        <xdr:cNvPr id="189" name="直線コネクタ 188">
          <a:extLst>
            <a:ext uri="{FF2B5EF4-FFF2-40B4-BE49-F238E27FC236}">
              <a16:creationId xmlns:a16="http://schemas.microsoft.com/office/drawing/2014/main" id="{2C1E9295-19B0-4362-A949-B2D97640663E}"/>
            </a:ext>
          </a:extLst>
        </xdr:cNvPr>
        <xdr:cNvCxnSpPr/>
      </xdr:nvCxnSpPr>
      <xdr:spPr>
        <a:xfrm>
          <a:off x="2908300" y="108996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47498</xdr:rowOff>
    </xdr:from>
    <xdr:to>
      <xdr:col>10</xdr:col>
      <xdr:colOff>165100</xdr:colOff>
      <xdr:row>63</xdr:row>
      <xdr:rowOff>149098</xdr:rowOff>
    </xdr:to>
    <xdr:sp macro="" textlink="">
      <xdr:nvSpPr>
        <xdr:cNvPr id="190" name="楕円 189">
          <a:extLst>
            <a:ext uri="{FF2B5EF4-FFF2-40B4-BE49-F238E27FC236}">
              <a16:creationId xmlns:a16="http://schemas.microsoft.com/office/drawing/2014/main" id="{4C8C5111-4F1D-4788-BC08-207EEB03DD41}"/>
            </a:ext>
          </a:extLst>
        </xdr:cNvPr>
        <xdr:cNvSpPr/>
      </xdr:nvSpPr>
      <xdr:spPr>
        <a:xfrm>
          <a:off x="1968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98298</xdr:rowOff>
    </xdr:from>
    <xdr:to>
      <xdr:col>15</xdr:col>
      <xdr:colOff>50800</xdr:colOff>
      <xdr:row>63</xdr:row>
      <xdr:rowOff>98298</xdr:rowOff>
    </xdr:to>
    <xdr:cxnSp macro="">
      <xdr:nvCxnSpPr>
        <xdr:cNvPr id="191" name="直線コネクタ 190">
          <a:extLst>
            <a:ext uri="{FF2B5EF4-FFF2-40B4-BE49-F238E27FC236}">
              <a16:creationId xmlns:a16="http://schemas.microsoft.com/office/drawing/2014/main" id="{D5669A72-93D7-455B-9C39-4FEA30FAF856}"/>
            </a:ext>
          </a:extLst>
        </xdr:cNvPr>
        <xdr:cNvCxnSpPr/>
      </xdr:nvCxnSpPr>
      <xdr:spPr>
        <a:xfrm>
          <a:off x="2019300" y="1089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168656</xdr:rowOff>
    </xdr:from>
    <xdr:to>
      <xdr:col>6</xdr:col>
      <xdr:colOff>38100</xdr:colOff>
      <xdr:row>63</xdr:row>
      <xdr:rowOff>98806</xdr:rowOff>
    </xdr:to>
    <xdr:sp macro="" textlink="">
      <xdr:nvSpPr>
        <xdr:cNvPr id="192" name="楕円 191">
          <a:extLst>
            <a:ext uri="{FF2B5EF4-FFF2-40B4-BE49-F238E27FC236}">
              <a16:creationId xmlns:a16="http://schemas.microsoft.com/office/drawing/2014/main" id="{62AC97A0-F6E3-49F2-9B76-73AE7C12E553}"/>
            </a:ext>
          </a:extLst>
        </xdr:cNvPr>
        <xdr:cNvSpPr/>
      </xdr:nvSpPr>
      <xdr:spPr>
        <a:xfrm>
          <a:off x="1079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48006</xdr:rowOff>
    </xdr:from>
    <xdr:to>
      <xdr:col>10</xdr:col>
      <xdr:colOff>114300</xdr:colOff>
      <xdr:row>63</xdr:row>
      <xdr:rowOff>98298</xdr:rowOff>
    </xdr:to>
    <xdr:cxnSp macro="">
      <xdr:nvCxnSpPr>
        <xdr:cNvPr id="193" name="直線コネクタ 192">
          <a:extLst>
            <a:ext uri="{FF2B5EF4-FFF2-40B4-BE49-F238E27FC236}">
              <a16:creationId xmlns:a16="http://schemas.microsoft.com/office/drawing/2014/main" id="{5DCAAD2B-A745-42A4-952B-1D86DBB0B0CE}"/>
            </a:ext>
          </a:extLst>
        </xdr:cNvPr>
        <xdr:cNvCxnSpPr/>
      </xdr:nvCxnSpPr>
      <xdr:spPr>
        <a:xfrm>
          <a:off x="1130300" y="108493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12463</xdr:rowOff>
    </xdr:from>
    <xdr:ext cx="405111" cy="259045"/>
    <xdr:sp macro="" textlink="">
      <xdr:nvSpPr>
        <xdr:cNvPr id="194" name="n_1aveValue【体育館・プール】&#10;有形固定資産減価償却率">
          <a:extLst>
            <a:ext uri="{FF2B5EF4-FFF2-40B4-BE49-F238E27FC236}">
              <a16:creationId xmlns:a16="http://schemas.microsoft.com/office/drawing/2014/main" id="{35F058B3-9641-47DE-B913-A5576735D19E}"/>
            </a:ext>
          </a:extLst>
        </xdr:cNvPr>
        <xdr:cNvSpPr txBox="1"/>
      </xdr:nvSpPr>
      <xdr:spPr>
        <a:xfrm>
          <a:off x="3582044" y="1012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39895</xdr:rowOff>
    </xdr:from>
    <xdr:ext cx="405111" cy="259045"/>
    <xdr:sp macro="" textlink="">
      <xdr:nvSpPr>
        <xdr:cNvPr id="195" name="n_2aveValue【体育館・プール】&#10;有形固定資産減価償却率">
          <a:extLst>
            <a:ext uri="{FF2B5EF4-FFF2-40B4-BE49-F238E27FC236}">
              <a16:creationId xmlns:a16="http://schemas.microsoft.com/office/drawing/2014/main" id="{01847048-1B11-46B2-B3BB-62B976161FF4}"/>
            </a:ext>
          </a:extLst>
        </xdr:cNvPr>
        <xdr:cNvSpPr txBox="1"/>
      </xdr:nvSpPr>
      <xdr:spPr>
        <a:xfrm>
          <a:off x="2705744" y="1015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6" name="n_3aveValue【体育館・プール】&#10;有形固定資産減価償却率">
          <a:extLst>
            <a:ext uri="{FF2B5EF4-FFF2-40B4-BE49-F238E27FC236}">
              <a16:creationId xmlns:a16="http://schemas.microsoft.com/office/drawing/2014/main" id="{7D35D340-7338-4EFD-BBC0-75128F308CD4}"/>
            </a:ext>
          </a:extLst>
        </xdr:cNvPr>
        <xdr:cNvSpPr txBox="1"/>
      </xdr:nvSpPr>
      <xdr:spPr>
        <a:xfrm>
          <a:off x="1816744" y="1010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197" name="n_4aveValue【体育館・プール】&#10;有形固定資産減価償却率">
          <a:extLst>
            <a:ext uri="{FF2B5EF4-FFF2-40B4-BE49-F238E27FC236}">
              <a16:creationId xmlns:a16="http://schemas.microsoft.com/office/drawing/2014/main" id="{F451C5B2-E2AA-4167-9C33-7DD7BDDAB366}"/>
            </a:ext>
          </a:extLst>
        </xdr:cNvPr>
        <xdr:cNvSpPr txBox="1"/>
      </xdr:nvSpPr>
      <xdr:spPr>
        <a:xfrm>
          <a:off x="927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46499</xdr:rowOff>
    </xdr:from>
    <xdr:ext cx="405111" cy="259045"/>
    <xdr:sp macro="" textlink="">
      <xdr:nvSpPr>
        <xdr:cNvPr id="198" name="n_1mainValue【体育館・プール】&#10;有形固定資産減価償却率">
          <a:extLst>
            <a:ext uri="{FF2B5EF4-FFF2-40B4-BE49-F238E27FC236}">
              <a16:creationId xmlns:a16="http://schemas.microsoft.com/office/drawing/2014/main" id="{1A5B522C-8B96-47B4-BFFB-C23B7AA53CD3}"/>
            </a:ext>
          </a:extLst>
        </xdr:cNvPr>
        <xdr:cNvSpPr txBox="1"/>
      </xdr:nvSpPr>
      <xdr:spPr>
        <a:xfrm>
          <a:off x="3582044" y="1101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140225</xdr:rowOff>
    </xdr:from>
    <xdr:ext cx="405111" cy="259045"/>
    <xdr:sp macro="" textlink="">
      <xdr:nvSpPr>
        <xdr:cNvPr id="199" name="n_2mainValue【体育館・プール】&#10;有形固定資産減価償却率">
          <a:extLst>
            <a:ext uri="{FF2B5EF4-FFF2-40B4-BE49-F238E27FC236}">
              <a16:creationId xmlns:a16="http://schemas.microsoft.com/office/drawing/2014/main" id="{FAF0ED82-F7BE-429C-B538-82645F152051}"/>
            </a:ext>
          </a:extLst>
        </xdr:cNvPr>
        <xdr:cNvSpPr txBox="1"/>
      </xdr:nvSpPr>
      <xdr:spPr>
        <a:xfrm>
          <a:off x="2705744" y="1094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140225</xdr:rowOff>
    </xdr:from>
    <xdr:ext cx="405111" cy="259045"/>
    <xdr:sp macro="" textlink="">
      <xdr:nvSpPr>
        <xdr:cNvPr id="200" name="n_3mainValue【体育館・プール】&#10;有形固定資産減価償却率">
          <a:extLst>
            <a:ext uri="{FF2B5EF4-FFF2-40B4-BE49-F238E27FC236}">
              <a16:creationId xmlns:a16="http://schemas.microsoft.com/office/drawing/2014/main" id="{A13F1A67-2C43-4724-B1D8-78205A7C4014}"/>
            </a:ext>
          </a:extLst>
        </xdr:cNvPr>
        <xdr:cNvSpPr txBox="1"/>
      </xdr:nvSpPr>
      <xdr:spPr>
        <a:xfrm>
          <a:off x="1816744" y="1094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89933</xdr:rowOff>
    </xdr:from>
    <xdr:ext cx="405111" cy="259045"/>
    <xdr:sp macro="" textlink="">
      <xdr:nvSpPr>
        <xdr:cNvPr id="201" name="n_4mainValue【体育館・プール】&#10;有形固定資産減価償却率">
          <a:extLst>
            <a:ext uri="{FF2B5EF4-FFF2-40B4-BE49-F238E27FC236}">
              <a16:creationId xmlns:a16="http://schemas.microsoft.com/office/drawing/2014/main" id="{93853316-DC41-461F-AC60-E55827F4D7E2}"/>
            </a:ext>
          </a:extLst>
        </xdr:cNvPr>
        <xdr:cNvSpPr txBox="1"/>
      </xdr:nvSpPr>
      <xdr:spPr>
        <a:xfrm>
          <a:off x="927744" y="1089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3EC0096D-730F-4088-A8D7-1FE95F00614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4DD106BC-C70D-4A5C-8E26-9A3AB4CEBDB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58FC9BA8-2A35-490B-8E6F-96A5E2B656A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A29581BA-7028-457A-B56C-8432172D39A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240EEA18-7725-4622-818F-9363AF5E032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71855E8E-C840-43EA-8DF4-B1D45A075BE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1CA2E1D4-977D-43D8-ABB3-E102F78985A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DD38D300-3C80-4D67-845A-31EBBE78ADE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5B19290F-C92E-444E-B614-987573796E1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95091238-C3B6-4A7D-B993-AA322C3469B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0EA05B18-96AC-4B18-A303-1F2D4E98055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F7CF9BA0-2B23-40C3-A216-8C19055CF32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C2D677BB-178F-49D0-B8D6-F75E6A4160C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D78A4E55-83CC-4740-8B78-E24781D9166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C738167F-BCB4-4ACC-A14F-283D9D8858D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D210B95E-D044-472A-96C0-B5FBE6F329B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093E804C-BF58-4ECB-9423-13303903987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1A7ADBBA-C9C7-4D4E-96BF-179170D1990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1CE6D45C-F67F-4EF7-AC66-51D458EE417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213C13DD-8417-4D64-83D0-0C1EE8C7657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6F7E48C5-0827-4B85-AF5E-16951581122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122F81C1-AB11-4FCC-9838-C5211AE4AC7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979D0A7E-8037-46DB-9AB1-B2F4864ED64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a:extLst>
            <a:ext uri="{FF2B5EF4-FFF2-40B4-BE49-F238E27FC236}">
              <a16:creationId xmlns:a16="http://schemas.microsoft.com/office/drawing/2014/main" id="{2287BD84-39D4-4604-B363-1BE69510D1E6}"/>
            </a:ext>
          </a:extLst>
        </xdr:cNvPr>
        <xdr:cNvCxnSpPr/>
      </xdr:nvCxnSpPr>
      <xdr:spPr>
        <a:xfrm flipV="1">
          <a:off x="10476865" y="963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a:extLst>
            <a:ext uri="{FF2B5EF4-FFF2-40B4-BE49-F238E27FC236}">
              <a16:creationId xmlns:a16="http://schemas.microsoft.com/office/drawing/2014/main" id="{04758467-5A6D-45EA-8496-6575A2635134}"/>
            </a:ext>
          </a:extLst>
        </xdr:cNvPr>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a:extLst>
            <a:ext uri="{FF2B5EF4-FFF2-40B4-BE49-F238E27FC236}">
              <a16:creationId xmlns:a16="http://schemas.microsoft.com/office/drawing/2014/main" id="{EAFC4F9D-A69D-4364-9B19-37F3DB1C4CA1}"/>
            </a:ext>
          </a:extLst>
        </xdr:cNvPr>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a:extLst>
            <a:ext uri="{FF2B5EF4-FFF2-40B4-BE49-F238E27FC236}">
              <a16:creationId xmlns:a16="http://schemas.microsoft.com/office/drawing/2014/main" id="{B4C7ED6C-A889-4F8D-B4CD-5FF3F33333CC}"/>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a:extLst>
            <a:ext uri="{FF2B5EF4-FFF2-40B4-BE49-F238E27FC236}">
              <a16:creationId xmlns:a16="http://schemas.microsoft.com/office/drawing/2014/main" id="{0D3A98C6-E02C-47D0-8BBB-1F74EC900454}"/>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0" name="【体育館・プール】&#10;一人当たり面積平均値テキスト">
          <a:extLst>
            <a:ext uri="{FF2B5EF4-FFF2-40B4-BE49-F238E27FC236}">
              <a16:creationId xmlns:a16="http://schemas.microsoft.com/office/drawing/2014/main" id="{0727EED3-8957-469A-9E29-A2911B7A9069}"/>
            </a:ext>
          </a:extLst>
        </xdr:cNvPr>
        <xdr:cNvSpPr txBox="1"/>
      </xdr:nvSpPr>
      <xdr:spPr>
        <a:xfrm>
          <a:off x="10515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a:extLst>
            <a:ext uri="{FF2B5EF4-FFF2-40B4-BE49-F238E27FC236}">
              <a16:creationId xmlns:a16="http://schemas.microsoft.com/office/drawing/2014/main" id="{E46E296A-8DFB-414D-83CA-9CBED58C3F99}"/>
            </a:ext>
          </a:extLst>
        </xdr:cNvPr>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a:extLst>
            <a:ext uri="{FF2B5EF4-FFF2-40B4-BE49-F238E27FC236}">
              <a16:creationId xmlns:a16="http://schemas.microsoft.com/office/drawing/2014/main" id="{FCD356E7-0A22-4A48-B147-41C4FAFC5BD0}"/>
            </a:ext>
          </a:extLst>
        </xdr:cNvPr>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127F8AF7-171C-4F4F-8305-8E42E6C2E7BF}"/>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a:extLst>
            <a:ext uri="{FF2B5EF4-FFF2-40B4-BE49-F238E27FC236}">
              <a16:creationId xmlns:a16="http://schemas.microsoft.com/office/drawing/2014/main" id="{5BD084A2-5727-437F-B2B2-BD8EA96180DE}"/>
            </a:ext>
          </a:extLst>
        </xdr:cNvPr>
        <xdr:cNvSpPr/>
      </xdr:nvSpPr>
      <xdr:spPr>
        <a:xfrm>
          <a:off x="7810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a:extLst>
            <a:ext uri="{FF2B5EF4-FFF2-40B4-BE49-F238E27FC236}">
              <a16:creationId xmlns:a16="http://schemas.microsoft.com/office/drawing/2014/main" id="{5D7019C0-035D-4B62-8355-3415717E03DD}"/>
            </a:ext>
          </a:extLst>
        </xdr:cNvPr>
        <xdr:cNvSpPr/>
      </xdr:nvSpPr>
      <xdr:spPr>
        <a:xfrm>
          <a:off x="6921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0849DE5-C85F-47BF-A091-683A189EA6F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16BC591-70D2-46AE-8CCA-C648620DE54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9669E7B-0C57-4AFC-904C-30BB89DE66B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9EDB9E5-609E-4CEC-A856-A8372DEA698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4AC5C17-D2DD-4901-BCFD-7517C5DB6C4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59690</xdr:rowOff>
    </xdr:from>
    <xdr:to>
      <xdr:col>55</xdr:col>
      <xdr:colOff>50800</xdr:colOff>
      <xdr:row>62</xdr:row>
      <xdr:rowOff>161290</xdr:rowOff>
    </xdr:to>
    <xdr:sp macro="" textlink="">
      <xdr:nvSpPr>
        <xdr:cNvPr id="241" name="楕円 240">
          <a:extLst>
            <a:ext uri="{FF2B5EF4-FFF2-40B4-BE49-F238E27FC236}">
              <a16:creationId xmlns:a16="http://schemas.microsoft.com/office/drawing/2014/main" id="{1AD9EAFC-595E-475C-82B1-359F2FDB2B4D}"/>
            </a:ext>
          </a:extLst>
        </xdr:cNvPr>
        <xdr:cNvSpPr/>
      </xdr:nvSpPr>
      <xdr:spPr>
        <a:xfrm>
          <a:off x="104267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146067</xdr:rowOff>
    </xdr:from>
    <xdr:ext cx="469744" cy="259045"/>
    <xdr:sp macro="" textlink="">
      <xdr:nvSpPr>
        <xdr:cNvPr id="242" name="【体育館・プール】&#10;一人当たり面積該当値テキスト">
          <a:extLst>
            <a:ext uri="{FF2B5EF4-FFF2-40B4-BE49-F238E27FC236}">
              <a16:creationId xmlns:a16="http://schemas.microsoft.com/office/drawing/2014/main" id="{E4C71108-7755-495A-89F4-69642280F4E2}"/>
            </a:ext>
          </a:extLst>
        </xdr:cNvPr>
        <xdr:cNvSpPr txBox="1"/>
      </xdr:nvSpPr>
      <xdr:spPr>
        <a:xfrm>
          <a:off x="10515600" y="1060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59690</xdr:rowOff>
    </xdr:from>
    <xdr:to>
      <xdr:col>50</xdr:col>
      <xdr:colOff>165100</xdr:colOff>
      <xdr:row>62</xdr:row>
      <xdr:rowOff>161290</xdr:rowOff>
    </xdr:to>
    <xdr:sp macro="" textlink="">
      <xdr:nvSpPr>
        <xdr:cNvPr id="243" name="楕円 242">
          <a:extLst>
            <a:ext uri="{FF2B5EF4-FFF2-40B4-BE49-F238E27FC236}">
              <a16:creationId xmlns:a16="http://schemas.microsoft.com/office/drawing/2014/main" id="{CB328C71-1BA5-4EB7-BD98-DAE2AA2FD5E7}"/>
            </a:ext>
          </a:extLst>
        </xdr:cNvPr>
        <xdr:cNvSpPr/>
      </xdr:nvSpPr>
      <xdr:spPr>
        <a:xfrm>
          <a:off x="9588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110490</xdr:rowOff>
    </xdr:from>
    <xdr:to>
      <xdr:col>55</xdr:col>
      <xdr:colOff>0</xdr:colOff>
      <xdr:row>62</xdr:row>
      <xdr:rowOff>110490</xdr:rowOff>
    </xdr:to>
    <xdr:cxnSp macro="">
      <xdr:nvCxnSpPr>
        <xdr:cNvPr id="244" name="直線コネクタ 243">
          <a:extLst>
            <a:ext uri="{FF2B5EF4-FFF2-40B4-BE49-F238E27FC236}">
              <a16:creationId xmlns:a16="http://schemas.microsoft.com/office/drawing/2014/main" id="{56DEA0F8-0B6C-4F3F-AA66-996D61044021}"/>
            </a:ext>
          </a:extLst>
        </xdr:cNvPr>
        <xdr:cNvCxnSpPr/>
      </xdr:nvCxnSpPr>
      <xdr:spPr>
        <a:xfrm>
          <a:off x="9639300" y="107403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59690</xdr:rowOff>
    </xdr:from>
    <xdr:to>
      <xdr:col>46</xdr:col>
      <xdr:colOff>38100</xdr:colOff>
      <xdr:row>62</xdr:row>
      <xdr:rowOff>161290</xdr:rowOff>
    </xdr:to>
    <xdr:sp macro="" textlink="">
      <xdr:nvSpPr>
        <xdr:cNvPr id="245" name="楕円 244">
          <a:extLst>
            <a:ext uri="{FF2B5EF4-FFF2-40B4-BE49-F238E27FC236}">
              <a16:creationId xmlns:a16="http://schemas.microsoft.com/office/drawing/2014/main" id="{86159609-5FF5-4EF9-AB37-8EFB513F789B}"/>
            </a:ext>
          </a:extLst>
        </xdr:cNvPr>
        <xdr:cNvSpPr/>
      </xdr:nvSpPr>
      <xdr:spPr>
        <a:xfrm>
          <a:off x="8699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110490</xdr:rowOff>
    </xdr:from>
    <xdr:to>
      <xdr:col>50</xdr:col>
      <xdr:colOff>114300</xdr:colOff>
      <xdr:row>62</xdr:row>
      <xdr:rowOff>110490</xdr:rowOff>
    </xdr:to>
    <xdr:cxnSp macro="">
      <xdr:nvCxnSpPr>
        <xdr:cNvPr id="246" name="直線コネクタ 245">
          <a:extLst>
            <a:ext uri="{FF2B5EF4-FFF2-40B4-BE49-F238E27FC236}">
              <a16:creationId xmlns:a16="http://schemas.microsoft.com/office/drawing/2014/main" id="{DCA84632-DE0B-49FE-ACA7-38830E426914}"/>
            </a:ext>
          </a:extLst>
        </xdr:cNvPr>
        <xdr:cNvCxnSpPr/>
      </xdr:nvCxnSpPr>
      <xdr:spPr>
        <a:xfrm>
          <a:off x="8750300" y="10740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55880</xdr:rowOff>
    </xdr:from>
    <xdr:to>
      <xdr:col>41</xdr:col>
      <xdr:colOff>101600</xdr:colOff>
      <xdr:row>62</xdr:row>
      <xdr:rowOff>157480</xdr:rowOff>
    </xdr:to>
    <xdr:sp macro="" textlink="">
      <xdr:nvSpPr>
        <xdr:cNvPr id="247" name="楕円 246">
          <a:extLst>
            <a:ext uri="{FF2B5EF4-FFF2-40B4-BE49-F238E27FC236}">
              <a16:creationId xmlns:a16="http://schemas.microsoft.com/office/drawing/2014/main" id="{FC8B7C48-370D-4DF0-A965-343CAA738BD6}"/>
            </a:ext>
          </a:extLst>
        </xdr:cNvPr>
        <xdr:cNvSpPr/>
      </xdr:nvSpPr>
      <xdr:spPr>
        <a:xfrm>
          <a:off x="7810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106680</xdr:rowOff>
    </xdr:from>
    <xdr:to>
      <xdr:col>45</xdr:col>
      <xdr:colOff>177800</xdr:colOff>
      <xdr:row>62</xdr:row>
      <xdr:rowOff>110490</xdr:rowOff>
    </xdr:to>
    <xdr:cxnSp macro="">
      <xdr:nvCxnSpPr>
        <xdr:cNvPr id="248" name="直線コネクタ 247">
          <a:extLst>
            <a:ext uri="{FF2B5EF4-FFF2-40B4-BE49-F238E27FC236}">
              <a16:creationId xmlns:a16="http://schemas.microsoft.com/office/drawing/2014/main" id="{90C79C31-AED4-4D77-AD03-3E3195B5F11F}"/>
            </a:ext>
          </a:extLst>
        </xdr:cNvPr>
        <xdr:cNvCxnSpPr/>
      </xdr:nvCxnSpPr>
      <xdr:spPr>
        <a:xfrm>
          <a:off x="7861300" y="107365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55880</xdr:rowOff>
    </xdr:from>
    <xdr:to>
      <xdr:col>36</xdr:col>
      <xdr:colOff>165100</xdr:colOff>
      <xdr:row>62</xdr:row>
      <xdr:rowOff>157480</xdr:rowOff>
    </xdr:to>
    <xdr:sp macro="" textlink="">
      <xdr:nvSpPr>
        <xdr:cNvPr id="249" name="楕円 248">
          <a:extLst>
            <a:ext uri="{FF2B5EF4-FFF2-40B4-BE49-F238E27FC236}">
              <a16:creationId xmlns:a16="http://schemas.microsoft.com/office/drawing/2014/main" id="{AEF7F56E-9C4C-42B7-B392-0B5167D51FF5}"/>
            </a:ext>
          </a:extLst>
        </xdr:cNvPr>
        <xdr:cNvSpPr/>
      </xdr:nvSpPr>
      <xdr:spPr>
        <a:xfrm>
          <a:off x="6921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106680</xdr:rowOff>
    </xdr:from>
    <xdr:to>
      <xdr:col>41</xdr:col>
      <xdr:colOff>50800</xdr:colOff>
      <xdr:row>62</xdr:row>
      <xdr:rowOff>106680</xdr:rowOff>
    </xdr:to>
    <xdr:cxnSp macro="">
      <xdr:nvCxnSpPr>
        <xdr:cNvPr id="250" name="直線コネクタ 249">
          <a:extLst>
            <a:ext uri="{FF2B5EF4-FFF2-40B4-BE49-F238E27FC236}">
              <a16:creationId xmlns:a16="http://schemas.microsoft.com/office/drawing/2014/main" id="{9D464427-1802-4C6E-9B33-23653B3D8484}"/>
            </a:ext>
          </a:extLst>
        </xdr:cNvPr>
        <xdr:cNvCxnSpPr/>
      </xdr:nvCxnSpPr>
      <xdr:spPr>
        <a:xfrm>
          <a:off x="6972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1" name="n_1aveValue【体育館・プール】&#10;一人当たり面積">
          <a:extLst>
            <a:ext uri="{FF2B5EF4-FFF2-40B4-BE49-F238E27FC236}">
              <a16:creationId xmlns:a16="http://schemas.microsoft.com/office/drawing/2014/main" id="{24B78439-B02B-4D1B-B89D-5F615A5316A6}"/>
            </a:ext>
          </a:extLst>
        </xdr:cNvPr>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a:extLst>
            <a:ext uri="{FF2B5EF4-FFF2-40B4-BE49-F238E27FC236}">
              <a16:creationId xmlns:a16="http://schemas.microsoft.com/office/drawing/2014/main" id="{06994E6B-6C4C-4823-93BF-669BC1C5A09C}"/>
            </a:ext>
          </a:extLst>
        </xdr:cNvPr>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151147</xdr:rowOff>
    </xdr:from>
    <xdr:ext cx="469744" cy="259045"/>
    <xdr:sp macro="" textlink="">
      <xdr:nvSpPr>
        <xdr:cNvPr id="253" name="n_3aveValue【体育館・プール】&#10;一人当たり面積">
          <a:extLst>
            <a:ext uri="{FF2B5EF4-FFF2-40B4-BE49-F238E27FC236}">
              <a16:creationId xmlns:a16="http://schemas.microsoft.com/office/drawing/2014/main" id="{339C5A61-17F9-4153-B06A-A7BA348E4DD9}"/>
            </a:ext>
          </a:extLst>
        </xdr:cNvPr>
        <xdr:cNvSpPr txBox="1"/>
      </xdr:nvSpPr>
      <xdr:spPr>
        <a:xfrm>
          <a:off x="7626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54" name="n_4aveValue【体育館・プール】&#10;一人当たり面積">
          <a:extLst>
            <a:ext uri="{FF2B5EF4-FFF2-40B4-BE49-F238E27FC236}">
              <a16:creationId xmlns:a16="http://schemas.microsoft.com/office/drawing/2014/main" id="{B8B2A4D1-3773-4F76-BB0E-E1DA85287812}"/>
            </a:ext>
          </a:extLst>
        </xdr:cNvPr>
        <xdr:cNvSpPr txBox="1"/>
      </xdr:nvSpPr>
      <xdr:spPr>
        <a:xfrm>
          <a:off x="6737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152417</xdr:rowOff>
    </xdr:from>
    <xdr:ext cx="469744" cy="259045"/>
    <xdr:sp macro="" textlink="">
      <xdr:nvSpPr>
        <xdr:cNvPr id="255" name="n_1mainValue【体育館・プール】&#10;一人当たり面積">
          <a:extLst>
            <a:ext uri="{FF2B5EF4-FFF2-40B4-BE49-F238E27FC236}">
              <a16:creationId xmlns:a16="http://schemas.microsoft.com/office/drawing/2014/main" id="{AAFB5736-3AF8-4031-9790-C51AF3EE9B58}"/>
            </a:ext>
          </a:extLst>
        </xdr:cNvPr>
        <xdr:cNvSpPr txBox="1"/>
      </xdr:nvSpPr>
      <xdr:spPr>
        <a:xfrm>
          <a:off x="93917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152417</xdr:rowOff>
    </xdr:from>
    <xdr:ext cx="469744" cy="259045"/>
    <xdr:sp macro="" textlink="">
      <xdr:nvSpPr>
        <xdr:cNvPr id="256" name="n_2mainValue【体育館・プール】&#10;一人当たり面積">
          <a:extLst>
            <a:ext uri="{FF2B5EF4-FFF2-40B4-BE49-F238E27FC236}">
              <a16:creationId xmlns:a16="http://schemas.microsoft.com/office/drawing/2014/main" id="{32456D86-6AF5-48D4-9DAF-78C541A336E5}"/>
            </a:ext>
          </a:extLst>
        </xdr:cNvPr>
        <xdr:cNvSpPr txBox="1"/>
      </xdr:nvSpPr>
      <xdr:spPr>
        <a:xfrm>
          <a:off x="8515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148607</xdr:rowOff>
    </xdr:from>
    <xdr:ext cx="469744" cy="259045"/>
    <xdr:sp macro="" textlink="">
      <xdr:nvSpPr>
        <xdr:cNvPr id="257" name="n_3mainValue【体育館・プール】&#10;一人当たり面積">
          <a:extLst>
            <a:ext uri="{FF2B5EF4-FFF2-40B4-BE49-F238E27FC236}">
              <a16:creationId xmlns:a16="http://schemas.microsoft.com/office/drawing/2014/main" id="{7F16BD22-5625-4855-838D-BAA0B1E67568}"/>
            </a:ext>
          </a:extLst>
        </xdr:cNvPr>
        <xdr:cNvSpPr txBox="1"/>
      </xdr:nvSpPr>
      <xdr:spPr>
        <a:xfrm>
          <a:off x="7626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148607</xdr:rowOff>
    </xdr:from>
    <xdr:ext cx="469744" cy="259045"/>
    <xdr:sp macro="" textlink="">
      <xdr:nvSpPr>
        <xdr:cNvPr id="258" name="n_4mainValue【体育館・プール】&#10;一人当たり面積">
          <a:extLst>
            <a:ext uri="{FF2B5EF4-FFF2-40B4-BE49-F238E27FC236}">
              <a16:creationId xmlns:a16="http://schemas.microsoft.com/office/drawing/2014/main" id="{F9A9742C-1072-409F-8C0C-A1828C405687}"/>
            </a:ext>
          </a:extLst>
        </xdr:cNvPr>
        <xdr:cNvSpPr txBox="1"/>
      </xdr:nvSpPr>
      <xdr:spPr>
        <a:xfrm>
          <a:off x="6737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F5457D7F-508E-4CFD-A086-FB64A794E32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3AFFD538-0A36-42FB-9D77-28AB3FB8F90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9608631B-030D-4C80-A99A-632AA115401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7D9C878F-188B-4B38-B6D2-3F0E902803C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E236395-95CA-43D6-B6ED-D20E55C15D3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606E8843-38C4-418B-86D9-5ED31D5C217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9310E4C5-8926-4761-B46A-108869A0793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219A730D-6943-433B-96EB-380A15A4A37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BCF224F6-9FE7-426C-8053-FD213CC8D55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ACE12A53-2B88-497E-A13A-29219A96A2E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6B0E431C-0C69-479A-BC2A-075064834095}"/>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D6B719A8-4CEC-4EE6-9A26-FBF8588E010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6C93EC02-BDAE-454E-9F02-3902310655D6}"/>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039AA984-0624-4B1B-A272-09ACFBD05BF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782717CE-FF37-4478-B53D-E65F3A9398B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951362EB-CF6D-4379-834A-D72919E0B7F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427EBBE1-050B-45A5-AB9D-1DFC800B688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21A98ED4-066D-4BAC-ACDB-38B1F7B7A22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9B1FDC6D-6F12-4B03-88AE-1C92F951DE0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4F903D0D-0759-42B6-8611-2A87DBB8F15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8A60053A-8FBD-4E58-B4B4-9B9FF0FB826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6F149BDD-95D1-4D5E-8764-F10DD0AB5D5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2F2D0DEB-DC9A-4F2D-83BC-318501E21095}"/>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5AE8B55B-5111-4050-9BE6-79F2EF7F3EA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5AEC845A-0B48-46C9-A3E2-6C99A588A17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9DFD608F-ABDD-4D69-BEC9-EECF48F89A2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5" name="直線コネクタ 284">
          <a:extLst>
            <a:ext uri="{FF2B5EF4-FFF2-40B4-BE49-F238E27FC236}">
              <a16:creationId xmlns:a16="http://schemas.microsoft.com/office/drawing/2014/main" id="{D6613D21-83DF-4624-B706-273CA0BE47A7}"/>
            </a:ext>
          </a:extLst>
        </xdr:cNvPr>
        <xdr:cNvCxnSpPr/>
      </xdr:nvCxnSpPr>
      <xdr:spPr>
        <a:xfrm flipV="1">
          <a:off x="4634865" y="13254445"/>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6AACAEFD-5E35-48E1-834E-F6911C7C3FF8}"/>
            </a:ext>
          </a:extLst>
        </xdr:cNvPr>
        <xdr:cNvSpPr txBox="1"/>
      </xdr:nvSpPr>
      <xdr:spPr>
        <a:xfrm>
          <a:off x="4673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7" name="直線コネクタ 286">
          <a:extLst>
            <a:ext uri="{FF2B5EF4-FFF2-40B4-BE49-F238E27FC236}">
              <a16:creationId xmlns:a16="http://schemas.microsoft.com/office/drawing/2014/main" id="{01C9A376-DEA0-4C92-8809-029BC2767DDB}"/>
            </a:ext>
          </a:extLst>
        </xdr:cNvPr>
        <xdr:cNvCxnSpPr/>
      </xdr:nvCxnSpPr>
      <xdr:spPr>
        <a:xfrm>
          <a:off x="4546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D699EB1E-4A58-4F8E-A89E-1574BF23C93A}"/>
            </a:ext>
          </a:extLst>
        </xdr:cNvPr>
        <xdr:cNvSpPr txBox="1"/>
      </xdr:nvSpPr>
      <xdr:spPr>
        <a:xfrm>
          <a:off x="46736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89" name="直線コネクタ 288">
          <a:extLst>
            <a:ext uri="{FF2B5EF4-FFF2-40B4-BE49-F238E27FC236}">
              <a16:creationId xmlns:a16="http://schemas.microsoft.com/office/drawing/2014/main" id="{C67A0A30-234D-443B-8ED1-379CCB2EEF2C}"/>
            </a:ext>
          </a:extLst>
        </xdr:cNvPr>
        <xdr:cNvCxnSpPr/>
      </xdr:nvCxnSpPr>
      <xdr:spPr>
        <a:xfrm>
          <a:off x="4546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153869</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E9121B69-9386-4CB4-BA63-07426A910A1A}"/>
            </a:ext>
          </a:extLst>
        </xdr:cNvPr>
        <xdr:cNvSpPr txBox="1"/>
      </xdr:nvSpPr>
      <xdr:spPr>
        <a:xfrm>
          <a:off x="4673600" y="1404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1" name="フローチャート: 判断 290">
          <a:extLst>
            <a:ext uri="{FF2B5EF4-FFF2-40B4-BE49-F238E27FC236}">
              <a16:creationId xmlns:a16="http://schemas.microsoft.com/office/drawing/2014/main" id="{E8590C7A-2396-46A5-9B54-576411413078}"/>
            </a:ext>
          </a:extLst>
        </xdr:cNvPr>
        <xdr:cNvSpPr/>
      </xdr:nvSpPr>
      <xdr:spPr>
        <a:xfrm>
          <a:off x="4584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2" name="フローチャート: 判断 291">
          <a:extLst>
            <a:ext uri="{FF2B5EF4-FFF2-40B4-BE49-F238E27FC236}">
              <a16:creationId xmlns:a16="http://schemas.microsoft.com/office/drawing/2014/main" id="{2393DDB5-478A-437B-8574-328F0B4EF2E3}"/>
            </a:ext>
          </a:extLst>
        </xdr:cNvPr>
        <xdr:cNvSpPr/>
      </xdr:nvSpPr>
      <xdr:spPr>
        <a:xfrm>
          <a:off x="3746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29755</xdr:rowOff>
    </xdr:from>
    <xdr:to>
      <xdr:col>15</xdr:col>
      <xdr:colOff>101600</xdr:colOff>
      <xdr:row>82</xdr:row>
      <xdr:rowOff>131355</xdr:rowOff>
    </xdr:to>
    <xdr:sp macro="" textlink="">
      <xdr:nvSpPr>
        <xdr:cNvPr id="293" name="フローチャート: 判断 292">
          <a:extLst>
            <a:ext uri="{FF2B5EF4-FFF2-40B4-BE49-F238E27FC236}">
              <a16:creationId xmlns:a16="http://schemas.microsoft.com/office/drawing/2014/main" id="{10D999A5-F20A-4A25-85E8-7045436E4573}"/>
            </a:ext>
          </a:extLst>
        </xdr:cNvPr>
        <xdr:cNvSpPr/>
      </xdr:nvSpPr>
      <xdr:spPr>
        <a:xfrm>
          <a:off x="2857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94" name="フローチャート: 判断 293">
          <a:extLst>
            <a:ext uri="{FF2B5EF4-FFF2-40B4-BE49-F238E27FC236}">
              <a16:creationId xmlns:a16="http://schemas.microsoft.com/office/drawing/2014/main" id="{98837601-35BE-4450-9535-218A2556DA2B}"/>
            </a:ext>
          </a:extLst>
        </xdr:cNvPr>
        <xdr:cNvSpPr/>
      </xdr:nvSpPr>
      <xdr:spPr>
        <a:xfrm>
          <a:off x="1968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5" name="フローチャート: 判断 294">
          <a:extLst>
            <a:ext uri="{FF2B5EF4-FFF2-40B4-BE49-F238E27FC236}">
              <a16:creationId xmlns:a16="http://schemas.microsoft.com/office/drawing/2014/main" id="{9BD6CD7E-9C58-427D-A066-94FF10E28A6E}"/>
            </a:ext>
          </a:extLst>
        </xdr:cNvPr>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F25BD44A-83E8-4E00-AC31-8EBC2B96234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0472409-8056-48D3-8EC2-6FAD6C49B7C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F759DB0-4A73-4C92-A9B6-F50FBF07866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26A08EC-7B70-4581-B0E3-1923A1EF23E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FB11E96-EBB6-4366-A2CC-BAF9FC13BA1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301" name="楕円 300">
          <a:extLst>
            <a:ext uri="{FF2B5EF4-FFF2-40B4-BE49-F238E27FC236}">
              <a16:creationId xmlns:a16="http://schemas.microsoft.com/office/drawing/2014/main" id="{2E740CC1-4563-4C31-9E99-852AB872FA45}"/>
            </a:ext>
          </a:extLst>
        </xdr:cNvPr>
        <xdr:cNvSpPr/>
      </xdr:nvSpPr>
      <xdr:spPr>
        <a:xfrm>
          <a:off x="4584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148607</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92D99885-5D76-4CE1-BBA5-067EF4D67123}"/>
            </a:ext>
          </a:extLst>
        </xdr:cNvPr>
        <xdr:cNvSpPr txBox="1"/>
      </xdr:nvSpPr>
      <xdr:spPr>
        <a:xfrm>
          <a:off x="4673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44450</xdr:rowOff>
    </xdr:from>
    <xdr:to>
      <xdr:col>20</xdr:col>
      <xdr:colOff>38100</xdr:colOff>
      <xdr:row>83</xdr:row>
      <xdr:rowOff>146050</xdr:rowOff>
    </xdr:to>
    <xdr:sp macro="" textlink="">
      <xdr:nvSpPr>
        <xdr:cNvPr id="303" name="楕円 302">
          <a:extLst>
            <a:ext uri="{FF2B5EF4-FFF2-40B4-BE49-F238E27FC236}">
              <a16:creationId xmlns:a16="http://schemas.microsoft.com/office/drawing/2014/main" id="{509C7358-43D3-4599-9E73-C703A355D4CE}"/>
            </a:ext>
          </a:extLst>
        </xdr:cNvPr>
        <xdr:cNvSpPr/>
      </xdr:nvSpPr>
      <xdr:spPr>
        <a:xfrm>
          <a:off x="3746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49530</xdr:rowOff>
    </xdr:from>
    <xdr:to>
      <xdr:col>24</xdr:col>
      <xdr:colOff>63500</xdr:colOff>
      <xdr:row>83</xdr:row>
      <xdr:rowOff>95250</xdr:rowOff>
    </xdr:to>
    <xdr:cxnSp macro="">
      <xdr:nvCxnSpPr>
        <xdr:cNvPr id="304" name="直線コネクタ 303">
          <a:extLst>
            <a:ext uri="{FF2B5EF4-FFF2-40B4-BE49-F238E27FC236}">
              <a16:creationId xmlns:a16="http://schemas.microsoft.com/office/drawing/2014/main" id="{C2C7CA87-E528-40AC-992A-E8C4F810C6FD}"/>
            </a:ext>
          </a:extLst>
        </xdr:cNvPr>
        <xdr:cNvCxnSpPr/>
      </xdr:nvCxnSpPr>
      <xdr:spPr>
        <a:xfrm flipV="1">
          <a:off x="3797300" y="14279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98334</xdr:rowOff>
    </xdr:from>
    <xdr:to>
      <xdr:col>15</xdr:col>
      <xdr:colOff>101600</xdr:colOff>
      <xdr:row>83</xdr:row>
      <xdr:rowOff>28484</xdr:rowOff>
    </xdr:to>
    <xdr:sp macro="" textlink="">
      <xdr:nvSpPr>
        <xdr:cNvPr id="305" name="楕円 304">
          <a:extLst>
            <a:ext uri="{FF2B5EF4-FFF2-40B4-BE49-F238E27FC236}">
              <a16:creationId xmlns:a16="http://schemas.microsoft.com/office/drawing/2014/main" id="{C32096AA-BFE3-49AA-836D-E8531692AFD6}"/>
            </a:ext>
          </a:extLst>
        </xdr:cNvPr>
        <xdr:cNvSpPr/>
      </xdr:nvSpPr>
      <xdr:spPr>
        <a:xfrm>
          <a:off x="2857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149134</xdr:rowOff>
    </xdr:from>
    <xdr:to>
      <xdr:col>19</xdr:col>
      <xdr:colOff>177800</xdr:colOff>
      <xdr:row>83</xdr:row>
      <xdr:rowOff>95250</xdr:rowOff>
    </xdr:to>
    <xdr:cxnSp macro="">
      <xdr:nvCxnSpPr>
        <xdr:cNvPr id="306" name="直線コネクタ 305">
          <a:extLst>
            <a:ext uri="{FF2B5EF4-FFF2-40B4-BE49-F238E27FC236}">
              <a16:creationId xmlns:a16="http://schemas.microsoft.com/office/drawing/2014/main" id="{298DE106-3FD4-4EE4-95A9-154B34860BE4}"/>
            </a:ext>
          </a:extLst>
        </xdr:cNvPr>
        <xdr:cNvCxnSpPr/>
      </xdr:nvCxnSpPr>
      <xdr:spPr>
        <a:xfrm>
          <a:off x="2908300" y="14208034"/>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98334</xdr:rowOff>
    </xdr:from>
    <xdr:to>
      <xdr:col>10</xdr:col>
      <xdr:colOff>165100</xdr:colOff>
      <xdr:row>83</xdr:row>
      <xdr:rowOff>28484</xdr:rowOff>
    </xdr:to>
    <xdr:sp macro="" textlink="">
      <xdr:nvSpPr>
        <xdr:cNvPr id="307" name="楕円 306">
          <a:extLst>
            <a:ext uri="{FF2B5EF4-FFF2-40B4-BE49-F238E27FC236}">
              <a16:creationId xmlns:a16="http://schemas.microsoft.com/office/drawing/2014/main" id="{58DE0254-D146-454D-ACC1-C0F4261699E8}"/>
            </a:ext>
          </a:extLst>
        </xdr:cNvPr>
        <xdr:cNvSpPr/>
      </xdr:nvSpPr>
      <xdr:spPr>
        <a:xfrm>
          <a:off x="1968500" y="141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149134</xdr:rowOff>
    </xdr:from>
    <xdr:to>
      <xdr:col>15</xdr:col>
      <xdr:colOff>50800</xdr:colOff>
      <xdr:row>82</xdr:row>
      <xdr:rowOff>149134</xdr:rowOff>
    </xdr:to>
    <xdr:cxnSp macro="">
      <xdr:nvCxnSpPr>
        <xdr:cNvPr id="308" name="直線コネクタ 307">
          <a:extLst>
            <a:ext uri="{FF2B5EF4-FFF2-40B4-BE49-F238E27FC236}">
              <a16:creationId xmlns:a16="http://schemas.microsoft.com/office/drawing/2014/main" id="{AC473953-6CE2-430E-B3EE-822B128AE754}"/>
            </a:ext>
          </a:extLst>
        </xdr:cNvPr>
        <xdr:cNvCxnSpPr/>
      </xdr:nvCxnSpPr>
      <xdr:spPr>
        <a:xfrm>
          <a:off x="2019300" y="142080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26488</xdr:rowOff>
    </xdr:from>
    <xdr:to>
      <xdr:col>6</xdr:col>
      <xdr:colOff>38100</xdr:colOff>
      <xdr:row>82</xdr:row>
      <xdr:rowOff>128088</xdr:rowOff>
    </xdr:to>
    <xdr:sp macro="" textlink="">
      <xdr:nvSpPr>
        <xdr:cNvPr id="309" name="楕円 308">
          <a:extLst>
            <a:ext uri="{FF2B5EF4-FFF2-40B4-BE49-F238E27FC236}">
              <a16:creationId xmlns:a16="http://schemas.microsoft.com/office/drawing/2014/main" id="{DFBDAC86-A89B-4CF6-9A58-914ED0017BF7}"/>
            </a:ext>
          </a:extLst>
        </xdr:cNvPr>
        <xdr:cNvSpPr/>
      </xdr:nvSpPr>
      <xdr:spPr>
        <a:xfrm>
          <a:off x="1079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77288</xdr:rowOff>
    </xdr:from>
    <xdr:to>
      <xdr:col>10</xdr:col>
      <xdr:colOff>114300</xdr:colOff>
      <xdr:row>82</xdr:row>
      <xdr:rowOff>149134</xdr:rowOff>
    </xdr:to>
    <xdr:cxnSp macro="">
      <xdr:nvCxnSpPr>
        <xdr:cNvPr id="310" name="直線コネクタ 309">
          <a:extLst>
            <a:ext uri="{FF2B5EF4-FFF2-40B4-BE49-F238E27FC236}">
              <a16:creationId xmlns:a16="http://schemas.microsoft.com/office/drawing/2014/main" id="{B0A589B2-0737-40D6-94A6-161E8C612B65}"/>
            </a:ext>
          </a:extLst>
        </xdr:cNvPr>
        <xdr:cNvCxnSpPr/>
      </xdr:nvCxnSpPr>
      <xdr:spPr>
        <a:xfrm>
          <a:off x="1130300" y="1413618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45011</xdr:rowOff>
    </xdr:from>
    <xdr:ext cx="405111" cy="259045"/>
    <xdr:sp macro="" textlink="">
      <xdr:nvSpPr>
        <xdr:cNvPr id="311" name="n_1aveValue【福祉施設】&#10;有形固定資産減価償却率">
          <a:extLst>
            <a:ext uri="{FF2B5EF4-FFF2-40B4-BE49-F238E27FC236}">
              <a16:creationId xmlns:a16="http://schemas.microsoft.com/office/drawing/2014/main" id="{2D4EF187-B569-4D48-B2B2-CD6005227921}"/>
            </a:ext>
          </a:extLst>
        </xdr:cNvPr>
        <xdr:cNvSpPr txBox="1"/>
      </xdr:nvSpPr>
      <xdr:spPr>
        <a:xfrm>
          <a:off x="3582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147882</xdr:rowOff>
    </xdr:from>
    <xdr:ext cx="405111" cy="259045"/>
    <xdr:sp macro="" textlink="">
      <xdr:nvSpPr>
        <xdr:cNvPr id="312" name="n_2aveValue【福祉施設】&#10;有形固定資産減価償却率">
          <a:extLst>
            <a:ext uri="{FF2B5EF4-FFF2-40B4-BE49-F238E27FC236}">
              <a16:creationId xmlns:a16="http://schemas.microsoft.com/office/drawing/2014/main" id="{98D9A064-20F4-493F-812A-4C9D2F58999F}"/>
            </a:ext>
          </a:extLst>
        </xdr:cNvPr>
        <xdr:cNvSpPr txBox="1"/>
      </xdr:nvSpPr>
      <xdr:spPr>
        <a:xfrm>
          <a:off x="2705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313" name="n_3aveValue【福祉施設】&#10;有形固定資産減価償却率">
          <a:extLst>
            <a:ext uri="{FF2B5EF4-FFF2-40B4-BE49-F238E27FC236}">
              <a16:creationId xmlns:a16="http://schemas.microsoft.com/office/drawing/2014/main" id="{E7E485C1-29E9-4088-BEA8-531763F7C5A4}"/>
            </a:ext>
          </a:extLst>
        </xdr:cNvPr>
        <xdr:cNvSpPr txBox="1"/>
      </xdr:nvSpPr>
      <xdr:spPr>
        <a:xfrm>
          <a:off x="1816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20519</xdr:rowOff>
    </xdr:from>
    <xdr:ext cx="405111" cy="259045"/>
    <xdr:sp macro="" textlink="">
      <xdr:nvSpPr>
        <xdr:cNvPr id="314" name="n_4aveValue【福祉施設】&#10;有形固定資産減価償却率">
          <a:extLst>
            <a:ext uri="{FF2B5EF4-FFF2-40B4-BE49-F238E27FC236}">
              <a16:creationId xmlns:a16="http://schemas.microsoft.com/office/drawing/2014/main" id="{4151AD2D-26F3-4A8D-A2F2-0F5B67E97D2B}"/>
            </a:ext>
          </a:extLst>
        </xdr:cNvPr>
        <xdr:cNvSpPr txBox="1"/>
      </xdr:nvSpPr>
      <xdr:spPr>
        <a:xfrm>
          <a:off x="927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137177</xdr:rowOff>
    </xdr:from>
    <xdr:ext cx="405111" cy="259045"/>
    <xdr:sp macro="" textlink="">
      <xdr:nvSpPr>
        <xdr:cNvPr id="315" name="n_1mainValue【福祉施設】&#10;有形固定資産減価償却率">
          <a:extLst>
            <a:ext uri="{FF2B5EF4-FFF2-40B4-BE49-F238E27FC236}">
              <a16:creationId xmlns:a16="http://schemas.microsoft.com/office/drawing/2014/main" id="{B4F2932B-EBD1-456A-947F-C53977CD107A}"/>
            </a:ext>
          </a:extLst>
        </xdr:cNvPr>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19611</xdr:rowOff>
    </xdr:from>
    <xdr:ext cx="405111" cy="259045"/>
    <xdr:sp macro="" textlink="">
      <xdr:nvSpPr>
        <xdr:cNvPr id="316" name="n_2mainValue【福祉施設】&#10;有形固定資産減価償却率">
          <a:extLst>
            <a:ext uri="{FF2B5EF4-FFF2-40B4-BE49-F238E27FC236}">
              <a16:creationId xmlns:a16="http://schemas.microsoft.com/office/drawing/2014/main" id="{A762206B-9189-4338-B792-605004E28EB2}"/>
            </a:ext>
          </a:extLst>
        </xdr:cNvPr>
        <xdr:cNvSpPr txBox="1"/>
      </xdr:nvSpPr>
      <xdr:spPr>
        <a:xfrm>
          <a:off x="2705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19611</xdr:rowOff>
    </xdr:from>
    <xdr:ext cx="405111" cy="259045"/>
    <xdr:sp macro="" textlink="">
      <xdr:nvSpPr>
        <xdr:cNvPr id="317" name="n_3mainValue【福祉施設】&#10;有形固定資産減価償却率">
          <a:extLst>
            <a:ext uri="{FF2B5EF4-FFF2-40B4-BE49-F238E27FC236}">
              <a16:creationId xmlns:a16="http://schemas.microsoft.com/office/drawing/2014/main" id="{A6E1599F-6E8F-42C7-B151-5C104943887F}"/>
            </a:ext>
          </a:extLst>
        </xdr:cNvPr>
        <xdr:cNvSpPr txBox="1"/>
      </xdr:nvSpPr>
      <xdr:spPr>
        <a:xfrm>
          <a:off x="18167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119215</xdr:rowOff>
    </xdr:from>
    <xdr:ext cx="405111" cy="259045"/>
    <xdr:sp macro="" textlink="">
      <xdr:nvSpPr>
        <xdr:cNvPr id="318" name="n_4mainValue【福祉施設】&#10;有形固定資産減価償却率">
          <a:extLst>
            <a:ext uri="{FF2B5EF4-FFF2-40B4-BE49-F238E27FC236}">
              <a16:creationId xmlns:a16="http://schemas.microsoft.com/office/drawing/2014/main" id="{9E39E2D0-1B96-46CB-829C-FA62600FA03F}"/>
            </a:ext>
          </a:extLst>
        </xdr:cNvPr>
        <xdr:cNvSpPr txBox="1"/>
      </xdr:nvSpPr>
      <xdr:spPr>
        <a:xfrm>
          <a:off x="927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630016F9-D88F-4814-94B7-60F919EA8A3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8A6A7F6A-8114-4C73-9A69-D42E28671D6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86D9A8BD-4384-44F0-BAC2-79C74B5EF4F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FBA789F0-A702-4C20-B2AD-4B9D9153FA9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0BA97994-D5BC-4CEB-984C-7A017EBED64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316EABEE-99FE-4A3D-A64B-46E0A78C9EA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FA25AD1E-A1F5-455A-9F5D-77BCEC90605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F15B3B73-E995-4145-A823-CF4D278DBAB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A82B4794-A762-481C-A43D-3DC9AED93AA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85B08855-392B-4C10-AD15-B5F2505128F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46F66ED1-1B3A-4793-9FAA-EF141524FD5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DDB01C62-E263-489D-87DC-829EC671341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A4400463-4CED-4305-AE44-0AEA49C75A8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FC7D94A5-5E3B-404C-BFB7-638FCCC53FA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83FEFC6A-12CC-4F39-862E-36CD0639F47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F1E80503-70F4-4DCE-9E40-3589A2461FC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108415FD-277F-4EBE-93E3-42F6F93437B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48144375-A0B0-4817-ADF7-313368503D9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14F1296E-4658-48B2-9903-612DB926BBF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F37594E7-40BA-4FAC-B491-7F46B56F98A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CB2C91BB-E728-4CDC-B6B6-B8DCFEEFC9B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EB66F421-7BF5-4362-9CB0-760806F6034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7DE4E278-C7CD-4229-A2D8-E5477D0E445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2" name="直線コネクタ 341">
          <a:extLst>
            <a:ext uri="{FF2B5EF4-FFF2-40B4-BE49-F238E27FC236}">
              <a16:creationId xmlns:a16="http://schemas.microsoft.com/office/drawing/2014/main" id="{D35DFF22-1214-48D9-9F87-751BD7BF6737}"/>
            </a:ext>
          </a:extLst>
        </xdr:cNvPr>
        <xdr:cNvCxnSpPr/>
      </xdr:nvCxnSpPr>
      <xdr:spPr>
        <a:xfrm flipV="1">
          <a:off x="10476865" y="13423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3" name="【福祉施設】&#10;一人当たり面積最小値テキスト">
          <a:extLst>
            <a:ext uri="{FF2B5EF4-FFF2-40B4-BE49-F238E27FC236}">
              <a16:creationId xmlns:a16="http://schemas.microsoft.com/office/drawing/2014/main" id="{41B4B713-962F-4A55-AF8C-2D8896821AB7}"/>
            </a:ext>
          </a:extLst>
        </xdr:cNvPr>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4" name="直線コネクタ 343">
          <a:extLst>
            <a:ext uri="{FF2B5EF4-FFF2-40B4-BE49-F238E27FC236}">
              <a16:creationId xmlns:a16="http://schemas.microsoft.com/office/drawing/2014/main" id="{8009C4DA-8BE2-46FE-960D-25F546A7BB6C}"/>
            </a:ext>
          </a:extLst>
        </xdr:cNvPr>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5" name="【福祉施設】&#10;一人当たり面積最大値テキスト">
          <a:extLst>
            <a:ext uri="{FF2B5EF4-FFF2-40B4-BE49-F238E27FC236}">
              <a16:creationId xmlns:a16="http://schemas.microsoft.com/office/drawing/2014/main" id="{DF2438CE-1B44-4F8F-AB6B-EA90FD42D9BD}"/>
            </a:ext>
          </a:extLst>
        </xdr:cNvPr>
        <xdr:cNvSpPr txBox="1"/>
      </xdr:nvSpPr>
      <xdr:spPr>
        <a:xfrm>
          <a:off x="10515600"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6" name="直線コネクタ 345">
          <a:extLst>
            <a:ext uri="{FF2B5EF4-FFF2-40B4-BE49-F238E27FC236}">
              <a16:creationId xmlns:a16="http://schemas.microsoft.com/office/drawing/2014/main" id="{F2406338-161C-441C-B66E-4D444320179F}"/>
            </a:ext>
          </a:extLst>
        </xdr:cNvPr>
        <xdr:cNvCxnSpPr/>
      </xdr:nvCxnSpPr>
      <xdr:spPr>
        <a:xfrm>
          <a:off x="10388600" y="1342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47E6823E-442B-4A58-B023-067CD40FFF0F}"/>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8" name="フローチャート: 判断 347">
          <a:extLst>
            <a:ext uri="{FF2B5EF4-FFF2-40B4-BE49-F238E27FC236}">
              <a16:creationId xmlns:a16="http://schemas.microsoft.com/office/drawing/2014/main" id="{0D899B8A-BE1A-4F3C-8B19-5FF9539EA762}"/>
            </a:ext>
          </a:extLst>
        </xdr:cNvPr>
        <xdr:cNvSpPr/>
      </xdr:nvSpPr>
      <xdr:spPr>
        <a:xfrm>
          <a:off x="10426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9" name="フローチャート: 判断 348">
          <a:extLst>
            <a:ext uri="{FF2B5EF4-FFF2-40B4-BE49-F238E27FC236}">
              <a16:creationId xmlns:a16="http://schemas.microsoft.com/office/drawing/2014/main" id="{D8AED5E3-4D4F-4DB3-A39E-F40310E447EB}"/>
            </a:ext>
          </a:extLst>
        </xdr:cNvPr>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350" name="フローチャート: 判断 349">
          <a:extLst>
            <a:ext uri="{FF2B5EF4-FFF2-40B4-BE49-F238E27FC236}">
              <a16:creationId xmlns:a16="http://schemas.microsoft.com/office/drawing/2014/main" id="{BA3033FC-DC9D-4CCF-A3C6-93E6735A7CF5}"/>
            </a:ext>
          </a:extLst>
        </xdr:cNvPr>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51" name="フローチャート: 判断 350">
          <a:extLst>
            <a:ext uri="{FF2B5EF4-FFF2-40B4-BE49-F238E27FC236}">
              <a16:creationId xmlns:a16="http://schemas.microsoft.com/office/drawing/2014/main" id="{EF5B389E-AC8F-40D7-994A-16B9E09A816E}"/>
            </a:ext>
          </a:extLst>
        </xdr:cNvPr>
        <xdr:cNvSpPr/>
      </xdr:nvSpPr>
      <xdr:spPr>
        <a:xfrm>
          <a:off x="781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2" name="フローチャート: 判断 351">
          <a:extLst>
            <a:ext uri="{FF2B5EF4-FFF2-40B4-BE49-F238E27FC236}">
              <a16:creationId xmlns:a16="http://schemas.microsoft.com/office/drawing/2014/main" id="{09769A8B-65D1-4EAD-9029-771BFC5DA1B4}"/>
            </a:ext>
          </a:extLst>
        </xdr:cNvPr>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E67AAE8-DDC9-4523-9C9D-062E171AE83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BA64CDB-0727-49A8-9988-F3DC32DA7EA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E62EE4A-253A-4996-BD36-A86B43345BA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CED5E2C-25E0-48D3-A0C2-189F4F48960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1A85B23-A307-4684-ACFC-5F17B8D73F8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165100</xdr:rowOff>
    </xdr:from>
    <xdr:to>
      <xdr:col>55</xdr:col>
      <xdr:colOff>50800</xdr:colOff>
      <xdr:row>83</xdr:row>
      <xdr:rowOff>95250</xdr:rowOff>
    </xdr:to>
    <xdr:sp macro="" textlink="">
      <xdr:nvSpPr>
        <xdr:cNvPr id="358" name="楕円 357">
          <a:extLst>
            <a:ext uri="{FF2B5EF4-FFF2-40B4-BE49-F238E27FC236}">
              <a16:creationId xmlns:a16="http://schemas.microsoft.com/office/drawing/2014/main" id="{AFB0A889-EE4E-472D-B4D5-347F2B67D269}"/>
            </a:ext>
          </a:extLst>
        </xdr:cNvPr>
        <xdr:cNvSpPr/>
      </xdr:nvSpPr>
      <xdr:spPr>
        <a:xfrm>
          <a:off x="10426700" y="1422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16527</xdr:rowOff>
    </xdr:from>
    <xdr:ext cx="469744" cy="259045"/>
    <xdr:sp macro="" textlink="">
      <xdr:nvSpPr>
        <xdr:cNvPr id="359" name="【福祉施設】&#10;一人当たり面積該当値テキスト">
          <a:extLst>
            <a:ext uri="{FF2B5EF4-FFF2-40B4-BE49-F238E27FC236}">
              <a16:creationId xmlns:a16="http://schemas.microsoft.com/office/drawing/2014/main" id="{76F31A40-F5B0-4B43-94A9-8984DAA87540}"/>
            </a:ext>
          </a:extLst>
        </xdr:cNvPr>
        <xdr:cNvSpPr txBox="1"/>
      </xdr:nvSpPr>
      <xdr:spPr>
        <a:xfrm>
          <a:off x="10515600"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120650</xdr:rowOff>
    </xdr:from>
    <xdr:to>
      <xdr:col>50</xdr:col>
      <xdr:colOff>165100</xdr:colOff>
      <xdr:row>84</xdr:row>
      <xdr:rowOff>50800</xdr:rowOff>
    </xdr:to>
    <xdr:sp macro="" textlink="">
      <xdr:nvSpPr>
        <xdr:cNvPr id="360" name="楕円 359">
          <a:extLst>
            <a:ext uri="{FF2B5EF4-FFF2-40B4-BE49-F238E27FC236}">
              <a16:creationId xmlns:a16="http://schemas.microsoft.com/office/drawing/2014/main" id="{8245B92A-5F52-42E7-BD01-7A13560A15E2}"/>
            </a:ext>
          </a:extLst>
        </xdr:cNvPr>
        <xdr:cNvSpPr/>
      </xdr:nvSpPr>
      <xdr:spPr>
        <a:xfrm>
          <a:off x="9588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44450</xdr:rowOff>
    </xdr:from>
    <xdr:to>
      <xdr:col>55</xdr:col>
      <xdr:colOff>0</xdr:colOff>
      <xdr:row>84</xdr:row>
      <xdr:rowOff>0</xdr:rowOff>
    </xdr:to>
    <xdr:cxnSp macro="">
      <xdr:nvCxnSpPr>
        <xdr:cNvPr id="361" name="直線コネクタ 360">
          <a:extLst>
            <a:ext uri="{FF2B5EF4-FFF2-40B4-BE49-F238E27FC236}">
              <a16:creationId xmlns:a16="http://schemas.microsoft.com/office/drawing/2014/main" id="{5311251C-B698-44AA-92B6-3D86F4454E93}"/>
            </a:ext>
          </a:extLst>
        </xdr:cNvPr>
        <xdr:cNvCxnSpPr/>
      </xdr:nvCxnSpPr>
      <xdr:spPr>
        <a:xfrm flipV="1">
          <a:off x="9639300" y="142748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120650</xdr:rowOff>
    </xdr:from>
    <xdr:to>
      <xdr:col>46</xdr:col>
      <xdr:colOff>38100</xdr:colOff>
      <xdr:row>84</xdr:row>
      <xdr:rowOff>50800</xdr:rowOff>
    </xdr:to>
    <xdr:sp macro="" textlink="">
      <xdr:nvSpPr>
        <xdr:cNvPr id="362" name="楕円 361">
          <a:extLst>
            <a:ext uri="{FF2B5EF4-FFF2-40B4-BE49-F238E27FC236}">
              <a16:creationId xmlns:a16="http://schemas.microsoft.com/office/drawing/2014/main" id="{AD110064-7C55-4BE6-A9A0-C57A75B6CA88}"/>
            </a:ext>
          </a:extLst>
        </xdr:cNvPr>
        <xdr:cNvSpPr/>
      </xdr:nvSpPr>
      <xdr:spPr>
        <a:xfrm>
          <a:off x="8699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0</xdr:rowOff>
    </xdr:from>
    <xdr:to>
      <xdr:col>50</xdr:col>
      <xdr:colOff>114300</xdr:colOff>
      <xdr:row>84</xdr:row>
      <xdr:rowOff>0</xdr:rowOff>
    </xdr:to>
    <xdr:cxnSp macro="">
      <xdr:nvCxnSpPr>
        <xdr:cNvPr id="363" name="直線コネクタ 362">
          <a:extLst>
            <a:ext uri="{FF2B5EF4-FFF2-40B4-BE49-F238E27FC236}">
              <a16:creationId xmlns:a16="http://schemas.microsoft.com/office/drawing/2014/main" id="{0584097E-433C-41FC-9330-DD603F7CA664}"/>
            </a:ext>
          </a:extLst>
        </xdr:cNvPr>
        <xdr:cNvCxnSpPr/>
      </xdr:nvCxnSpPr>
      <xdr:spPr>
        <a:xfrm>
          <a:off x="8750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120650</xdr:rowOff>
    </xdr:from>
    <xdr:to>
      <xdr:col>41</xdr:col>
      <xdr:colOff>101600</xdr:colOff>
      <xdr:row>84</xdr:row>
      <xdr:rowOff>50800</xdr:rowOff>
    </xdr:to>
    <xdr:sp macro="" textlink="">
      <xdr:nvSpPr>
        <xdr:cNvPr id="364" name="楕円 363">
          <a:extLst>
            <a:ext uri="{FF2B5EF4-FFF2-40B4-BE49-F238E27FC236}">
              <a16:creationId xmlns:a16="http://schemas.microsoft.com/office/drawing/2014/main" id="{036F2645-3A8E-4922-84A8-BF47795FFF9B}"/>
            </a:ext>
          </a:extLst>
        </xdr:cNvPr>
        <xdr:cNvSpPr/>
      </xdr:nvSpPr>
      <xdr:spPr>
        <a:xfrm>
          <a:off x="7810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0</xdr:rowOff>
    </xdr:from>
    <xdr:to>
      <xdr:col>45</xdr:col>
      <xdr:colOff>177800</xdr:colOff>
      <xdr:row>84</xdr:row>
      <xdr:rowOff>0</xdr:rowOff>
    </xdr:to>
    <xdr:cxnSp macro="">
      <xdr:nvCxnSpPr>
        <xdr:cNvPr id="365" name="直線コネクタ 364">
          <a:extLst>
            <a:ext uri="{FF2B5EF4-FFF2-40B4-BE49-F238E27FC236}">
              <a16:creationId xmlns:a16="http://schemas.microsoft.com/office/drawing/2014/main" id="{C649156B-C613-447B-87ED-A89F56AA3918}"/>
            </a:ext>
          </a:extLst>
        </xdr:cNvPr>
        <xdr:cNvCxnSpPr/>
      </xdr:nvCxnSpPr>
      <xdr:spPr>
        <a:xfrm>
          <a:off x="7861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66" name="楕円 365">
          <a:extLst>
            <a:ext uri="{FF2B5EF4-FFF2-40B4-BE49-F238E27FC236}">
              <a16:creationId xmlns:a16="http://schemas.microsoft.com/office/drawing/2014/main" id="{FD69A6EA-F373-402C-ACBC-9E723168E8F6}"/>
            </a:ext>
          </a:extLst>
        </xdr:cNvPr>
        <xdr:cNvSpPr/>
      </xdr:nvSpPr>
      <xdr:spPr>
        <a:xfrm>
          <a:off x="6921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0</xdr:rowOff>
    </xdr:from>
    <xdr:to>
      <xdr:col>41</xdr:col>
      <xdr:colOff>50800</xdr:colOff>
      <xdr:row>84</xdr:row>
      <xdr:rowOff>0</xdr:rowOff>
    </xdr:to>
    <xdr:cxnSp macro="">
      <xdr:nvCxnSpPr>
        <xdr:cNvPr id="367" name="直線コネクタ 366">
          <a:extLst>
            <a:ext uri="{FF2B5EF4-FFF2-40B4-BE49-F238E27FC236}">
              <a16:creationId xmlns:a16="http://schemas.microsoft.com/office/drawing/2014/main" id="{15CCA424-FE0F-422E-8084-CE84131085D4}"/>
            </a:ext>
          </a:extLst>
        </xdr:cNvPr>
        <xdr:cNvCxnSpPr/>
      </xdr:nvCxnSpPr>
      <xdr:spPr>
        <a:xfrm>
          <a:off x="6972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124477</xdr:rowOff>
    </xdr:from>
    <xdr:ext cx="469744" cy="259045"/>
    <xdr:sp macro="" textlink="">
      <xdr:nvSpPr>
        <xdr:cNvPr id="368" name="n_1aveValue【福祉施設】&#10;一人当たり面積">
          <a:extLst>
            <a:ext uri="{FF2B5EF4-FFF2-40B4-BE49-F238E27FC236}">
              <a16:creationId xmlns:a16="http://schemas.microsoft.com/office/drawing/2014/main" id="{67388ECD-7014-4BDD-883F-FE149742EC8A}"/>
            </a:ext>
          </a:extLst>
        </xdr:cNvPr>
        <xdr:cNvSpPr txBox="1"/>
      </xdr:nvSpPr>
      <xdr:spPr>
        <a:xfrm>
          <a:off x="9391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149877</xdr:rowOff>
    </xdr:from>
    <xdr:ext cx="469744" cy="259045"/>
    <xdr:sp macro="" textlink="">
      <xdr:nvSpPr>
        <xdr:cNvPr id="369" name="n_2aveValue【福祉施設】&#10;一人当たり面積">
          <a:extLst>
            <a:ext uri="{FF2B5EF4-FFF2-40B4-BE49-F238E27FC236}">
              <a16:creationId xmlns:a16="http://schemas.microsoft.com/office/drawing/2014/main" id="{9D3C99C5-6E67-4E37-B5FD-CB22C9810AB6}"/>
            </a:ext>
          </a:extLst>
        </xdr:cNvPr>
        <xdr:cNvSpPr txBox="1"/>
      </xdr:nvSpPr>
      <xdr:spPr>
        <a:xfrm>
          <a:off x="8515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48277</xdr:rowOff>
    </xdr:from>
    <xdr:ext cx="469744" cy="259045"/>
    <xdr:sp macro="" textlink="">
      <xdr:nvSpPr>
        <xdr:cNvPr id="370" name="n_3aveValue【福祉施設】&#10;一人当たり面積">
          <a:extLst>
            <a:ext uri="{FF2B5EF4-FFF2-40B4-BE49-F238E27FC236}">
              <a16:creationId xmlns:a16="http://schemas.microsoft.com/office/drawing/2014/main" id="{D4DB9BC4-4431-4E94-A427-88C7ECFD3235}"/>
            </a:ext>
          </a:extLst>
        </xdr:cNvPr>
        <xdr:cNvSpPr txBox="1"/>
      </xdr:nvSpPr>
      <xdr:spPr>
        <a:xfrm>
          <a:off x="7626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22877</xdr:rowOff>
    </xdr:from>
    <xdr:ext cx="469744" cy="259045"/>
    <xdr:sp macro="" textlink="">
      <xdr:nvSpPr>
        <xdr:cNvPr id="371" name="n_4aveValue【福祉施設】&#10;一人当たり面積">
          <a:extLst>
            <a:ext uri="{FF2B5EF4-FFF2-40B4-BE49-F238E27FC236}">
              <a16:creationId xmlns:a16="http://schemas.microsoft.com/office/drawing/2014/main" id="{681E1D62-6EF4-468C-88DC-1D735AB0B588}"/>
            </a:ext>
          </a:extLst>
        </xdr:cNvPr>
        <xdr:cNvSpPr txBox="1"/>
      </xdr:nvSpPr>
      <xdr:spPr>
        <a:xfrm>
          <a:off x="6737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41927</xdr:rowOff>
    </xdr:from>
    <xdr:ext cx="469744" cy="259045"/>
    <xdr:sp macro="" textlink="">
      <xdr:nvSpPr>
        <xdr:cNvPr id="372" name="n_1mainValue【福祉施設】&#10;一人当たり面積">
          <a:extLst>
            <a:ext uri="{FF2B5EF4-FFF2-40B4-BE49-F238E27FC236}">
              <a16:creationId xmlns:a16="http://schemas.microsoft.com/office/drawing/2014/main" id="{4B6FAED5-84DA-40CB-80C9-773CCDD296E0}"/>
            </a:ext>
          </a:extLst>
        </xdr:cNvPr>
        <xdr:cNvSpPr txBox="1"/>
      </xdr:nvSpPr>
      <xdr:spPr>
        <a:xfrm>
          <a:off x="9391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41927</xdr:rowOff>
    </xdr:from>
    <xdr:ext cx="469744" cy="259045"/>
    <xdr:sp macro="" textlink="">
      <xdr:nvSpPr>
        <xdr:cNvPr id="373" name="n_2mainValue【福祉施設】&#10;一人当たり面積">
          <a:extLst>
            <a:ext uri="{FF2B5EF4-FFF2-40B4-BE49-F238E27FC236}">
              <a16:creationId xmlns:a16="http://schemas.microsoft.com/office/drawing/2014/main" id="{A5BE02B9-703E-4B33-9578-CC0808C0C48F}"/>
            </a:ext>
          </a:extLst>
        </xdr:cNvPr>
        <xdr:cNvSpPr txBox="1"/>
      </xdr:nvSpPr>
      <xdr:spPr>
        <a:xfrm>
          <a:off x="8515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41927</xdr:rowOff>
    </xdr:from>
    <xdr:ext cx="469744" cy="259045"/>
    <xdr:sp macro="" textlink="">
      <xdr:nvSpPr>
        <xdr:cNvPr id="374" name="n_3mainValue【福祉施設】&#10;一人当たり面積">
          <a:extLst>
            <a:ext uri="{FF2B5EF4-FFF2-40B4-BE49-F238E27FC236}">
              <a16:creationId xmlns:a16="http://schemas.microsoft.com/office/drawing/2014/main" id="{8B0B937B-0846-4F29-AADF-23A0517DAE13}"/>
            </a:ext>
          </a:extLst>
        </xdr:cNvPr>
        <xdr:cNvSpPr txBox="1"/>
      </xdr:nvSpPr>
      <xdr:spPr>
        <a:xfrm>
          <a:off x="7626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41927</xdr:rowOff>
    </xdr:from>
    <xdr:ext cx="469744" cy="259045"/>
    <xdr:sp macro="" textlink="">
      <xdr:nvSpPr>
        <xdr:cNvPr id="375" name="n_4mainValue【福祉施設】&#10;一人当たり面積">
          <a:extLst>
            <a:ext uri="{FF2B5EF4-FFF2-40B4-BE49-F238E27FC236}">
              <a16:creationId xmlns:a16="http://schemas.microsoft.com/office/drawing/2014/main" id="{CF660C78-8954-44F2-B4BC-C49C4828240D}"/>
            </a:ext>
          </a:extLst>
        </xdr:cNvPr>
        <xdr:cNvSpPr txBox="1"/>
      </xdr:nvSpPr>
      <xdr:spPr>
        <a:xfrm>
          <a:off x="6737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E7BE5996-4E76-4E25-8403-F2ACFB4C507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D81F9F29-353D-45F8-8B38-32AF6A18F00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929E3786-AF0B-4367-BD72-12BE8AA48DA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532C2BEF-CE81-4CB0-9621-858B739A8F7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6B841290-D1D2-4347-9084-2BEFAA6F9D4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9A1BE92B-5A5B-46C7-8FC9-C90B9EEC7F4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79935CBB-69F9-4B8F-B195-FE32CA40621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52E1833-DA20-4018-B8BA-358EAB69EFC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C2BFAD48-739B-4279-B032-393A0B7011C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29575196-C99C-436D-8B06-63BCC4980BB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A303F5E2-CE95-4B42-89C0-948ED0C9DB8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49CC2916-6EED-4C43-9767-763DB3B3385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99A7CE3D-8F07-4199-BDF5-982452A840C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A50D044A-00F7-4901-806B-31C6BF73A43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17BDE9D1-F540-461B-8C00-F3BB58ABFCB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606AC8B2-7C9B-4422-A4A4-7BB39704522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B66CCABC-D97B-441A-A8D4-8B6086BF291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45B7F28C-9041-4DCE-A01F-C8255A39EF6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6463FBC3-CAB3-4FE6-B85D-42B7A4A8C33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ECAE08E6-E36D-4BA0-AD0B-249837658C1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421ACC20-8B0F-41FA-9DDE-BFF5F817787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BF8C3680-BD2E-467A-B568-E1C40B2BBD2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FC72F80F-D4A7-446E-B256-49EA079CA313}"/>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3576EE3-130E-4079-8DEB-298CB6DC6FB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241D561C-8BE2-4377-8B0D-D1C901152AA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1" name="直線コネクタ 400">
          <a:extLst>
            <a:ext uri="{FF2B5EF4-FFF2-40B4-BE49-F238E27FC236}">
              <a16:creationId xmlns:a16="http://schemas.microsoft.com/office/drawing/2014/main" id="{4E97FB90-3EF0-4F22-873D-09DD0BFFF434}"/>
            </a:ext>
          </a:extLst>
        </xdr:cNvPr>
        <xdr:cNvCxnSpPr/>
      </xdr:nvCxnSpPr>
      <xdr:spPr>
        <a:xfrm flipV="1">
          <a:off x="4634865" y="17162418"/>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EF1B899B-5A0C-470F-A943-D9B5B15ECC2D}"/>
            </a:ext>
          </a:extLst>
        </xdr:cNvPr>
        <xdr:cNvSpPr txBox="1"/>
      </xdr:nvSpPr>
      <xdr:spPr>
        <a:xfrm>
          <a:off x="4673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3" name="直線コネクタ 402">
          <a:extLst>
            <a:ext uri="{FF2B5EF4-FFF2-40B4-BE49-F238E27FC236}">
              <a16:creationId xmlns:a16="http://schemas.microsoft.com/office/drawing/2014/main" id="{6EFC5870-955A-4BFD-A93E-5598E1A656E0}"/>
            </a:ext>
          </a:extLst>
        </xdr:cNvPr>
        <xdr:cNvCxnSpPr/>
      </xdr:nvCxnSpPr>
      <xdr:spPr>
        <a:xfrm>
          <a:off x="4546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B2D37B32-065F-4E7A-AC07-DC6E073CDD60}"/>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5" name="直線コネクタ 404">
          <a:extLst>
            <a:ext uri="{FF2B5EF4-FFF2-40B4-BE49-F238E27FC236}">
              <a16:creationId xmlns:a16="http://schemas.microsoft.com/office/drawing/2014/main" id="{A1E91E39-96D6-48F0-BF05-72F2B6A375F6}"/>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21EFA28D-6D96-4092-92C8-19022CDF9C19}"/>
            </a:ext>
          </a:extLst>
        </xdr:cNvPr>
        <xdr:cNvSpPr txBox="1"/>
      </xdr:nvSpPr>
      <xdr:spPr>
        <a:xfrm>
          <a:off x="4673600" y="17692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7" name="フローチャート: 判断 406">
          <a:extLst>
            <a:ext uri="{FF2B5EF4-FFF2-40B4-BE49-F238E27FC236}">
              <a16:creationId xmlns:a16="http://schemas.microsoft.com/office/drawing/2014/main" id="{DF857F0C-6091-4426-8A61-BA45B12523B5}"/>
            </a:ext>
          </a:extLst>
        </xdr:cNvPr>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64AA3E95-0FDB-471C-804C-70305A356266}"/>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09" name="フローチャート: 判断 408">
          <a:extLst>
            <a:ext uri="{FF2B5EF4-FFF2-40B4-BE49-F238E27FC236}">
              <a16:creationId xmlns:a16="http://schemas.microsoft.com/office/drawing/2014/main" id="{60A83429-04CF-4D4B-B781-32CA5638639B}"/>
            </a:ext>
          </a:extLst>
        </xdr:cNvPr>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10" name="フローチャート: 判断 409">
          <a:extLst>
            <a:ext uri="{FF2B5EF4-FFF2-40B4-BE49-F238E27FC236}">
              <a16:creationId xmlns:a16="http://schemas.microsoft.com/office/drawing/2014/main" id="{EEF2B4EF-9268-4C4D-A90C-90CEC35D8A20}"/>
            </a:ext>
          </a:extLst>
        </xdr:cNvPr>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1" name="フローチャート: 判断 410">
          <a:extLst>
            <a:ext uri="{FF2B5EF4-FFF2-40B4-BE49-F238E27FC236}">
              <a16:creationId xmlns:a16="http://schemas.microsoft.com/office/drawing/2014/main" id="{2D1BE5CC-8A1E-4325-8DFD-5B4AC25887D5}"/>
            </a:ext>
          </a:extLst>
        </xdr:cNvPr>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941A214E-6707-4930-AD54-980A0F214F6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D92ED673-91E1-4AD6-B6B0-B61ED525DBB3}"/>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256B130-EE22-4566-BF16-2F824FC1BDC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285EDEA-4195-4B74-AC97-EF2ABCACC2D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FC214FA-24ED-4AC9-B0DE-C4694170AC4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417" name="楕円 416">
          <a:extLst>
            <a:ext uri="{FF2B5EF4-FFF2-40B4-BE49-F238E27FC236}">
              <a16:creationId xmlns:a16="http://schemas.microsoft.com/office/drawing/2014/main" id="{3EED80EB-3022-4D60-A9D6-03B0C3020CF8}"/>
            </a:ext>
          </a:extLst>
        </xdr:cNvPr>
        <xdr:cNvSpPr/>
      </xdr:nvSpPr>
      <xdr:spPr>
        <a:xfrm>
          <a:off x="45847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41383</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37066F6E-A7CF-47B4-855B-3903524832DF}"/>
            </a:ext>
          </a:extLst>
        </xdr:cNvPr>
        <xdr:cNvSpPr txBox="1"/>
      </xdr:nvSpPr>
      <xdr:spPr>
        <a:xfrm>
          <a:off x="4673600" y="1787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5806</xdr:rowOff>
    </xdr:from>
    <xdr:to>
      <xdr:col>20</xdr:col>
      <xdr:colOff>38100</xdr:colOff>
      <xdr:row>105</xdr:row>
      <xdr:rowOff>107406</xdr:rowOff>
    </xdr:to>
    <xdr:sp macro="" textlink="">
      <xdr:nvSpPr>
        <xdr:cNvPr id="419" name="楕円 418">
          <a:extLst>
            <a:ext uri="{FF2B5EF4-FFF2-40B4-BE49-F238E27FC236}">
              <a16:creationId xmlns:a16="http://schemas.microsoft.com/office/drawing/2014/main" id="{B57D18B1-1412-4FB9-A9F9-E99538A01832}"/>
            </a:ext>
          </a:extLst>
        </xdr:cNvPr>
        <xdr:cNvSpPr/>
      </xdr:nvSpPr>
      <xdr:spPr>
        <a:xfrm>
          <a:off x="3746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113756</xdr:rowOff>
    </xdr:from>
    <xdr:to>
      <xdr:col>24</xdr:col>
      <xdr:colOff>63500</xdr:colOff>
      <xdr:row>105</xdr:row>
      <xdr:rowOff>56606</xdr:rowOff>
    </xdr:to>
    <xdr:cxnSp macro="">
      <xdr:nvCxnSpPr>
        <xdr:cNvPr id="420" name="直線コネクタ 419">
          <a:extLst>
            <a:ext uri="{FF2B5EF4-FFF2-40B4-BE49-F238E27FC236}">
              <a16:creationId xmlns:a16="http://schemas.microsoft.com/office/drawing/2014/main" id="{2BBA72EC-3D37-474B-927D-9DC2DF4ACED5}"/>
            </a:ext>
          </a:extLst>
        </xdr:cNvPr>
        <xdr:cNvCxnSpPr/>
      </xdr:nvCxnSpPr>
      <xdr:spPr>
        <a:xfrm flipV="1">
          <a:off x="3797300" y="1794455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110308</xdr:rowOff>
    </xdr:from>
    <xdr:to>
      <xdr:col>15</xdr:col>
      <xdr:colOff>101600</xdr:colOff>
      <xdr:row>105</xdr:row>
      <xdr:rowOff>40458</xdr:rowOff>
    </xdr:to>
    <xdr:sp macro="" textlink="">
      <xdr:nvSpPr>
        <xdr:cNvPr id="421" name="楕円 420">
          <a:extLst>
            <a:ext uri="{FF2B5EF4-FFF2-40B4-BE49-F238E27FC236}">
              <a16:creationId xmlns:a16="http://schemas.microsoft.com/office/drawing/2014/main" id="{029FE306-8D33-4A8E-AF76-29F1BC52D2D4}"/>
            </a:ext>
          </a:extLst>
        </xdr:cNvPr>
        <xdr:cNvSpPr/>
      </xdr:nvSpPr>
      <xdr:spPr>
        <a:xfrm>
          <a:off x="2857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161108</xdr:rowOff>
    </xdr:from>
    <xdr:to>
      <xdr:col>19</xdr:col>
      <xdr:colOff>177800</xdr:colOff>
      <xdr:row>105</xdr:row>
      <xdr:rowOff>56606</xdr:rowOff>
    </xdr:to>
    <xdr:cxnSp macro="">
      <xdr:nvCxnSpPr>
        <xdr:cNvPr id="422" name="直線コネクタ 421">
          <a:extLst>
            <a:ext uri="{FF2B5EF4-FFF2-40B4-BE49-F238E27FC236}">
              <a16:creationId xmlns:a16="http://schemas.microsoft.com/office/drawing/2014/main" id="{02F2116D-DFC0-4605-B13A-B52DF6DF1DB5}"/>
            </a:ext>
          </a:extLst>
        </xdr:cNvPr>
        <xdr:cNvCxnSpPr/>
      </xdr:nvCxnSpPr>
      <xdr:spPr>
        <a:xfrm>
          <a:off x="2908300" y="17991908"/>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22134</xdr:rowOff>
    </xdr:from>
    <xdr:to>
      <xdr:col>10</xdr:col>
      <xdr:colOff>165100</xdr:colOff>
      <xdr:row>105</xdr:row>
      <xdr:rowOff>123734</xdr:rowOff>
    </xdr:to>
    <xdr:sp macro="" textlink="">
      <xdr:nvSpPr>
        <xdr:cNvPr id="423" name="楕円 422">
          <a:extLst>
            <a:ext uri="{FF2B5EF4-FFF2-40B4-BE49-F238E27FC236}">
              <a16:creationId xmlns:a16="http://schemas.microsoft.com/office/drawing/2014/main" id="{78DE4F5E-FAC2-428E-9EEE-42E18B0B6887}"/>
            </a:ext>
          </a:extLst>
        </xdr:cNvPr>
        <xdr:cNvSpPr/>
      </xdr:nvSpPr>
      <xdr:spPr>
        <a:xfrm>
          <a:off x="1968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161108</xdr:rowOff>
    </xdr:from>
    <xdr:to>
      <xdr:col>15</xdr:col>
      <xdr:colOff>50800</xdr:colOff>
      <xdr:row>105</xdr:row>
      <xdr:rowOff>72934</xdr:rowOff>
    </xdr:to>
    <xdr:cxnSp macro="">
      <xdr:nvCxnSpPr>
        <xdr:cNvPr id="424" name="直線コネクタ 423">
          <a:extLst>
            <a:ext uri="{FF2B5EF4-FFF2-40B4-BE49-F238E27FC236}">
              <a16:creationId xmlns:a16="http://schemas.microsoft.com/office/drawing/2014/main" id="{45AF76DA-D093-4FD9-9F03-7E10BEF4EB7D}"/>
            </a:ext>
          </a:extLst>
        </xdr:cNvPr>
        <xdr:cNvCxnSpPr/>
      </xdr:nvCxnSpPr>
      <xdr:spPr>
        <a:xfrm flipV="1">
          <a:off x="2019300" y="17991908"/>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13970</xdr:rowOff>
    </xdr:from>
    <xdr:to>
      <xdr:col>6</xdr:col>
      <xdr:colOff>38100</xdr:colOff>
      <xdr:row>105</xdr:row>
      <xdr:rowOff>115570</xdr:rowOff>
    </xdr:to>
    <xdr:sp macro="" textlink="">
      <xdr:nvSpPr>
        <xdr:cNvPr id="425" name="楕円 424">
          <a:extLst>
            <a:ext uri="{FF2B5EF4-FFF2-40B4-BE49-F238E27FC236}">
              <a16:creationId xmlns:a16="http://schemas.microsoft.com/office/drawing/2014/main" id="{BB762E13-86A6-40B9-9314-5A2F0DEFA3E7}"/>
            </a:ext>
          </a:extLst>
        </xdr:cNvPr>
        <xdr:cNvSpPr/>
      </xdr:nvSpPr>
      <xdr:spPr>
        <a:xfrm>
          <a:off x="1079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64770</xdr:rowOff>
    </xdr:from>
    <xdr:to>
      <xdr:col>10</xdr:col>
      <xdr:colOff>114300</xdr:colOff>
      <xdr:row>105</xdr:row>
      <xdr:rowOff>72934</xdr:rowOff>
    </xdr:to>
    <xdr:cxnSp macro="">
      <xdr:nvCxnSpPr>
        <xdr:cNvPr id="426" name="直線コネクタ 425">
          <a:extLst>
            <a:ext uri="{FF2B5EF4-FFF2-40B4-BE49-F238E27FC236}">
              <a16:creationId xmlns:a16="http://schemas.microsoft.com/office/drawing/2014/main" id="{755578F3-3D72-4B81-8BBA-5236AAEF3704}"/>
            </a:ext>
          </a:extLst>
        </xdr:cNvPr>
        <xdr:cNvCxnSpPr/>
      </xdr:nvCxnSpPr>
      <xdr:spPr>
        <a:xfrm>
          <a:off x="1130300" y="1806702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9E4FE5A6-F8E3-4C60-92A2-CBEF1719AF08}"/>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28" name="n_2aveValue【市民会館】&#10;有形固定資産減価償却率">
          <a:extLst>
            <a:ext uri="{FF2B5EF4-FFF2-40B4-BE49-F238E27FC236}">
              <a16:creationId xmlns:a16="http://schemas.microsoft.com/office/drawing/2014/main" id="{BEB465C2-4A19-4A77-B89A-DC80740D8B3B}"/>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429" name="n_3aveValue【市民会館】&#10;有形固定資産減価償却率">
          <a:extLst>
            <a:ext uri="{FF2B5EF4-FFF2-40B4-BE49-F238E27FC236}">
              <a16:creationId xmlns:a16="http://schemas.microsoft.com/office/drawing/2014/main" id="{96893A70-3DA1-4944-8B08-C651D195C1E7}"/>
            </a:ext>
          </a:extLst>
        </xdr:cNvPr>
        <xdr:cNvSpPr txBox="1"/>
      </xdr:nvSpPr>
      <xdr:spPr>
        <a:xfrm>
          <a:off x="1816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430" name="n_4aveValue【市民会館】&#10;有形固定資産減価償却率">
          <a:extLst>
            <a:ext uri="{FF2B5EF4-FFF2-40B4-BE49-F238E27FC236}">
              <a16:creationId xmlns:a16="http://schemas.microsoft.com/office/drawing/2014/main" id="{0B2A5036-300B-4AC2-A09C-472DBE5E1A16}"/>
            </a:ext>
          </a:extLst>
        </xdr:cNvPr>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98533</xdr:rowOff>
    </xdr:from>
    <xdr:ext cx="405111" cy="259045"/>
    <xdr:sp macro="" textlink="">
      <xdr:nvSpPr>
        <xdr:cNvPr id="431" name="n_1mainValue【市民会館】&#10;有形固定資産減価償却率">
          <a:extLst>
            <a:ext uri="{FF2B5EF4-FFF2-40B4-BE49-F238E27FC236}">
              <a16:creationId xmlns:a16="http://schemas.microsoft.com/office/drawing/2014/main" id="{3BC48275-E4B0-4F75-862E-D81D5E67FFF7}"/>
            </a:ext>
          </a:extLst>
        </xdr:cNvPr>
        <xdr:cNvSpPr txBox="1"/>
      </xdr:nvSpPr>
      <xdr:spPr>
        <a:xfrm>
          <a:off x="35820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31585</xdr:rowOff>
    </xdr:from>
    <xdr:ext cx="405111" cy="259045"/>
    <xdr:sp macro="" textlink="">
      <xdr:nvSpPr>
        <xdr:cNvPr id="432" name="n_2mainValue【市民会館】&#10;有形固定資産減価償却率">
          <a:extLst>
            <a:ext uri="{FF2B5EF4-FFF2-40B4-BE49-F238E27FC236}">
              <a16:creationId xmlns:a16="http://schemas.microsoft.com/office/drawing/2014/main" id="{51451D0B-224D-48CF-9EF6-3D800F63950D}"/>
            </a:ext>
          </a:extLst>
        </xdr:cNvPr>
        <xdr:cNvSpPr txBox="1"/>
      </xdr:nvSpPr>
      <xdr:spPr>
        <a:xfrm>
          <a:off x="2705744" y="1803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114861</xdr:rowOff>
    </xdr:from>
    <xdr:ext cx="405111" cy="259045"/>
    <xdr:sp macro="" textlink="">
      <xdr:nvSpPr>
        <xdr:cNvPr id="433" name="n_3mainValue【市民会館】&#10;有形固定資産減価償却率">
          <a:extLst>
            <a:ext uri="{FF2B5EF4-FFF2-40B4-BE49-F238E27FC236}">
              <a16:creationId xmlns:a16="http://schemas.microsoft.com/office/drawing/2014/main" id="{85E3F385-994D-4873-8602-0C636B788E30}"/>
            </a:ext>
          </a:extLst>
        </xdr:cNvPr>
        <xdr:cNvSpPr txBox="1"/>
      </xdr:nvSpPr>
      <xdr:spPr>
        <a:xfrm>
          <a:off x="1816744" y="1811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106697</xdr:rowOff>
    </xdr:from>
    <xdr:ext cx="405111" cy="259045"/>
    <xdr:sp macro="" textlink="">
      <xdr:nvSpPr>
        <xdr:cNvPr id="434" name="n_4mainValue【市民会館】&#10;有形固定資産減価償却率">
          <a:extLst>
            <a:ext uri="{FF2B5EF4-FFF2-40B4-BE49-F238E27FC236}">
              <a16:creationId xmlns:a16="http://schemas.microsoft.com/office/drawing/2014/main" id="{C645C3F8-F34A-4641-8498-6D0853E23126}"/>
            </a:ext>
          </a:extLst>
        </xdr:cNvPr>
        <xdr:cNvSpPr txBox="1"/>
      </xdr:nvSpPr>
      <xdr:spPr>
        <a:xfrm>
          <a:off x="927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A34EC91A-4932-4E40-991F-4973A9EB643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C9D697EB-7617-44A1-9DBA-74F89F61F28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78EC5696-6C90-4106-8CC6-59E902C286D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5E33FFF8-CE42-4CE8-988D-07060D04A7A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A45CDDB7-02E8-4E9B-A98A-C6062AC4387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D3C21B8-EA8E-492D-BB34-9584753EDFE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EE227EA1-D1C2-4778-86AE-C072B963DEC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9690EFFC-7A75-4542-9884-5181A085D78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FFA9C705-BC6A-48F5-A744-D2CEC5D4D01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FF557A75-7A05-4E81-AC58-F812CC2DF8C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9863009-ECC8-41BF-B903-9C96672DD64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79EE80CD-59FB-438F-90F7-811C1D465C1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A8BA2762-2010-4E5E-88B0-7B118CF2B8C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48F9B85E-CAD0-4338-806E-72865ADC3B5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497BE177-0318-4BDB-A2E8-CB425D4FE02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2FC061C5-6DEA-4567-BBC5-B40B5A6A3B8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50C143CA-6472-4A4D-9646-953E27AEF83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4F278829-DA27-4852-8823-6BBFFE03BF8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9FC42E3B-3E19-481D-AE14-6472FCE8E5E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E5D79BF8-1C92-4097-85FC-112DB128AFD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3958549D-9F2C-4448-BB19-06DFF1184BF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95E59E65-1333-403C-B7C0-21E30A2F4CE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749E59A8-AE0B-49AA-8922-E37B5C2F7BA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58" name="直線コネクタ 457">
          <a:extLst>
            <a:ext uri="{FF2B5EF4-FFF2-40B4-BE49-F238E27FC236}">
              <a16:creationId xmlns:a16="http://schemas.microsoft.com/office/drawing/2014/main" id="{44155E19-5C06-412F-B775-8DF16F3FA5D2}"/>
            </a:ext>
          </a:extLst>
        </xdr:cNvPr>
        <xdr:cNvCxnSpPr/>
      </xdr:nvCxnSpPr>
      <xdr:spPr>
        <a:xfrm flipV="1">
          <a:off x="10476865" y="17228820"/>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9" name="【市民会館】&#10;一人当たり面積最小値テキスト">
          <a:extLst>
            <a:ext uri="{FF2B5EF4-FFF2-40B4-BE49-F238E27FC236}">
              <a16:creationId xmlns:a16="http://schemas.microsoft.com/office/drawing/2014/main" id="{4F62CD4C-0854-4F55-8F8F-596E9305F271}"/>
            </a:ext>
          </a:extLst>
        </xdr:cNvPr>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0" name="直線コネクタ 459">
          <a:extLst>
            <a:ext uri="{FF2B5EF4-FFF2-40B4-BE49-F238E27FC236}">
              <a16:creationId xmlns:a16="http://schemas.microsoft.com/office/drawing/2014/main" id="{CEDDD632-5ED2-45AD-B8AE-12EA14D29BB5}"/>
            </a:ext>
          </a:extLst>
        </xdr:cNvPr>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61" name="【市民会館】&#10;一人当たり面積最大値テキスト">
          <a:extLst>
            <a:ext uri="{FF2B5EF4-FFF2-40B4-BE49-F238E27FC236}">
              <a16:creationId xmlns:a16="http://schemas.microsoft.com/office/drawing/2014/main" id="{B7743E85-7439-4E90-876F-99DBA721F141}"/>
            </a:ext>
          </a:extLst>
        </xdr:cNvPr>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62" name="直線コネクタ 461">
          <a:extLst>
            <a:ext uri="{FF2B5EF4-FFF2-40B4-BE49-F238E27FC236}">
              <a16:creationId xmlns:a16="http://schemas.microsoft.com/office/drawing/2014/main" id="{0E501B46-69B7-4491-B879-1DD1032E2473}"/>
            </a:ext>
          </a:extLst>
        </xdr:cNvPr>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3" name="【市民会館】&#10;一人当たり面積平均値テキスト">
          <a:extLst>
            <a:ext uri="{FF2B5EF4-FFF2-40B4-BE49-F238E27FC236}">
              <a16:creationId xmlns:a16="http://schemas.microsoft.com/office/drawing/2014/main" id="{442F5386-9CAA-44D0-AAF5-FDE1E2864117}"/>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4" name="フローチャート: 判断 463">
          <a:extLst>
            <a:ext uri="{FF2B5EF4-FFF2-40B4-BE49-F238E27FC236}">
              <a16:creationId xmlns:a16="http://schemas.microsoft.com/office/drawing/2014/main" id="{E4C94AEA-52ED-418B-BF19-302E6A30742B}"/>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5" name="フローチャート: 判断 464">
          <a:extLst>
            <a:ext uri="{FF2B5EF4-FFF2-40B4-BE49-F238E27FC236}">
              <a16:creationId xmlns:a16="http://schemas.microsoft.com/office/drawing/2014/main" id="{439F5EFE-5CC1-4A35-9A9F-CC1B877728A9}"/>
            </a:ext>
          </a:extLst>
        </xdr:cNvPr>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6" name="フローチャート: 判断 465">
          <a:extLst>
            <a:ext uri="{FF2B5EF4-FFF2-40B4-BE49-F238E27FC236}">
              <a16:creationId xmlns:a16="http://schemas.microsoft.com/office/drawing/2014/main" id="{39E2F189-C0C0-4633-BA93-9E791F07525C}"/>
            </a:ext>
          </a:extLst>
        </xdr:cNvPr>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467" name="フローチャート: 判断 466">
          <a:extLst>
            <a:ext uri="{FF2B5EF4-FFF2-40B4-BE49-F238E27FC236}">
              <a16:creationId xmlns:a16="http://schemas.microsoft.com/office/drawing/2014/main" id="{BF19E802-EE59-4A9B-ADFE-AD2DB48F17D3}"/>
            </a:ext>
          </a:extLst>
        </xdr:cNvPr>
        <xdr:cNvSpPr/>
      </xdr:nvSpPr>
      <xdr:spPr>
        <a:xfrm>
          <a:off x="781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8" name="フローチャート: 判断 467">
          <a:extLst>
            <a:ext uri="{FF2B5EF4-FFF2-40B4-BE49-F238E27FC236}">
              <a16:creationId xmlns:a16="http://schemas.microsoft.com/office/drawing/2014/main" id="{3977CE3E-BE24-49B2-B2D4-50E09DBF5D94}"/>
            </a:ext>
          </a:extLst>
        </xdr:cNvPr>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ACE7E2-094A-41F7-97D9-5A8610DCE5D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21AC9A4-6811-4837-B0FC-48CCCF93DEC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EF09A118-5DCA-4831-8B00-8EA2A8B7A34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586283E-02DB-4647-A173-6880D02B8BC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7FFF2064-AE1F-46C1-9E8A-65E14E3530D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13970</xdr:rowOff>
    </xdr:from>
    <xdr:to>
      <xdr:col>55</xdr:col>
      <xdr:colOff>50800</xdr:colOff>
      <xdr:row>107</xdr:row>
      <xdr:rowOff>115570</xdr:rowOff>
    </xdr:to>
    <xdr:sp macro="" textlink="">
      <xdr:nvSpPr>
        <xdr:cNvPr id="474" name="楕円 473">
          <a:extLst>
            <a:ext uri="{FF2B5EF4-FFF2-40B4-BE49-F238E27FC236}">
              <a16:creationId xmlns:a16="http://schemas.microsoft.com/office/drawing/2014/main" id="{B084DA09-22F2-4824-BFCF-1E81AC7F120A}"/>
            </a:ext>
          </a:extLst>
        </xdr:cNvPr>
        <xdr:cNvSpPr/>
      </xdr:nvSpPr>
      <xdr:spPr>
        <a:xfrm>
          <a:off x="10426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100347</xdr:rowOff>
    </xdr:from>
    <xdr:ext cx="469744" cy="259045"/>
    <xdr:sp macro="" textlink="">
      <xdr:nvSpPr>
        <xdr:cNvPr id="475" name="【市民会館】&#10;一人当たり面積該当値テキスト">
          <a:extLst>
            <a:ext uri="{FF2B5EF4-FFF2-40B4-BE49-F238E27FC236}">
              <a16:creationId xmlns:a16="http://schemas.microsoft.com/office/drawing/2014/main" id="{683CA524-1782-4564-A47B-AF3E7615593E}"/>
            </a:ext>
          </a:extLst>
        </xdr:cNvPr>
        <xdr:cNvSpPr txBox="1"/>
      </xdr:nvSpPr>
      <xdr:spPr>
        <a:xfrm>
          <a:off x="10515600"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13970</xdr:rowOff>
    </xdr:from>
    <xdr:to>
      <xdr:col>50</xdr:col>
      <xdr:colOff>165100</xdr:colOff>
      <xdr:row>107</xdr:row>
      <xdr:rowOff>115570</xdr:rowOff>
    </xdr:to>
    <xdr:sp macro="" textlink="">
      <xdr:nvSpPr>
        <xdr:cNvPr id="476" name="楕円 475">
          <a:extLst>
            <a:ext uri="{FF2B5EF4-FFF2-40B4-BE49-F238E27FC236}">
              <a16:creationId xmlns:a16="http://schemas.microsoft.com/office/drawing/2014/main" id="{9174AF2C-712C-4B97-A79D-45BBC84D4B6B}"/>
            </a:ext>
          </a:extLst>
        </xdr:cNvPr>
        <xdr:cNvSpPr/>
      </xdr:nvSpPr>
      <xdr:spPr>
        <a:xfrm>
          <a:off x="9588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64770</xdr:rowOff>
    </xdr:from>
    <xdr:to>
      <xdr:col>55</xdr:col>
      <xdr:colOff>0</xdr:colOff>
      <xdr:row>107</xdr:row>
      <xdr:rowOff>64770</xdr:rowOff>
    </xdr:to>
    <xdr:cxnSp macro="">
      <xdr:nvCxnSpPr>
        <xdr:cNvPr id="477" name="直線コネクタ 476">
          <a:extLst>
            <a:ext uri="{FF2B5EF4-FFF2-40B4-BE49-F238E27FC236}">
              <a16:creationId xmlns:a16="http://schemas.microsoft.com/office/drawing/2014/main" id="{151ECF40-C110-4BC8-8E8A-E932390DC7DB}"/>
            </a:ext>
          </a:extLst>
        </xdr:cNvPr>
        <xdr:cNvCxnSpPr/>
      </xdr:nvCxnSpPr>
      <xdr:spPr>
        <a:xfrm>
          <a:off x="9639300" y="1840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13970</xdr:rowOff>
    </xdr:from>
    <xdr:to>
      <xdr:col>46</xdr:col>
      <xdr:colOff>38100</xdr:colOff>
      <xdr:row>107</xdr:row>
      <xdr:rowOff>115570</xdr:rowOff>
    </xdr:to>
    <xdr:sp macro="" textlink="">
      <xdr:nvSpPr>
        <xdr:cNvPr id="478" name="楕円 477">
          <a:extLst>
            <a:ext uri="{FF2B5EF4-FFF2-40B4-BE49-F238E27FC236}">
              <a16:creationId xmlns:a16="http://schemas.microsoft.com/office/drawing/2014/main" id="{3DD7CB74-00F7-4DAA-A4D4-915D6BEE8D43}"/>
            </a:ext>
          </a:extLst>
        </xdr:cNvPr>
        <xdr:cNvSpPr/>
      </xdr:nvSpPr>
      <xdr:spPr>
        <a:xfrm>
          <a:off x="8699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64770</xdr:rowOff>
    </xdr:from>
    <xdr:to>
      <xdr:col>50</xdr:col>
      <xdr:colOff>114300</xdr:colOff>
      <xdr:row>107</xdr:row>
      <xdr:rowOff>64770</xdr:rowOff>
    </xdr:to>
    <xdr:cxnSp macro="">
      <xdr:nvCxnSpPr>
        <xdr:cNvPr id="479" name="直線コネクタ 478">
          <a:extLst>
            <a:ext uri="{FF2B5EF4-FFF2-40B4-BE49-F238E27FC236}">
              <a16:creationId xmlns:a16="http://schemas.microsoft.com/office/drawing/2014/main" id="{F5F6962C-F806-4B4D-A5F4-2FBD55E8DCD8}"/>
            </a:ext>
          </a:extLst>
        </xdr:cNvPr>
        <xdr:cNvCxnSpPr/>
      </xdr:nvCxnSpPr>
      <xdr:spPr>
        <a:xfrm>
          <a:off x="8750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13970</xdr:rowOff>
    </xdr:from>
    <xdr:to>
      <xdr:col>41</xdr:col>
      <xdr:colOff>101600</xdr:colOff>
      <xdr:row>107</xdr:row>
      <xdr:rowOff>115570</xdr:rowOff>
    </xdr:to>
    <xdr:sp macro="" textlink="">
      <xdr:nvSpPr>
        <xdr:cNvPr id="480" name="楕円 479">
          <a:extLst>
            <a:ext uri="{FF2B5EF4-FFF2-40B4-BE49-F238E27FC236}">
              <a16:creationId xmlns:a16="http://schemas.microsoft.com/office/drawing/2014/main" id="{1A834713-EB58-4148-A00E-E682B69F46A2}"/>
            </a:ext>
          </a:extLst>
        </xdr:cNvPr>
        <xdr:cNvSpPr/>
      </xdr:nvSpPr>
      <xdr:spPr>
        <a:xfrm>
          <a:off x="7810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64770</xdr:rowOff>
    </xdr:from>
    <xdr:to>
      <xdr:col>45</xdr:col>
      <xdr:colOff>177800</xdr:colOff>
      <xdr:row>107</xdr:row>
      <xdr:rowOff>64770</xdr:rowOff>
    </xdr:to>
    <xdr:cxnSp macro="">
      <xdr:nvCxnSpPr>
        <xdr:cNvPr id="481" name="直線コネクタ 480">
          <a:extLst>
            <a:ext uri="{FF2B5EF4-FFF2-40B4-BE49-F238E27FC236}">
              <a16:creationId xmlns:a16="http://schemas.microsoft.com/office/drawing/2014/main" id="{D343F57D-C64E-443F-B369-A8CC773FFAD6}"/>
            </a:ext>
          </a:extLst>
        </xdr:cNvPr>
        <xdr:cNvCxnSpPr/>
      </xdr:nvCxnSpPr>
      <xdr:spPr>
        <a:xfrm>
          <a:off x="7861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13970</xdr:rowOff>
    </xdr:from>
    <xdr:to>
      <xdr:col>36</xdr:col>
      <xdr:colOff>165100</xdr:colOff>
      <xdr:row>107</xdr:row>
      <xdr:rowOff>115570</xdr:rowOff>
    </xdr:to>
    <xdr:sp macro="" textlink="">
      <xdr:nvSpPr>
        <xdr:cNvPr id="482" name="楕円 481">
          <a:extLst>
            <a:ext uri="{FF2B5EF4-FFF2-40B4-BE49-F238E27FC236}">
              <a16:creationId xmlns:a16="http://schemas.microsoft.com/office/drawing/2014/main" id="{F16367A6-4792-4F52-BC06-18A45EAEEBAA}"/>
            </a:ext>
          </a:extLst>
        </xdr:cNvPr>
        <xdr:cNvSpPr/>
      </xdr:nvSpPr>
      <xdr:spPr>
        <a:xfrm>
          <a:off x="6921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64770</xdr:rowOff>
    </xdr:from>
    <xdr:to>
      <xdr:col>41</xdr:col>
      <xdr:colOff>50800</xdr:colOff>
      <xdr:row>107</xdr:row>
      <xdr:rowOff>64770</xdr:rowOff>
    </xdr:to>
    <xdr:cxnSp macro="">
      <xdr:nvCxnSpPr>
        <xdr:cNvPr id="483" name="直線コネクタ 482">
          <a:extLst>
            <a:ext uri="{FF2B5EF4-FFF2-40B4-BE49-F238E27FC236}">
              <a16:creationId xmlns:a16="http://schemas.microsoft.com/office/drawing/2014/main" id="{4E526E72-BE23-4B7A-9C19-D4811A2DA1F9}"/>
            </a:ext>
          </a:extLst>
        </xdr:cNvPr>
        <xdr:cNvCxnSpPr/>
      </xdr:nvCxnSpPr>
      <xdr:spPr>
        <a:xfrm>
          <a:off x="6972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84" name="n_1aveValue【市民会館】&#10;一人当たり面積">
          <a:extLst>
            <a:ext uri="{FF2B5EF4-FFF2-40B4-BE49-F238E27FC236}">
              <a16:creationId xmlns:a16="http://schemas.microsoft.com/office/drawing/2014/main" id="{1BB87BB6-EE60-4659-968C-013276C8A3EC}"/>
            </a:ext>
          </a:extLst>
        </xdr:cNvPr>
        <xdr:cNvSpPr txBox="1"/>
      </xdr:nvSpPr>
      <xdr:spPr>
        <a:xfrm>
          <a:off x="9391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85" name="n_2aveValue【市民会館】&#10;一人当たり面積">
          <a:extLst>
            <a:ext uri="{FF2B5EF4-FFF2-40B4-BE49-F238E27FC236}">
              <a16:creationId xmlns:a16="http://schemas.microsoft.com/office/drawing/2014/main" id="{A239073F-A497-4850-AF4E-01D6952B1051}"/>
            </a:ext>
          </a:extLst>
        </xdr:cNvPr>
        <xdr:cNvSpPr txBox="1"/>
      </xdr:nvSpPr>
      <xdr:spPr>
        <a:xfrm>
          <a:off x="8515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139716</xdr:rowOff>
    </xdr:from>
    <xdr:ext cx="469744" cy="259045"/>
    <xdr:sp macro="" textlink="">
      <xdr:nvSpPr>
        <xdr:cNvPr id="486" name="n_3aveValue【市民会館】&#10;一人当たり面積">
          <a:extLst>
            <a:ext uri="{FF2B5EF4-FFF2-40B4-BE49-F238E27FC236}">
              <a16:creationId xmlns:a16="http://schemas.microsoft.com/office/drawing/2014/main" id="{E666225C-4D39-4096-B7E7-83C89D8CF943}"/>
            </a:ext>
          </a:extLst>
        </xdr:cNvPr>
        <xdr:cNvSpPr txBox="1"/>
      </xdr:nvSpPr>
      <xdr:spPr>
        <a:xfrm>
          <a:off x="7626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87" name="n_4aveValue【市民会館】&#10;一人当たり面積">
          <a:extLst>
            <a:ext uri="{FF2B5EF4-FFF2-40B4-BE49-F238E27FC236}">
              <a16:creationId xmlns:a16="http://schemas.microsoft.com/office/drawing/2014/main" id="{5FCD6EC0-FC4E-4D58-9BC5-166A892A5480}"/>
            </a:ext>
          </a:extLst>
        </xdr:cNvPr>
        <xdr:cNvSpPr txBox="1"/>
      </xdr:nvSpPr>
      <xdr:spPr>
        <a:xfrm>
          <a:off x="6737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106697</xdr:rowOff>
    </xdr:from>
    <xdr:ext cx="469744" cy="259045"/>
    <xdr:sp macro="" textlink="">
      <xdr:nvSpPr>
        <xdr:cNvPr id="488" name="n_1mainValue【市民会館】&#10;一人当たり面積">
          <a:extLst>
            <a:ext uri="{FF2B5EF4-FFF2-40B4-BE49-F238E27FC236}">
              <a16:creationId xmlns:a16="http://schemas.microsoft.com/office/drawing/2014/main" id="{21A2A5C2-94E0-45A7-99E1-D0BA16C4F763}"/>
            </a:ext>
          </a:extLst>
        </xdr:cNvPr>
        <xdr:cNvSpPr txBox="1"/>
      </xdr:nvSpPr>
      <xdr:spPr>
        <a:xfrm>
          <a:off x="93917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106697</xdr:rowOff>
    </xdr:from>
    <xdr:ext cx="469744" cy="259045"/>
    <xdr:sp macro="" textlink="">
      <xdr:nvSpPr>
        <xdr:cNvPr id="489" name="n_2mainValue【市民会館】&#10;一人当たり面積">
          <a:extLst>
            <a:ext uri="{FF2B5EF4-FFF2-40B4-BE49-F238E27FC236}">
              <a16:creationId xmlns:a16="http://schemas.microsoft.com/office/drawing/2014/main" id="{4C3A7E00-DC08-4144-A591-84044DFA07CE}"/>
            </a:ext>
          </a:extLst>
        </xdr:cNvPr>
        <xdr:cNvSpPr txBox="1"/>
      </xdr:nvSpPr>
      <xdr:spPr>
        <a:xfrm>
          <a:off x="8515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106697</xdr:rowOff>
    </xdr:from>
    <xdr:ext cx="469744" cy="259045"/>
    <xdr:sp macro="" textlink="">
      <xdr:nvSpPr>
        <xdr:cNvPr id="490" name="n_3mainValue【市民会館】&#10;一人当たり面積">
          <a:extLst>
            <a:ext uri="{FF2B5EF4-FFF2-40B4-BE49-F238E27FC236}">
              <a16:creationId xmlns:a16="http://schemas.microsoft.com/office/drawing/2014/main" id="{C8E0D13E-ED76-4FCA-85E8-772B0FF5E9EC}"/>
            </a:ext>
          </a:extLst>
        </xdr:cNvPr>
        <xdr:cNvSpPr txBox="1"/>
      </xdr:nvSpPr>
      <xdr:spPr>
        <a:xfrm>
          <a:off x="7626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106697</xdr:rowOff>
    </xdr:from>
    <xdr:ext cx="469744" cy="259045"/>
    <xdr:sp macro="" textlink="">
      <xdr:nvSpPr>
        <xdr:cNvPr id="491" name="n_4mainValue【市民会館】&#10;一人当たり面積">
          <a:extLst>
            <a:ext uri="{FF2B5EF4-FFF2-40B4-BE49-F238E27FC236}">
              <a16:creationId xmlns:a16="http://schemas.microsoft.com/office/drawing/2014/main" id="{7C9AA42B-DB04-41EB-A585-62B32C823E31}"/>
            </a:ext>
          </a:extLst>
        </xdr:cNvPr>
        <xdr:cNvSpPr txBox="1"/>
      </xdr:nvSpPr>
      <xdr:spPr>
        <a:xfrm>
          <a:off x="6737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45210D20-2F27-47DD-AF05-4562E54C124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50BBFEAC-7A69-414F-BACA-EFDAE27ED0D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135D948F-E132-4E23-8071-AE8AFEAAE51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B938D5A-6CEB-4AF8-9CAE-0A13AC82CA9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E2A0F62C-4935-4153-A272-0B2013E3C71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89C9019F-C342-4330-9BCC-77FA65C00D8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E61F5A46-5FEF-4A48-BEF0-773DBE55C87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4C852407-574D-4F7C-972C-3607BA018E6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B34A41D-4730-44F5-968F-B16BAD0A831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5B40575C-62E5-48E6-A574-202D67644AC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E094AB38-2DB9-43BE-87FA-65FF43D273F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13F4A3AB-409B-4A5E-9F6E-191B291697C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D1C18211-ED80-4B82-82AD-57BC75F173E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23FACCA8-8EB7-49E6-B997-B9DA2E9F5CE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0BFC7FA8-3B7D-4DFA-AD9B-303123EB47E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58F4BAC9-C078-49AC-897C-518FB35F677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ECA77D80-2830-4567-AF3B-B071B9D3764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315EEBEE-FD90-45BA-B002-6F38FDE5163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FBDB49C3-84F2-47EB-BCB3-B48B262C4A6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53CF5252-EF6F-4574-8085-0C0AC5FC61E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2169C66A-5657-43A2-8E8B-F48196A26C0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164614B3-9A94-43F4-9F8F-1F8F52CAECF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4EED8662-4310-4410-A794-6BE4EBF303C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70E5D2AF-9A49-4A00-B2B6-48E518BFC0D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16" name="直線コネクタ 515">
          <a:extLst>
            <a:ext uri="{FF2B5EF4-FFF2-40B4-BE49-F238E27FC236}">
              <a16:creationId xmlns:a16="http://schemas.microsoft.com/office/drawing/2014/main" id="{A2496E4C-4CF4-48E3-B164-AD903F5E827E}"/>
            </a:ext>
          </a:extLst>
        </xdr:cNvPr>
        <xdr:cNvCxnSpPr/>
      </xdr:nvCxnSpPr>
      <xdr:spPr>
        <a:xfrm flipV="1">
          <a:off x="16318864" y="567118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53517FDF-248A-4D2E-94B6-F1DDA5100743}"/>
            </a:ext>
          </a:extLst>
        </xdr:cNvPr>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8" name="直線コネクタ 517">
          <a:extLst>
            <a:ext uri="{FF2B5EF4-FFF2-40B4-BE49-F238E27FC236}">
              <a16:creationId xmlns:a16="http://schemas.microsoft.com/office/drawing/2014/main" id="{E91CDF9C-4531-4BEF-87BB-487B1C2D91D2}"/>
            </a:ext>
          </a:extLst>
        </xdr:cNvPr>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19146B02-5550-4821-A25A-502D14C61D02}"/>
            </a:ext>
          </a:extLst>
        </xdr:cNvPr>
        <xdr:cNvSpPr txBox="1"/>
      </xdr:nvSpPr>
      <xdr:spPr>
        <a:xfrm>
          <a:off x="16357600" y="544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20" name="直線コネクタ 519">
          <a:extLst>
            <a:ext uri="{FF2B5EF4-FFF2-40B4-BE49-F238E27FC236}">
              <a16:creationId xmlns:a16="http://schemas.microsoft.com/office/drawing/2014/main" id="{7C46C3EF-5425-4C27-82A3-3E95C2E367C7}"/>
            </a:ext>
          </a:extLst>
        </xdr:cNvPr>
        <xdr:cNvCxnSpPr/>
      </xdr:nvCxnSpPr>
      <xdr:spPr>
        <a:xfrm>
          <a:off x="16230600" y="567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B2D2DFB8-C849-4EDC-9A44-AED421365B3B}"/>
            </a:ext>
          </a:extLst>
        </xdr:cNvPr>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788A1AFE-4FFC-48B2-B309-09CCE70DA671}"/>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3" name="フローチャート: 判断 522">
          <a:extLst>
            <a:ext uri="{FF2B5EF4-FFF2-40B4-BE49-F238E27FC236}">
              <a16:creationId xmlns:a16="http://schemas.microsoft.com/office/drawing/2014/main" id="{CEDB7450-FED9-41E6-B73E-D95AECE04796}"/>
            </a:ext>
          </a:extLst>
        </xdr:cNvPr>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524" name="フローチャート: 判断 523">
          <a:extLst>
            <a:ext uri="{FF2B5EF4-FFF2-40B4-BE49-F238E27FC236}">
              <a16:creationId xmlns:a16="http://schemas.microsoft.com/office/drawing/2014/main" id="{B20F3602-A346-45CE-916D-718CEB4D65DA}"/>
            </a:ext>
          </a:extLst>
        </xdr:cNvPr>
        <xdr:cNvSpPr/>
      </xdr:nvSpPr>
      <xdr:spPr>
        <a:xfrm>
          <a:off x="14541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25" name="フローチャート: 判断 524">
          <a:extLst>
            <a:ext uri="{FF2B5EF4-FFF2-40B4-BE49-F238E27FC236}">
              <a16:creationId xmlns:a16="http://schemas.microsoft.com/office/drawing/2014/main" id="{D1A2324A-E43D-48D8-9FEA-CBAC07DF0B25}"/>
            </a:ext>
          </a:extLst>
        </xdr:cNvPr>
        <xdr:cNvSpPr/>
      </xdr:nvSpPr>
      <xdr:spPr>
        <a:xfrm>
          <a:off x="13652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26" name="フローチャート: 判断 525">
          <a:extLst>
            <a:ext uri="{FF2B5EF4-FFF2-40B4-BE49-F238E27FC236}">
              <a16:creationId xmlns:a16="http://schemas.microsoft.com/office/drawing/2014/main" id="{088E0D20-08C2-427F-B7E3-EA3F8F6BA9DA}"/>
            </a:ext>
          </a:extLst>
        </xdr:cNvPr>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38CBBF5-3F23-4A9B-BFFF-CA61E8284D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EC4A6F1-141A-45E9-B3B1-BE75625825F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5C75BA5-72E3-4F15-A4A9-116C811A0EF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5B594AD-C95A-4027-A84F-97EF0608EC0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A4890F1-F895-48C1-B386-1B1B8835C62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32" name="楕円 531">
          <a:extLst>
            <a:ext uri="{FF2B5EF4-FFF2-40B4-BE49-F238E27FC236}">
              <a16:creationId xmlns:a16="http://schemas.microsoft.com/office/drawing/2014/main" id="{5C83B043-52EE-42BE-BBE3-D4A1F9893FAD}"/>
            </a:ext>
          </a:extLst>
        </xdr:cNvPr>
        <xdr:cNvSpPr/>
      </xdr:nvSpPr>
      <xdr:spPr>
        <a:xfrm>
          <a:off x="16268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162577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2525034A-43E2-495C-A7C2-C81E774B1F31}"/>
            </a:ext>
          </a:extLst>
        </xdr:cNvPr>
        <xdr:cNvSpPr txBox="1"/>
      </xdr:nvSpPr>
      <xdr:spPr>
        <a:xfrm>
          <a:off x="1635760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86360</xdr:rowOff>
    </xdr:from>
    <xdr:to>
      <xdr:col>81</xdr:col>
      <xdr:colOff>101600</xdr:colOff>
      <xdr:row>37</xdr:row>
      <xdr:rowOff>16510</xdr:rowOff>
    </xdr:to>
    <xdr:sp macro="" textlink="">
      <xdr:nvSpPr>
        <xdr:cNvPr id="534" name="楕円 533">
          <a:extLst>
            <a:ext uri="{FF2B5EF4-FFF2-40B4-BE49-F238E27FC236}">
              <a16:creationId xmlns:a16="http://schemas.microsoft.com/office/drawing/2014/main" id="{91073034-AD44-4C04-8331-814E30FA79E9}"/>
            </a:ext>
          </a:extLst>
        </xdr:cNvPr>
        <xdr:cNvSpPr/>
      </xdr:nvSpPr>
      <xdr:spPr>
        <a:xfrm>
          <a:off x="15430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137160</xdr:rowOff>
    </xdr:from>
    <xdr:to>
      <xdr:col>85</xdr:col>
      <xdr:colOff>127000</xdr:colOff>
      <xdr:row>37</xdr:row>
      <xdr:rowOff>19050</xdr:rowOff>
    </xdr:to>
    <xdr:cxnSp macro="">
      <xdr:nvCxnSpPr>
        <xdr:cNvPr id="535" name="直線コネクタ 534">
          <a:extLst>
            <a:ext uri="{FF2B5EF4-FFF2-40B4-BE49-F238E27FC236}">
              <a16:creationId xmlns:a16="http://schemas.microsoft.com/office/drawing/2014/main" id="{20DEE3D5-2D6F-4056-B34A-52E12F551FA6}"/>
            </a:ext>
          </a:extLst>
        </xdr:cNvPr>
        <xdr:cNvCxnSpPr/>
      </xdr:nvCxnSpPr>
      <xdr:spPr>
        <a:xfrm>
          <a:off x="15481300" y="63093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38735</xdr:rowOff>
    </xdr:from>
    <xdr:to>
      <xdr:col>76</xdr:col>
      <xdr:colOff>165100</xdr:colOff>
      <xdr:row>36</xdr:row>
      <xdr:rowOff>140335</xdr:rowOff>
    </xdr:to>
    <xdr:sp macro="" textlink="">
      <xdr:nvSpPr>
        <xdr:cNvPr id="536" name="楕円 535">
          <a:extLst>
            <a:ext uri="{FF2B5EF4-FFF2-40B4-BE49-F238E27FC236}">
              <a16:creationId xmlns:a16="http://schemas.microsoft.com/office/drawing/2014/main" id="{CD5D78BF-5C09-405C-AC99-6A83CF7C8D8A}"/>
            </a:ext>
          </a:extLst>
        </xdr:cNvPr>
        <xdr:cNvSpPr/>
      </xdr:nvSpPr>
      <xdr:spPr>
        <a:xfrm>
          <a:off x="14541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89535</xdr:rowOff>
    </xdr:from>
    <xdr:to>
      <xdr:col>81</xdr:col>
      <xdr:colOff>50800</xdr:colOff>
      <xdr:row>36</xdr:row>
      <xdr:rowOff>137160</xdr:rowOff>
    </xdr:to>
    <xdr:cxnSp macro="">
      <xdr:nvCxnSpPr>
        <xdr:cNvPr id="537" name="直線コネクタ 536">
          <a:extLst>
            <a:ext uri="{FF2B5EF4-FFF2-40B4-BE49-F238E27FC236}">
              <a16:creationId xmlns:a16="http://schemas.microsoft.com/office/drawing/2014/main" id="{F362B266-87BF-4442-AD82-3664F404693F}"/>
            </a:ext>
          </a:extLst>
        </xdr:cNvPr>
        <xdr:cNvCxnSpPr/>
      </xdr:nvCxnSpPr>
      <xdr:spPr>
        <a:xfrm>
          <a:off x="14592300" y="62617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158750</xdr:rowOff>
    </xdr:from>
    <xdr:to>
      <xdr:col>72</xdr:col>
      <xdr:colOff>38100</xdr:colOff>
      <xdr:row>36</xdr:row>
      <xdr:rowOff>88900</xdr:rowOff>
    </xdr:to>
    <xdr:sp macro="" textlink="">
      <xdr:nvSpPr>
        <xdr:cNvPr id="538" name="楕円 537">
          <a:extLst>
            <a:ext uri="{FF2B5EF4-FFF2-40B4-BE49-F238E27FC236}">
              <a16:creationId xmlns:a16="http://schemas.microsoft.com/office/drawing/2014/main" id="{0678EB70-A8F2-41D4-AFF8-17FFE0A04A1E}"/>
            </a:ext>
          </a:extLst>
        </xdr:cNvPr>
        <xdr:cNvSpPr/>
      </xdr:nvSpPr>
      <xdr:spPr>
        <a:xfrm>
          <a:off x="13652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38100</xdr:rowOff>
    </xdr:from>
    <xdr:to>
      <xdr:col>76</xdr:col>
      <xdr:colOff>114300</xdr:colOff>
      <xdr:row>36</xdr:row>
      <xdr:rowOff>89535</xdr:rowOff>
    </xdr:to>
    <xdr:cxnSp macro="">
      <xdr:nvCxnSpPr>
        <xdr:cNvPr id="539" name="直線コネクタ 538">
          <a:extLst>
            <a:ext uri="{FF2B5EF4-FFF2-40B4-BE49-F238E27FC236}">
              <a16:creationId xmlns:a16="http://schemas.microsoft.com/office/drawing/2014/main" id="{232F67D8-1F8C-482F-BA0E-A2FC626E956F}"/>
            </a:ext>
          </a:extLst>
        </xdr:cNvPr>
        <xdr:cNvCxnSpPr/>
      </xdr:nvCxnSpPr>
      <xdr:spPr>
        <a:xfrm>
          <a:off x="13703300" y="62103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107315</xdr:rowOff>
    </xdr:from>
    <xdr:to>
      <xdr:col>67</xdr:col>
      <xdr:colOff>101600</xdr:colOff>
      <xdr:row>36</xdr:row>
      <xdr:rowOff>37465</xdr:rowOff>
    </xdr:to>
    <xdr:sp macro="" textlink="">
      <xdr:nvSpPr>
        <xdr:cNvPr id="540" name="楕円 539">
          <a:extLst>
            <a:ext uri="{FF2B5EF4-FFF2-40B4-BE49-F238E27FC236}">
              <a16:creationId xmlns:a16="http://schemas.microsoft.com/office/drawing/2014/main" id="{FB36B61A-B91A-4AB4-A227-455B08ADB5DD}"/>
            </a:ext>
          </a:extLst>
        </xdr:cNvPr>
        <xdr:cNvSpPr/>
      </xdr:nvSpPr>
      <xdr:spPr>
        <a:xfrm>
          <a:off x="12763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158115</xdr:rowOff>
    </xdr:from>
    <xdr:to>
      <xdr:col>71</xdr:col>
      <xdr:colOff>177800</xdr:colOff>
      <xdr:row>36</xdr:row>
      <xdr:rowOff>38100</xdr:rowOff>
    </xdr:to>
    <xdr:cxnSp macro="">
      <xdr:nvCxnSpPr>
        <xdr:cNvPr id="541" name="直線コネクタ 540">
          <a:extLst>
            <a:ext uri="{FF2B5EF4-FFF2-40B4-BE49-F238E27FC236}">
              <a16:creationId xmlns:a16="http://schemas.microsoft.com/office/drawing/2014/main" id="{056C206E-FFE9-4263-80C9-35A4B622E452}"/>
            </a:ext>
          </a:extLst>
        </xdr:cNvPr>
        <xdr:cNvCxnSpPr/>
      </xdr:nvCxnSpPr>
      <xdr:spPr>
        <a:xfrm>
          <a:off x="12814300" y="61588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156227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82FF36FD-D091-4A55-B1F0-3176D4AECDC1}"/>
            </a:ext>
          </a:extLst>
        </xdr:cNvPr>
        <xdr:cNvSpPr txBox="1"/>
      </xdr:nvSpPr>
      <xdr:spPr>
        <a:xfrm>
          <a:off x="152660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7637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CE703F75-1F31-46C8-8882-9D4A7FDD8A36}"/>
            </a:ext>
          </a:extLst>
        </xdr:cNvPr>
        <xdr:cNvSpPr txBox="1"/>
      </xdr:nvSpPr>
      <xdr:spPr>
        <a:xfrm>
          <a:off x="14389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150512</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31471CAB-0A3B-48F8-912A-0DA2210136BA}"/>
            </a:ext>
          </a:extLst>
        </xdr:cNvPr>
        <xdr:cNvSpPr txBox="1"/>
      </xdr:nvSpPr>
      <xdr:spPr>
        <a:xfrm>
          <a:off x="13500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131462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E5238DED-3856-4E00-B3F2-FB19CA5CA8E5}"/>
            </a:ext>
          </a:extLst>
        </xdr:cNvPr>
        <xdr:cNvSpPr txBox="1"/>
      </xdr:nvSpPr>
      <xdr:spPr>
        <a:xfrm>
          <a:off x="12611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33037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1BB70904-AC03-4E90-A86C-F897A3F79C4D}"/>
            </a:ext>
          </a:extLst>
        </xdr:cNvPr>
        <xdr:cNvSpPr txBox="1"/>
      </xdr:nvSpPr>
      <xdr:spPr>
        <a:xfrm>
          <a:off x="152660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156862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9FB9DC27-BB6C-47CD-9009-13CD987572B3}"/>
            </a:ext>
          </a:extLst>
        </xdr:cNvPr>
        <xdr:cNvSpPr txBox="1"/>
      </xdr:nvSpPr>
      <xdr:spPr>
        <a:xfrm>
          <a:off x="143897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105427</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E23DEDE-B4F0-44DC-8842-FC06C09D4BED}"/>
            </a:ext>
          </a:extLst>
        </xdr:cNvPr>
        <xdr:cNvSpPr txBox="1"/>
      </xdr:nvSpPr>
      <xdr:spPr>
        <a:xfrm>
          <a:off x="13500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53992</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41A24B32-DDA7-47BB-87DE-AF1861A07433}"/>
            </a:ext>
          </a:extLst>
        </xdr:cNvPr>
        <xdr:cNvSpPr txBox="1"/>
      </xdr:nvSpPr>
      <xdr:spPr>
        <a:xfrm>
          <a:off x="12611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B29F054F-FAF8-4570-A6E3-5431BE75833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E1473291-DA5C-4C08-9EB2-E814E0E9F3A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5ECCCF09-AB1F-4E3E-BDBE-9A9CF6AD8F5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3D35360C-FE7E-498E-8132-613B054F3D2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EB007F79-A459-4E16-B006-2493609799C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E9C50672-BCB6-4CFB-95DD-2F97F610307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DA8C0854-FB20-4D25-AC4F-B1A525E8EB8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CF658B63-BA4F-4F13-B5D4-5D8C6C8C5D5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D6A16AE5-B415-40D7-9E38-48787C7E220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4C0D893A-0BCF-491B-9548-B86BAE5C356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60" name="直線コネクタ 559">
          <a:extLst>
            <a:ext uri="{FF2B5EF4-FFF2-40B4-BE49-F238E27FC236}">
              <a16:creationId xmlns:a16="http://schemas.microsoft.com/office/drawing/2014/main" id="{BF448F2F-363D-41C7-9D92-A137051D8B4B}"/>
            </a:ext>
          </a:extLst>
        </xdr:cNvPr>
        <xdr:cNvCxnSpPr/>
      </xdr:nvCxnSpPr>
      <xdr:spPr>
        <a:xfrm>
          <a:off x="18288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61" name="テキスト ボックス 560">
          <a:extLst>
            <a:ext uri="{FF2B5EF4-FFF2-40B4-BE49-F238E27FC236}">
              <a16:creationId xmlns:a16="http://schemas.microsoft.com/office/drawing/2014/main" id="{7912698E-3AEC-49A7-85ED-95FF229E11F7}"/>
            </a:ext>
          </a:extLst>
        </xdr:cNvPr>
        <xdr:cNvSpPr txBox="1"/>
      </xdr:nvSpPr>
      <xdr:spPr>
        <a:xfrm>
          <a:off x="18039214" y="719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02A4B92C-D4D6-4AC8-815D-C058629C378F}"/>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3" name="テキスト ボックス 562">
          <a:extLst>
            <a:ext uri="{FF2B5EF4-FFF2-40B4-BE49-F238E27FC236}">
              <a16:creationId xmlns:a16="http://schemas.microsoft.com/office/drawing/2014/main" id="{A1CD1A1E-0CAB-4867-A483-BA8624D177AA}"/>
            </a:ext>
          </a:extLst>
        </xdr:cNvPr>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64" name="直線コネクタ 563">
          <a:extLst>
            <a:ext uri="{FF2B5EF4-FFF2-40B4-BE49-F238E27FC236}">
              <a16:creationId xmlns:a16="http://schemas.microsoft.com/office/drawing/2014/main" id="{2E7FCE76-4886-45D8-9DBC-E1AC3616E5B5}"/>
            </a:ext>
          </a:extLst>
        </xdr:cNvPr>
        <xdr:cNvCxnSpPr/>
      </xdr:nvCxnSpPr>
      <xdr:spPr>
        <a:xfrm>
          <a:off x="18288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65" name="テキスト ボックス 564">
          <a:extLst>
            <a:ext uri="{FF2B5EF4-FFF2-40B4-BE49-F238E27FC236}">
              <a16:creationId xmlns:a16="http://schemas.microsoft.com/office/drawing/2014/main" id="{1AFBC2AE-589E-4FA5-AF4E-9F0E6994C5EF}"/>
            </a:ext>
          </a:extLst>
        </xdr:cNvPr>
        <xdr:cNvSpPr txBox="1"/>
      </xdr:nvSpPr>
      <xdr:spPr>
        <a:xfrm>
          <a:off x="17756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C4F98003-6A4D-48AD-8D08-3EE7B19CBED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7" name="テキスト ボックス 566">
          <a:extLst>
            <a:ext uri="{FF2B5EF4-FFF2-40B4-BE49-F238E27FC236}">
              <a16:creationId xmlns:a16="http://schemas.microsoft.com/office/drawing/2014/main" id="{9FD029D9-3AAD-444A-B312-2258F12A8BA8}"/>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68" name="直線コネクタ 567">
          <a:extLst>
            <a:ext uri="{FF2B5EF4-FFF2-40B4-BE49-F238E27FC236}">
              <a16:creationId xmlns:a16="http://schemas.microsoft.com/office/drawing/2014/main" id="{4F84CBF2-6E05-4B43-A490-2EAEE3E6DF7D}"/>
            </a:ext>
          </a:extLst>
        </xdr:cNvPr>
        <xdr:cNvCxnSpPr/>
      </xdr:nvCxnSpPr>
      <xdr:spPr>
        <a:xfrm>
          <a:off x="18288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69" name="テキスト ボックス 568">
          <a:extLst>
            <a:ext uri="{FF2B5EF4-FFF2-40B4-BE49-F238E27FC236}">
              <a16:creationId xmlns:a16="http://schemas.microsoft.com/office/drawing/2014/main" id="{D4131CCA-87A2-4F6E-B2BD-AA01B553FEC6}"/>
            </a:ext>
          </a:extLst>
        </xdr:cNvPr>
        <xdr:cNvSpPr txBox="1"/>
      </xdr:nvSpPr>
      <xdr:spPr>
        <a:xfrm>
          <a:off x="17692581" y="604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70" name="直線コネクタ 569">
          <a:extLst>
            <a:ext uri="{FF2B5EF4-FFF2-40B4-BE49-F238E27FC236}">
              <a16:creationId xmlns:a16="http://schemas.microsoft.com/office/drawing/2014/main" id="{3D12F033-F523-48DE-BCB5-E8B085263638}"/>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71" name="テキスト ボックス 570">
          <a:extLst>
            <a:ext uri="{FF2B5EF4-FFF2-40B4-BE49-F238E27FC236}">
              <a16:creationId xmlns:a16="http://schemas.microsoft.com/office/drawing/2014/main" id="{2DAB0894-FB8D-42A9-9C3D-8EAC014D9DB8}"/>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72" name="直線コネクタ 571">
          <a:extLst>
            <a:ext uri="{FF2B5EF4-FFF2-40B4-BE49-F238E27FC236}">
              <a16:creationId xmlns:a16="http://schemas.microsoft.com/office/drawing/2014/main" id="{4AD91155-C8F6-48DE-9B73-22EF99E35526}"/>
            </a:ext>
          </a:extLst>
        </xdr:cNvPr>
        <xdr:cNvCxnSpPr/>
      </xdr:nvCxnSpPr>
      <xdr:spPr>
        <a:xfrm>
          <a:off x="18288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73" name="テキスト ボックス 572">
          <a:extLst>
            <a:ext uri="{FF2B5EF4-FFF2-40B4-BE49-F238E27FC236}">
              <a16:creationId xmlns:a16="http://schemas.microsoft.com/office/drawing/2014/main" id="{4D5B35E0-0667-4603-A7AE-27FF8866A8E4}"/>
            </a:ext>
          </a:extLst>
        </xdr:cNvPr>
        <xdr:cNvSpPr txBox="1"/>
      </xdr:nvSpPr>
      <xdr:spPr>
        <a:xfrm>
          <a:off x="17692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B8B70DDE-F09A-4F95-851D-29EC9876909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ABC4125C-6595-4AFD-A697-38819C9CFB2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B179862E-E439-4A6D-B7F1-0B69080BDF9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77" name="直線コネクタ 576">
          <a:extLst>
            <a:ext uri="{FF2B5EF4-FFF2-40B4-BE49-F238E27FC236}">
              <a16:creationId xmlns:a16="http://schemas.microsoft.com/office/drawing/2014/main" id="{35F86597-B95D-4FCD-9D1D-8B18E72C0716}"/>
            </a:ext>
          </a:extLst>
        </xdr:cNvPr>
        <xdr:cNvCxnSpPr/>
      </xdr:nvCxnSpPr>
      <xdr:spPr>
        <a:xfrm flipV="1">
          <a:off x="22160864" y="5785914"/>
          <a:ext cx="0" cy="135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F8721227-B66E-49FF-98AA-7311553D9903}"/>
            </a:ext>
          </a:extLst>
        </xdr:cNvPr>
        <xdr:cNvSpPr txBox="1"/>
      </xdr:nvSpPr>
      <xdr:spPr>
        <a:xfrm>
          <a:off x="22199600" y="71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79" name="直線コネクタ 578">
          <a:extLst>
            <a:ext uri="{FF2B5EF4-FFF2-40B4-BE49-F238E27FC236}">
              <a16:creationId xmlns:a16="http://schemas.microsoft.com/office/drawing/2014/main" id="{BAD2D616-67DD-4BCE-AE7C-2EF93488DF34}"/>
            </a:ext>
          </a:extLst>
        </xdr:cNvPr>
        <xdr:cNvCxnSpPr/>
      </xdr:nvCxnSpPr>
      <xdr:spPr>
        <a:xfrm>
          <a:off x="22072600" y="7140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C3EB85E3-BF7A-4C71-BC8F-EC74B3B5D6EC}"/>
            </a:ext>
          </a:extLst>
        </xdr:cNvPr>
        <xdr:cNvSpPr txBox="1"/>
      </xdr:nvSpPr>
      <xdr:spPr>
        <a:xfrm>
          <a:off x="22199600" y="556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81" name="直線コネクタ 580">
          <a:extLst>
            <a:ext uri="{FF2B5EF4-FFF2-40B4-BE49-F238E27FC236}">
              <a16:creationId xmlns:a16="http://schemas.microsoft.com/office/drawing/2014/main" id="{E864BA0A-E369-4BDB-8AD0-AD63A2C90763}"/>
            </a:ext>
          </a:extLst>
        </xdr:cNvPr>
        <xdr:cNvCxnSpPr/>
      </xdr:nvCxnSpPr>
      <xdr:spPr>
        <a:xfrm>
          <a:off x="22072600" y="578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46496</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06D524B3-2453-4665-941C-0F959E194F8E}"/>
            </a:ext>
          </a:extLst>
        </xdr:cNvPr>
        <xdr:cNvSpPr txBox="1"/>
      </xdr:nvSpPr>
      <xdr:spPr>
        <a:xfrm>
          <a:off x="22199600" y="6390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83" name="フローチャート: 判断 582">
          <a:extLst>
            <a:ext uri="{FF2B5EF4-FFF2-40B4-BE49-F238E27FC236}">
              <a16:creationId xmlns:a16="http://schemas.microsoft.com/office/drawing/2014/main" id="{D73879D0-47D2-43D5-AC45-C75F160D2804}"/>
            </a:ext>
          </a:extLst>
        </xdr:cNvPr>
        <xdr:cNvSpPr/>
      </xdr:nvSpPr>
      <xdr:spPr>
        <a:xfrm>
          <a:off x="22110700" y="653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84" name="フローチャート: 判断 583">
          <a:extLst>
            <a:ext uri="{FF2B5EF4-FFF2-40B4-BE49-F238E27FC236}">
              <a16:creationId xmlns:a16="http://schemas.microsoft.com/office/drawing/2014/main" id="{D8D74899-C3FE-4F1C-A8EC-933E393B0274}"/>
            </a:ext>
          </a:extLst>
        </xdr:cNvPr>
        <xdr:cNvSpPr/>
      </xdr:nvSpPr>
      <xdr:spPr>
        <a:xfrm>
          <a:off x="21272500" y="659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585" name="フローチャート: 判断 584">
          <a:extLst>
            <a:ext uri="{FF2B5EF4-FFF2-40B4-BE49-F238E27FC236}">
              <a16:creationId xmlns:a16="http://schemas.microsoft.com/office/drawing/2014/main" id="{0E00DDED-018B-4A1F-90C1-B181B6CEC357}"/>
            </a:ext>
          </a:extLst>
        </xdr:cNvPr>
        <xdr:cNvSpPr/>
      </xdr:nvSpPr>
      <xdr:spPr>
        <a:xfrm>
          <a:off x="20383500" y="661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586" name="フローチャート: 判断 585">
          <a:extLst>
            <a:ext uri="{FF2B5EF4-FFF2-40B4-BE49-F238E27FC236}">
              <a16:creationId xmlns:a16="http://schemas.microsoft.com/office/drawing/2014/main" id="{92643043-D720-4653-A29D-3A17E0EB80B0}"/>
            </a:ext>
          </a:extLst>
        </xdr:cNvPr>
        <xdr:cNvSpPr/>
      </xdr:nvSpPr>
      <xdr:spPr>
        <a:xfrm>
          <a:off x="19494500" y="66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587" name="フローチャート: 判断 586">
          <a:extLst>
            <a:ext uri="{FF2B5EF4-FFF2-40B4-BE49-F238E27FC236}">
              <a16:creationId xmlns:a16="http://schemas.microsoft.com/office/drawing/2014/main" id="{29FE0983-C4B5-46BC-BDEB-996F683B9278}"/>
            </a:ext>
          </a:extLst>
        </xdr:cNvPr>
        <xdr:cNvSpPr/>
      </xdr:nvSpPr>
      <xdr:spPr>
        <a:xfrm>
          <a:off x="18605500" y="665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FBA66CA-CC31-4044-B150-09D6A4C5370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DFF3F32-A80E-4118-A7B8-0E51B1B1D29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CF854FC-FC7A-4DEC-BD05-6090DA0BEFD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2E8B82A6-EF81-460C-ABAC-949BDECFFB9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6549FDA-1DB8-4E29-94B6-EDA1F6BE887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22838</xdr:rowOff>
    </xdr:from>
    <xdr:to>
      <xdr:col>116</xdr:col>
      <xdr:colOff>114300</xdr:colOff>
      <xdr:row>41</xdr:row>
      <xdr:rowOff>124438</xdr:rowOff>
    </xdr:to>
    <xdr:sp macro="" textlink="">
      <xdr:nvSpPr>
        <xdr:cNvPr id="593" name="楕円 592">
          <a:extLst>
            <a:ext uri="{FF2B5EF4-FFF2-40B4-BE49-F238E27FC236}">
              <a16:creationId xmlns:a16="http://schemas.microsoft.com/office/drawing/2014/main" id="{DC06104C-1CB3-4BB0-A19C-EDD6092D9B52}"/>
            </a:ext>
          </a:extLst>
        </xdr:cNvPr>
        <xdr:cNvSpPr/>
      </xdr:nvSpPr>
      <xdr:spPr>
        <a:xfrm>
          <a:off x="22110700" y="705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109215</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F3559EBE-386D-4609-94E1-EF897595F9FD}"/>
            </a:ext>
          </a:extLst>
        </xdr:cNvPr>
        <xdr:cNvSpPr txBox="1"/>
      </xdr:nvSpPr>
      <xdr:spPr>
        <a:xfrm>
          <a:off x="22199600" y="696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24819</xdr:rowOff>
    </xdr:from>
    <xdr:to>
      <xdr:col>112</xdr:col>
      <xdr:colOff>38100</xdr:colOff>
      <xdr:row>41</xdr:row>
      <xdr:rowOff>126419</xdr:rowOff>
    </xdr:to>
    <xdr:sp macro="" textlink="">
      <xdr:nvSpPr>
        <xdr:cNvPr id="595" name="楕円 594">
          <a:extLst>
            <a:ext uri="{FF2B5EF4-FFF2-40B4-BE49-F238E27FC236}">
              <a16:creationId xmlns:a16="http://schemas.microsoft.com/office/drawing/2014/main" id="{939A2912-E807-49F9-9404-E1C597DE8C41}"/>
            </a:ext>
          </a:extLst>
        </xdr:cNvPr>
        <xdr:cNvSpPr/>
      </xdr:nvSpPr>
      <xdr:spPr>
        <a:xfrm>
          <a:off x="21272500" y="705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73638</xdr:rowOff>
    </xdr:from>
    <xdr:to>
      <xdr:col>116</xdr:col>
      <xdr:colOff>63500</xdr:colOff>
      <xdr:row>41</xdr:row>
      <xdr:rowOff>75619</xdr:rowOff>
    </xdr:to>
    <xdr:cxnSp macro="">
      <xdr:nvCxnSpPr>
        <xdr:cNvPr id="596" name="直線コネクタ 595">
          <a:extLst>
            <a:ext uri="{FF2B5EF4-FFF2-40B4-BE49-F238E27FC236}">
              <a16:creationId xmlns:a16="http://schemas.microsoft.com/office/drawing/2014/main" id="{57C3729F-29D1-4EFD-895B-B2E153450530}"/>
            </a:ext>
          </a:extLst>
        </xdr:cNvPr>
        <xdr:cNvCxnSpPr/>
      </xdr:nvCxnSpPr>
      <xdr:spPr>
        <a:xfrm flipV="1">
          <a:off x="21323300" y="7103088"/>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22847</xdr:rowOff>
    </xdr:from>
    <xdr:to>
      <xdr:col>107</xdr:col>
      <xdr:colOff>101600</xdr:colOff>
      <xdr:row>41</xdr:row>
      <xdr:rowOff>124447</xdr:rowOff>
    </xdr:to>
    <xdr:sp macro="" textlink="">
      <xdr:nvSpPr>
        <xdr:cNvPr id="597" name="楕円 596">
          <a:extLst>
            <a:ext uri="{FF2B5EF4-FFF2-40B4-BE49-F238E27FC236}">
              <a16:creationId xmlns:a16="http://schemas.microsoft.com/office/drawing/2014/main" id="{E9B83ACE-AFA5-4327-A7F9-C7C035FC3D1B}"/>
            </a:ext>
          </a:extLst>
        </xdr:cNvPr>
        <xdr:cNvSpPr/>
      </xdr:nvSpPr>
      <xdr:spPr>
        <a:xfrm>
          <a:off x="20383500" y="70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73647</xdr:rowOff>
    </xdr:from>
    <xdr:to>
      <xdr:col>111</xdr:col>
      <xdr:colOff>177800</xdr:colOff>
      <xdr:row>41</xdr:row>
      <xdr:rowOff>75619</xdr:rowOff>
    </xdr:to>
    <xdr:cxnSp macro="">
      <xdr:nvCxnSpPr>
        <xdr:cNvPr id="598" name="直線コネクタ 597">
          <a:extLst>
            <a:ext uri="{FF2B5EF4-FFF2-40B4-BE49-F238E27FC236}">
              <a16:creationId xmlns:a16="http://schemas.microsoft.com/office/drawing/2014/main" id="{DCDC47C0-3EBA-43E1-8D4B-972261CC4FE0}"/>
            </a:ext>
          </a:extLst>
        </xdr:cNvPr>
        <xdr:cNvCxnSpPr/>
      </xdr:nvCxnSpPr>
      <xdr:spPr>
        <a:xfrm>
          <a:off x="20434300" y="7103097"/>
          <a:ext cx="889000" cy="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25267</xdr:rowOff>
    </xdr:from>
    <xdr:to>
      <xdr:col>102</xdr:col>
      <xdr:colOff>165100</xdr:colOff>
      <xdr:row>41</xdr:row>
      <xdr:rowOff>126867</xdr:rowOff>
    </xdr:to>
    <xdr:sp macro="" textlink="">
      <xdr:nvSpPr>
        <xdr:cNvPr id="599" name="楕円 598">
          <a:extLst>
            <a:ext uri="{FF2B5EF4-FFF2-40B4-BE49-F238E27FC236}">
              <a16:creationId xmlns:a16="http://schemas.microsoft.com/office/drawing/2014/main" id="{B1E8D68D-D1A6-4D2F-A2F0-31354A0FD828}"/>
            </a:ext>
          </a:extLst>
        </xdr:cNvPr>
        <xdr:cNvSpPr/>
      </xdr:nvSpPr>
      <xdr:spPr>
        <a:xfrm>
          <a:off x="19494500" y="70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73647</xdr:rowOff>
    </xdr:from>
    <xdr:to>
      <xdr:col>107</xdr:col>
      <xdr:colOff>50800</xdr:colOff>
      <xdr:row>41</xdr:row>
      <xdr:rowOff>76067</xdr:rowOff>
    </xdr:to>
    <xdr:cxnSp macro="">
      <xdr:nvCxnSpPr>
        <xdr:cNvPr id="600" name="直線コネクタ 599">
          <a:extLst>
            <a:ext uri="{FF2B5EF4-FFF2-40B4-BE49-F238E27FC236}">
              <a16:creationId xmlns:a16="http://schemas.microsoft.com/office/drawing/2014/main" id="{AFD05229-C412-4977-817A-0DD22A8FD02E}"/>
            </a:ext>
          </a:extLst>
        </xdr:cNvPr>
        <xdr:cNvCxnSpPr/>
      </xdr:nvCxnSpPr>
      <xdr:spPr>
        <a:xfrm flipV="1">
          <a:off x="19545300" y="7103097"/>
          <a:ext cx="8890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50784</xdr:rowOff>
    </xdr:from>
    <xdr:to>
      <xdr:col>98</xdr:col>
      <xdr:colOff>38100</xdr:colOff>
      <xdr:row>41</xdr:row>
      <xdr:rowOff>152384</xdr:rowOff>
    </xdr:to>
    <xdr:sp macro="" textlink="">
      <xdr:nvSpPr>
        <xdr:cNvPr id="601" name="楕円 600">
          <a:extLst>
            <a:ext uri="{FF2B5EF4-FFF2-40B4-BE49-F238E27FC236}">
              <a16:creationId xmlns:a16="http://schemas.microsoft.com/office/drawing/2014/main" id="{F1D9003D-0130-4FE9-A11E-DCC983B20EAF}"/>
            </a:ext>
          </a:extLst>
        </xdr:cNvPr>
        <xdr:cNvSpPr/>
      </xdr:nvSpPr>
      <xdr:spPr>
        <a:xfrm>
          <a:off x="18605500" y="708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76067</xdr:rowOff>
    </xdr:from>
    <xdr:to>
      <xdr:col>102</xdr:col>
      <xdr:colOff>114300</xdr:colOff>
      <xdr:row>41</xdr:row>
      <xdr:rowOff>101584</xdr:rowOff>
    </xdr:to>
    <xdr:cxnSp macro="">
      <xdr:nvCxnSpPr>
        <xdr:cNvPr id="602" name="直線コネクタ 601">
          <a:extLst>
            <a:ext uri="{FF2B5EF4-FFF2-40B4-BE49-F238E27FC236}">
              <a16:creationId xmlns:a16="http://schemas.microsoft.com/office/drawing/2014/main" id="{4A8EED8D-6D40-4B29-8311-23A3209EED74}"/>
            </a:ext>
          </a:extLst>
        </xdr:cNvPr>
        <xdr:cNvCxnSpPr/>
      </xdr:nvCxnSpPr>
      <xdr:spPr>
        <a:xfrm flipV="1">
          <a:off x="18656300" y="7105517"/>
          <a:ext cx="889000" cy="2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28951</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41E7F1D9-CF3B-46A1-AFB0-2F0F2445F896}"/>
            </a:ext>
          </a:extLst>
        </xdr:cNvPr>
        <xdr:cNvSpPr txBox="1"/>
      </xdr:nvSpPr>
      <xdr:spPr>
        <a:xfrm>
          <a:off x="21043411" y="637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47696</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36C3BD6D-DA49-4CB7-8FE4-6658BD8200EA}"/>
            </a:ext>
          </a:extLst>
        </xdr:cNvPr>
        <xdr:cNvSpPr txBox="1"/>
      </xdr:nvSpPr>
      <xdr:spPr>
        <a:xfrm>
          <a:off x="20167111" y="639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40095</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3D2B3CEA-1ADF-41DB-B97C-FAE149A4AA04}"/>
            </a:ext>
          </a:extLst>
        </xdr:cNvPr>
        <xdr:cNvSpPr txBox="1"/>
      </xdr:nvSpPr>
      <xdr:spPr>
        <a:xfrm>
          <a:off x="19278111" y="638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89416</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AE795060-10E0-4370-85D6-82A387208E68}"/>
            </a:ext>
          </a:extLst>
        </xdr:cNvPr>
        <xdr:cNvSpPr txBox="1"/>
      </xdr:nvSpPr>
      <xdr:spPr>
        <a:xfrm>
          <a:off x="18389111" y="643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117546</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91F48642-8F4D-4997-BC25-08E202D76AD5}"/>
            </a:ext>
          </a:extLst>
        </xdr:cNvPr>
        <xdr:cNvSpPr txBox="1"/>
      </xdr:nvSpPr>
      <xdr:spPr>
        <a:xfrm>
          <a:off x="21043411" y="714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115574</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37951C6E-C5C6-4528-8015-6FB9FD426D8D}"/>
            </a:ext>
          </a:extLst>
        </xdr:cNvPr>
        <xdr:cNvSpPr txBox="1"/>
      </xdr:nvSpPr>
      <xdr:spPr>
        <a:xfrm>
          <a:off x="20167111" y="714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117994</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5CFB2B4A-CE92-46E6-B34F-62C7F74BD1C4}"/>
            </a:ext>
          </a:extLst>
        </xdr:cNvPr>
        <xdr:cNvSpPr txBox="1"/>
      </xdr:nvSpPr>
      <xdr:spPr>
        <a:xfrm>
          <a:off x="19278111" y="71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143511</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45EAFB73-DA2B-400E-A387-94BB954E99A3}"/>
            </a:ext>
          </a:extLst>
        </xdr:cNvPr>
        <xdr:cNvSpPr txBox="1"/>
      </xdr:nvSpPr>
      <xdr:spPr>
        <a:xfrm>
          <a:off x="18389111" y="71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32C5897B-3996-4D83-9EF7-77F54F7EC0E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F16D4BFE-83AD-442E-9092-337C002C2CB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3CEE70C0-7DE2-4EB7-899C-8BD71914232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719DD0AF-D81F-48EC-A5F5-5F56E17F996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C4B3879D-AA65-4D4A-A1A7-15C4882DDBD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CA529505-A1E5-4A58-94ED-587E11330BD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BF974335-321F-4486-85B0-CB36A31522C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3EB60225-899C-4AF7-B72F-306F39D2D58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397794D0-5088-449D-97D5-972711263F1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E989D861-D575-4CD1-9E4F-E65B41EA55B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60A9D1F3-F1A3-4913-B6DB-5DB1C3E411F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4082EEFA-8765-4455-A793-F9BE9B7B327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C8FCB891-91C9-4F3A-812A-D0C027B6C73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D37A6DA3-4E55-4A21-B13F-4A16509ADE6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45397EA6-AFD0-4AA8-AFA3-58CB03C64F0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EFFBEB20-E858-4E64-980E-CC8CF9806BE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2B1E09D1-42D2-47D8-8E2F-81241D0C1FA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3105E1FF-2329-436A-802A-E22AED09B64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FF98289F-9B47-4ABF-B59F-434F1FF57D3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41EDDD3B-1603-49C1-89FE-DA6EDB04B7D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87DDD64D-417B-48CA-A6F6-AFF0921F6BC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E06525D8-C81A-45BA-B5E4-97D21D58373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F58C08FD-0456-4DB1-B3B7-35DF34FED99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6AAD0040-260C-402A-A83D-53563A12E38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35" name="直線コネクタ 634">
          <a:extLst>
            <a:ext uri="{FF2B5EF4-FFF2-40B4-BE49-F238E27FC236}">
              <a16:creationId xmlns:a16="http://schemas.microsoft.com/office/drawing/2014/main" id="{838C02EA-8041-4F06-BAFC-2EB5E7F11E94}"/>
            </a:ext>
          </a:extLst>
        </xdr:cNvPr>
        <xdr:cNvCxnSpPr/>
      </xdr:nvCxnSpPr>
      <xdr:spPr>
        <a:xfrm flipV="1">
          <a:off x="16318864" y="975360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D507C37A-E85E-4179-8EC0-75CF5F3F6188}"/>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a:extLst>
            <a:ext uri="{FF2B5EF4-FFF2-40B4-BE49-F238E27FC236}">
              <a16:creationId xmlns:a16="http://schemas.microsoft.com/office/drawing/2014/main" id="{03E761E9-60F3-4CFB-B8DE-64A0639D4EF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4E045027-14BA-410C-998A-69D93698C682}"/>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934A3D02-186A-4436-8D41-2DF6596C645B}"/>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111142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E3421C79-01D6-4FBA-A065-2F97AB541118}"/>
            </a:ext>
          </a:extLst>
        </xdr:cNvPr>
        <xdr:cNvSpPr txBox="1"/>
      </xdr:nvSpPr>
      <xdr:spPr>
        <a:xfrm>
          <a:off x="1635760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1" name="フローチャート: 判断 640">
          <a:extLst>
            <a:ext uri="{FF2B5EF4-FFF2-40B4-BE49-F238E27FC236}">
              <a16:creationId xmlns:a16="http://schemas.microsoft.com/office/drawing/2014/main" id="{383F735D-A11D-4A43-AC5C-F6C3D19C5E50}"/>
            </a:ext>
          </a:extLst>
        </xdr:cNvPr>
        <xdr:cNvSpPr/>
      </xdr:nvSpPr>
      <xdr:spPr>
        <a:xfrm>
          <a:off x="16268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2" name="フローチャート: 判断 641">
          <a:extLst>
            <a:ext uri="{FF2B5EF4-FFF2-40B4-BE49-F238E27FC236}">
              <a16:creationId xmlns:a16="http://schemas.microsoft.com/office/drawing/2014/main" id="{7FA226AC-2BFC-492D-9AB1-D4815E12D8CB}"/>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43" name="フローチャート: 判断 642">
          <a:extLst>
            <a:ext uri="{FF2B5EF4-FFF2-40B4-BE49-F238E27FC236}">
              <a16:creationId xmlns:a16="http://schemas.microsoft.com/office/drawing/2014/main" id="{FF48AA8D-E76D-4437-8442-340D77505451}"/>
            </a:ext>
          </a:extLst>
        </xdr:cNvPr>
        <xdr:cNvSpPr/>
      </xdr:nvSpPr>
      <xdr:spPr>
        <a:xfrm>
          <a:off x="14541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44" name="フローチャート: 判断 643">
          <a:extLst>
            <a:ext uri="{FF2B5EF4-FFF2-40B4-BE49-F238E27FC236}">
              <a16:creationId xmlns:a16="http://schemas.microsoft.com/office/drawing/2014/main" id="{C469215F-2F0C-4195-B8F3-A6B48CF63266}"/>
            </a:ext>
          </a:extLst>
        </xdr:cNvPr>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45" name="フローチャート: 判断 644">
          <a:extLst>
            <a:ext uri="{FF2B5EF4-FFF2-40B4-BE49-F238E27FC236}">
              <a16:creationId xmlns:a16="http://schemas.microsoft.com/office/drawing/2014/main" id="{4826A41E-A0D0-4DC6-8676-075BB1BA2B00}"/>
            </a:ext>
          </a:extLst>
        </xdr:cNvPr>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B6C383B6-2043-4776-B8E8-A7A4CEFA6EF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F9DF3A6-455B-4C1F-8F3A-A1B64D8408E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BC37675B-ABC4-4A44-A3AD-EAF798EA3FB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E35ECC7C-CCF9-46BE-940C-738C15893CF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B446E42-E093-46E6-86C4-3856E27D425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27305</xdr:rowOff>
    </xdr:from>
    <xdr:to>
      <xdr:col>85</xdr:col>
      <xdr:colOff>177800</xdr:colOff>
      <xdr:row>63</xdr:row>
      <xdr:rowOff>128905</xdr:rowOff>
    </xdr:to>
    <xdr:sp macro="" textlink="">
      <xdr:nvSpPr>
        <xdr:cNvPr id="651" name="楕円 650">
          <a:extLst>
            <a:ext uri="{FF2B5EF4-FFF2-40B4-BE49-F238E27FC236}">
              <a16:creationId xmlns:a16="http://schemas.microsoft.com/office/drawing/2014/main" id="{AA50D089-44EC-46FB-9F4F-B419E3E995C0}"/>
            </a:ext>
          </a:extLst>
        </xdr:cNvPr>
        <xdr:cNvSpPr/>
      </xdr:nvSpPr>
      <xdr:spPr>
        <a:xfrm>
          <a:off x="162687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113682</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D6646E33-ED26-418C-9E1A-AB639AB0F1E5}"/>
            </a:ext>
          </a:extLst>
        </xdr:cNvPr>
        <xdr:cNvSpPr txBox="1"/>
      </xdr:nvSpPr>
      <xdr:spPr>
        <a:xfrm>
          <a:off x="16357600" y="1074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137795</xdr:rowOff>
    </xdr:from>
    <xdr:to>
      <xdr:col>81</xdr:col>
      <xdr:colOff>101600</xdr:colOff>
      <xdr:row>63</xdr:row>
      <xdr:rowOff>67945</xdr:rowOff>
    </xdr:to>
    <xdr:sp macro="" textlink="">
      <xdr:nvSpPr>
        <xdr:cNvPr id="653" name="楕円 652">
          <a:extLst>
            <a:ext uri="{FF2B5EF4-FFF2-40B4-BE49-F238E27FC236}">
              <a16:creationId xmlns:a16="http://schemas.microsoft.com/office/drawing/2014/main" id="{78C50214-34D0-4DB0-9671-0B8F08D9D506}"/>
            </a:ext>
          </a:extLst>
        </xdr:cNvPr>
        <xdr:cNvSpPr/>
      </xdr:nvSpPr>
      <xdr:spPr>
        <a:xfrm>
          <a:off x="15430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17145</xdr:rowOff>
    </xdr:from>
    <xdr:to>
      <xdr:col>85</xdr:col>
      <xdr:colOff>127000</xdr:colOff>
      <xdr:row>63</xdr:row>
      <xdr:rowOff>78105</xdr:rowOff>
    </xdr:to>
    <xdr:cxnSp macro="">
      <xdr:nvCxnSpPr>
        <xdr:cNvPr id="654" name="直線コネクタ 653">
          <a:extLst>
            <a:ext uri="{FF2B5EF4-FFF2-40B4-BE49-F238E27FC236}">
              <a16:creationId xmlns:a16="http://schemas.microsoft.com/office/drawing/2014/main" id="{286A4C75-3D19-4D90-BC9A-EA88A5E54454}"/>
            </a:ext>
          </a:extLst>
        </xdr:cNvPr>
        <xdr:cNvCxnSpPr/>
      </xdr:nvCxnSpPr>
      <xdr:spPr>
        <a:xfrm>
          <a:off x="15481300" y="1081849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17780</xdr:rowOff>
    </xdr:from>
    <xdr:to>
      <xdr:col>76</xdr:col>
      <xdr:colOff>165100</xdr:colOff>
      <xdr:row>62</xdr:row>
      <xdr:rowOff>119380</xdr:rowOff>
    </xdr:to>
    <xdr:sp macro="" textlink="">
      <xdr:nvSpPr>
        <xdr:cNvPr id="655" name="楕円 654">
          <a:extLst>
            <a:ext uri="{FF2B5EF4-FFF2-40B4-BE49-F238E27FC236}">
              <a16:creationId xmlns:a16="http://schemas.microsoft.com/office/drawing/2014/main" id="{022F8429-0640-4160-AA39-0DE5AF834D47}"/>
            </a:ext>
          </a:extLst>
        </xdr:cNvPr>
        <xdr:cNvSpPr/>
      </xdr:nvSpPr>
      <xdr:spPr>
        <a:xfrm>
          <a:off x="14541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68580</xdr:rowOff>
    </xdr:from>
    <xdr:to>
      <xdr:col>81</xdr:col>
      <xdr:colOff>50800</xdr:colOff>
      <xdr:row>63</xdr:row>
      <xdr:rowOff>17145</xdr:rowOff>
    </xdr:to>
    <xdr:cxnSp macro="">
      <xdr:nvCxnSpPr>
        <xdr:cNvPr id="656" name="直線コネクタ 655">
          <a:extLst>
            <a:ext uri="{FF2B5EF4-FFF2-40B4-BE49-F238E27FC236}">
              <a16:creationId xmlns:a16="http://schemas.microsoft.com/office/drawing/2014/main" id="{CE228490-7041-4FD2-BEBE-66AA4721152A}"/>
            </a:ext>
          </a:extLst>
        </xdr:cNvPr>
        <xdr:cNvCxnSpPr/>
      </xdr:nvCxnSpPr>
      <xdr:spPr>
        <a:xfrm>
          <a:off x="14592300" y="1069848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17780</xdr:rowOff>
    </xdr:from>
    <xdr:to>
      <xdr:col>72</xdr:col>
      <xdr:colOff>38100</xdr:colOff>
      <xdr:row>62</xdr:row>
      <xdr:rowOff>119380</xdr:rowOff>
    </xdr:to>
    <xdr:sp macro="" textlink="">
      <xdr:nvSpPr>
        <xdr:cNvPr id="657" name="楕円 656">
          <a:extLst>
            <a:ext uri="{FF2B5EF4-FFF2-40B4-BE49-F238E27FC236}">
              <a16:creationId xmlns:a16="http://schemas.microsoft.com/office/drawing/2014/main" id="{496B5334-C35A-4F2A-A628-1E754188049F}"/>
            </a:ext>
          </a:extLst>
        </xdr:cNvPr>
        <xdr:cNvSpPr/>
      </xdr:nvSpPr>
      <xdr:spPr>
        <a:xfrm>
          <a:off x="1365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68580</xdr:rowOff>
    </xdr:from>
    <xdr:to>
      <xdr:col>76</xdr:col>
      <xdr:colOff>114300</xdr:colOff>
      <xdr:row>62</xdr:row>
      <xdr:rowOff>68580</xdr:rowOff>
    </xdr:to>
    <xdr:cxnSp macro="">
      <xdr:nvCxnSpPr>
        <xdr:cNvPr id="658" name="直線コネクタ 657">
          <a:extLst>
            <a:ext uri="{FF2B5EF4-FFF2-40B4-BE49-F238E27FC236}">
              <a16:creationId xmlns:a16="http://schemas.microsoft.com/office/drawing/2014/main" id="{2927F523-E813-4960-8188-705BD32E0A1D}"/>
            </a:ext>
          </a:extLst>
        </xdr:cNvPr>
        <xdr:cNvCxnSpPr/>
      </xdr:nvCxnSpPr>
      <xdr:spPr>
        <a:xfrm>
          <a:off x="13703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124460</xdr:rowOff>
    </xdr:from>
    <xdr:to>
      <xdr:col>67</xdr:col>
      <xdr:colOff>101600</xdr:colOff>
      <xdr:row>63</xdr:row>
      <xdr:rowOff>54610</xdr:rowOff>
    </xdr:to>
    <xdr:sp macro="" textlink="">
      <xdr:nvSpPr>
        <xdr:cNvPr id="659" name="楕円 658">
          <a:extLst>
            <a:ext uri="{FF2B5EF4-FFF2-40B4-BE49-F238E27FC236}">
              <a16:creationId xmlns:a16="http://schemas.microsoft.com/office/drawing/2014/main" id="{3026BFB0-A30B-4765-A9C0-D35227CB7669}"/>
            </a:ext>
          </a:extLst>
        </xdr:cNvPr>
        <xdr:cNvSpPr/>
      </xdr:nvSpPr>
      <xdr:spPr>
        <a:xfrm>
          <a:off x="12763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68580</xdr:rowOff>
    </xdr:from>
    <xdr:to>
      <xdr:col>71</xdr:col>
      <xdr:colOff>177800</xdr:colOff>
      <xdr:row>63</xdr:row>
      <xdr:rowOff>3810</xdr:rowOff>
    </xdr:to>
    <xdr:cxnSp macro="">
      <xdr:nvCxnSpPr>
        <xdr:cNvPr id="660" name="直線コネクタ 659">
          <a:extLst>
            <a:ext uri="{FF2B5EF4-FFF2-40B4-BE49-F238E27FC236}">
              <a16:creationId xmlns:a16="http://schemas.microsoft.com/office/drawing/2014/main" id="{DAF755BD-B5B0-4887-ACC1-F2EF8C9C5591}"/>
            </a:ext>
          </a:extLst>
        </xdr:cNvPr>
        <xdr:cNvCxnSpPr/>
      </xdr:nvCxnSpPr>
      <xdr:spPr>
        <a:xfrm flipV="1">
          <a:off x="12814300" y="106984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B034FB56-3652-4EAF-869E-34243AF6A11F}"/>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143527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00526300-7D97-4971-BC66-315853F31CAE}"/>
            </a:ext>
          </a:extLst>
        </xdr:cNvPr>
        <xdr:cNvSpPr txBox="1"/>
      </xdr:nvSpPr>
      <xdr:spPr>
        <a:xfrm>
          <a:off x="14389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323B7F3F-DA64-43A6-9FAF-E6C2FD9E7568}"/>
            </a:ext>
          </a:extLst>
        </xdr:cNvPr>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ACA0F108-0EB6-4261-862F-2DAE3F0196DA}"/>
            </a:ext>
          </a:extLst>
        </xdr:cNvPr>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59072</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EC871065-0919-4710-95EB-6FFCB9F484C3}"/>
            </a:ext>
          </a:extLst>
        </xdr:cNvPr>
        <xdr:cNvSpPr txBox="1"/>
      </xdr:nvSpPr>
      <xdr:spPr>
        <a:xfrm>
          <a:off x="15266044"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110507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9023FB1F-3CC5-4339-A9CB-EB7EB92B0E68}"/>
            </a:ext>
          </a:extLst>
        </xdr:cNvPr>
        <xdr:cNvSpPr txBox="1"/>
      </xdr:nvSpPr>
      <xdr:spPr>
        <a:xfrm>
          <a:off x="14389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ADE9B47E-C52F-4603-BAF6-6133A62C5765}"/>
            </a:ext>
          </a:extLst>
        </xdr:cNvPr>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45737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221B79C3-1A5E-4AF0-916B-A6A80EF0F58A}"/>
            </a:ext>
          </a:extLst>
        </xdr:cNvPr>
        <xdr:cNvSpPr txBox="1"/>
      </xdr:nvSpPr>
      <xdr:spPr>
        <a:xfrm>
          <a:off x="12611744"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B5DA6D16-7965-485C-93DF-DCB07ED1F1C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F5730965-7A9E-4E5B-9F56-C0E3FB865BD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B904D45E-7F3E-4F8B-89A1-E522A6FA091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18A0F4E8-0BA6-4793-8E8C-F9E41FABB54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CB32EFEF-E8BD-4B26-BF06-5C7D4C7B209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442FD6B5-7471-4D1F-BAD1-005D8D4D44A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8698FF3F-1162-4475-BED9-D7C7B714232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B63C5D13-2162-4D32-9184-7ED1FF6B300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77789D36-9DBE-423F-85C9-9C7217CD03D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8EE0A77E-5317-4C41-AC93-46836F82F5E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9" name="直線コネクタ 678">
          <a:extLst>
            <a:ext uri="{FF2B5EF4-FFF2-40B4-BE49-F238E27FC236}">
              <a16:creationId xmlns:a16="http://schemas.microsoft.com/office/drawing/2014/main" id="{DDCBE189-476C-479C-8143-1A1DB50A18B9}"/>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80" name="テキスト ボックス 679">
          <a:extLst>
            <a:ext uri="{FF2B5EF4-FFF2-40B4-BE49-F238E27FC236}">
              <a16:creationId xmlns:a16="http://schemas.microsoft.com/office/drawing/2014/main" id="{B617D92B-BC10-4A9A-8E9F-965CD9AA558C}"/>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a:extLst>
            <a:ext uri="{FF2B5EF4-FFF2-40B4-BE49-F238E27FC236}">
              <a16:creationId xmlns:a16="http://schemas.microsoft.com/office/drawing/2014/main" id="{67FEFC29-C93F-4851-85EB-AA7AC576C8B4}"/>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a:extLst>
            <a:ext uri="{FF2B5EF4-FFF2-40B4-BE49-F238E27FC236}">
              <a16:creationId xmlns:a16="http://schemas.microsoft.com/office/drawing/2014/main" id="{15995BE8-3E50-48BA-8857-BED963ECD3BA}"/>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3" name="直線コネクタ 682">
          <a:extLst>
            <a:ext uri="{FF2B5EF4-FFF2-40B4-BE49-F238E27FC236}">
              <a16:creationId xmlns:a16="http://schemas.microsoft.com/office/drawing/2014/main" id="{1FE27DC8-8F2C-4C2F-83C2-4BCDDEEA314B}"/>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4" name="テキスト ボックス 683">
          <a:extLst>
            <a:ext uri="{FF2B5EF4-FFF2-40B4-BE49-F238E27FC236}">
              <a16:creationId xmlns:a16="http://schemas.microsoft.com/office/drawing/2014/main" id="{A4BF5BD1-E63B-4C46-9077-C4BEC108E2CE}"/>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70B5ED77-0C38-48DD-967E-46292ADFFF6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DFECE2C6-0B86-4030-AB45-DE0D9D88972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7" name="直線コネクタ 686">
          <a:extLst>
            <a:ext uri="{FF2B5EF4-FFF2-40B4-BE49-F238E27FC236}">
              <a16:creationId xmlns:a16="http://schemas.microsoft.com/office/drawing/2014/main" id="{9C0C8265-D4C2-4B04-9A2E-7211D79AE5F5}"/>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8" name="テキスト ボックス 687">
          <a:extLst>
            <a:ext uri="{FF2B5EF4-FFF2-40B4-BE49-F238E27FC236}">
              <a16:creationId xmlns:a16="http://schemas.microsoft.com/office/drawing/2014/main" id="{78000C6B-9EF5-40BB-BCDF-DB60723A9593}"/>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9" name="直線コネクタ 688">
          <a:extLst>
            <a:ext uri="{FF2B5EF4-FFF2-40B4-BE49-F238E27FC236}">
              <a16:creationId xmlns:a16="http://schemas.microsoft.com/office/drawing/2014/main" id="{A96819FB-C393-45F1-B10D-1D14BD401C9B}"/>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90" name="テキスト ボックス 689">
          <a:extLst>
            <a:ext uri="{FF2B5EF4-FFF2-40B4-BE49-F238E27FC236}">
              <a16:creationId xmlns:a16="http://schemas.microsoft.com/office/drawing/2014/main" id="{0D93A1A9-C799-47E0-889F-704AA3A3CFC1}"/>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1" name="直線コネクタ 690">
          <a:extLst>
            <a:ext uri="{FF2B5EF4-FFF2-40B4-BE49-F238E27FC236}">
              <a16:creationId xmlns:a16="http://schemas.microsoft.com/office/drawing/2014/main" id="{5136CEBD-4A2B-4AA3-9857-113FEA49FC25}"/>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2" name="テキスト ボックス 691">
          <a:extLst>
            <a:ext uri="{FF2B5EF4-FFF2-40B4-BE49-F238E27FC236}">
              <a16:creationId xmlns:a16="http://schemas.microsoft.com/office/drawing/2014/main" id="{97FA9AE0-C573-40F9-84AC-7D6A33BEA7A2}"/>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43930728-8044-456C-91A8-ACFF40B25DD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E86ED27F-8C5E-452C-9E65-2BB491000D5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a:extLst>
            <a:ext uri="{FF2B5EF4-FFF2-40B4-BE49-F238E27FC236}">
              <a16:creationId xmlns:a16="http://schemas.microsoft.com/office/drawing/2014/main" id="{0A8BD03D-D6DD-4054-9A59-F168085C3C0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96" name="直線コネクタ 695">
          <a:extLst>
            <a:ext uri="{FF2B5EF4-FFF2-40B4-BE49-F238E27FC236}">
              <a16:creationId xmlns:a16="http://schemas.microsoft.com/office/drawing/2014/main" id="{E33EF134-FB8C-4525-BF14-B424870E44A2}"/>
            </a:ext>
          </a:extLst>
        </xdr:cNvPr>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7" name="【保健センター・保健所】&#10;一人当たり面積最小値テキスト">
          <a:extLst>
            <a:ext uri="{FF2B5EF4-FFF2-40B4-BE49-F238E27FC236}">
              <a16:creationId xmlns:a16="http://schemas.microsoft.com/office/drawing/2014/main" id="{B78232F0-288C-4AF2-AC0D-FDBDAC6A0F14}"/>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8" name="直線コネクタ 697">
          <a:extLst>
            <a:ext uri="{FF2B5EF4-FFF2-40B4-BE49-F238E27FC236}">
              <a16:creationId xmlns:a16="http://schemas.microsoft.com/office/drawing/2014/main" id="{DB506F80-4C33-425B-B7DB-30693446C7B6}"/>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9" name="【保健センター・保健所】&#10;一人当たり面積最大値テキスト">
          <a:extLst>
            <a:ext uri="{FF2B5EF4-FFF2-40B4-BE49-F238E27FC236}">
              <a16:creationId xmlns:a16="http://schemas.microsoft.com/office/drawing/2014/main" id="{CE52FD39-A4F8-4781-9D96-B1D788411DCD}"/>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700" name="直線コネクタ 699">
          <a:extLst>
            <a:ext uri="{FF2B5EF4-FFF2-40B4-BE49-F238E27FC236}">
              <a16:creationId xmlns:a16="http://schemas.microsoft.com/office/drawing/2014/main" id="{9305FC88-BA3B-462C-8ADA-08214AB3CE52}"/>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114952</xdr:rowOff>
    </xdr:from>
    <xdr:ext cx="469744" cy="259045"/>
    <xdr:sp macro="" textlink="">
      <xdr:nvSpPr>
        <xdr:cNvPr id="701" name="【保健センター・保健所】&#10;一人当たり面積平均値テキスト">
          <a:extLst>
            <a:ext uri="{FF2B5EF4-FFF2-40B4-BE49-F238E27FC236}">
              <a16:creationId xmlns:a16="http://schemas.microsoft.com/office/drawing/2014/main" id="{34C70E24-7157-42FC-B6F5-330308B1DB43}"/>
            </a:ext>
          </a:extLst>
        </xdr:cNvPr>
        <xdr:cNvSpPr txBox="1"/>
      </xdr:nvSpPr>
      <xdr:spPr>
        <a:xfrm>
          <a:off x="22199600" y="102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02" name="フローチャート: 判断 701">
          <a:extLst>
            <a:ext uri="{FF2B5EF4-FFF2-40B4-BE49-F238E27FC236}">
              <a16:creationId xmlns:a16="http://schemas.microsoft.com/office/drawing/2014/main" id="{5424E08F-4544-4B22-A77F-F89A40BA1DC5}"/>
            </a:ext>
          </a:extLst>
        </xdr:cNvPr>
        <xdr:cNvSpPr/>
      </xdr:nvSpPr>
      <xdr:spPr>
        <a:xfrm>
          <a:off x="221107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703" name="フローチャート: 判断 702">
          <a:extLst>
            <a:ext uri="{FF2B5EF4-FFF2-40B4-BE49-F238E27FC236}">
              <a16:creationId xmlns:a16="http://schemas.microsoft.com/office/drawing/2014/main" id="{150C1D41-0280-4EC3-A9DB-9133306DFD9B}"/>
            </a:ext>
          </a:extLst>
        </xdr:cNvPr>
        <xdr:cNvSpPr/>
      </xdr:nvSpPr>
      <xdr:spPr>
        <a:xfrm>
          <a:off x="212725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704" name="フローチャート: 判断 703">
          <a:extLst>
            <a:ext uri="{FF2B5EF4-FFF2-40B4-BE49-F238E27FC236}">
              <a16:creationId xmlns:a16="http://schemas.microsoft.com/office/drawing/2014/main" id="{06198D9C-CC49-41B5-AC07-049D830F1F48}"/>
            </a:ext>
          </a:extLst>
        </xdr:cNvPr>
        <xdr:cNvSpPr/>
      </xdr:nvSpPr>
      <xdr:spPr>
        <a:xfrm>
          <a:off x="20383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705" name="フローチャート: 判断 704">
          <a:extLst>
            <a:ext uri="{FF2B5EF4-FFF2-40B4-BE49-F238E27FC236}">
              <a16:creationId xmlns:a16="http://schemas.microsoft.com/office/drawing/2014/main" id="{43B4DC8E-AEA6-4B2D-A109-2BE00DBCCAFC}"/>
            </a:ext>
          </a:extLst>
        </xdr:cNvPr>
        <xdr:cNvSpPr/>
      </xdr:nvSpPr>
      <xdr:spPr>
        <a:xfrm>
          <a:off x="19494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706" name="フローチャート: 判断 705">
          <a:extLst>
            <a:ext uri="{FF2B5EF4-FFF2-40B4-BE49-F238E27FC236}">
              <a16:creationId xmlns:a16="http://schemas.microsoft.com/office/drawing/2014/main" id="{E8B4E120-3AE8-4D69-B02C-F7578697DCD7}"/>
            </a:ext>
          </a:extLst>
        </xdr:cNvPr>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7C30D60-E7DD-4B49-83D7-81602296D8D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2890E19A-81B6-4AC9-964E-C5A488D46DD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87AEFF6B-09B5-4D96-A15F-CFE288746B3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FD947D34-A666-4E4D-AE8F-7C492FB57CE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122F92A2-9B36-4260-B6AF-7313A7621E6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712" name="楕円 711">
          <a:extLst>
            <a:ext uri="{FF2B5EF4-FFF2-40B4-BE49-F238E27FC236}">
              <a16:creationId xmlns:a16="http://schemas.microsoft.com/office/drawing/2014/main" id="{DCD7E1CA-8229-45C3-8B5B-B0FFA9F6BB10}"/>
            </a:ext>
          </a:extLst>
        </xdr:cNvPr>
        <xdr:cNvSpPr/>
      </xdr:nvSpPr>
      <xdr:spPr>
        <a:xfrm>
          <a:off x="22110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713" name="【保健センター・保健所】&#10;一人当たり面積該当値テキスト">
          <a:extLst>
            <a:ext uri="{FF2B5EF4-FFF2-40B4-BE49-F238E27FC236}">
              <a16:creationId xmlns:a16="http://schemas.microsoft.com/office/drawing/2014/main" id="{52150F25-590A-4C33-B866-ECA1C367EA87}"/>
            </a:ext>
          </a:extLst>
        </xdr:cNvPr>
        <xdr:cNvSpPr txBox="1"/>
      </xdr:nvSpPr>
      <xdr:spPr>
        <a:xfrm>
          <a:off x="22199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714" name="楕円 713">
          <a:extLst>
            <a:ext uri="{FF2B5EF4-FFF2-40B4-BE49-F238E27FC236}">
              <a16:creationId xmlns:a16="http://schemas.microsoft.com/office/drawing/2014/main" id="{DC0879CE-2204-4865-BF40-051A1323B029}"/>
            </a:ext>
          </a:extLst>
        </xdr:cNvPr>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0</xdr:rowOff>
    </xdr:to>
    <xdr:cxnSp macro="">
      <xdr:nvCxnSpPr>
        <xdr:cNvPr id="715" name="直線コネクタ 714">
          <a:extLst>
            <a:ext uri="{FF2B5EF4-FFF2-40B4-BE49-F238E27FC236}">
              <a16:creationId xmlns:a16="http://schemas.microsoft.com/office/drawing/2014/main" id="{CA647DF5-AFAE-422B-9CF9-CAEDD504522C}"/>
            </a:ext>
          </a:extLst>
        </xdr:cNvPr>
        <xdr:cNvCxnSpPr/>
      </xdr:nvCxnSpPr>
      <xdr:spPr>
        <a:xfrm>
          <a:off x="21323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716" name="楕円 715">
          <a:extLst>
            <a:ext uri="{FF2B5EF4-FFF2-40B4-BE49-F238E27FC236}">
              <a16:creationId xmlns:a16="http://schemas.microsoft.com/office/drawing/2014/main" id="{2757A8B3-7F0D-4DBA-844A-1C0E53B69734}"/>
            </a:ext>
          </a:extLst>
        </xdr:cNvPr>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717" name="直線コネクタ 716">
          <a:extLst>
            <a:ext uri="{FF2B5EF4-FFF2-40B4-BE49-F238E27FC236}">
              <a16:creationId xmlns:a16="http://schemas.microsoft.com/office/drawing/2014/main" id="{76FEAFC0-1646-42EC-ABA8-4C7619DE6D64}"/>
            </a:ext>
          </a:extLst>
        </xdr:cNvPr>
        <xdr:cNvCxnSpPr/>
      </xdr:nvCxnSpPr>
      <xdr:spPr>
        <a:xfrm>
          <a:off x="20434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718" name="楕円 717">
          <a:extLst>
            <a:ext uri="{FF2B5EF4-FFF2-40B4-BE49-F238E27FC236}">
              <a16:creationId xmlns:a16="http://schemas.microsoft.com/office/drawing/2014/main" id="{08D17366-9EA7-4445-B436-63E2A2281B8C}"/>
            </a:ext>
          </a:extLst>
        </xdr:cNvPr>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719" name="直線コネクタ 718">
          <a:extLst>
            <a:ext uri="{FF2B5EF4-FFF2-40B4-BE49-F238E27FC236}">
              <a16:creationId xmlns:a16="http://schemas.microsoft.com/office/drawing/2014/main" id="{378410B9-E8FA-46F9-994B-71D0CF76B062}"/>
            </a:ext>
          </a:extLst>
        </xdr:cNvPr>
        <xdr:cNvCxnSpPr/>
      </xdr:nvCxnSpPr>
      <xdr:spPr>
        <a:xfrm>
          <a:off x="19545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720" name="楕円 719">
          <a:extLst>
            <a:ext uri="{FF2B5EF4-FFF2-40B4-BE49-F238E27FC236}">
              <a16:creationId xmlns:a16="http://schemas.microsoft.com/office/drawing/2014/main" id="{AB0CCF03-6012-40CC-8F43-2143BCE41E15}"/>
            </a:ext>
          </a:extLst>
        </xdr:cNvPr>
        <xdr:cNvSpPr/>
      </xdr:nvSpPr>
      <xdr:spPr>
        <a:xfrm>
          <a:off x="18605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721" name="直線コネクタ 720">
          <a:extLst>
            <a:ext uri="{FF2B5EF4-FFF2-40B4-BE49-F238E27FC236}">
              <a16:creationId xmlns:a16="http://schemas.microsoft.com/office/drawing/2014/main" id="{DB36A989-CEE3-445A-A4E5-BBA3F8276F81}"/>
            </a:ext>
          </a:extLst>
        </xdr:cNvPr>
        <xdr:cNvCxnSpPr/>
      </xdr:nvCxnSpPr>
      <xdr:spPr>
        <a:xfrm>
          <a:off x="18656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38752</xdr:rowOff>
    </xdr:from>
    <xdr:ext cx="469744" cy="259045"/>
    <xdr:sp macro="" textlink="">
      <xdr:nvSpPr>
        <xdr:cNvPr id="722" name="n_1aveValue【保健センター・保健所】&#10;一人当たり面積">
          <a:extLst>
            <a:ext uri="{FF2B5EF4-FFF2-40B4-BE49-F238E27FC236}">
              <a16:creationId xmlns:a16="http://schemas.microsoft.com/office/drawing/2014/main" id="{EDDB8D3F-409D-45A5-8AE6-A12EF7D3DCA0}"/>
            </a:ext>
          </a:extLst>
        </xdr:cNvPr>
        <xdr:cNvSpPr txBox="1"/>
      </xdr:nvSpPr>
      <xdr:spPr>
        <a:xfrm>
          <a:off x="21075727"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95902</xdr:rowOff>
    </xdr:from>
    <xdr:ext cx="469744" cy="259045"/>
    <xdr:sp macro="" textlink="">
      <xdr:nvSpPr>
        <xdr:cNvPr id="723" name="n_2aveValue【保健センター・保健所】&#10;一人当たり面積">
          <a:extLst>
            <a:ext uri="{FF2B5EF4-FFF2-40B4-BE49-F238E27FC236}">
              <a16:creationId xmlns:a16="http://schemas.microsoft.com/office/drawing/2014/main" id="{2A4E06AD-E86C-4326-BE03-4CD571649B35}"/>
            </a:ext>
          </a:extLst>
        </xdr:cNvPr>
        <xdr:cNvSpPr txBox="1"/>
      </xdr:nvSpPr>
      <xdr:spPr>
        <a:xfrm>
          <a:off x="20199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95902</xdr:rowOff>
    </xdr:from>
    <xdr:ext cx="469744" cy="259045"/>
    <xdr:sp macro="" textlink="">
      <xdr:nvSpPr>
        <xdr:cNvPr id="724" name="n_3aveValue【保健センター・保健所】&#10;一人当たり面積">
          <a:extLst>
            <a:ext uri="{FF2B5EF4-FFF2-40B4-BE49-F238E27FC236}">
              <a16:creationId xmlns:a16="http://schemas.microsoft.com/office/drawing/2014/main" id="{334B06A3-B420-4B42-8A6C-7E46127CB9D2}"/>
            </a:ext>
          </a:extLst>
        </xdr:cNvPr>
        <xdr:cNvSpPr txBox="1"/>
      </xdr:nvSpPr>
      <xdr:spPr>
        <a:xfrm>
          <a:off x="19310427" y="1021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153052</xdr:rowOff>
    </xdr:from>
    <xdr:ext cx="469744" cy="259045"/>
    <xdr:sp macro="" textlink="">
      <xdr:nvSpPr>
        <xdr:cNvPr id="725" name="n_4aveValue【保健センター・保健所】&#10;一人当たり面積">
          <a:extLst>
            <a:ext uri="{FF2B5EF4-FFF2-40B4-BE49-F238E27FC236}">
              <a16:creationId xmlns:a16="http://schemas.microsoft.com/office/drawing/2014/main" id="{50BD0959-DB77-4276-A6B1-144BAA17BF05}"/>
            </a:ext>
          </a:extLst>
        </xdr:cNvPr>
        <xdr:cNvSpPr txBox="1"/>
      </xdr:nvSpPr>
      <xdr:spPr>
        <a:xfrm>
          <a:off x="18421427" y="102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726" name="n_1mainValue【保健センター・保健所】&#10;一人当たり面積">
          <a:extLst>
            <a:ext uri="{FF2B5EF4-FFF2-40B4-BE49-F238E27FC236}">
              <a16:creationId xmlns:a16="http://schemas.microsoft.com/office/drawing/2014/main" id="{E32FD0C4-34CC-48E4-BE2A-54414850ADB8}"/>
            </a:ext>
          </a:extLst>
        </xdr:cNvPr>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727" name="n_2mainValue【保健センター・保健所】&#10;一人当たり面積">
          <a:extLst>
            <a:ext uri="{FF2B5EF4-FFF2-40B4-BE49-F238E27FC236}">
              <a16:creationId xmlns:a16="http://schemas.microsoft.com/office/drawing/2014/main" id="{3535AD7A-E52F-4775-A0B1-6CAD6BA4C725}"/>
            </a:ext>
          </a:extLst>
        </xdr:cNvPr>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41927</xdr:rowOff>
    </xdr:from>
    <xdr:ext cx="469744" cy="259045"/>
    <xdr:sp macro="" textlink="">
      <xdr:nvSpPr>
        <xdr:cNvPr id="728" name="n_3mainValue【保健センター・保健所】&#10;一人当たり面積">
          <a:extLst>
            <a:ext uri="{FF2B5EF4-FFF2-40B4-BE49-F238E27FC236}">
              <a16:creationId xmlns:a16="http://schemas.microsoft.com/office/drawing/2014/main" id="{046E623B-0A26-4E83-A8A0-BF8911EE6AD2}"/>
            </a:ext>
          </a:extLst>
        </xdr:cNvPr>
        <xdr:cNvSpPr txBox="1"/>
      </xdr:nvSpPr>
      <xdr:spPr>
        <a:xfrm>
          <a:off x="19310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41927</xdr:rowOff>
    </xdr:from>
    <xdr:ext cx="469744" cy="259045"/>
    <xdr:sp macro="" textlink="">
      <xdr:nvSpPr>
        <xdr:cNvPr id="729" name="n_4mainValue【保健センター・保健所】&#10;一人当たり面積">
          <a:extLst>
            <a:ext uri="{FF2B5EF4-FFF2-40B4-BE49-F238E27FC236}">
              <a16:creationId xmlns:a16="http://schemas.microsoft.com/office/drawing/2014/main" id="{45572B86-2780-4C4A-864B-9CFA85605D80}"/>
            </a:ext>
          </a:extLst>
        </xdr:cNvPr>
        <xdr:cNvSpPr txBox="1"/>
      </xdr:nvSpPr>
      <xdr:spPr>
        <a:xfrm>
          <a:off x="18421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1095D18E-2D50-402C-9473-2797E92D6DE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558C1DD4-3143-4CEB-BBC2-5B6627E106D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DCCE1DF5-8E29-477D-9F40-400E7A391D1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D5A52A08-B247-4273-BAAE-DC06539B2B2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9C8585AE-50B9-4057-8115-A01E2BAC145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79F6C8ED-1AEB-48CC-B703-BF088382E5F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287C65E3-19AA-4D64-90F2-D6107116484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F8E41C07-AAB9-4865-BA7A-C9215DDC463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8D8FE166-23B6-4AF6-9D00-7AA2FB2DDE6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435FBA3B-7E61-4074-AB25-24F1613AB11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F2E6B725-E59D-45AB-B406-7EF0E00A17C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a:extLst>
            <a:ext uri="{FF2B5EF4-FFF2-40B4-BE49-F238E27FC236}">
              <a16:creationId xmlns:a16="http://schemas.microsoft.com/office/drawing/2014/main" id="{5E989269-6E92-42AC-A8A1-975D896A180F}"/>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2" name="テキスト ボックス 741">
          <a:extLst>
            <a:ext uri="{FF2B5EF4-FFF2-40B4-BE49-F238E27FC236}">
              <a16:creationId xmlns:a16="http://schemas.microsoft.com/office/drawing/2014/main" id="{8F06DA46-E326-46A9-8717-15380F0DAAA1}"/>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a:extLst>
            <a:ext uri="{FF2B5EF4-FFF2-40B4-BE49-F238E27FC236}">
              <a16:creationId xmlns:a16="http://schemas.microsoft.com/office/drawing/2014/main" id="{B512483C-0DB6-4AD9-B58D-7BBA128306BE}"/>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a:extLst>
            <a:ext uri="{FF2B5EF4-FFF2-40B4-BE49-F238E27FC236}">
              <a16:creationId xmlns:a16="http://schemas.microsoft.com/office/drawing/2014/main" id="{E3AD77DB-A7E7-40CB-A1FF-DCD6D8EC2159}"/>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a:extLst>
            <a:ext uri="{FF2B5EF4-FFF2-40B4-BE49-F238E27FC236}">
              <a16:creationId xmlns:a16="http://schemas.microsoft.com/office/drawing/2014/main" id="{88F9DDAD-6895-439E-BBEE-30F7738569FD}"/>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a:extLst>
            <a:ext uri="{FF2B5EF4-FFF2-40B4-BE49-F238E27FC236}">
              <a16:creationId xmlns:a16="http://schemas.microsoft.com/office/drawing/2014/main" id="{5076F4EE-4E0E-444E-8B00-263F2F3E3ACA}"/>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a:extLst>
            <a:ext uri="{FF2B5EF4-FFF2-40B4-BE49-F238E27FC236}">
              <a16:creationId xmlns:a16="http://schemas.microsoft.com/office/drawing/2014/main" id="{72052057-24CF-453E-91CC-0D6CDEC7E26B}"/>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a:extLst>
            <a:ext uri="{FF2B5EF4-FFF2-40B4-BE49-F238E27FC236}">
              <a16:creationId xmlns:a16="http://schemas.microsoft.com/office/drawing/2014/main" id="{304123BA-9CE5-4E18-BAC6-53FA1D6F2772}"/>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B263AD84-69EB-4090-911C-993E0F3407C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A6C54AC9-D7E2-45CE-8997-04D644CB66A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A11AA343-AAC9-429C-895E-C276F56050D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52" name="直線コネクタ 751">
          <a:extLst>
            <a:ext uri="{FF2B5EF4-FFF2-40B4-BE49-F238E27FC236}">
              <a16:creationId xmlns:a16="http://schemas.microsoft.com/office/drawing/2014/main" id="{B4EF6C1C-3375-42F4-B343-B9F437E98455}"/>
            </a:ext>
          </a:extLst>
        </xdr:cNvPr>
        <xdr:cNvCxnSpPr/>
      </xdr:nvCxnSpPr>
      <xdr:spPr>
        <a:xfrm flipV="1">
          <a:off x="16318864" y="13680948"/>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7590692F-EBB0-4A0F-ABE2-75EE8692EA3C}"/>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54" name="直線コネクタ 753">
          <a:extLst>
            <a:ext uri="{FF2B5EF4-FFF2-40B4-BE49-F238E27FC236}">
              <a16:creationId xmlns:a16="http://schemas.microsoft.com/office/drawing/2014/main" id="{4A09F732-6201-4454-920D-8D5DE384C1C8}"/>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1425EB80-21EB-4D6D-83B8-9498A859CA29}"/>
            </a:ext>
          </a:extLst>
        </xdr:cNvPr>
        <xdr:cNvSpPr txBox="1"/>
      </xdr:nvSpPr>
      <xdr:spPr>
        <a:xfrm>
          <a:off x="16357600" y="1345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56" name="直線コネクタ 755">
          <a:extLst>
            <a:ext uri="{FF2B5EF4-FFF2-40B4-BE49-F238E27FC236}">
              <a16:creationId xmlns:a16="http://schemas.microsoft.com/office/drawing/2014/main" id="{325033FD-D7E6-4F37-B3DB-0E59EE7140F9}"/>
            </a:ext>
          </a:extLst>
        </xdr:cNvPr>
        <xdr:cNvCxnSpPr/>
      </xdr:nvCxnSpPr>
      <xdr:spPr>
        <a:xfrm>
          <a:off x="16230600" y="1368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129049</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5706C59E-D0E6-4E10-A8EA-323E59E6889C}"/>
            </a:ext>
          </a:extLst>
        </xdr:cNvPr>
        <xdr:cNvSpPr txBox="1"/>
      </xdr:nvSpPr>
      <xdr:spPr>
        <a:xfrm>
          <a:off x="16357600" y="14187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58" name="フローチャート: 判断 757">
          <a:extLst>
            <a:ext uri="{FF2B5EF4-FFF2-40B4-BE49-F238E27FC236}">
              <a16:creationId xmlns:a16="http://schemas.microsoft.com/office/drawing/2014/main" id="{57F4CDDF-EBE0-4B22-9914-5C61BD5E5528}"/>
            </a:ext>
          </a:extLst>
        </xdr:cNvPr>
        <xdr:cNvSpPr/>
      </xdr:nvSpPr>
      <xdr:spPr>
        <a:xfrm>
          <a:off x="16268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59" name="フローチャート: 判断 758">
          <a:extLst>
            <a:ext uri="{FF2B5EF4-FFF2-40B4-BE49-F238E27FC236}">
              <a16:creationId xmlns:a16="http://schemas.microsoft.com/office/drawing/2014/main" id="{4AD084DF-6F8D-408A-95CF-0D2D0A6F7057}"/>
            </a:ext>
          </a:extLst>
        </xdr:cNvPr>
        <xdr:cNvSpPr/>
      </xdr:nvSpPr>
      <xdr:spPr>
        <a:xfrm>
          <a:off x="154305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60" name="フローチャート: 判断 759">
          <a:extLst>
            <a:ext uri="{FF2B5EF4-FFF2-40B4-BE49-F238E27FC236}">
              <a16:creationId xmlns:a16="http://schemas.microsoft.com/office/drawing/2014/main" id="{1142D780-F646-4038-8435-8184AFAE249F}"/>
            </a:ext>
          </a:extLst>
        </xdr:cNvPr>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761" name="フローチャート: 判断 760">
          <a:extLst>
            <a:ext uri="{FF2B5EF4-FFF2-40B4-BE49-F238E27FC236}">
              <a16:creationId xmlns:a16="http://schemas.microsoft.com/office/drawing/2014/main" id="{8BA66D55-674A-47A9-9DA2-FACE09AEBF56}"/>
            </a:ext>
          </a:extLst>
        </xdr:cNvPr>
        <xdr:cNvSpPr/>
      </xdr:nvSpPr>
      <xdr:spPr>
        <a:xfrm>
          <a:off x="1365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762" name="フローチャート: 判断 761">
          <a:extLst>
            <a:ext uri="{FF2B5EF4-FFF2-40B4-BE49-F238E27FC236}">
              <a16:creationId xmlns:a16="http://schemas.microsoft.com/office/drawing/2014/main" id="{F8B4680E-ABD5-4F98-BFBE-E7892951EB95}"/>
            </a:ext>
          </a:extLst>
        </xdr:cNvPr>
        <xdr:cNvSpPr/>
      </xdr:nvSpPr>
      <xdr:spPr>
        <a:xfrm>
          <a:off x="12763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B063D13C-3C1F-40A7-A7BB-8AA4D8F24B1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57479AE2-41F6-4CF9-B784-A35A5D06954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B2ADD1BE-59A4-40EB-B7B3-EF70DF0B80C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B19A5F3-599F-4171-B283-EEA65DEDAC6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E72A06EF-2172-4394-AF06-E834DC8E800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78739</xdr:rowOff>
    </xdr:from>
    <xdr:to>
      <xdr:col>85</xdr:col>
      <xdr:colOff>177800</xdr:colOff>
      <xdr:row>87</xdr:row>
      <xdr:rowOff>8889</xdr:rowOff>
    </xdr:to>
    <xdr:sp macro="" textlink="">
      <xdr:nvSpPr>
        <xdr:cNvPr id="768" name="楕円 767">
          <a:extLst>
            <a:ext uri="{FF2B5EF4-FFF2-40B4-BE49-F238E27FC236}">
              <a16:creationId xmlns:a16="http://schemas.microsoft.com/office/drawing/2014/main" id="{E837DB53-0BE6-4B7F-B124-23B86B8874C4}"/>
            </a:ext>
          </a:extLst>
        </xdr:cNvPr>
        <xdr:cNvSpPr/>
      </xdr:nvSpPr>
      <xdr:spPr>
        <a:xfrm>
          <a:off x="162687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165116</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F53EA0BA-6E3F-4C41-B1EA-84F82237B748}"/>
            </a:ext>
          </a:extLst>
        </xdr:cNvPr>
        <xdr:cNvSpPr txBox="1"/>
      </xdr:nvSpPr>
      <xdr:spPr>
        <a:xfrm>
          <a:off x="16357600" y="1473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12446</xdr:rowOff>
    </xdr:from>
    <xdr:to>
      <xdr:col>81</xdr:col>
      <xdr:colOff>101600</xdr:colOff>
      <xdr:row>86</xdr:row>
      <xdr:rowOff>114046</xdr:rowOff>
    </xdr:to>
    <xdr:sp macro="" textlink="">
      <xdr:nvSpPr>
        <xdr:cNvPr id="770" name="楕円 769">
          <a:extLst>
            <a:ext uri="{FF2B5EF4-FFF2-40B4-BE49-F238E27FC236}">
              <a16:creationId xmlns:a16="http://schemas.microsoft.com/office/drawing/2014/main" id="{200C69A4-43DA-425E-B80B-4608AA99F9CC}"/>
            </a:ext>
          </a:extLst>
        </xdr:cNvPr>
        <xdr:cNvSpPr/>
      </xdr:nvSpPr>
      <xdr:spPr>
        <a:xfrm>
          <a:off x="15430500" y="1475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63246</xdr:rowOff>
    </xdr:from>
    <xdr:to>
      <xdr:col>85</xdr:col>
      <xdr:colOff>127000</xdr:colOff>
      <xdr:row>86</xdr:row>
      <xdr:rowOff>129539</xdr:rowOff>
    </xdr:to>
    <xdr:cxnSp macro="">
      <xdr:nvCxnSpPr>
        <xdr:cNvPr id="771" name="直線コネクタ 770">
          <a:extLst>
            <a:ext uri="{FF2B5EF4-FFF2-40B4-BE49-F238E27FC236}">
              <a16:creationId xmlns:a16="http://schemas.microsoft.com/office/drawing/2014/main" id="{307C86BD-6F33-4A17-A2A9-B2C8E2356C67}"/>
            </a:ext>
          </a:extLst>
        </xdr:cNvPr>
        <xdr:cNvCxnSpPr/>
      </xdr:nvCxnSpPr>
      <xdr:spPr>
        <a:xfrm>
          <a:off x="15481300" y="14807946"/>
          <a:ext cx="8382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163322</xdr:rowOff>
    </xdr:from>
    <xdr:to>
      <xdr:col>76</xdr:col>
      <xdr:colOff>165100</xdr:colOff>
      <xdr:row>86</xdr:row>
      <xdr:rowOff>93472</xdr:rowOff>
    </xdr:to>
    <xdr:sp macro="" textlink="">
      <xdr:nvSpPr>
        <xdr:cNvPr id="772" name="楕円 771">
          <a:extLst>
            <a:ext uri="{FF2B5EF4-FFF2-40B4-BE49-F238E27FC236}">
              <a16:creationId xmlns:a16="http://schemas.microsoft.com/office/drawing/2014/main" id="{F671D68B-2566-46F5-8562-C69C782E1730}"/>
            </a:ext>
          </a:extLst>
        </xdr:cNvPr>
        <xdr:cNvSpPr/>
      </xdr:nvSpPr>
      <xdr:spPr>
        <a:xfrm>
          <a:off x="14541500" y="147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42672</xdr:rowOff>
    </xdr:from>
    <xdr:to>
      <xdr:col>81</xdr:col>
      <xdr:colOff>50800</xdr:colOff>
      <xdr:row>86</xdr:row>
      <xdr:rowOff>63246</xdr:rowOff>
    </xdr:to>
    <xdr:cxnSp macro="">
      <xdr:nvCxnSpPr>
        <xdr:cNvPr id="773" name="直線コネクタ 772">
          <a:extLst>
            <a:ext uri="{FF2B5EF4-FFF2-40B4-BE49-F238E27FC236}">
              <a16:creationId xmlns:a16="http://schemas.microsoft.com/office/drawing/2014/main" id="{E3FC2249-58E9-4AB8-98BE-D9EFFC426717}"/>
            </a:ext>
          </a:extLst>
        </xdr:cNvPr>
        <xdr:cNvCxnSpPr/>
      </xdr:nvCxnSpPr>
      <xdr:spPr>
        <a:xfrm>
          <a:off x="14592300" y="1478737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156463</xdr:rowOff>
    </xdr:from>
    <xdr:to>
      <xdr:col>72</xdr:col>
      <xdr:colOff>38100</xdr:colOff>
      <xdr:row>86</xdr:row>
      <xdr:rowOff>86613</xdr:rowOff>
    </xdr:to>
    <xdr:sp macro="" textlink="">
      <xdr:nvSpPr>
        <xdr:cNvPr id="774" name="楕円 773">
          <a:extLst>
            <a:ext uri="{FF2B5EF4-FFF2-40B4-BE49-F238E27FC236}">
              <a16:creationId xmlns:a16="http://schemas.microsoft.com/office/drawing/2014/main" id="{5C1FF6DF-1458-49D2-9902-59CC9BACB295}"/>
            </a:ext>
          </a:extLst>
        </xdr:cNvPr>
        <xdr:cNvSpPr/>
      </xdr:nvSpPr>
      <xdr:spPr>
        <a:xfrm>
          <a:off x="13652500" y="1472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35813</xdr:rowOff>
    </xdr:from>
    <xdr:to>
      <xdr:col>76</xdr:col>
      <xdr:colOff>114300</xdr:colOff>
      <xdr:row>86</xdr:row>
      <xdr:rowOff>42672</xdr:rowOff>
    </xdr:to>
    <xdr:cxnSp macro="">
      <xdr:nvCxnSpPr>
        <xdr:cNvPr id="775" name="直線コネクタ 774">
          <a:extLst>
            <a:ext uri="{FF2B5EF4-FFF2-40B4-BE49-F238E27FC236}">
              <a16:creationId xmlns:a16="http://schemas.microsoft.com/office/drawing/2014/main" id="{4CD79560-84E2-4371-9C5C-72E2389B09B7}"/>
            </a:ext>
          </a:extLst>
        </xdr:cNvPr>
        <xdr:cNvCxnSpPr/>
      </xdr:nvCxnSpPr>
      <xdr:spPr>
        <a:xfrm>
          <a:off x="13703300" y="14780513"/>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135889</xdr:rowOff>
    </xdr:from>
    <xdr:to>
      <xdr:col>67</xdr:col>
      <xdr:colOff>101600</xdr:colOff>
      <xdr:row>86</xdr:row>
      <xdr:rowOff>66039</xdr:rowOff>
    </xdr:to>
    <xdr:sp macro="" textlink="">
      <xdr:nvSpPr>
        <xdr:cNvPr id="776" name="楕円 775">
          <a:extLst>
            <a:ext uri="{FF2B5EF4-FFF2-40B4-BE49-F238E27FC236}">
              <a16:creationId xmlns:a16="http://schemas.microsoft.com/office/drawing/2014/main" id="{D2C93A60-E0DA-49F3-91E3-1AACC75BBE73}"/>
            </a:ext>
          </a:extLst>
        </xdr:cNvPr>
        <xdr:cNvSpPr/>
      </xdr:nvSpPr>
      <xdr:spPr>
        <a:xfrm>
          <a:off x="12763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15239</xdr:rowOff>
    </xdr:from>
    <xdr:to>
      <xdr:col>71</xdr:col>
      <xdr:colOff>177800</xdr:colOff>
      <xdr:row>86</xdr:row>
      <xdr:rowOff>35813</xdr:rowOff>
    </xdr:to>
    <xdr:cxnSp macro="">
      <xdr:nvCxnSpPr>
        <xdr:cNvPr id="777" name="直線コネクタ 776">
          <a:extLst>
            <a:ext uri="{FF2B5EF4-FFF2-40B4-BE49-F238E27FC236}">
              <a16:creationId xmlns:a16="http://schemas.microsoft.com/office/drawing/2014/main" id="{DECAB394-8868-4362-9ADE-1CDAD89E3CEE}"/>
            </a:ext>
          </a:extLst>
        </xdr:cNvPr>
        <xdr:cNvCxnSpPr/>
      </xdr:nvCxnSpPr>
      <xdr:spPr>
        <a:xfrm>
          <a:off x="12814300" y="14759939"/>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52849</xdr:rowOff>
    </xdr:from>
    <xdr:ext cx="405111" cy="259045"/>
    <xdr:sp macro="" textlink="">
      <xdr:nvSpPr>
        <xdr:cNvPr id="778" name="n_1aveValue【消防施設】&#10;有形固定資産減価償却率">
          <a:extLst>
            <a:ext uri="{FF2B5EF4-FFF2-40B4-BE49-F238E27FC236}">
              <a16:creationId xmlns:a16="http://schemas.microsoft.com/office/drawing/2014/main" id="{E10E81DF-9D95-4F7D-AD0D-C076892C3546}"/>
            </a:ext>
          </a:extLst>
        </xdr:cNvPr>
        <xdr:cNvSpPr txBox="1"/>
      </xdr:nvSpPr>
      <xdr:spPr>
        <a:xfrm>
          <a:off x="15266044" y="1411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13988</xdr:rowOff>
    </xdr:from>
    <xdr:ext cx="405111" cy="259045"/>
    <xdr:sp macro="" textlink="">
      <xdr:nvSpPr>
        <xdr:cNvPr id="779" name="n_2aveValue【消防施設】&#10;有形固定資産減価償却率">
          <a:extLst>
            <a:ext uri="{FF2B5EF4-FFF2-40B4-BE49-F238E27FC236}">
              <a16:creationId xmlns:a16="http://schemas.microsoft.com/office/drawing/2014/main" id="{EBCFCF83-3EB7-4AE0-BB15-CFE31166AE9E}"/>
            </a:ext>
          </a:extLst>
        </xdr:cNvPr>
        <xdr:cNvSpPr txBox="1"/>
      </xdr:nvSpPr>
      <xdr:spPr>
        <a:xfrm>
          <a:off x="143897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23131</xdr:rowOff>
    </xdr:from>
    <xdr:ext cx="405111" cy="259045"/>
    <xdr:sp macro="" textlink="">
      <xdr:nvSpPr>
        <xdr:cNvPr id="780" name="n_3aveValue【消防施設】&#10;有形固定資産減価償却率">
          <a:extLst>
            <a:ext uri="{FF2B5EF4-FFF2-40B4-BE49-F238E27FC236}">
              <a16:creationId xmlns:a16="http://schemas.microsoft.com/office/drawing/2014/main" id="{2B2A9A75-51C5-4124-9228-A080FDD3750C}"/>
            </a:ext>
          </a:extLst>
        </xdr:cNvPr>
        <xdr:cNvSpPr txBox="1"/>
      </xdr:nvSpPr>
      <xdr:spPr>
        <a:xfrm>
          <a:off x="13500744" y="14082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169435</xdr:rowOff>
    </xdr:from>
    <xdr:ext cx="405111" cy="259045"/>
    <xdr:sp macro="" textlink="">
      <xdr:nvSpPr>
        <xdr:cNvPr id="781" name="n_4aveValue【消防施設】&#10;有形固定資産減価償却率">
          <a:extLst>
            <a:ext uri="{FF2B5EF4-FFF2-40B4-BE49-F238E27FC236}">
              <a16:creationId xmlns:a16="http://schemas.microsoft.com/office/drawing/2014/main" id="{2CD33664-778F-4B4B-B84B-B3C9E9F6FD73}"/>
            </a:ext>
          </a:extLst>
        </xdr:cNvPr>
        <xdr:cNvSpPr txBox="1"/>
      </xdr:nvSpPr>
      <xdr:spPr>
        <a:xfrm>
          <a:off x="12611744" y="1405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105173</xdr:rowOff>
    </xdr:from>
    <xdr:ext cx="405111" cy="259045"/>
    <xdr:sp macro="" textlink="">
      <xdr:nvSpPr>
        <xdr:cNvPr id="782" name="n_1mainValue【消防施設】&#10;有形固定資産減価償却率">
          <a:extLst>
            <a:ext uri="{FF2B5EF4-FFF2-40B4-BE49-F238E27FC236}">
              <a16:creationId xmlns:a16="http://schemas.microsoft.com/office/drawing/2014/main" id="{3D234C7B-0B33-4866-ADA3-926BA5F4C7A6}"/>
            </a:ext>
          </a:extLst>
        </xdr:cNvPr>
        <xdr:cNvSpPr txBox="1"/>
      </xdr:nvSpPr>
      <xdr:spPr>
        <a:xfrm>
          <a:off x="15266044" y="1484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84599</xdr:rowOff>
    </xdr:from>
    <xdr:ext cx="405111" cy="259045"/>
    <xdr:sp macro="" textlink="">
      <xdr:nvSpPr>
        <xdr:cNvPr id="783" name="n_2mainValue【消防施設】&#10;有形固定資産減価償却率">
          <a:extLst>
            <a:ext uri="{FF2B5EF4-FFF2-40B4-BE49-F238E27FC236}">
              <a16:creationId xmlns:a16="http://schemas.microsoft.com/office/drawing/2014/main" id="{337E9299-D450-44FA-ADB2-5439894E4157}"/>
            </a:ext>
          </a:extLst>
        </xdr:cNvPr>
        <xdr:cNvSpPr txBox="1"/>
      </xdr:nvSpPr>
      <xdr:spPr>
        <a:xfrm>
          <a:off x="14389744" y="1482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77740</xdr:rowOff>
    </xdr:from>
    <xdr:ext cx="405111" cy="259045"/>
    <xdr:sp macro="" textlink="">
      <xdr:nvSpPr>
        <xdr:cNvPr id="784" name="n_3mainValue【消防施設】&#10;有形固定資産減価償却率">
          <a:extLst>
            <a:ext uri="{FF2B5EF4-FFF2-40B4-BE49-F238E27FC236}">
              <a16:creationId xmlns:a16="http://schemas.microsoft.com/office/drawing/2014/main" id="{17FEAFB4-F0D2-422B-9F4A-D991EB936DF2}"/>
            </a:ext>
          </a:extLst>
        </xdr:cNvPr>
        <xdr:cNvSpPr txBox="1"/>
      </xdr:nvSpPr>
      <xdr:spPr>
        <a:xfrm>
          <a:off x="13500744" y="14822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57166</xdr:rowOff>
    </xdr:from>
    <xdr:ext cx="405111" cy="259045"/>
    <xdr:sp macro="" textlink="">
      <xdr:nvSpPr>
        <xdr:cNvPr id="785" name="n_4mainValue【消防施設】&#10;有形固定資産減価償却率">
          <a:extLst>
            <a:ext uri="{FF2B5EF4-FFF2-40B4-BE49-F238E27FC236}">
              <a16:creationId xmlns:a16="http://schemas.microsoft.com/office/drawing/2014/main" id="{D9ACDF28-92A9-4839-96BB-9E07A615342C}"/>
            </a:ext>
          </a:extLst>
        </xdr:cNvPr>
        <xdr:cNvSpPr txBox="1"/>
      </xdr:nvSpPr>
      <xdr:spPr>
        <a:xfrm>
          <a:off x="12611744" y="1480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9F953361-FCD4-419B-A291-7DA71F6A299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B96C98F2-6B59-4119-AFF2-37743F7C6DC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73CBB8FE-CA7E-4687-920A-0F4F203EBDA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D0BF745B-AADF-480A-AB36-0A0BC5C24A7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A4E4D793-F359-4A59-A304-935DE599303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B0FA01D4-0E69-4E37-B49D-E2E1A69F289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9875A166-BA10-4D60-825B-F7FB64ACCEF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A2AC661C-0850-4DC4-B274-2D5C88CE81C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0F82B688-9A07-44F0-9A28-7664EF81735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C382D1D4-4FB8-4F44-A519-4D759BEBA14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E145792F-633E-4FBB-A5ED-4C9A84CA310F}"/>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a:extLst>
            <a:ext uri="{FF2B5EF4-FFF2-40B4-BE49-F238E27FC236}">
              <a16:creationId xmlns:a16="http://schemas.microsoft.com/office/drawing/2014/main" id="{BE4FD1C2-8B29-4275-9CA8-A0EB4269DEC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a:extLst>
            <a:ext uri="{FF2B5EF4-FFF2-40B4-BE49-F238E27FC236}">
              <a16:creationId xmlns:a16="http://schemas.microsoft.com/office/drawing/2014/main" id="{CC60BBA8-9292-4A5F-9553-C5C25032F9D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a:extLst>
            <a:ext uri="{FF2B5EF4-FFF2-40B4-BE49-F238E27FC236}">
              <a16:creationId xmlns:a16="http://schemas.microsoft.com/office/drawing/2014/main" id="{D24097B9-48AE-4073-8928-496DDD50F5E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a:extLst>
            <a:ext uri="{FF2B5EF4-FFF2-40B4-BE49-F238E27FC236}">
              <a16:creationId xmlns:a16="http://schemas.microsoft.com/office/drawing/2014/main" id="{E3BAE4D7-93F4-4EAA-9FD5-3F4B37EA93D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a:extLst>
            <a:ext uri="{FF2B5EF4-FFF2-40B4-BE49-F238E27FC236}">
              <a16:creationId xmlns:a16="http://schemas.microsoft.com/office/drawing/2014/main" id="{B49412E2-BABE-45CA-8127-8E4FF4F3107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a:extLst>
            <a:ext uri="{FF2B5EF4-FFF2-40B4-BE49-F238E27FC236}">
              <a16:creationId xmlns:a16="http://schemas.microsoft.com/office/drawing/2014/main" id="{D5996ED1-C5A1-48EC-BC54-BE832BE5D42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a:extLst>
            <a:ext uri="{FF2B5EF4-FFF2-40B4-BE49-F238E27FC236}">
              <a16:creationId xmlns:a16="http://schemas.microsoft.com/office/drawing/2014/main" id="{E3D88C4B-0EAB-4D07-81CF-236822DABBD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a:extLst>
            <a:ext uri="{FF2B5EF4-FFF2-40B4-BE49-F238E27FC236}">
              <a16:creationId xmlns:a16="http://schemas.microsoft.com/office/drawing/2014/main" id="{B9081A45-07FB-4817-BF80-CA9B311B5B8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a:extLst>
            <a:ext uri="{FF2B5EF4-FFF2-40B4-BE49-F238E27FC236}">
              <a16:creationId xmlns:a16="http://schemas.microsoft.com/office/drawing/2014/main" id="{35C2FFC1-A774-4726-A4A1-0E047CAFD93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a:extLst>
            <a:ext uri="{FF2B5EF4-FFF2-40B4-BE49-F238E27FC236}">
              <a16:creationId xmlns:a16="http://schemas.microsoft.com/office/drawing/2014/main" id="{D9A4BDC2-157C-4B4B-BDB9-828BB0408E3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C86CED10-A208-4445-9923-79C8D9F8208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67A66DA6-6413-42B2-86FB-41A3FCEB59F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a:extLst>
            <a:ext uri="{FF2B5EF4-FFF2-40B4-BE49-F238E27FC236}">
              <a16:creationId xmlns:a16="http://schemas.microsoft.com/office/drawing/2014/main" id="{13A17BC7-4D87-451E-8B84-70F694DE8E6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810" name="直線コネクタ 809">
          <a:extLst>
            <a:ext uri="{FF2B5EF4-FFF2-40B4-BE49-F238E27FC236}">
              <a16:creationId xmlns:a16="http://schemas.microsoft.com/office/drawing/2014/main" id="{743AF1A5-240E-4915-99FE-7EDD3C3C34FA}"/>
            </a:ext>
          </a:extLst>
        </xdr:cNvPr>
        <xdr:cNvCxnSpPr/>
      </xdr:nvCxnSpPr>
      <xdr:spPr>
        <a:xfrm flipV="1">
          <a:off x="22160864" y="1337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11" name="【消防施設】&#10;一人当たり面積最小値テキスト">
          <a:extLst>
            <a:ext uri="{FF2B5EF4-FFF2-40B4-BE49-F238E27FC236}">
              <a16:creationId xmlns:a16="http://schemas.microsoft.com/office/drawing/2014/main" id="{D7EC6993-19AC-4BE6-9401-225817E7B867}"/>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12" name="直線コネクタ 811">
          <a:extLst>
            <a:ext uri="{FF2B5EF4-FFF2-40B4-BE49-F238E27FC236}">
              <a16:creationId xmlns:a16="http://schemas.microsoft.com/office/drawing/2014/main" id="{A671FACE-7D03-427F-9B48-3C18F981856B}"/>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3" name="【消防施設】&#10;一人当たり面積最大値テキスト">
          <a:extLst>
            <a:ext uri="{FF2B5EF4-FFF2-40B4-BE49-F238E27FC236}">
              <a16:creationId xmlns:a16="http://schemas.microsoft.com/office/drawing/2014/main" id="{13148A7F-F804-4758-B4E0-43F0989BA14E}"/>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4" name="直線コネクタ 813">
          <a:extLst>
            <a:ext uri="{FF2B5EF4-FFF2-40B4-BE49-F238E27FC236}">
              <a16:creationId xmlns:a16="http://schemas.microsoft.com/office/drawing/2014/main" id="{ED14944E-EEE6-4FFB-937E-F1FC5D59C8DB}"/>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815" name="【消防施設】&#10;一人当たり面積平均値テキスト">
          <a:extLst>
            <a:ext uri="{FF2B5EF4-FFF2-40B4-BE49-F238E27FC236}">
              <a16:creationId xmlns:a16="http://schemas.microsoft.com/office/drawing/2014/main" id="{61C39506-F514-41D3-88AE-B82C0AAFAD71}"/>
            </a:ext>
          </a:extLst>
        </xdr:cNvPr>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6" name="フローチャート: 判断 815">
          <a:extLst>
            <a:ext uri="{FF2B5EF4-FFF2-40B4-BE49-F238E27FC236}">
              <a16:creationId xmlns:a16="http://schemas.microsoft.com/office/drawing/2014/main" id="{8AE39C75-1DBE-4B02-81BA-C7C9656DB83B}"/>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7" name="フローチャート: 判断 816">
          <a:extLst>
            <a:ext uri="{FF2B5EF4-FFF2-40B4-BE49-F238E27FC236}">
              <a16:creationId xmlns:a16="http://schemas.microsoft.com/office/drawing/2014/main" id="{3675E42A-923F-42CB-A591-524B8A88B0C9}"/>
            </a:ext>
          </a:extLst>
        </xdr:cNvPr>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8" name="フローチャート: 判断 817">
          <a:extLst>
            <a:ext uri="{FF2B5EF4-FFF2-40B4-BE49-F238E27FC236}">
              <a16:creationId xmlns:a16="http://schemas.microsoft.com/office/drawing/2014/main" id="{26465B83-FD73-414E-8CFF-7B8202833964}"/>
            </a:ext>
          </a:extLst>
        </xdr:cNvPr>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9" name="フローチャート: 判断 818">
          <a:extLst>
            <a:ext uri="{FF2B5EF4-FFF2-40B4-BE49-F238E27FC236}">
              <a16:creationId xmlns:a16="http://schemas.microsoft.com/office/drawing/2014/main" id="{0C77937C-4087-4A00-99FB-FBA9C2123A39}"/>
            </a:ext>
          </a:extLst>
        </xdr:cNvPr>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20" name="フローチャート: 判断 819">
          <a:extLst>
            <a:ext uri="{FF2B5EF4-FFF2-40B4-BE49-F238E27FC236}">
              <a16:creationId xmlns:a16="http://schemas.microsoft.com/office/drawing/2014/main" id="{3928D2E0-BE8C-441A-9218-E96DBE298577}"/>
            </a:ext>
          </a:extLst>
        </xdr:cNvPr>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8D047F52-C5A6-4D3A-8485-2F126DC8150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5412847F-F954-4C05-BF76-41E56D42319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E1B636B8-FAFB-4783-8F65-4DDB44E9BB6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D3EC8234-F421-4432-8E33-8809855B389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3027EEDF-B557-4480-86F3-A44957E3782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44450</xdr:rowOff>
    </xdr:from>
    <xdr:to>
      <xdr:col>116</xdr:col>
      <xdr:colOff>114300</xdr:colOff>
      <xdr:row>86</xdr:row>
      <xdr:rowOff>146050</xdr:rowOff>
    </xdr:to>
    <xdr:sp macro="" textlink="">
      <xdr:nvSpPr>
        <xdr:cNvPr id="826" name="楕円 825">
          <a:extLst>
            <a:ext uri="{FF2B5EF4-FFF2-40B4-BE49-F238E27FC236}">
              <a16:creationId xmlns:a16="http://schemas.microsoft.com/office/drawing/2014/main" id="{D4AFB4A9-81E2-4226-BE89-9434EC77D504}"/>
            </a:ext>
          </a:extLst>
        </xdr:cNvPr>
        <xdr:cNvSpPr/>
      </xdr:nvSpPr>
      <xdr:spPr>
        <a:xfrm>
          <a:off x="221107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130827</xdr:rowOff>
    </xdr:from>
    <xdr:ext cx="469744" cy="259045"/>
    <xdr:sp macro="" textlink="">
      <xdr:nvSpPr>
        <xdr:cNvPr id="827" name="【消防施設】&#10;一人当たり面積該当値テキスト">
          <a:extLst>
            <a:ext uri="{FF2B5EF4-FFF2-40B4-BE49-F238E27FC236}">
              <a16:creationId xmlns:a16="http://schemas.microsoft.com/office/drawing/2014/main" id="{66F30E01-07A4-4814-94F0-236C8EFBC228}"/>
            </a:ext>
          </a:extLst>
        </xdr:cNvPr>
        <xdr:cNvSpPr txBox="1"/>
      </xdr:nvSpPr>
      <xdr:spPr>
        <a:xfrm>
          <a:off x="22199600" y="1470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828" name="楕円 827">
          <a:extLst>
            <a:ext uri="{FF2B5EF4-FFF2-40B4-BE49-F238E27FC236}">
              <a16:creationId xmlns:a16="http://schemas.microsoft.com/office/drawing/2014/main" id="{AAD7A5F4-8AB6-4DD0-987B-4A011EE744B3}"/>
            </a:ext>
          </a:extLst>
        </xdr:cNvPr>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95250</xdr:rowOff>
    </xdr:to>
    <xdr:cxnSp macro="">
      <xdr:nvCxnSpPr>
        <xdr:cNvPr id="829" name="直線コネクタ 828">
          <a:extLst>
            <a:ext uri="{FF2B5EF4-FFF2-40B4-BE49-F238E27FC236}">
              <a16:creationId xmlns:a16="http://schemas.microsoft.com/office/drawing/2014/main" id="{96456B67-1212-43FE-B949-0710D128957D}"/>
            </a:ext>
          </a:extLst>
        </xdr:cNvPr>
        <xdr:cNvCxnSpPr/>
      </xdr:nvCxnSpPr>
      <xdr:spPr>
        <a:xfrm>
          <a:off x="21323300" y="14820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44450</xdr:rowOff>
    </xdr:from>
    <xdr:to>
      <xdr:col>107</xdr:col>
      <xdr:colOff>101600</xdr:colOff>
      <xdr:row>86</xdr:row>
      <xdr:rowOff>146050</xdr:rowOff>
    </xdr:to>
    <xdr:sp macro="" textlink="">
      <xdr:nvSpPr>
        <xdr:cNvPr id="830" name="楕円 829">
          <a:extLst>
            <a:ext uri="{FF2B5EF4-FFF2-40B4-BE49-F238E27FC236}">
              <a16:creationId xmlns:a16="http://schemas.microsoft.com/office/drawing/2014/main" id="{147D7CC0-973C-401D-BD41-102F58E9D86E}"/>
            </a:ext>
          </a:extLst>
        </xdr:cNvPr>
        <xdr:cNvSpPr/>
      </xdr:nvSpPr>
      <xdr:spPr>
        <a:xfrm>
          <a:off x="20383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95250</xdr:rowOff>
    </xdr:to>
    <xdr:cxnSp macro="">
      <xdr:nvCxnSpPr>
        <xdr:cNvPr id="831" name="直線コネクタ 830">
          <a:extLst>
            <a:ext uri="{FF2B5EF4-FFF2-40B4-BE49-F238E27FC236}">
              <a16:creationId xmlns:a16="http://schemas.microsoft.com/office/drawing/2014/main" id="{034933F7-38E4-48BF-AEB3-69DC577B6AF7}"/>
            </a:ext>
          </a:extLst>
        </xdr:cNvPr>
        <xdr:cNvCxnSpPr/>
      </xdr:nvCxnSpPr>
      <xdr:spPr>
        <a:xfrm flipV="1">
          <a:off x="20434300" y="14820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44450</xdr:rowOff>
    </xdr:from>
    <xdr:to>
      <xdr:col>102</xdr:col>
      <xdr:colOff>165100</xdr:colOff>
      <xdr:row>86</xdr:row>
      <xdr:rowOff>146050</xdr:rowOff>
    </xdr:to>
    <xdr:sp macro="" textlink="">
      <xdr:nvSpPr>
        <xdr:cNvPr id="832" name="楕円 831">
          <a:extLst>
            <a:ext uri="{FF2B5EF4-FFF2-40B4-BE49-F238E27FC236}">
              <a16:creationId xmlns:a16="http://schemas.microsoft.com/office/drawing/2014/main" id="{4F44116E-0141-4341-A2CA-8E5E9B2580F1}"/>
            </a:ext>
          </a:extLst>
        </xdr:cNvPr>
        <xdr:cNvSpPr/>
      </xdr:nvSpPr>
      <xdr:spPr>
        <a:xfrm>
          <a:off x="19494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95250</xdr:rowOff>
    </xdr:from>
    <xdr:to>
      <xdr:col>107</xdr:col>
      <xdr:colOff>50800</xdr:colOff>
      <xdr:row>86</xdr:row>
      <xdr:rowOff>95250</xdr:rowOff>
    </xdr:to>
    <xdr:cxnSp macro="">
      <xdr:nvCxnSpPr>
        <xdr:cNvPr id="833" name="直線コネクタ 832">
          <a:extLst>
            <a:ext uri="{FF2B5EF4-FFF2-40B4-BE49-F238E27FC236}">
              <a16:creationId xmlns:a16="http://schemas.microsoft.com/office/drawing/2014/main" id="{6AC8001A-4CB9-47AA-9AAE-EB3CF253C9F9}"/>
            </a:ext>
          </a:extLst>
        </xdr:cNvPr>
        <xdr:cNvCxnSpPr/>
      </xdr:nvCxnSpPr>
      <xdr:spPr>
        <a:xfrm>
          <a:off x="19545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44450</xdr:rowOff>
    </xdr:from>
    <xdr:to>
      <xdr:col>98</xdr:col>
      <xdr:colOff>38100</xdr:colOff>
      <xdr:row>86</xdr:row>
      <xdr:rowOff>146050</xdr:rowOff>
    </xdr:to>
    <xdr:sp macro="" textlink="">
      <xdr:nvSpPr>
        <xdr:cNvPr id="834" name="楕円 833">
          <a:extLst>
            <a:ext uri="{FF2B5EF4-FFF2-40B4-BE49-F238E27FC236}">
              <a16:creationId xmlns:a16="http://schemas.microsoft.com/office/drawing/2014/main" id="{D6CD0816-BDB5-4051-94FA-11B8DE56CC6B}"/>
            </a:ext>
          </a:extLst>
        </xdr:cNvPr>
        <xdr:cNvSpPr/>
      </xdr:nvSpPr>
      <xdr:spPr>
        <a:xfrm>
          <a:off x="18605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95250</xdr:rowOff>
    </xdr:from>
    <xdr:to>
      <xdr:col>102</xdr:col>
      <xdr:colOff>114300</xdr:colOff>
      <xdr:row>86</xdr:row>
      <xdr:rowOff>95250</xdr:rowOff>
    </xdr:to>
    <xdr:cxnSp macro="">
      <xdr:nvCxnSpPr>
        <xdr:cNvPr id="835" name="直線コネクタ 834">
          <a:extLst>
            <a:ext uri="{FF2B5EF4-FFF2-40B4-BE49-F238E27FC236}">
              <a16:creationId xmlns:a16="http://schemas.microsoft.com/office/drawing/2014/main" id="{021E118E-85E6-4697-87AE-778464D3214A}"/>
            </a:ext>
          </a:extLst>
        </xdr:cNvPr>
        <xdr:cNvCxnSpPr/>
      </xdr:nvCxnSpPr>
      <xdr:spPr>
        <a:xfrm>
          <a:off x="18656300" y="14839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836" name="n_1aveValue【消防施設】&#10;一人当たり面積">
          <a:extLst>
            <a:ext uri="{FF2B5EF4-FFF2-40B4-BE49-F238E27FC236}">
              <a16:creationId xmlns:a16="http://schemas.microsoft.com/office/drawing/2014/main" id="{CEEC6147-A4F3-48C4-846C-28342AB62569}"/>
            </a:ext>
          </a:extLst>
        </xdr:cNvPr>
        <xdr:cNvSpPr txBox="1"/>
      </xdr:nvSpPr>
      <xdr:spPr>
        <a:xfrm>
          <a:off x="21075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837" name="n_2aveValue【消防施設】&#10;一人当たり面積">
          <a:extLst>
            <a:ext uri="{FF2B5EF4-FFF2-40B4-BE49-F238E27FC236}">
              <a16:creationId xmlns:a16="http://schemas.microsoft.com/office/drawing/2014/main" id="{DE5F3498-3F4C-4927-8496-3F01C016525D}"/>
            </a:ext>
          </a:extLst>
        </xdr:cNvPr>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124477</xdr:rowOff>
    </xdr:from>
    <xdr:ext cx="469744" cy="259045"/>
    <xdr:sp macro="" textlink="">
      <xdr:nvSpPr>
        <xdr:cNvPr id="838" name="n_3aveValue【消防施設】&#10;一人当たり面積">
          <a:extLst>
            <a:ext uri="{FF2B5EF4-FFF2-40B4-BE49-F238E27FC236}">
              <a16:creationId xmlns:a16="http://schemas.microsoft.com/office/drawing/2014/main" id="{F3BF890F-FE59-4597-84ED-7E07FC29ECFB}"/>
            </a:ext>
          </a:extLst>
        </xdr:cNvPr>
        <xdr:cNvSpPr txBox="1"/>
      </xdr:nvSpPr>
      <xdr:spPr>
        <a:xfrm>
          <a:off x="19310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839" name="n_4aveValue【消防施設】&#10;一人当たり面積">
          <a:extLst>
            <a:ext uri="{FF2B5EF4-FFF2-40B4-BE49-F238E27FC236}">
              <a16:creationId xmlns:a16="http://schemas.microsoft.com/office/drawing/2014/main" id="{FD0BDE22-606E-4490-939D-20054006FE64}"/>
            </a:ext>
          </a:extLst>
        </xdr:cNvPr>
        <xdr:cNvSpPr txBox="1"/>
      </xdr:nvSpPr>
      <xdr:spPr>
        <a:xfrm>
          <a:off x="18421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840" name="n_1mainValue【消防施設】&#10;一人当たり面積">
          <a:extLst>
            <a:ext uri="{FF2B5EF4-FFF2-40B4-BE49-F238E27FC236}">
              <a16:creationId xmlns:a16="http://schemas.microsoft.com/office/drawing/2014/main" id="{5A221B2C-FAD6-4ABA-A7C9-1C6D6973915D}"/>
            </a:ext>
          </a:extLst>
        </xdr:cNvPr>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137177</xdr:rowOff>
    </xdr:from>
    <xdr:ext cx="469744" cy="259045"/>
    <xdr:sp macro="" textlink="">
      <xdr:nvSpPr>
        <xdr:cNvPr id="841" name="n_2mainValue【消防施設】&#10;一人当たり面積">
          <a:extLst>
            <a:ext uri="{FF2B5EF4-FFF2-40B4-BE49-F238E27FC236}">
              <a16:creationId xmlns:a16="http://schemas.microsoft.com/office/drawing/2014/main" id="{33D7E1D5-7C2C-4112-AB9E-F917421BBAB4}"/>
            </a:ext>
          </a:extLst>
        </xdr:cNvPr>
        <xdr:cNvSpPr txBox="1"/>
      </xdr:nvSpPr>
      <xdr:spPr>
        <a:xfrm>
          <a:off x="20199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137177</xdr:rowOff>
    </xdr:from>
    <xdr:ext cx="469744" cy="259045"/>
    <xdr:sp macro="" textlink="">
      <xdr:nvSpPr>
        <xdr:cNvPr id="842" name="n_3mainValue【消防施設】&#10;一人当たり面積">
          <a:extLst>
            <a:ext uri="{FF2B5EF4-FFF2-40B4-BE49-F238E27FC236}">
              <a16:creationId xmlns:a16="http://schemas.microsoft.com/office/drawing/2014/main" id="{5435ECDB-F13B-4E56-999C-9F338F53B697}"/>
            </a:ext>
          </a:extLst>
        </xdr:cNvPr>
        <xdr:cNvSpPr txBox="1"/>
      </xdr:nvSpPr>
      <xdr:spPr>
        <a:xfrm>
          <a:off x="19310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137177</xdr:rowOff>
    </xdr:from>
    <xdr:ext cx="469744" cy="259045"/>
    <xdr:sp macro="" textlink="">
      <xdr:nvSpPr>
        <xdr:cNvPr id="843" name="n_4mainValue【消防施設】&#10;一人当たり面積">
          <a:extLst>
            <a:ext uri="{FF2B5EF4-FFF2-40B4-BE49-F238E27FC236}">
              <a16:creationId xmlns:a16="http://schemas.microsoft.com/office/drawing/2014/main" id="{E511C9C5-DAE0-4624-994B-F3CC87CCE048}"/>
            </a:ext>
          </a:extLst>
        </xdr:cNvPr>
        <xdr:cNvSpPr txBox="1"/>
      </xdr:nvSpPr>
      <xdr:spPr>
        <a:xfrm>
          <a:off x="184214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81E6311D-CC31-464C-BA54-EFFA5F88A88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F7EFD451-B831-4974-B720-28EE4E4B905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A4C8A301-CABE-4FBF-9DB1-BE5238D44F8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54DC0003-05DB-48AF-B626-12117F55F7A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F9F18082-168F-4FD5-92CA-DBD5523C710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AAD23D13-7D7E-48B5-93E8-D93B11E8425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B9402EB4-50D1-4562-8492-E92C5F63B30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ADEAFEBA-9E99-43F9-8147-26D054069BC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940E91D6-1928-40AE-877D-91350348ED4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E4F13CE6-25C8-428F-974A-AA04F74B33B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1756C8CC-9FB3-4A80-A888-785A5342478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a:extLst>
            <a:ext uri="{FF2B5EF4-FFF2-40B4-BE49-F238E27FC236}">
              <a16:creationId xmlns:a16="http://schemas.microsoft.com/office/drawing/2014/main" id="{F9BE8FB4-023E-4CB3-9F2D-F4C3B6F7CC4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6" name="テキスト ボックス 855">
          <a:extLst>
            <a:ext uri="{FF2B5EF4-FFF2-40B4-BE49-F238E27FC236}">
              <a16:creationId xmlns:a16="http://schemas.microsoft.com/office/drawing/2014/main" id="{1853A045-86B7-40B0-AC13-21C855502EC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a:extLst>
            <a:ext uri="{FF2B5EF4-FFF2-40B4-BE49-F238E27FC236}">
              <a16:creationId xmlns:a16="http://schemas.microsoft.com/office/drawing/2014/main" id="{077F1878-3B1E-4D59-81B2-A4044108C74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a:extLst>
            <a:ext uri="{FF2B5EF4-FFF2-40B4-BE49-F238E27FC236}">
              <a16:creationId xmlns:a16="http://schemas.microsoft.com/office/drawing/2014/main" id="{DBB2BB1F-30A3-4C8F-A8CA-0C03BDA6AEB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a:extLst>
            <a:ext uri="{FF2B5EF4-FFF2-40B4-BE49-F238E27FC236}">
              <a16:creationId xmlns:a16="http://schemas.microsoft.com/office/drawing/2014/main" id="{3E4259CF-897E-4E99-BEC1-AA7BE605D23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a:extLst>
            <a:ext uri="{FF2B5EF4-FFF2-40B4-BE49-F238E27FC236}">
              <a16:creationId xmlns:a16="http://schemas.microsoft.com/office/drawing/2014/main" id="{BFCB1661-B6BE-49F7-9A4E-61C697502A7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a:extLst>
            <a:ext uri="{FF2B5EF4-FFF2-40B4-BE49-F238E27FC236}">
              <a16:creationId xmlns:a16="http://schemas.microsoft.com/office/drawing/2014/main" id="{2A17A3D2-90DB-4744-AD0A-3ABD9A3F79F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a:extLst>
            <a:ext uri="{FF2B5EF4-FFF2-40B4-BE49-F238E27FC236}">
              <a16:creationId xmlns:a16="http://schemas.microsoft.com/office/drawing/2014/main" id="{51DBF406-4742-4371-A70F-C37F87FCBBD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a:extLst>
            <a:ext uri="{FF2B5EF4-FFF2-40B4-BE49-F238E27FC236}">
              <a16:creationId xmlns:a16="http://schemas.microsoft.com/office/drawing/2014/main" id="{365834A6-F3B3-4D89-8D86-7E97BD5EBEC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a:extLst>
            <a:ext uri="{FF2B5EF4-FFF2-40B4-BE49-F238E27FC236}">
              <a16:creationId xmlns:a16="http://schemas.microsoft.com/office/drawing/2014/main" id="{9F26C96F-AA7F-49AC-81E1-66441F8D6CB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a:extLst>
            <a:ext uri="{FF2B5EF4-FFF2-40B4-BE49-F238E27FC236}">
              <a16:creationId xmlns:a16="http://schemas.microsoft.com/office/drawing/2014/main" id="{7B2D073A-0C6A-4CC4-A81F-8EBF56EB8BF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6" name="テキスト ボックス 865">
          <a:extLst>
            <a:ext uri="{FF2B5EF4-FFF2-40B4-BE49-F238E27FC236}">
              <a16:creationId xmlns:a16="http://schemas.microsoft.com/office/drawing/2014/main" id="{D0BE51A7-EBE3-40F5-8842-90992E7055D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0336766B-56E9-4B2C-9EAF-B36A0981BEA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8" name="【庁舎】&#10;有形固定資産減価償却率グラフ枠">
          <a:extLst>
            <a:ext uri="{FF2B5EF4-FFF2-40B4-BE49-F238E27FC236}">
              <a16:creationId xmlns:a16="http://schemas.microsoft.com/office/drawing/2014/main" id="{9CE0FA31-C6F4-43A7-884B-C210FF46C2D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9" name="直線コネクタ 868">
          <a:extLst>
            <a:ext uri="{FF2B5EF4-FFF2-40B4-BE49-F238E27FC236}">
              <a16:creationId xmlns:a16="http://schemas.microsoft.com/office/drawing/2014/main" id="{1BAF3BB3-0C08-4CE5-866C-0D07D7A98C5F}"/>
            </a:ext>
          </a:extLst>
        </xdr:cNvPr>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0" name="【庁舎】&#10;有形固定資産減価償却率最小値テキスト">
          <a:extLst>
            <a:ext uri="{FF2B5EF4-FFF2-40B4-BE49-F238E27FC236}">
              <a16:creationId xmlns:a16="http://schemas.microsoft.com/office/drawing/2014/main" id="{FE07670F-57E6-4BC3-9EFB-F337B5AD8D8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1" name="直線コネクタ 870">
          <a:extLst>
            <a:ext uri="{FF2B5EF4-FFF2-40B4-BE49-F238E27FC236}">
              <a16:creationId xmlns:a16="http://schemas.microsoft.com/office/drawing/2014/main" id="{67A31339-BF1A-4B63-ABE7-6B796FA8039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72" name="【庁舎】&#10;有形固定資産減価償却率最大値テキスト">
          <a:extLst>
            <a:ext uri="{FF2B5EF4-FFF2-40B4-BE49-F238E27FC236}">
              <a16:creationId xmlns:a16="http://schemas.microsoft.com/office/drawing/2014/main" id="{6AEDEACC-6557-44FF-82C3-77E2AE415DED}"/>
            </a:ext>
          </a:extLst>
        </xdr:cNvPr>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3" name="直線コネクタ 872">
          <a:extLst>
            <a:ext uri="{FF2B5EF4-FFF2-40B4-BE49-F238E27FC236}">
              <a16:creationId xmlns:a16="http://schemas.microsoft.com/office/drawing/2014/main" id="{8131AEF5-1ADD-41C1-A46E-C7E2E0D69B4E}"/>
            </a:ext>
          </a:extLst>
        </xdr:cNvPr>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41383</xdr:rowOff>
    </xdr:from>
    <xdr:ext cx="405111" cy="259045"/>
    <xdr:sp macro="" textlink="">
      <xdr:nvSpPr>
        <xdr:cNvPr id="874" name="【庁舎】&#10;有形固定資産減価償却率平均値テキスト">
          <a:extLst>
            <a:ext uri="{FF2B5EF4-FFF2-40B4-BE49-F238E27FC236}">
              <a16:creationId xmlns:a16="http://schemas.microsoft.com/office/drawing/2014/main" id="{69DCC0E1-6BFE-4BE0-8446-47D0508E9C37}"/>
            </a:ext>
          </a:extLst>
        </xdr:cNvPr>
        <xdr:cNvSpPr txBox="1"/>
      </xdr:nvSpPr>
      <xdr:spPr>
        <a:xfrm>
          <a:off x="16357600" y="17872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75" name="フローチャート: 判断 874">
          <a:extLst>
            <a:ext uri="{FF2B5EF4-FFF2-40B4-BE49-F238E27FC236}">
              <a16:creationId xmlns:a16="http://schemas.microsoft.com/office/drawing/2014/main" id="{CAC29848-7AED-4D72-8D4C-4EC81D033D15}"/>
            </a:ext>
          </a:extLst>
        </xdr:cNvPr>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76" name="フローチャート: 判断 875">
          <a:extLst>
            <a:ext uri="{FF2B5EF4-FFF2-40B4-BE49-F238E27FC236}">
              <a16:creationId xmlns:a16="http://schemas.microsoft.com/office/drawing/2014/main" id="{563A8C8D-0B46-4743-B586-B58045CF8433}"/>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77" name="フローチャート: 判断 876">
          <a:extLst>
            <a:ext uri="{FF2B5EF4-FFF2-40B4-BE49-F238E27FC236}">
              <a16:creationId xmlns:a16="http://schemas.microsoft.com/office/drawing/2014/main" id="{1337A338-15F1-4068-9287-14F007A233B3}"/>
            </a:ext>
          </a:extLst>
        </xdr:cNvPr>
        <xdr:cNvSpPr/>
      </xdr:nvSpPr>
      <xdr:spPr>
        <a:xfrm>
          <a:off x="14541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78" name="フローチャート: 判断 877">
          <a:extLst>
            <a:ext uri="{FF2B5EF4-FFF2-40B4-BE49-F238E27FC236}">
              <a16:creationId xmlns:a16="http://schemas.microsoft.com/office/drawing/2014/main" id="{239E60D7-43A4-4BC3-95DC-539FC6674170}"/>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79" name="フローチャート: 判断 878">
          <a:extLst>
            <a:ext uri="{FF2B5EF4-FFF2-40B4-BE49-F238E27FC236}">
              <a16:creationId xmlns:a16="http://schemas.microsoft.com/office/drawing/2014/main" id="{C9CBBCB3-F3DE-45A0-A1A1-F324B2DDBB34}"/>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DE14568A-4273-4BCC-A3CF-0B4E43C7099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1A252F68-B7B3-41BD-9200-3FC939B3096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8B2D6E9D-43B0-417E-B268-39E456B002E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73495436-F399-4024-8B3F-053FDAD6BB6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A4431BC0-D0E2-413F-AF60-AAEA3BE43A1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79284</xdr:rowOff>
    </xdr:from>
    <xdr:to>
      <xdr:col>85</xdr:col>
      <xdr:colOff>177800</xdr:colOff>
      <xdr:row>101</xdr:row>
      <xdr:rowOff>9434</xdr:rowOff>
    </xdr:to>
    <xdr:sp macro="" textlink="">
      <xdr:nvSpPr>
        <xdr:cNvPr id="885" name="楕円 884">
          <a:extLst>
            <a:ext uri="{FF2B5EF4-FFF2-40B4-BE49-F238E27FC236}">
              <a16:creationId xmlns:a16="http://schemas.microsoft.com/office/drawing/2014/main" id="{8E77AAD8-4877-4996-B4B5-D13EF5EEBDB3}"/>
            </a:ext>
          </a:extLst>
        </xdr:cNvPr>
        <xdr:cNvSpPr/>
      </xdr:nvSpPr>
      <xdr:spPr>
        <a:xfrm>
          <a:off x="16268700" y="172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32311</xdr:rowOff>
    </xdr:from>
    <xdr:ext cx="405111" cy="259045"/>
    <xdr:sp macro="" textlink="">
      <xdr:nvSpPr>
        <xdr:cNvPr id="886" name="【庁舎】&#10;有形固定資産減価償却率該当値テキスト">
          <a:extLst>
            <a:ext uri="{FF2B5EF4-FFF2-40B4-BE49-F238E27FC236}">
              <a16:creationId xmlns:a16="http://schemas.microsoft.com/office/drawing/2014/main" id="{CA1735A3-F1A0-42FC-AD21-60691D7221D5}"/>
            </a:ext>
          </a:extLst>
        </xdr:cNvPr>
        <xdr:cNvSpPr txBox="1"/>
      </xdr:nvSpPr>
      <xdr:spPr>
        <a:xfrm>
          <a:off x="16357600" y="17177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12337</xdr:rowOff>
    </xdr:from>
    <xdr:to>
      <xdr:col>81</xdr:col>
      <xdr:colOff>101600</xdr:colOff>
      <xdr:row>100</xdr:row>
      <xdr:rowOff>113937</xdr:rowOff>
    </xdr:to>
    <xdr:sp macro="" textlink="">
      <xdr:nvSpPr>
        <xdr:cNvPr id="887" name="楕円 886">
          <a:extLst>
            <a:ext uri="{FF2B5EF4-FFF2-40B4-BE49-F238E27FC236}">
              <a16:creationId xmlns:a16="http://schemas.microsoft.com/office/drawing/2014/main" id="{063926E2-BFF9-49B4-9622-47A783675221}"/>
            </a:ext>
          </a:extLst>
        </xdr:cNvPr>
        <xdr:cNvSpPr/>
      </xdr:nvSpPr>
      <xdr:spPr>
        <a:xfrm>
          <a:off x="1543050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63137</xdr:rowOff>
    </xdr:from>
    <xdr:to>
      <xdr:col>85</xdr:col>
      <xdr:colOff>127000</xdr:colOff>
      <xdr:row>100</xdr:row>
      <xdr:rowOff>130084</xdr:rowOff>
    </xdr:to>
    <xdr:cxnSp macro="">
      <xdr:nvCxnSpPr>
        <xdr:cNvPr id="888" name="直線コネクタ 887">
          <a:extLst>
            <a:ext uri="{FF2B5EF4-FFF2-40B4-BE49-F238E27FC236}">
              <a16:creationId xmlns:a16="http://schemas.microsoft.com/office/drawing/2014/main" id="{555D2278-3080-4A0A-8140-1405050E4090}"/>
            </a:ext>
          </a:extLst>
        </xdr:cNvPr>
        <xdr:cNvCxnSpPr/>
      </xdr:nvCxnSpPr>
      <xdr:spPr>
        <a:xfrm>
          <a:off x="15481300" y="17208137"/>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28666</xdr:rowOff>
    </xdr:from>
    <xdr:to>
      <xdr:col>76</xdr:col>
      <xdr:colOff>165100</xdr:colOff>
      <xdr:row>102</xdr:row>
      <xdr:rowOff>130266</xdr:rowOff>
    </xdr:to>
    <xdr:sp macro="" textlink="">
      <xdr:nvSpPr>
        <xdr:cNvPr id="889" name="楕円 888">
          <a:extLst>
            <a:ext uri="{FF2B5EF4-FFF2-40B4-BE49-F238E27FC236}">
              <a16:creationId xmlns:a16="http://schemas.microsoft.com/office/drawing/2014/main" id="{289FB6A7-432F-48B5-ACDB-FBEFA4996775}"/>
            </a:ext>
          </a:extLst>
        </xdr:cNvPr>
        <xdr:cNvSpPr/>
      </xdr:nvSpPr>
      <xdr:spPr>
        <a:xfrm>
          <a:off x="145415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63137</xdr:rowOff>
    </xdr:from>
    <xdr:to>
      <xdr:col>81</xdr:col>
      <xdr:colOff>50800</xdr:colOff>
      <xdr:row>102</xdr:row>
      <xdr:rowOff>79466</xdr:rowOff>
    </xdr:to>
    <xdr:cxnSp macro="">
      <xdr:nvCxnSpPr>
        <xdr:cNvPr id="890" name="直線コネクタ 889">
          <a:extLst>
            <a:ext uri="{FF2B5EF4-FFF2-40B4-BE49-F238E27FC236}">
              <a16:creationId xmlns:a16="http://schemas.microsoft.com/office/drawing/2014/main" id="{2134EC0E-637D-4863-809A-B4E5750529C8}"/>
            </a:ext>
          </a:extLst>
        </xdr:cNvPr>
        <xdr:cNvCxnSpPr/>
      </xdr:nvCxnSpPr>
      <xdr:spPr>
        <a:xfrm flipV="1">
          <a:off x="14592300" y="17208137"/>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30299</xdr:rowOff>
    </xdr:from>
    <xdr:to>
      <xdr:col>72</xdr:col>
      <xdr:colOff>38100</xdr:colOff>
      <xdr:row>102</xdr:row>
      <xdr:rowOff>131899</xdr:rowOff>
    </xdr:to>
    <xdr:sp macro="" textlink="">
      <xdr:nvSpPr>
        <xdr:cNvPr id="891" name="楕円 890">
          <a:extLst>
            <a:ext uri="{FF2B5EF4-FFF2-40B4-BE49-F238E27FC236}">
              <a16:creationId xmlns:a16="http://schemas.microsoft.com/office/drawing/2014/main" id="{A8433AEE-8416-4F20-8CA6-0019FF2B0A1A}"/>
            </a:ext>
          </a:extLst>
        </xdr:cNvPr>
        <xdr:cNvSpPr/>
      </xdr:nvSpPr>
      <xdr:spPr>
        <a:xfrm>
          <a:off x="13652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79466</xdr:rowOff>
    </xdr:from>
    <xdr:to>
      <xdr:col>76</xdr:col>
      <xdr:colOff>114300</xdr:colOff>
      <xdr:row>102</xdr:row>
      <xdr:rowOff>81099</xdr:rowOff>
    </xdr:to>
    <xdr:cxnSp macro="">
      <xdr:nvCxnSpPr>
        <xdr:cNvPr id="892" name="直線コネクタ 891">
          <a:extLst>
            <a:ext uri="{FF2B5EF4-FFF2-40B4-BE49-F238E27FC236}">
              <a16:creationId xmlns:a16="http://schemas.microsoft.com/office/drawing/2014/main" id="{A209AB07-D179-4A8B-A39C-209EFAB6BA37}"/>
            </a:ext>
          </a:extLst>
        </xdr:cNvPr>
        <xdr:cNvCxnSpPr/>
      </xdr:nvCxnSpPr>
      <xdr:spPr>
        <a:xfrm flipV="1">
          <a:off x="13703300" y="175673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160927</xdr:rowOff>
    </xdr:from>
    <xdr:to>
      <xdr:col>67</xdr:col>
      <xdr:colOff>101600</xdr:colOff>
      <xdr:row>102</xdr:row>
      <xdr:rowOff>91077</xdr:rowOff>
    </xdr:to>
    <xdr:sp macro="" textlink="">
      <xdr:nvSpPr>
        <xdr:cNvPr id="893" name="楕円 892">
          <a:extLst>
            <a:ext uri="{FF2B5EF4-FFF2-40B4-BE49-F238E27FC236}">
              <a16:creationId xmlns:a16="http://schemas.microsoft.com/office/drawing/2014/main" id="{5031C43B-BC56-476B-9704-524DD1AFDB45}"/>
            </a:ext>
          </a:extLst>
        </xdr:cNvPr>
        <xdr:cNvSpPr/>
      </xdr:nvSpPr>
      <xdr:spPr>
        <a:xfrm>
          <a:off x="12763500" y="1747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40277</xdr:rowOff>
    </xdr:from>
    <xdr:to>
      <xdr:col>71</xdr:col>
      <xdr:colOff>177800</xdr:colOff>
      <xdr:row>102</xdr:row>
      <xdr:rowOff>81099</xdr:rowOff>
    </xdr:to>
    <xdr:cxnSp macro="">
      <xdr:nvCxnSpPr>
        <xdr:cNvPr id="894" name="直線コネクタ 893">
          <a:extLst>
            <a:ext uri="{FF2B5EF4-FFF2-40B4-BE49-F238E27FC236}">
              <a16:creationId xmlns:a16="http://schemas.microsoft.com/office/drawing/2014/main" id="{F0A30B4D-D117-4F49-BD88-34485641F33C}"/>
            </a:ext>
          </a:extLst>
        </xdr:cNvPr>
        <xdr:cNvCxnSpPr/>
      </xdr:nvCxnSpPr>
      <xdr:spPr>
        <a:xfrm>
          <a:off x="12814300" y="1752817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5459</xdr:rowOff>
    </xdr:from>
    <xdr:ext cx="405111" cy="259045"/>
    <xdr:sp macro="" textlink="">
      <xdr:nvSpPr>
        <xdr:cNvPr id="895" name="n_1aveValue【庁舎】&#10;有形固定資産減価償却率">
          <a:extLst>
            <a:ext uri="{FF2B5EF4-FFF2-40B4-BE49-F238E27FC236}">
              <a16:creationId xmlns:a16="http://schemas.microsoft.com/office/drawing/2014/main" id="{85F64444-0F2F-4CAE-A03F-4ACC6827E097}"/>
            </a:ext>
          </a:extLst>
        </xdr:cNvPr>
        <xdr:cNvSpPr txBox="1"/>
      </xdr:nvSpPr>
      <xdr:spPr>
        <a:xfrm>
          <a:off x="152660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28320</xdr:rowOff>
    </xdr:from>
    <xdr:ext cx="405111" cy="259045"/>
    <xdr:sp macro="" textlink="">
      <xdr:nvSpPr>
        <xdr:cNvPr id="896" name="n_2aveValue【庁舎】&#10;有形固定資産減価償却率">
          <a:extLst>
            <a:ext uri="{FF2B5EF4-FFF2-40B4-BE49-F238E27FC236}">
              <a16:creationId xmlns:a16="http://schemas.microsoft.com/office/drawing/2014/main" id="{7B1ADD27-87A9-4A31-8511-6BAB905A602A}"/>
            </a:ext>
          </a:extLst>
        </xdr:cNvPr>
        <xdr:cNvSpPr txBox="1"/>
      </xdr:nvSpPr>
      <xdr:spPr>
        <a:xfrm>
          <a:off x="14389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897" name="n_3aveValue【庁舎】&#10;有形固定資産減価償却率">
          <a:extLst>
            <a:ext uri="{FF2B5EF4-FFF2-40B4-BE49-F238E27FC236}">
              <a16:creationId xmlns:a16="http://schemas.microsoft.com/office/drawing/2014/main" id="{812FDA81-121B-461A-B523-54C9A9846486}"/>
            </a:ext>
          </a:extLst>
        </xdr:cNvPr>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136089</xdr:rowOff>
    </xdr:from>
    <xdr:ext cx="405111" cy="259045"/>
    <xdr:sp macro="" textlink="">
      <xdr:nvSpPr>
        <xdr:cNvPr id="898" name="n_4aveValue【庁舎】&#10;有形固定資産減価償却率">
          <a:extLst>
            <a:ext uri="{FF2B5EF4-FFF2-40B4-BE49-F238E27FC236}">
              <a16:creationId xmlns:a16="http://schemas.microsoft.com/office/drawing/2014/main" id="{74908EFE-0C73-480F-8D6B-5FE707EE2AA0}"/>
            </a:ext>
          </a:extLst>
        </xdr:cNvPr>
        <xdr:cNvSpPr txBox="1"/>
      </xdr:nvSpPr>
      <xdr:spPr>
        <a:xfrm>
          <a:off x="12611744"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130464</xdr:rowOff>
    </xdr:from>
    <xdr:ext cx="340478" cy="259045"/>
    <xdr:sp macro="" textlink="">
      <xdr:nvSpPr>
        <xdr:cNvPr id="899" name="n_1mainValue【庁舎】&#10;有形固定資産減価償却率">
          <a:extLst>
            <a:ext uri="{FF2B5EF4-FFF2-40B4-BE49-F238E27FC236}">
              <a16:creationId xmlns:a16="http://schemas.microsoft.com/office/drawing/2014/main" id="{3A516BE2-BB5A-47F6-A562-72397F5E0CFA}"/>
            </a:ext>
          </a:extLst>
        </xdr:cNvPr>
        <xdr:cNvSpPr txBox="1"/>
      </xdr:nvSpPr>
      <xdr:spPr>
        <a:xfrm>
          <a:off x="15298361" y="16932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146793</xdr:rowOff>
    </xdr:from>
    <xdr:ext cx="405111" cy="259045"/>
    <xdr:sp macro="" textlink="">
      <xdr:nvSpPr>
        <xdr:cNvPr id="900" name="n_2mainValue【庁舎】&#10;有形固定資産減価償却率">
          <a:extLst>
            <a:ext uri="{FF2B5EF4-FFF2-40B4-BE49-F238E27FC236}">
              <a16:creationId xmlns:a16="http://schemas.microsoft.com/office/drawing/2014/main" id="{DA5010B0-A1FE-4026-A1BC-969C4229F00C}"/>
            </a:ext>
          </a:extLst>
        </xdr:cNvPr>
        <xdr:cNvSpPr txBox="1"/>
      </xdr:nvSpPr>
      <xdr:spPr>
        <a:xfrm>
          <a:off x="143897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148426</xdr:rowOff>
    </xdr:from>
    <xdr:ext cx="405111" cy="259045"/>
    <xdr:sp macro="" textlink="">
      <xdr:nvSpPr>
        <xdr:cNvPr id="901" name="n_3mainValue【庁舎】&#10;有形固定資産減価償却率">
          <a:extLst>
            <a:ext uri="{FF2B5EF4-FFF2-40B4-BE49-F238E27FC236}">
              <a16:creationId xmlns:a16="http://schemas.microsoft.com/office/drawing/2014/main" id="{2A7DD258-CCB6-41EB-97B1-C82EF776F6F6}"/>
            </a:ext>
          </a:extLst>
        </xdr:cNvPr>
        <xdr:cNvSpPr txBox="1"/>
      </xdr:nvSpPr>
      <xdr:spPr>
        <a:xfrm>
          <a:off x="13500744" y="1729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107604</xdr:rowOff>
    </xdr:from>
    <xdr:ext cx="405111" cy="259045"/>
    <xdr:sp macro="" textlink="">
      <xdr:nvSpPr>
        <xdr:cNvPr id="902" name="n_4mainValue【庁舎】&#10;有形固定資産減価償却率">
          <a:extLst>
            <a:ext uri="{FF2B5EF4-FFF2-40B4-BE49-F238E27FC236}">
              <a16:creationId xmlns:a16="http://schemas.microsoft.com/office/drawing/2014/main" id="{0D43A5ED-391E-4BA9-86CB-0E6FB034D802}"/>
            </a:ext>
          </a:extLst>
        </xdr:cNvPr>
        <xdr:cNvSpPr txBox="1"/>
      </xdr:nvSpPr>
      <xdr:spPr>
        <a:xfrm>
          <a:off x="12611744" y="1725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a:extLst>
            <a:ext uri="{FF2B5EF4-FFF2-40B4-BE49-F238E27FC236}">
              <a16:creationId xmlns:a16="http://schemas.microsoft.com/office/drawing/2014/main" id="{7F18D2EF-6BE9-4879-B95D-A0E62238429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a:extLst>
            <a:ext uri="{FF2B5EF4-FFF2-40B4-BE49-F238E27FC236}">
              <a16:creationId xmlns:a16="http://schemas.microsoft.com/office/drawing/2014/main" id="{EB30A0FA-1EFF-4109-B501-12F2E9209D5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a:extLst>
            <a:ext uri="{FF2B5EF4-FFF2-40B4-BE49-F238E27FC236}">
              <a16:creationId xmlns:a16="http://schemas.microsoft.com/office/drawing/2014/main" id="{92ADF2EC-890D-4C66-A6D5-5BBCBBDACEA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a:extLst>
            <a:ext uri="{FF2B5EF4-FFF2-40B4-BE49-F238E27FC236}">
              <a16:creationId xmlns:a16="http://schemas.microsoft.com/office/drawing/2014/main" id="{885F627E-31B2-496B-AFC0-D45577335D6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a:extLst>
            <a:ext uri="{FF2B5EF4-FFF2-40B4-BE49-F238E27FC236}">
              <a16:creationId xmlns:a16="http://schemas.microsoft.com/office/drawing/2014/main" id="{B455B271-877F-42B7-8D56-76D4B635DE4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a:extLst>
            <a:ext uri="{FF2B5EF4-FFF2-40B4-BE49-F238E27FC236}">
              <a16:creationId xmlns:a16="http://schemas.microsoft.com/office/drawing/2014/main" id="{AC3AAB4E-B046-4A44-8FBF-8CC10F5F81E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a:extLst>
            <a:ext uri="{FF2B5EF4-FFF2-40B4-BE49-F238E27FC236}">
              <a16:creationId xmlns:a16="http://schemas.microsoft.com/office/drawing/2014/main" id="{C06FFFD8-C49C-49F6-BC75-1BA92A9F46C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a:extLst>
            <a:ext uri="{FF2B5EF4-FFF2-40B4-BE49-F238E27FC236}">
              <a16:creationId xmlns:a16="http://schemas.microsoft.com/office/drawing/2014/main" id="{7E5193A9-5AB5-4870-BCF2-776D334704C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a:extLst>
            <a:ext uri="{FF2B5EF4-FFF2-40B4-BE49-F238E27FC236}">
              <a16:creationId xmlns:a16="http://schemas.microsoft.com/office/drawing/2014/main" id="{8E7DE253-F984-41E8-8803-6838555C4F9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a:extLst>
            <a:ext uri="{FF2B5EF4-FFF2-40B4-BE49-F238E27FC236}">
              <a16:creationId xmlns:a16="http://schemas.microsoft.com/office/drawing/2014/main" id="{1551BA67-3442-4EB8-A4EE-D53CF739398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3" name="直線コネクタ 912">
          <a:extLst>
            <a:ext uri="{FF2B5EF4-FFF2-40B4-BE49-F238E27FC236}">
              <a16:creationId xmlns:a16="http://schemas.microsoft.com/office/drawing/2014/main" id="{8C8A8D0E-2A48-4B54-945E-55674782121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4" name="テキスト ボックス 913">
          <a:extLst>
            <a:ext uri="{FF2B5EF4-FFF2-40B4-BE49-F238E27FC236}">
              <a16:creationId xmlns:a16="http://schemas.microsoft.com/office/drawing/2014/main" id="{6F2ED3BA-C8D8-4665-8BBA-3E5BC0950E8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5" name="直線コネクタ 914">
          <a:extLst>
            <a:ext uri="{FF2B5EF4-FFF2-40B4-BE49-F238E27FC236}">
              <a16:creationId xmlns:a16="http://schemas.microsoft.com/office/drawing/2014/main" id="{7C928C75-CFFD-461D-89A4-801F854FA63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6" name="テキスト ボックス 915">
          <a:extLst>
            <a:ext uri="{FF2B5EF4-FFF2-40B4-BE49-F238E27FC236}">
              <a16:creationId xmlns:a16="http://schemas.microsoft.com/office/drawing/2014/main" id="{4CFED77B-2F2B-4DE5-B22D-2AB4F0E4143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E95188CE-4D35-4699-A685-67D269AD52A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7A0F63A9-6F32-4B4C-B14F-77E635C20D5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9" name="直線コネクタ 918">
          <a:extLst>
            <a:ext uri="{FF2B5EF4-FFF2-40B4-BE49-F238E27FC236}">
              <a16:creationId xmlns:a16="http://schemas.microsoft.com/office/drawing/2014/main" id="{8C431AE1-B818-4019-A3F6-33A097B1CAC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0" name="テキスト ボックス 919">
          <a:extLst>
            <a:ext uri="{FF2B5EF4-FFF2-40B4-BE49-F238E27FC236}">
              <a16:creationId xmlns:a16="http://schemas.microsoft.com/office/drawing/2014/main" id="{600D482F-B14D-4A53-8205-F1CC36C8CA3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1" name="直線コネクタ 920">
          <a:extLst>
            <a:ext uri="{FF2B5EF4-FFF2-40B4-BE49-F238E27FC236}">
              <a16:creationId xmlns:a16="http://schemas.microsoft.com/office/drawing/2014/main" id="{DE366FC2-E009-42F8-B32D-AB275EC5487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2" name="テキスト ボックス 921">
          <a:extLst>
            <a:ext uri="{FF2B5EF4-FFF2-40B4-BE49-F238E27FC236}">
              <a16:creationId xmlns:a16="http://schemas.microsoft.com/office/drawing/2014/main" id="{F408C020-7677-41E3-BBC4-504E227BDE9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3AB80162-A19D-476A-B218-77962C0D05C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01B7820B-91D1-448E-BCED-B4054855A74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987FE747-22CA-4F55-898C-8D2B432E3D3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926" name="直線コネクタ 925">
          <a:extLst>
            <a:ext uri="{FF2B5EF4-FFF2-40B4-BE49-F238E27FC236}">
              <a16:creationId xmlns:a16="http://schemas.microsoft.com/office/drawing/2014/main" id="{E5D4AFD5-D853-4BEA-955C-55033C79B69E}"/>
            </a:ext>
          </a:extLst>
        </xdr:cNvPr>
        <xdr:cNvCxnSpPr/>
      </xdr:nvCxnSpPr>
      <xdr:spPr>
        <a:xfrm flipV="1">
          <a:off x="22160864" y="17129761"/>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27" name="【庁舎】&#10;一人当たり面積最小値テキスト">
          <a:extLst>
            <a:ext uri="{FF2B5EF4-FFF2-40B4-BE49-F238E27FC236}">
              <a16:creationId xmlns:a16="http://schemas.microsoft.com/office/drawing/2014/main" id="{085D93D8-C2D2-4E63-96E9-86CA095A86EA}"/>
            </a:ext>
          </a:extLst>
        </xdr:cNvPr>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8" name="直線コネクタ 927">
          <a:extLst>
            <a:ext uri="{FF2B5EF4-FFF2-40B4-BE49-F238E27FC236}">
              <a16:creationId xmlns:a16="http://schemas.microsoft.com/office/drawing/2014/main" id="{5845B01F-5AAF-4CC1-B4CC-9DE1316B6F5E}"/>
            </a:ext>
          </a:extLst>
        </xdr:cNvPr>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929" name="【庁舎】&#10;一人当たり面積最大値テキスト">
          <a:extLst>
            <a:ext uri="{FF2B5EF4-FFF2-40B4-BE49-F238E27FC236}">
              <a16:creationId xmlns:a16="http://schemas.microsoft.com/office/drawing/2014/main" id="{A86967FE-4078-4610-B9E8-5868B13D1ECE}"/>
            </a:ext>
          </a:extLst>
        </xdr:cNvPr>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30" name="直線コネクタ 929">
          <a:extLst>
            <a:ext uri="{FF2B5EF4-FFF2-40B4-BE49-F238E27FC236}">
              <a16:creationId xmlns:a16="http://schemas.microsoft.com/office/drawing/2014/main" id="{E6241FC8-7007-4106-908F-33FCE89AD660}"/>
            </a:ext>
          </a:extLst>
        </xdr:cNvPr>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31" name="【庁舎】&#10;一人当たり面積平均値テキスト">
          <a:extLst>
            <a:ext uri="{FF2B5EF4-FFF2-40B4-BE49-F238E27FC236}">
              <a16:creationId xmlns:a16="http://schemas.microsoft.com/office/drawing/2014/main" id="{1E1E5319-CDE5-4335-8FBC-60FE27C291F2}"/>
            </a:ext>
          </a:extLst>
        </xdr:cNvPr>
        <xdr:cNvSpPr txBox="1"/>
      </xdr:nvSpPr>
      <xdr:spPr>
        <a:xfrm>
          <a:off x="22199600" y="1792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32" name="フローチャート: 判断 931">
          <a:extLst>
            <a:ext uri="{FF2B5EF4-FFF2-40B4-BE49-F238E27FC236}">
              <a16:creationId xmlns:a16="http://schemas.microsoft.com/office/drawing/2014/main" id="{6DD2044D-FE2E-4764-B550-16AD7D3E6A0E}"/>
            </a:ext>
          </a:extLst>
        </xdr:cNvPr>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3" name="フローチャート: 判断 932">
          <a:extLst>
            <a:ext uri="{FF2B5EF4-FFF2-40B4-BE49-F238E27FC236}">
              <a16:creationId xmlns:a16="http://schemas.microsoft.com/office/drawing/2014/main" id="{C3CA2883-6168-47A2-ABB9-71B3C497644F}"/>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34" name="フローチャート: 判断 933">
          <a:extLst>
            <a:ext uri="{FF2B5EF4-FFF2-40B4-BE49-F238E27FC236}">
              <a16:creationId xmlns:a16="http://schemas.microsoft.com/office/drawing/2014/main" id="{4464938E-46EA-4FA8-8435-885C35F66E7A}"/>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5" name="フローチャート: 判断 934">
          <a:extLst>
            <a:ext uri="{FF2B5EF4-FFF2-40B4-BE49-F238E27FC236}">
              <a16:creationId xmlns:a16="http://schemas.microsoft.com/office/drawing/2014/main" id="{601B05EE-DE39-4865-ADF0-BA2934664B07}"/>
            </a:ext>
          </a:extLst>
        </xdr:cNvPr>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6" name="フローチャート: 判断 935">
          <a:extLst>
            <a:ext uri="{FF2B5EF4-FFF2-40B4-BE49-F238E27FC236}">
              <a16:creationId xmlns:a16="http://schemas.microsoft.com/office/drawing/2014/main" id="{76BE5D6E-E2A4-40AE-8858-78C686A65C53}"/>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7621ABBE-DE59-4FAF-A6CC-C3209AC548E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24E062C9-DDBA-4C9B-870B-8C08DDB4838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BA5B04D3-9973-4227-9097-F0331BB419C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F75C55CE-0682-45EE-8DBC-00D8EA53CE0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9C660F35-71CE-4366-9643-4C892733E6D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128270</xdr:rowOff>
    </xdr:from>
    <xdr:to>
      <xdr:col>116</xdr:col>
      <xdr:colOff>114300</xdr:colOff>
      <xdr:row>108</xdr:row>
      <xdr:rowOff>58420</xdr:rowOff>
    </xdr:to>
    <xdr:sp macro="" textlink="">
      <xdr:nvSpPr>
        <xdr:cNvPr id="942" name="楕円 941">
          <a:extLst>
            <a:ext uri="{FF2B5EF4-FFF2-40B4-BE49-F238E27FC236}">
              <a16:creationId xmlns:a16="http://schemas.microsoft.com/office/drawing/2014/main" id="{5EF691E8-0470-491A-B7B5-A7C717DD4762}"/>
            </a:ext>
          </a:extLst>
        </xdr:cNvPr>
        <xdr:cNvSpPr/>
      </xdr:nvSpPr>
      <xdr:spPr>
        <a:xfrm>
          <a:off x="221107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43197</xdr:rowOff>
    </xdr:from>
    <xdr:ext cx="469744" cy="259045"/>
    <xdr:sp macro="" textlink="">
      <xdr:nvSpPr>
        <xdr:cNvPr id="943" name="【庁舎】&#10;一人当たり面積該当値テキスト">
          <a:extLst>
            <a:ext uri="{FF2B5EF4-FFF2-40B4-BE49-F238E27FC236}">
              <a16:creationId xmlns:a16="http://schemas.microsoft.com/office/drawing/2014/main" id="{78AA3E0B-91AC-4082-BB56-B338B62EAE2C}"/>
            </a:ext>
          </a:extLst>
        </xdr:cNvPr>
        <xdr:cNvSpPr txBox="1"/>
      </xdr:nvSpPr>
      <xdr:spPr>
        <a:xfrm>
          <a:off x="22199600" y="1838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154939</xdr:rowOff>
    </xdr:from>
    <xdr:to>
      <xdr:col>112</xdr:col>
      <xdr:colOff>38100</xdr:colOff>
      <xdr:row>108</xdr:row>
      <xdr:rowOff>85089</xdr:rowOff>
    </xdr:to>
    <xdr:sp macro="" textlink="">
      <xdr:nvSpPr>
        <xdr:cNvPr id="944" name="楕円 943">
          <a:extLst>
            <a:ext uri="{FF2B5EF4-FFF2-40B4-BE49-F238E27FC236}">
              <a16:creationId xmlns:a16="http://schemas.microsoft.com/office/drawing/2014/main" id="{4BDB7433-6241-4277-B4E1-F3606A25E203}"/>
            </a:ext>
          </a:extLst>
        </xdr:cNvPr>
        <xdr:cNvSpPr/>
      </xdr:nvSpPr>
      <xdr:spPr>
        <a:xfrm>
          <a:off x="21272500" y="185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7620</xdr:rowOff>
    </xdr:from>
    <xdr:to>
      <xdr:col>116</xdr:col>
      <xdr:colOff>63500</xdr:colOff>
      <xdr:row>108</xdr:row>
      <xdr:rowOff>34289</xdr:rowOff>
    </xdr:to>
    <xdr:cxnSp macro="">
      <xdr:nvCxnSpPr>
        <xdr:cNvPr id="945" name="直線コネクタ 944">
          <a:extLst>
            <a:ext uri="{FF2B5EF4-FFF2-40B4-BE49-F238E27FC236}">
              <a16:creationId xmlns:a16="http://schemas.microsoft.com/office/drawing/2014/main" id="{DC3EE5E2-57B5-457A-A07B-5113047877D6}"/>
            </a:ext>
          </a:extLst>
        </xdr:cNvPr>
        <xdr:cNvCxnSpPr/>
      </xdr:nvCxnSpPr>
      <xdr:spPr>
        <a:xfrm flipV="1">
          <a:off x="21323300" y="185242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139700</xdr:rowOff>
    </xdr:from>
    <xdr:to>
      <xdr:col>107</xdr:col>
      <xdr:colOff>101600</xdr:colOff>
      <xdr:row>108</xdr:row>
      <xdr:rowOff>69850</xdr:rowOff>
    </xdr:to>
    <xdr:sp macro="" textlink="">
      <xdr:nvSpPr>
        <xdr:cNvPr id="946" name="楕円 945">
          <a:extLst>
            <a:ext uri="{FF2B5EF4-FFF2-40B4-BE49-F238E27FC236}">
              <a16:creationId xmlns:a16="http://schemas.microsoft.com/office/drawing/2014/main" id="{2005858E-16CE-45E9-9446-17DBC5533526}"/>
            </a:ext>
          </a:extLst>
        </xdr:cNvPr>
        <xdr:cNvSpPr/>
      </xdr:nvSpPr>
      <xdr:spPr>
        <a:xfrm>
          <a:off x="20383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19050</xdr:rowOff>
    </xdr:from>
    <xdr:to>
      <xdr:col>111</xdr:col>
      <xdr:colOff>177800</xdr:colOff>
      <xdr:row>108</xdr:row>
      <xdr:rowOff>34289</xdr:rowOff>
    </xdr:to>
    <xdr:cxnSp macro="">
      <xdr:nvCxnSpPr>
        <xdr:cNvPr id="947" name="直線コネクタ 946">
          <a:extLst>
            <a:ext uri="{FF2B5EF4-FFF2-40B4-BE49-F238E27FC236}">
              <a16:creationId xmlns:a16="http://schemas.microsoft.com/office/drawing/2014/main" id="{53A47B9F-BD48-4AFE-9D8D-460C3DA47427}"/>
            </a:ext>
          </a:extLst>
        </xdr:cNvPr>
        <xdr:cNvCxnSpPr/>
      </xdr:nvCxnSpPr>
      <xdr:spPr>
        <a:xfrm>
          <a:off x="20434300" y="185356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139700</xdr:rowOff>
    </xdr:from>
    <xdr:to>
      <xdr:col>102</xdr:col>
      <xdr:colOff>165100</xdr:colOff>
      <xdr:row>108</xdr:row>
      <xdr:rowOff>69850</xdr:rowOff>
    </xdr:to>
    <xdr:sp macro="" textlink="">
      <xdr:nvSpPr>
        <xdr:cNvPr id="948" name="楕円 947">
          <a:extLst>
            <a:ext uri="{FF2B5EF4-FFF2-40B4-BE49-F238E27FC236}">
              <a16:creationId xmlns:a16="http://schemas.microsoft.com/office/drawing/2014/main" id="{6E176BED-BE5F-4A2B-AD00-B885C82DA509}"/>
            </a:ext>
          </a:extLst>
        </xdr:cNvPr>
        <xdr:cNvSpPr/>
      </xdr:nvSpPr>
      <xdr:spPr>
        <a:xfrm>
          <a:off x="19494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19050</xdr:rowOff>
    </xdr:from>
    <xdr:to>
      <xdr:col>107</xdr:col>
      <xdr:colOff>50800</xdr:colOff>
      <xdr:row>108</xdr:row>
      <xdr:rowOff>19050</xdr:rowOff>
    </xdr:to>
    <xdr:cxnSp macro="">
      <xdr:nvCxnSpPr>
        <xdr:cNvPr id="949" name="直線コネクタ 948">
          <a:extLst>
            <a:ext uri="{FF2B5EF4-FFF2-40B4-BE49-F238E27FC236}">
              <a16:creationId xmlns:a16="http://schemas.microsoft.com/office/drawing/2014/main" id="{7793861C-29FD-4F54-B28A-B440F6808AE5}"/>
            </a:ext>
          </a:extLst>
        </xdr:cNvPr>
        <xdr:cNvCxnSpPr/>
      </xdr:nvCxnSpPr>
      <xdr:spPr>
        <a:xfrm>
          <a:off x="19545300" y="1853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139700</xdr:rowOff>
    </xdr:from>
    <xdr:to>
      <xdr:col>98</xdr:col>
      <xdr:colOff>38100</xdr:colOff>
      <xdr:row>108</xdr:row>
      <xdr:rowOff>69850</xdr:rowOff>
    </xdr:to>
    <xdr:sp macro="" textlink="">
      <xdr:nvSpPr>
        <xdr:cNvPr id="950" name="楕円 949">
          <a:extLst>
            <a:ext uri="{FF2B5EF4-FFF2-40B4-BE49-F238E27FC236}">
              <a16:creationId xmlns:a16="http://schemas.microsoft.com/office/drawing/2014/main" id="{45207E82-D982-4B69-851D-90B939827978}"/>
            </a:ext>
          </a:extLst>
        </xdr:cNvPr>
        <xdr:cNvSpPr/>
      </xdr:nvSpPr>
      <xdr:spPr>
        <a:xfrm>
          <a:off x="18605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19050</xdr:rowOff>
    </xdr:from>
    <xdr:to>
      <xdr:col>102</xdr:col>
      <xdr:colOff>114300</xdr:colOff>
      <xdr:row>108</xdr:row>
      <xdr:rowOff>19050</xdr:rowOff>
    </xdr:to>
    <xdr:cxnSp macro="">
      <xdr:nvCxnSpPr>
        <xdr:cNvPr id="951" name="直線コネクタ 950">
          <a:extLst>
            <a:ext uri="{FF2B5EF4-FFF2-40B4-BE49-F238E27FC236}">
              <a16:creationId xmlns:a16="http://schemas.microsoft.com/office/drawing/2014/main" id="{1CA10F60-84B7-4DA3-ACC4-65EA436E5E20}"/>
            </a:ext>
          </a:extLst>
        </xdr:cNvPr>
        <xdr:cNvCxnSpPr/>
      </xdr:nvCxnSpPr>
      <xdr:spPr>
        <a:xfrm>
          <a:off x="18656300" y="1853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52" name="n_1aveValue【庁舎】&#10;一人当たり面積">
          <a:extLst>
            <a:ext uri="{FF2B5EF4-FFF2-40B4-BE49-F238E27FC236}">
              <a16:creationId xmlns:a16="http://schemas.microsoft.com/office/drawing/2014/main" id="{FA0B0157-D1EC-48BC-B740-838879983DD6}"/>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53" name="n_2aveValue【庁舎】&#10;一人当たり面積">
          <a:extLst>
            <a:ext uri="{FF2B5EF4-FFF2-40B4-BE49-F238E27FC236}">
              <a16:creationId xmlns:a16="http://schemas.microsoft.com/office/drawing/2014/main" id="{D692E727-3E4D-46D2-827B-03E198159823}"/>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954" name="n_3aveValue【庁舎】&#10;一人当たり面積">
          <a:extLst>
            <a:ext uri="{FF2B5EF4-FFF2-40B4-BE49-F238E27FC236}">
              <a16:creationId xmlns:a16="http://schemas.microsoft.com/office/drawing/2014/main" id="{F9E3EF05-0E9F-4E79-9B06-88527023F455}"/>
            </a:ext>
          </a:extLst>
        </xdr:cNvPr>
        <xdr:cNvSpPr txBox="1"/>
      </xdr:nvSpPr>
      <xdr:spPr>
        <a:xfrm>
          <a:off x="19310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5" name="n_4aveValue【庁舎】&#10;一人当たり面積">
          <a:extLst>
            <a:ext uri="{FF2B5EF4-FFF2-40B4-BE49-F238E27FC236}">
              <a16:creationId xmlns:a16="http://schemas.microsoft.com/office/drawing/2014/main" id="{0F889F7C-3D01-4C67-A2CF-B52D5FDD36AF}"/>
            </a:ext>
          </a:extLst>
        </xdr:cNvPr>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76216</xdr:rowOff>
    </xdr:from>
    <xdr:ext cx="469744" cy="259045"/>
    <xdr:sp macro="" textlink="">
      <xdr:nvSpPr>
        <xdr:cNvPr id="956" name="n_1mainValue【庁舎】&#10;一人当たり面積">
          <a:extLst>
            <a:ext uri="{FF2B5EF4-FFF2-40B4-BE49-F238E27FC236}">
              <a16:creationId xmlns:a16="http://schemas.microsoft.com/office/drawing/2014/main" id="{31EF8354-9F02-4B3C-B1F5-756662B1D34C}"/>
            </a:ext>
          </a:extLst>
        </xdr:cNvPr>
        <xdr:cNvSpPr txBox="1"/>
      </xdr:nvSpPr>
      <xdr:spPr>
        <a:xfrm>
          <a:off x="210757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60977</xdr:rowOff>
    </xdr:from>
    <xdr:ext cx="469744" cy="259045"/>
    <xdr:sp macro="" textlink="">
      <xdr:nvSpPr>
        <xdr:cNvPr id="957" name="n_2mainValue【庁舎】&#10;一人当たり面積">
          <a:extLst>
            <a:ext uri="{FF2B5EF4-FFF2-40B4-BE49-F238E27FC236}">
              <a16:creationId xmlns:a16="http://schemas.microsoft.com/office/drawing/2014/main" id="{4E875364-FD47-4F1C-8D07-AB272BE5A66D}"/>
            </a:ext>
          </a:extLst>
        </xdr:cNvPr>
        <xdr:cNvSpPr txBox="1"/>
      </xdr:nvSpPr>
      <xdr:spPr>
        <a:xfrm>
          <a:off x="201994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60977</xdr:rowOff>
    </xdr:from>
    <xdr:ext cx="469744" cy="259045"/>
    <xdr:sp macro="" textlink="">
      <xdr:nvSpPr>
        <xdr:cNvPr id="958" name="n_3mainValue【庁舎】&#10;一人当たり面積">
          <a:extLst>
            <a:ext uri="{FF2B5EF4-FFF2-40B4-BE49-F238E27FC236}">
              <a16:creationId xmlns:a16="http://schemas.microsoft.com/office/drawing/2014/main" id="{31EABC30-97B7-45EC-8677-EA46E2F03D9E}"/>
            </a:ext>
          </a:extLst>
        </xdr:cNvPr>
        <xdr:cNvSpPr txBox="1"/>
      </xdr:nvSpPr>
      <xdr:spPr>
        <a:xfrm>
          <a:off x="193104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60977</xdr:rowOff>
    </xdr:from>
    <xdr:ext cx="469744" cy="259045"/>
    <xdr:sp macro="" textlink="">
      <xdr:nvSpPr>
        <xdr:cNvPr id="959" name="n_4mainValue【庁舎】&#10;一人当たり面積">
          <a:extLst>
            <a:ext uri="{FF2B5EF4-FFF2-40B4-BE49-F238E27FC236}">
              <a16:creationId xmlns:a16="http://schemas.microsoft.com/office/drawing/2014/main" id="{F126250D-CD07-4A62-BB7C-BAD3D46140B9}"/>
            </a:ext>
          </a:extLst>
        </xdr:cNvPr>
        <xdr:cNvSpPr txBox="1"/>
      </xdr:nvSpPr>
      <xdr:spPr>
        <a:xfrm>
          <a:off x="184214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DB502A7F-A83E-4D14-A475-F02579A6FEE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CBCA459A-FAE1-4504-B0AD-CBF5E742C3B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26805AF2-365F-4EDF-95AE-04BA478ACB8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有形固定資産減価償却率が類似団体内平均と比較して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保健センター・保健所</a:t>
          </a:r>
          <a:r>
            <a:rPr kumimoji="1" lang="ja-JP" altLang="en-US" sz="1100">
              <a:solidFill>
                <a:schemeClr val="dk1"/>
              </a:solidFill>
              <a:effectLst/>
              <a:latin typeface="+mn-lt"/>
              <a:ea typeface="+mn-ea"/>
              <a:cs typeface="+mn-cs"/>
            </a:rPr>
            <a:t>について約</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、消防施設に関しては約</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ポイント高い値であり、相当程度</a:t>
          </a:r>
          <a:r>
            <a:rPr kumimoji="1" lang="ja-JP" altLang="ja-JP" sz="1100">
              <a:solidFill>
                <a:schemeClr val="dk1"/>
              </a:solidFill>
              <a:effectLst/>
              <a:latin typeface="+mn-lt"/>
              <a:ea typeface="+mn-ea"/>
              <a:cs typeface="+mn-cs"/>
            </a:rPr>
            <a:t>老朽化していることが読み取れる</a:t>
          </a:r>
          <a:r>
            <a:rPr kumimoji="1" lang="ja-JP" altLang="en-US" sz="1100">
              <a:solidFill>
                <a:schemeClr val="dk1"/>
              </a:solidFill>
              <a:effectLst/>
              <a:latin typeface="+mn-lt"/>
              <a:ea typeface="+mn-ea"/>
              <a:cs typeface="+mn-cs"/>
            </a:rPr>
            <a:t>が、保健センターは移転、消防施設は新設を予定している。</a:t>
          </a:r>
          <a:endParaRPr lang="ja-JP" altLang="ja-JP" sz="1400">
            <a:effectLst/>
          </a:endParaRPr>
        </a:p>
        <a:p>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体育館・プールについても大きく類似団体の数値より大きくポイントが高く、抜本的な改修等は予定していないことから、</a:t>
          </a:r>
          <a:r>
            <a:rPr kumimoji="1" lang="ja-JP" altLang="ja-JP" sz="1100">
              <a:solidFill>
                <a:schemeClr val="dk1"/>
              </a:solidFill>
              <a:effectLst/>
              <a:latin typeface="+mn-lt"/>
              <a:ea typeface="+mn-ea"/>
              <a:cs typeface="+mn-cs"/>
            </a:rPr>
            <a:t>今後も計画的な改修等を行いつつ、適切な維持管理を行う必要があると考えらえる。</a:t>
          </a:r>
          <a:endParaRPr lang="ja-JP" altLang="ja-JP" sz="1400">
            <a:effectLst/>
          </a:endParaRPr>
        </a:p>
        <a:p>
          <a:r>
            <a:rPr kumimoji="1" lang="ja-JP" altLang="ja-JP" sz="1100">
              <a:solidFill>
                <a:schemeClr val="dk1"/>
              </a:solidFill>
              <a:effectLst/>
              <a:latin typeface="+mn-lt"/>
              <a:ea typeface="+mn-ea"/>
              <a:cs typeface="+mn-cs"/>
            </a:rPr>
            <a:t>また、図書館、体育館・プール、市民会館の一人当たりの面積が類似団体内平均をいずれも下回ることから、今後の人口動向を見ながら、利便性に配慮した施設・環境づくりを検討する必要があると考え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埼玉県草加市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251,219
241,241
27.46
95,147,706
89,422,886
4,607,338
47,898,622
69,006,063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年度単年度において、基準財政需要額が増加したことにより、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引き続き、税収入の収納率向上等による歳入の確保に努めるほか、事業効果・成果を検証し、事業の見直しを行う中で財政基盤の強化を図っていく。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151130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850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102870</xdr:rowOff>
    </xdr:from>
    <xdr:to>
      <xdr:col>19</xdr:col>
      <xdr:colOff>133350</xdr:colOff>
      <xdr:row>40</xdr:row>
      <xdr:rowOff>127000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6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54610</xdr:rowOff>
    </xdr:from>
    <xdr:to>
      <xdr:col>15</xdr:col>
      <xdr:colOff>82550</xdr:colOff>
      <xdr:row>40</xdr:row>
      <xdr:rowOff>102870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126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54610</xdr:rowOff>
    </xdr:from>
    <xdr:to>
      <xdr:col>11</xdr:col>
      <xdr:colOff>31750</xdr:colOff>
      <xdr:row>40</xdr:row>
      <xdr:rowOff>78740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100330</xdr:rowOff>
    </xdr:from>
    <xdr:to>
      <xdr:col>23</xdr:col>
      <xdr:colOff>184150</xdr:colOff>
      <xdr:row>41</xdr:row>
      <xdr:rowOff>30480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116857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52070</xdr:rowOff>
    </xdr:from>
    <xdr:to>
      <xdr:col>15</xdr:col>
      <xdr:colOff>133350</xdr:colOff>
      <xdr:row>40</xdr:row>
      <xdr:rowOff>153670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163847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3810</xdr:rowOff>
    </xdr:from>
    <xdr:to>
      <xdr:col>11</xdr:col>
      <xdr:colOff>82550</xdr:colOff>
      <xdr:row>40</xdr:row>
      <xdr:rowOff>105410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115587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臨時財政対策債発行可能額の減を主な原因として、前年度比で</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今後も各方面で経常的な経費の増が見込まれる中、広く事業の見直しを行い、優先度の低い事務事業について計画的に廃止・縮小を進めるなど、弾力性のある財政構造の構築を図っていく。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157480</xdr:rowOff>
    </xdr:from>
    <xdr:to>
      <xdr:col>23</xdr:col>
      <xdr:colOff>133350</xdr:colOff>
      <xdr:row>67</xdr:row>
      <xdr:rowOff>39794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301730"/>
          <a:ext cx="8382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21183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65</xdr:row>
      <xdr:rowOff>157480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26090"/>
          <a:ext cx="889000" cy="6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60131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66</xdr:row>
      <xdr:rowOff>74506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26090"/>
          <a:ext cx="889000" cy="76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2117</xdr:rowOff>
    </xdr:from>
    <xdr:to>
      <xdr:col>11</xdr:col>
      <xdr:colOff>31750</xdr:colOff>
      <xdr:row>66</xdr:row>
      <xdr:rowOff>74506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3178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160444</xdr:rowOff>
    </xdr:from>
    <xdr:to>
      <xdr:col>23</xdr:col>
      <xdr:colOff>184150</xdr:colOff>
      <xdr:row>67</xdr:row>
      <xdr:rowOff>90594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56321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37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57167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23706</xdr:rowOff>
    </xdr:from>
    <xdr:to>
      <xdr:col>11</xdr:col>
      <xdr:colOff>82550</xdr:colOff>
      <xdr:row>66</xdr:row>
      <xdr:rowOff>125306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110083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122767</xdr:rowOff>
    </xdr:from>
    <xdr:to>
      <xdr:col>7</xdr:col>
      <xdr:colOff>31750</xdr:colOff>
      <xdr:row>66</xdr:row>
      <xdr:rowOff>52917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37694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類似団体と比べ低くなっているのは、業務の民間委託や指定管理者制度の導入等を用いた経費抑制や事務効率化によるものである。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年度は正職員の時間外勤務手当の増、令和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年度は一般職の給与の増などがあり、近年増加傾向にある。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141695</xdr:rowOff>
    </xdr:from>
    <xdr:to>
      <xdr:col>23</xdr:col>
      <xdr:colOff>133350</xdr:colOff>
      <xdr:row>90</xdr:row>
      <xdr:rowOff>17377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9145"/>
          <a:ext cx="0" cy="1418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160904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1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17377</xdr:rowOff>
    </xdr:from>
    <xdr:to>
      <xdr:col>24</xdr:col>
      <xdr:colOff>12700</xdr:colOff>
      <xdr:row>90</xdr:row>
      <xdr:rowOff>17377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4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56622</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7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141695</xdr:rowOff>
    </xdr:from>
    <xdr:to>
      <xdr:col>24</xdr:col>
      <xdr:colOff>12700</xdr:colOff>
      <xdr:row>81</xdr:row>
      <xdr:rowOff>141695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123420</xdr:rowOff>
    </xdr:from>
    <xdr:to>
      <xdr:col>23</xdr:col>
      <xdr:colOff>133350</xdr:colOff>
      <xdr:row>81</xdr:row>
      <xdr:rowOff>141695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10870"/>
          <a:ext cx="838200" cy="1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39845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4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67768</xdr:rowOff>
    </xdr:from>
    <xdr:to>
      <xdr:col>23</xdr:col>
      <xdr:colOff>184150</xdr:colOff>
      <xdr:row>84</xdr:row>
      <xdr:rowOff>169368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6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81242</xdr:rowOff>
    </xdr:from>
    <xdr:to>
      <xdr:col>19</xdr:col>
      <xdr:colOff>133350</xdr:colOff>
      <xdr:row>81</xdr:row>
      <xdr:rowOff>123420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68692"/>
          <a:ext cx="889000" cy="4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63393</xdr:rowOff>
    </xdr:from>
    <xdr:to>
      <xdr:col>19</xdr:col>
      <xdr:colOff>184150</xdr:colOff>
      <xdr:row>84</xdr:row>
      <xdr:rowOff>164993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6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149770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51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56018</xdr:rowOff>
    </xdr:from>
    <xdr:to>
      <xdr:col>15</xdr:col>
      <xdr:colOff>82550</xdr:colOff>
      <xdr:row>81</xdr:row>
      <xdr:rowOff>81242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43468"/>
          <a:ext cx="889000" cy="2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10387</xdr:rowOff>
    </xdr:from>
    <xdr:to>
      <xdr:col>15</xdr:col>
      <xdr:colOff>133350</xdr:colOff>
      <xdr:row>84</xdr:row>
      <xdr:rowOff>111987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412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96764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9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86565</xdr:rowOff>
    </xdr:from>
    <xdr:to>
      <xdr:col>11</xdr:col>
      <xdr:colOff>31750</xdr:colOff>
      <xdr:row>81</xdr:row>
      <xdr:rowOff>56018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02565"/>
          <a:ext cx="889000" cy="14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51664</xdr:rowOff>
    </xdr:from>
    <xdr:to>
      <xdr:col>11</xdr:col>
      <xdr:colOff>82550</xdr:colOff>
      <xdr:row>83</xdr:row>
      <xdr:rowOff>153264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8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138041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6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123730</xdr:rowOff>
    </xdr:from>
    <xdr:to>
      <xdr:col>7</xdr:col>
      <xdr:colOff>31750</xdr:colOff>
      <xdr:row>83</xdr:row>
      <xdr:rowOff>53880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38657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69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90895</xdr:rowOff>
    </xdr:from>
    <xdr:to>
      <xdr:col>23</xdr:col>
      <xdr:colOff>184150</xdr:colOff>
      <xdr:row>82</xdr:row>
      <xdr:rowOff>21045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7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12172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9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72620</xdr:rowOff>
    </xdr:from>
    <xdr:to>
      <xdr:col>19</xdr:col>
      <xdr:colOff>184150</xdr:colOff>
      <xdr:row>82</xdr:row>
      <xdr:rowOff>2770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12947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2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30442</xdr:rowOff>
    </xdr:from>
    <xdr:to>
      <xdr:col>15</xdr:col>
      <xdr:colOff>133350</xdr:colOff>
      <xdr:row>81</xdr:row>
      <xdr:rowOff>132042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1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142219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8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5218</xdr:rowOff>
    </xdr:from>
    <xdr:to>
      <xdr:col>11</xdr:col>
      <xdr:colOff>82550</xdr:colOff>
      <xdr:row>81</xdr:row>
      <xdr:rowOff>106818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9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116995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6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35765</xdr:rowOff>
    </xdr:from>
    <xdr:to>
      <xdr:col>7</xdr:col>
      <xdr:colOff>31750</xdr:colOff>
      <xdr:row>80</xdr:row>
      <xdr:rowOff>137365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75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147542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20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国から発出される人事院勧告に基づき当市においても給与改定を実施している。各年齢区分の職員分布や、就退職による職員数の増減により前年度と比較すると、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ポイント減となったが、国及び市平均を上回っていることから、今後は給料表及び諸手当の適正化を進め、より一層の給与水準の適正化に努めていく。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99061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96695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87</xdr:row>
      <xdr:rowOff>99061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9910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74930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1868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87</xdr:row>
      <xdr:rowOff>123189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186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48261</xdr:rowOff>
    </xdr:from>
    <xdr:to>
      <xdr:col>77</xdr:col>
      <xdr:colOff>95250</xdr:colOff>
      <xdr:row>87</xdr:row>
      <xdr:rowOff>149861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134638</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50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123189</xdr:rowOff>
    </xdr:from>
    <xdr:to>
      <xdr:col>68</xdr:col>
      <xdr:colOff>203200</xdr:colOff>
      <xdr:row>87</xdr:row>
      <xdr:rowOff>53339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38116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において、職員数の抑制に努めてきたため、全国平均や類似団体を大きく下回っている。しかしながら、近年は福祉行政の役割の増加、公共施設の老朽化、行政のＩＴ化等に伴う業務の質及び量の変化へ対応していく上で、徐々に職員数が増加している状況であると考えられ、令和５年度は前年度比</a:t>
          </a:r>
          <a:r>
            <a:rPr kumimoji="1" lang="en-US" altLang="ja-JP" sz="1300">
              <a:latin typeface="ＭＳ Ｐゴシック" panose="020B0600070205080204" pitchFamily="50" charset="-128"/>
              <a:ea typeface="ＭＳ Ｐゴシック" panose="020B0600070205080204" pitchFamily="50" charset="-128"/>
            </a:rPr>
            <a:t>0.07</a:t>
          </a:r>
          <a:r>
            <a:rPr kumimoji="1" lang="ja-JP" altLang="en-US" sz="1300">
              <a:latin typeface="ＭＳ Ｐゴシック" panose="020B0600070205080204" pitchFamily="50" charset="-128"/>
              <a:ea typeface="ＭＳ Ｐゴシック" panose="020B0600070205080204" pitchFamily="50" charset="-128"/>
            </a:rPr>
            <a:t>人増となった。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34502</xdr:rowOff>
    </xdr:from>
    <xdr:to>
      <xdr:col>81</xdr:col>
      <xdr:colOff>44450</xdr:colOff>
      <xdr:row>58</xdr:row>
      <xdr:rowOff>62654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9978602"/>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56744</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51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153670</xdr:rowOff>
    </xdr:from>
    <xdr:to>
      <xdr:col>77</xdr:col>
      <xdr:colOff>44450</xdr:colOff>
      <xdr:row>58</xdr:row>
      <xdr:rowOff>34502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9926320"/>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146914</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153670</xdr:rowOff>
    </xdr:from>
    <xdr:to>
      <xdr:col>72</xdr:col>
      <xdr:colOff>203200</xdr:colOff>
      <xdr:row>57</xdr:row>
      <xdr:rowOff>157692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401800" y="992632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117475</xdr:rowOff>
    </xdr:from>
    <xdr:to>
      <xdr:col>68</xdr:col>
      <xdr:colOff>152400</xdr:colOff>
      <xdr:row>57</xdr:row>
      <xdr:rowOff>157692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98901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11854</xdr:rowOff>
    </xdr:from>
    <xdr:to>
      <xdr:col>81</xdr:col>
      <xdr:colOff>95250</xdr:colOff>
      <xdr:row>58</xdr:row>
      <xdr:rowOff>113454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995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104581</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987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155152</xdr:rowOff>
    </xdr:from>
    <xdr:to>
      <xdr:col>77</xdr:col>
      <xdr:colOff>95250</xdr:colOff>
      <xdr:row>58</xdr:row>
      <xdr:rowOff>85302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99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95479</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696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102870</xdr:rowOff>
    </xdr:from>
    <xdr:to>
      <xdr:col>73</xdr:col>
      <xdr:colOff>44450</xdr:colOff>
      <xdr:row>58</xdr:row>
      <xdr:rowOff>33020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43197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106892</xdr:rowOff>
    </xdr:from>
    <xdr:to>
      <xdr:col>68</xdr:col>
      <xdr:colOff>203200</xdr:colOff>
      <xdr:row>58</xdr:row>
      <xdr:rowOff>37042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987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47219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648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66675</xdr:rowOff>
    </xdr:from>
    <xdr:to>
      <xdr:col>64</xdr:col>
      <xdr:colOff>152400</xdr:colOff>
      <xdr:row>57</xdr:row>
      <xdr:rowOff>168275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7002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60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年度借入の臨時財政対策債の年間の元金据え置き期間が経過して元利償還が始まったこと等により、令和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年度に比べて元利償還額が約</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億円増加した。　また、臨時財政対策債の減や本庁舎建設が完了したことによる庁舎建設基金繰入金の減などにより、特定財源が約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億円減少し、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ポイントの悪化となった。</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104019</xdr:rowOff>
    </xdr:from>
    <xdr:to>
      <xdr:col>81</xdr:col>
      <xdr:colOff>44450</xdr:colOff>
      <xdr:row>41</xdr:row>
      <xdr:rowOff>1512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962019"/>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69746</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5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104019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9160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58057</xdr:rowOff>
    </xdr:from>
    <xdr:to>
      <xdr:col>72</xdr:col>
      <xdr:colOff>203200</xdr:colOff>
      <xdr:row>40</xdr:row>
      <xdr:rowOff>58057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91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40</xdr:row>
      <xdr:rowOff>81038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91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122162</xdr:rowOff>
    </xdr:from>
    <xdr:to>
      <xdr:col>81</xdr:col>
      <xdr:colOff>95250</xdr:colOff>
      <xdr:row>41</xdr:row>
      <xdr:rowOff>52312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94239</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9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53219</xdr:rowOff>
    </xdr:from>
    <xdr:to>
      <xdr:col>77</xdr:col>
      <xdr:colOff>95250</xdr:colOff>
      <xdr:row>40</xdr:row>
      <xdr:rowOff>154819</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7257</xdr:rowOff>
    </xdr:from>
    <xdr:to>
      <xdr:col>73</xdr:col>
      <xdr:colOff>44450</xdr:colOff>
      <xdr:row>40</xdr:row>
      <xdr:rowOff>108857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93634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116615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本庁舎建設事業債等の元金償還開始に伴い、地方債現在高が約</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億円減少したことや、財政調整基金を取り崩したこと等により、充当可能基金が約</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億円減少したことから、将来負担比率が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ポイント改善となった。</a:t>
          </a:r>
        </a:p>
        <a:p>
          <a:r>
            <a:rPr kumimoji="1" lang="ja-JP" altLang="en-US" sz="1300">
              <a:latin typeface="ＭＳ Ｐゴシック" panose="020B0600070205080204" pitchFamily="50" charset="-128"/>
              <a:ea typeface="ＭＳ Ｐゴシック" panose="020B0600070205080204" pitchFamily="50" charset="-128"/>
            </a:rPr>
            <a:t>　将来世代への負担を少しでも軽減するために、新規事業の実施等については十分に検討するなど財政の健全化を図っていく。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160338</xdr:rowOff>
    </xdr:from>
    <xdr:to>
      <xdr:col>81</xdr:col>
      <xdr:colOff>44450</xdr:colOff>
      <xdr:row>16</xdr:row>
      <xdr:rowOff>168381</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903538"/>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38117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438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165417</xdr:rowOff>
    </xdr:from>
    <xdr:to>
      <xdr:col>77</xdr:col>
      <xdr:colOff>44450</xdr:colOff>
      <xdr:row>16</xdr:row>
      <xdr:rowOff>168381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565717"/>
          <a:ext cx="889000" cy="3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79075</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0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165417</xdr:rowOff>
    </xdr:from>
    <xdr:to>
      <xdr:col>72</xdr:col>
      <xdr:colOff>203200</xdr:colOff>
      <xdr:row>15</xdr:row>
      <xdr:rowOff>52282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565717"/>
          <a:ext cx="889000" cy="5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11536</xdr:rowOff>
    </xdr:from>
    <xdr:to>
      <xdr:col>73</xdr:col>
      <xdr:colOff>44450</xdr:colOff>
      <xdr:row>15</xdr:row>
      <xdr:rowOff>113136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97913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66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78952</xdr:rowOff>
    </xdr:from>
    <xdr:to>
      <xdr:col>68</xdr:col>
      <xdr:colOff>152400</xdr:colOff>
      <xdr:row>15</xdr:row>
      <xdr:rowOff>52282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247925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110067</xdr:rowOff>
    </xdr:from>
    <xdr:to>
      <xdr:col>68</xdr:col>
      <xdr:colOff>203200</xdr:colOff>
      <xdr:row>16</xdr:row>
      <xdr:rowOff>40217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24994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76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45102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78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109538</xdr:rowOff>
    </xdr:from>
    <xdr:to>
      <xdr:col>81</xdr:col>
      <xdr:colOff>95250</xdr:colOff>
      <xdr:row>17</xdr:row>
      <xdr:rowOff>39688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85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81615</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824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117581</xdr:rowOff>
    </xdr:from>
    <xdr:to>
      <xdr:col>77</xdr:col>
      <xdr:colOff>95250</xdr:colOff>
      <xdr:row>17</xdr:row>
      <xdr:rowOff>47731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86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32508</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947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114617</xdr:rowOff>
    </xdr:from>
    <xdr:to>
      <xdr:col>73</xdr:col>
      <xdr:colOff>44450</xdr:colOff>
      <xdr:row>15</xdr:row>
      <xdr:rowOff>44767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51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54944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28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1482</xdr:rowOff>
    </xdr:from>
    <xdr:to>
      <xdr:col>68</xdr:col>
      <xdr:colOff>203200</xdr:colOff>
      <xdr:row>15</xdr:row>
      <xdr:rowOff>103082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57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113259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34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28152</xdr:rowOff>
    </xdr:from>
    <xdr:to>
      <xdr:col>64</xdr:col>
      <xdr:colOff>152400</xdr:colOff>
      <xdr:row>14</xdr:row>
      <xdr:rowOff>129752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4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139929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埼玉県草加市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251,219
241,241
27.46
95,147,706
89,422,886
4,607,338
47,898,622
69,006,063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人件費については、一般職の給与の増などにより前年度と比較して増加しているが、類似団体平均、埼玉県平均よりは低くなっており、人口一人当たりの決算額についても、類似平均団体を</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956300"/>
          <a:ext cx="0" cy="107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42636</xdr:rowOff>
    </xdr:from>
    <xdr:to>
      <xdr:col>24</xdr:col>
      <xdr:colOff>25400</xdr:colOff>
      <xdr:row>36</xdr:row>
      <xdr:rowOff>1814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43386"/>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72572</xdr:rowOff>
    </xdr:from>
    <xdr:to>
      <xdr:col>19</xdr:col>
      <xdr:colOff>187325</xdr:colOff>
      <xdr:row>35</xdr:row>
      <xdr:rowOff>42636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01872"/>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51707</xdr:rowOff>
    </xdr:from>
    <xdr:to>
      <xdr:col>20</xdr:col>
      <xdr:colOff>38100</xdr:colOff>
      <xdr:row>37</xdr:row>
      <xdr:rowOff>153307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138084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8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72572</xdr:rowOff>
    </xdr:from>
    <xdr:to>
      <xdr:col>15</xdr:col>
      <xdr:colOff>98425</xdr:colOff>
      <xdr:row>35</xdr:row>
      <xdr:rowOff>64407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018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8164</xdr:rowOff>
    </xdr:from>
    <xdr:to>
      <xdr:col>15</xdr:col>
      <xdr:colOff>149225</xdr:colOff>
      <xdr:row>37</xdr:row>
      <xdr:rowOff>109764</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94542</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67128</xdr:rowOff>
    </xdr:from>
    <xdr:to>
      <xdr:col>11</xdr:col>
      <xdr:colOff>9525</xdr:colOff>
      <xdr:row>35</xdr:row>
      <xdr:rowOff>64407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553528"/>
          <a:ext cx="889000" cy="5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138793</xdr:rowOff>
    </xdr:from>
    <xdr:to>
      <xdr:col>11</xdr:col>
      <xdr:colOff>60325</xdr:colOff>
      <xdr:row>38</xdr:row>
      <xdr:rowOff>68943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53720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92528</xdr:rowOff>
    </xdr:from>
    <xdr:to>
      <xdr:col>6</xdr:col>
      <xdr:colOff>171450</xdr:colOff>
      <xdr:row>37</xdr:row>
      <xdr:rowOff>22678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138991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163286</xdr:rowOff>
    </xdr:from>
    <xdr:to>
      <xdr:col>20</xdr:col>
      <xdr:colOff>38100</xdr:colOff>
      <xdr:row>35</xdr:row>
      <xdr:rowOff>93436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103613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61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21772</xdr:rowOff>
    </xdr:from>
    <xdr:to>
      <xdr:col>15</xdr:col>
      <xdr:colOff>149225</xdr:colOff>
      <xdr:row>34</xdr:row>
      <xdr:rowOff>123372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133549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13607</xdr:rowOff>
    </xdr:from>
    <xdr:to>
      <xdr:col>11</xdr:col>
      <xdr:colOff>60325</xdr:colOff>
      <xdr:row>35</xdr:row>
      <xdr:rowOff>115207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125384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16328</xdr:rowOff>
    </xdr:from>
    <xdr:to>
      <xdr:col>6</xdr:col>
      <xdr:colOff>171450</xdr:colOff>
      <xdr:row>32</xdr:row>
      <xdr:rowOff>117928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50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128105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27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物件費については、新庁舎に設置するための備品購入やプレミアム付商品券の換金委託料などの増となっているが、臨時財政対策債の減額などの分母の減額が大きいため、前年度と比較して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86179</xdr:rowOff>
    </xdr:from>
    <xdr:to>
      <xdr:col>82</xdr:col>
      <xdr:colOff>107950</xdr:colOff>
      <xdr:row>16</xdr:row>
      <xdr:rowOff>61686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57929"/>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117220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17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15</xdr:row>
      <xdr:rowOff>86179</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13000"/>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18</xdr:row>
      <xdr:rowOff>29029</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13000"/>
          <a:ext cx="889000" cy="70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129920</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29029</xdr:rowOff>
    </xdr:from>
    <xdr:to>
      <xdr:col>69</xdr:col>
      <xdr:colOff>92075</xdr:colOff>
      <xdr:row>19</xdr:row>
      <xdr:rowOff>135164</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115129"/>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32856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90006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10886</xdr:rowOff>
    </xdr:from>
    <xdr:to>
      <xdr:col>82</xdr:col>
      <xdr:colOff>158750</xdr:colOff>
      <xdr:row>16</xdr:row>
      <xdr:rowOff>112486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5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154413</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35379</xdr:rowOff>
    </xdr:from>
    <xdr:to>
      <xdr:col>78</xdr:col>
      <xdr:colOff>120650</xdr:colOff>
      <xdr:row>15</xdr:row>
      <xdr:rowOff>136979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121756</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149679</xdr:rowOff>
    </xdr:from>
    <xdr:to>
      <xdr:col>69</xdr:col>
      <xdr:colOff>142875</xdr:colOff>
      <xdr:row>18</xdr:row>
      <xdr:rowOff>79829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84364</xdr:rowOff>
    </xdr:from>
    <xdr:to>
      <xdr:col>65</xdr:col>
      <xdr:colOff>53975</xdr:colOff>
      <xdr:row>20</xdr:row>
      <xdr:rowOff>14514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34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170741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42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扶助費については、類似団体平均及び埼玉県平均を下回る水準を維持している。　これは、本市の高齢化比率（老年人口割合）が</a:t>
          </a:r>
          <a:r>
            <a:rPr kumimoji="1" lang="en-US" altLang="ja-JP" sz="1300">
              <a:latin typeface="ＭＳ Ｐゴシック" panose="020B0600070205080204" pitchFamily="50" charset="-128"/>
              <a:ea typeface="ＭＳ Ｐゴシック" panose="020B0600070205080204" pitchFamily="50" charset="-128"/>
            </a:rPr>
            <a:t>24.5%</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月現在）と、埼玉県内の市町村と比較して低いことが一因である。令和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年度は住民税非課税世帯給付金の皆増により、前年度から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ポイント増となっており、今後も生活保護費などの増加が見込まれるため、適正な扶助費の支給に努める。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61685</xdr:rowOff>
    </xdr:from>
    <xdr:to>
      <xdr:col>24</xdr:col>
      <xdr:colOff>25400</xdr:colOff>
      <xdr:row>56</xdr:row>
      <xdr:rowOff>110672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6288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56</xdr:row>
      <xdr:rowOff>61685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159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56</xdr:row>
      <xdr:rowOff>110672</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5159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20865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7118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76399</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xdr:rowOff>
    </xdr:from>
    <xdr:to>
      <xdr:col>20</xdr:col>
      <xdr:colOff>38100</xdr:colOff>
      <xdr:row>56</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122662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141515</xdr:rowOff>
    </xdr:from>
    <xdr:to>
      <xdr:col>6</xdr:col>
      <xdr:colOff>171450</xdr:colOff>
      <xdr:row>57</xdr:row>
      <xdr:rowOff>71665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81842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埼玉県平均より低くなっている。しかし、国民健康保険事業及び公共下水道事業など公営企業会計への繰出金が多額になっており、今後は、使用料、保険料等の適正化を図り、繰出金の抑制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44450</xdr:rowOff>
    </xdr:from>
    <xdr:to>
      <xdr:col>82</xdr:col>
      <xdr:colOff>107950</xdr:colOff>
      <xdr:row>53</xdr:row>
      <xdr:rowOff>95250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131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6350</xdr:rowOff>
    </xdr:from>
    <xdr:to>
      <xdr:col>78</xdr:col>
      <xdr:colOff>69850</xdr:colOff>
      <xdr:row>53</xdr:row>
      <xdr:rowOff>44450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09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6350</xdr:rowOff>
    </xdr:from>
    <xdr:to>
      <xdr:col>73</xdr:col>
      <xdr:colOff>180975</xdr:colOff>
      <xdr:row>53</xdr:row>
      <xdr:rowOff>82550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093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82550</xdr:rowOff>
    </xdr:from>
    <xdr:to>
      <xdr:col>69</xdr:col>
      <xdr:colOff>92075</xdr:colOff>
      <xdr:row>56</xdr:row>
      <xdr:rowOff>50800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1694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44450</xdr:rowOff>
    </xdr:from>
    <xdr:to>
      <xdr:col>82</xdr:col>
      <xdr:colOff>158750</xdr:colOff>
      <xdr:row>53</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124477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165100</xdr:rowOff>
    </xdr:from>
    <xdr:to>
      <xdr:col>78</xdr:col>
      <xdr:colOff>120650</xdr:colOff>
      <xdr:row>53</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105427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884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127000</xdr:rowOff>
    </xdr:from>
    <xdr:to>
      <xdr:col>74</xdr:col>
      <xdr:colOff>31750</xdr:colOff>
      <xdr:row>53</xdr:row>
      <xdr:rowOff>57150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04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31750</xdr:rowOff>
    </xdr:from>
    <xdr:to>
      <xdr:col>69</xdr:col>
      <xdr:colOff>142875</xdr:colOff>
      <xdr:row>53</xdr:row>
      <xdr:rowOff>133350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補助費等については、類似団体平均、埼玉県平均をそれぞれ大きく上回っている。　これは、ゴミ処理業務を一部事務組合（東埼玉資源環境組合）で行っていることから、組合に対する負担金を支出していることが一因である。　市の出資する法人等各種団体への補助金については、補助目的や補助内容を精査するほか、補助対象経費及び補助率を明確化するなどし、適正な補助事業を進めていく。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153670</xdr:rowOff>
    </xdr:from>
    <xdr:to>
      <xdr:col>82</xdr:col>
      <xdr:colOff>107950</xdr:colOff>
      <xdr:row>41</xdr:row>
      <xdr:rowOff>168910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7183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146067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580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119380</xdr:rowOff>
    </xdr:from>
    <xdr:to>
      <xdr:col>78</xdr:col>
      <xdr:colOff>69850</xdr:colOff>
      <xdr:row>41</xdr:row>
      <xdr:rowOff>168910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69773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54627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119380</xdr:rowOff>
    </xdr:from>
    <xdr:to>
      <xdr:col>73</xdr:col>
      <xdr:colOff>180975</xdr:colOff>
      <xdr:row>41</xdr:row>
      <xdr:rowOff>54610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9773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24147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81280</xdr:rowOff>
    </xdr:from>
    <xdr:to>
      <xdr:col>69</xdr:col>
      <xdr:colOff>92075</xdr:colOff>
      <xdr:row>41</xdr:row>
      <xdr:rowOff>54610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9392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102870</xdr:rowOff>
    </xdr:from>
    <xdr:to>
      <xdr:col>82</xdr:col>
      <xdr:colOff>158750</xdr:colOff>
      <xdr:row>42</xdr:row>
      <xdr:rowOff>33020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713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11447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118110</xdr:rowOff>
    </xdr:from>
    <xdr:to>
      <xdr:col>78</xdr:col>
      <xdr:colOff>120650</xdr:colOff>
      <xdr:row>42</xdr:row>
      <xdr:rowOff>48260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714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42</xdr:row>
      <xdr:rowOff>33037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723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68580</xdr:rowOff>
    </xdr:from>
    <xdr:to>
      <xdr:col>74</xdr:col>
      <xdr:colOff>31750</xdr:colOff>
      <xdr:row>40</xdr:row>
      <xdr:rowOff>170180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154957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701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3810</xdr:rowOff>
    </xdr:from>
    <xdr:to>
      <xdr:col>69</xdr:col>
      <xdr:colOff>142875</xdr:colOff>
      <xdr:row>41</xdr:row>
      <xdr:rowOff>105410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90187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71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30480</xdr:rowOff>
    </xdr:from>
    <xdr:to>
      <xdr:col>65</xdr:col>
      <xdr:colOff>53975</xdr:colOff>
      <xdr:row>40</xdr:row>
      <xdr:rowOff>132080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116857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9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年度借入の臨時財政対策債の年間の元金据え置き期間が経過して元利償還が始まったこと等により、令和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年度に比べて元利償還額が約</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億円増加し、昨年比で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ポイント悪化した。今後も起債の借入れをできる限り抑制しながら公債費の上昇を抑えるように努める。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80736</xdr:rowOff>
    </xdr:from>
    <xdr:to>
      <xdr:col>24</xdr:col>
      <xdr:colOff>25400</xdr:colOff>
      <xdr:row>77</xdr:row>
      <xdr:rowOff>102507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987800" y="132823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163484</xdr:rowOff>
    </xdr:from>
    <xdr:ext cx="762000" cy="259045"/>
    <xdr:sp macro=""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77</xdr:row>
      <xdr:rowOff>80736</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3119100"/>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141713</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143329</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2209800" y="131191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61884</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110671</xdr:rowOff>
    </xdr:from>
    <xdr:to>
      <xdr:col>11</xdr:col>
      <xdr:colOff>9525</xdr:colOff>
      <xdr:row>76</xdr:row>
      <xdr:rowOff>143329</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a:off x="1320800" y="131408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83656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51707</xdr:rowOff>
    </xdr:from>
    <xdr:to>
      <xdr:col>24</xdr:col>
      <xdr:colOff>76200</xdr:colOff>
      <xdr:row>77</xdr:row>
      <xdr:rowOff>153307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4775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23784</xdr:rowOff>
    </xdr:from>
    <xdr:ext cx="762000" cy="259045"/>
    <xdr:sp macro=""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322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29936</xdr:rowOff>
    </xdr:from>
    <xdr:to>
      <xdr:col>20</xdr:col>
      <xdr:colOff>38100</xdr:colOff>
      <xdr:row>77</xdr:row>
      <xdr:rowOff>131536</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9370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116313</xdr:rowOff>
    </xdr:from>
    <xdr:ext cx="7366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3317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92529</xdr:rowOff>
    </xdr:from>
    <xdr:to>
      <xdr:col>11</xdr:col>
      <xdr:colOff>60325</xdr:colOff>
      <xdr:row>77</xdr:row>
      <xdr:rowOff>22679</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2159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32855</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1270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199</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公債費以外に係る経常収支比率は、前年度と比較し高くなっている。平成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消防が一部事務組合へ移行したことにより、埼玉県平均及び類似団体平均を上回っているのが現状である。今後も事務事業の見直しによる経費の削減や、公営企業会計における使用料等の適正化による繰出金の抑制など、普通会計の負担額を減らしていくよう努める。</a:t>
          </a:r>
        </a:p>
      </xdr:txBody>
    </xdr:sp>
    <xdr:clientData/>
  </xdr:twoCellAnchor>
  <xdr:oneCellAnchor>
    <xdr:from>
      <xdr:col>62</xdr:col>
      <xdr:colOff>6350</xdr:colOff>
      <xdr:row>69</xdr:row>
      <xdr:rowOff>107950</xdr:rowOff>
    </xdr:from>
    <xdr:ext cx="298543" cy="225703"/>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00000000-0008-0000-0400-0000B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29029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6510000" y="12487728"/>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38" name="公債費以外最小値テキスト">
          <a:extLst>
            <a:ext uri="{FF2B5EF4-FFF2-40B4-BE49-F238E27FC236}">
              <a16:creationId xmlns:a16="http://schemas.microsoft.com/office/drawing/2014/main" id="{00000000-0008-0000-0400-0000B6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40" name="公債費以外最大値テキスト">
          <a:extLst>
            <a:ext uri="{FF2B5EF4-FFF2-40B4-BE49-F238E27FC236}">
              <a16:creationId xmlns:a16="http://schemas.microsoft.com/office/drawing/2014/main" id="{00000000-0008-0000-0400-0000B8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75293</xdr:rowOff>
    </xdr:from>
    <xdr:to>
      <xdr:col>82</xdr:col>
      <xdr:colOff>107950</xdr:colOff>
      <xdr:row>81</xdr:row>
      <xdr:rowOff>15421</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5671800" y="13619843"/>
          <a:ext cx="8382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68234</xdr:rowOff>
    </xdr:from>
    <xdr:ext cx="762000" cy="259045"/>
    <xdr:sp macro="" textlink="">
      <xdr:nvSpPr>
        <xdr:cNvPr id="443" name="公債費以外平均値テキスト">
          <a:extLst>
            <a:ext uri="{FF2B5EF4-FFF2-40B4-BE49-F238E27FC236}">
              <a16:creationId xmlns:a16="http://schemas.microsoft.com/office/drawing/2014/main" id="{00000000-0008-0000-0400-0000BB010000}"/>
            </a:ext>
          </a:extLst>
        </xdr:cNvPr>
        <xdr:cNvSpPr txBox="1"/>
      </xdr:nvSpPr>
      <xdr:spPr>
        <a:xfrm>
          <a:off x="16598900" y="1309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4592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9978</xdr:rowOff>
    </xdr:from>
    <xdr:to>
      <xdr:col>78</xdr:col>
      <xdr:colOff>69850</xdr:colOff>
      <xdr:row>79</xdr:row>
      <xdr:rowOff>75293</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4782800" y="12868728"/>
          <a:ext cx="889000" cy="7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92529</xdr:rowOff>
    </xdr:from>
    <xdr:to>
      <xdr:col>78</xdr:col>
      <xdr:colOff>120650</xdr:colOff>
      <xdr:row>77</xdr:row>
      <xdr:rowOff>22679</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5621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32855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9978</xdr:rowOff>
    </xdr:from>
    <xdr:to>
      <xdr:col>73</xdr:col>
      <xdr:colOff>180975</xdr:colOff>
      <xdr:row>80</xdr:row>
      <xdr:rowOff>132443</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893800" y="12868728"/>
          <a:ext cx="889000" cy="97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119743</xdr:rowOff>
    </xdr:from>
    <xdr:to>
      <xdr:col>74</xdr:col>
      <xdr:colOff>31750</xdr:colOff>
      <xdr:row>75</xdr:row>
      <xdr:rowOff>49893</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4732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60070</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67129</xdr:rowOff>
    </xdr:from>
    <xdr:to>
      <xdr:col>69</xdr:col>
      <xdr:colOff>92075</xdr:colOff>
      <xdr:row>80</xdr:row>
      <xdr:rowOff>132443</xdr:rowOff>
    </xdr:to>
    <xdr:cxnSp macro="">
      <xdr:nvCxnSpPr>
        <xdr:cNvPr id="451" name="直線コネクタ 450">
          <a:extLst>
            <a:ext uri="{FF2B5EF4-FFF2-40B4-BE49-F238E27FC236}">
              <a16:creationId xmlns:a16="http://schemas.microsoft.com/office/drawing/2014/main" id="{00000000-0008-0000-0400-0000C3010000}"/>
            </a:ext>
          </a:extLst>
        </xdr:cNvPr>
        <xdr:cNvCxnSpPr/>
      </xdr:nvCxnSpPr>
      <xdr:spPr>
        <a:xfrm>
          <a:off x="13004800" y="137831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81643</xdr:rowOff>
    </xdr:from>
    <xdr:to>
      <xdr:col>69</xdr:col>
      <xdr:colOff>142875</xdr:colOff>
      <xdr:row>77</xdr:row>
      <xdr:rowOff>11793</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843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21970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8164</xdr:rowOff>
    </xdr:from>
    <xdr:to>
      <xdr:col>65</xdr:col>
      <xdr:colOff>53975</xdr:colOff>
      <xdr:row>77</xdr:row>
      <xdr:rowOff>109764</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2954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119941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136071</xdr:rowOff>
    </xdr:from>
    <xdr:to>
      <xdr:col>82</xdr:col>
      <xdr:colOff>158750</xdr:colOff>
      <xdr:row>81</xdr:row>
      <xdr:rowOff>66221</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459200" y="13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108148</xdr:rowOff>
    </xdr:from>
    <xdr:ext cx="762000" cy="259045"/>
    <xdr:sp macro="" textlink="">
      <xdr:nvSpPr>
        <xdr:cNvPr id="462" name="公債費以外該当値テキスト">
          <a:extLst>
            <a:ext uri="{FF2B5EF4-FFF2-40B4-BE49-F238E27FC236}">
              <a16:creationId xmlns:a16="http://schemas.microsoft.com/office/drawing/2014/main" id="{00000000-0008-0000-0400-0000CE010000}"/>
            </a:ext>
          </a:extLst>
        </xdr:cNvPr>
        <xdr:cNvSpPr txBox="1"/>
      </xdr:nvSpPr>
      <xdr:spPr>
        <a:xfrm>
          <a:off x="16598900" y="1382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24493</xdr:rowOff>
    </xdr:from>
    <xdr:to>
      <xdr:col>78</xdr:col>
      <xdr:colOff>120650</xdr:colOff>
      <xdr:row>79</xdr:row>
      <xdr:rowOff>126093</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621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110870</xdr:rowOff>
    </xdr:from>
    <xdr:ext cx="7366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5290800" y="1365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130628</xdr:rowOff>
    </xdr:from>
    <xdr:to>
      <xdr:col>74</xdr:col>
      <xdr:colOff>31750</xdr:colOff>
      <xdr:row>75</xdr:row>
      <xdr:rowOff>60778</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732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45555</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401800" y="1290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81643</xdr:rowOff>
    </xdr:from>
    <xdr:to>
      <xdr:col>69</xdr:col>
      <xdr:colOff>142875</xdr:colOff>
      <xdr:row>81</xdr:row>
      <xdr:rowOff>11793</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843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168020</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512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16329</xdr:rowOff>
    </xdr:from>
    <xdr:to>
      <xdr:col>65</xdr:col>
      <xdr:colOff>53975</xdr:colOff>
      <xdr:row>80</xdr:row>
      <xdr:rowOff>117929</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2954000" y="13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102706</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2623800" y="1381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埼玉県草加市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99579</xdr:rowOff>
    </xdr:from>
    <xdr:to>
      <xdr:col>29</xdr:col>
      <xdr:colOff>127000</xdr:colOff>
      <xdr:row>19</xdr:row>
      <xdr:rowOff>91708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33304"/>
          <a:ext cx="647700" cy="163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8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61109</xdr:rowOff>
    </xdr:from>
    <xdr:to>
      <xdr:col>26</xdr:col>
      <xdr:colOff>50800</xdr:colOff>
      <xdr:row>19</xdr:row>
      <xdr:rowOff>91708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66284"/>
          <a:ext cx="698500" cy="30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152359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7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61109</xdr:rowOff>
    </xdr:from>
    <xdr:to>
      <xdr:col>22</xdr:col>
      <xdr:colOff>114300</xdr:colOff>
      <xdr:row>19</xdr:row>
      <xdr:rowOff>80768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66284"/>
          <a:ext cx="698500" cy="19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80768</xdr:rowOff>
    </xdr:from>
    <xdr:to>
      <xdr:col>18</xdr:col>
      <xdr:colOff>177800</xdr:colOff>
      <xdr:row>20</xdr:row>
      <xdr:rowOff>27276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85943"/>
          <a:ext cx="698500" cy="117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19673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78750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48779</xdr:rowOff>
    </xdr:from>
    <xdr:to>
      <xdr:col>29</xdr:col>
      <xdr:colOff>177800</xdr:colOff>
      <xdr:row>18</xdr:row>
      <xdr:rowOff>150379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82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20856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5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40908</xdr:rowOff>
    </xdr:from>
    <xdr:to>
      <xdr:col>26</xdr:col>
      <xdr:colOff>101600</xdr:colOff>
      <xdr:row>19</xdr:row>
      <xdr:rowOff>142508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460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127285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32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10309</xdr:rowOff>
    </xdr:from>
    <xdr:to>
      <xdr:col>22</xdr:col>
      <xdr:colOff>165100</xdr:colOff>
      <xdr:row>19</xdr:row>
      <xdr:rowOff>111909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15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96686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0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29968</xdr:rowOff>
    </xdr:from>
    <xdr:to>
      <xdr:col>19</xdr:col>
      <xdr:colOff>38100</xdr:colOff>
      <xdr:row>19</xdr:row>
      <xdr:rowOff>131568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35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116345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2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147926</xdr:rowOff>
    </xdr:from>
    <xdr:to>
      <xdr:col>15</xdr:col>
      <xdr:colOff>101600</xdr:colOff>
      <xdr:row>20</xdr:row>
      <xdr:rowOff>78076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53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62853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39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94311</xdr:rowOff>
    </xdr:from>
    <xdr:to>
      <xdr:col>29</xdr:col>
      <xdr:colOff>127000</xdr:colOff>
      <xdr:row>36</xdr:row>
      <xdr:rowOff>141584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47561"/>
          <a:ext cx="647700" cy="47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79087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3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141584</xdr:rowOff>
    </xdr:from>
    <xdr:to>
      <xdr:col>26</xdr:col>
      <xdr:colOff>50800</xdr:colOff>
      <xdr:row>37</xdr:row>
      <xdr:rowOff>28794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94834"/>
          <a:ext cx="698500" cy="58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169963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8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28794</xdr:rowOff>
    </xdr:from>
    <xdr:to>
      <xdr:col>22</xdr:col>
      <xdr:colOff>114300</xdr:colOff>
      <xdr:row>37</xdr:row>
      <xdr:rowOff>93899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53494"/>
          <a:ext cx="698500" cy="65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258477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6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79359</xdr:rowOff>
    </xdr:from>
    <xdr:to>
      <xdr:col>18</xdr:col>
      <xdr:colOff>177800</xdr:colOff>
      <xdr:row>37</xdr:row>
      <xdr:rowOff>93899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204059"/>
          <a:ext cx="698500" cy="14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291167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0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295465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0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43511</xdr:rowOff>
    </xdr:from>
    <xdr:to>
      <xdr:col>29</xdr:col>
      <xdr:colOff>177800</xdr:colOff>
      <xdr:row>36</xdr:row>
      <xdr:rowOff>145111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96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231488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4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90784</xdr:rowOff>
    </xdr:from>
    <xdr:to>
      <xdr:col>26</xdr:col>
      <xdr:colOff>101600</xdr:colOff>
      <xdr:row>37</xdr:row>
      <xdr:rowOff>20934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44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5711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30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149444</xdr:rowOff>
    </xdr:from>
    <xdr:to>
      <xdr:col>22</xdr:col>
      <xdr:colOff>165100</xdr:colOff>
      <xdr:row>37</xdr:row>
      <xdr:rowOff>79594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0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64371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8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43099</xdr:rowOff>
    </xdr:from>
    <xdr:to>
      <xdr:col>19</xdr:col>
      <xdr:colOff>38100</xdr:colOff>
      <xdr:row>37</xdr:row>
      <xdr:rowOff>144699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67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129476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54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28559</xdr:rowOff>
    </xdr:from>
    <xdr:to>
      <xdr:col>15</xdr:col>
      <xdr:colOff>101600</xdr:colOff>
      <xdr:row>37</xdr:row>
      <xdr:rowOff>130159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53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114936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埼玉県草加市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251,219
241,241
27.46
95,147,706
89,422,886
4,607,338
47,898,622
69,006,063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106507</xdr:rowOff>
    </xdr:from>
    <xdr:to>
      <xdr:col>24</xdr:col>
      <xdr:colOff>62865</xdr:colOff>
      <xdr:row>37</xdr:row>
      <xdr:rowOff>69520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92907"/>
          <a:ext cx="1270" cy="820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73347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41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69520</xdr:rowOff>
    </xdr:from>
    <xdr:to>
      <xdr:col>24</xdr:col>
      <xdr:colOff>152400</xdr:colOff>
      <xdr:row>37</xdr:row>
      <xdr:rowOff>69520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413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53184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6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106507</xdr:rowOff>
    </xdr:from>
    <xdr:to>
      <xdr:col>24</xdr:col>
      <xdr:colOff>152400</xdr:colOff>
      <xdr:row>32</xdr:row>
      <xdr:rowOff>106507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9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69520</xdr:rowOff>
    </xdr:from>
    <xdr:to>
      <xdr:col>24</xdr:col>
      <xdr:colOff>63500</xdr:colOff>
      <xdr:row>37</xdr:row>
      <xdr:rowOff>141872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13170"/>
          <a:ext cx="838200" cy="7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76412</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05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53535</xdr:rowOff>
    </xdr:from>
    <xdr:to>
      <xdr:col>24</xdr:col>
      <xdr:colOff>114300</xdr:colOff>
      <xdr:row>35</xdr:row>
      <xdr:rowOff>155135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141872</xdr:rowOff>
    </xdr:from>
    <xdr:to>
      <xdr:col>19</xdr:col>
      <xdr:colOff>177800</xdr:colOff>
      <xdr:row>37</xdr:row>
      <xdr:rowOff>151633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85522"/>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62519</xdr:rowOff>
    </xdr:from>
    <xdr:to>
      <xdr:col>20</xdr:col>
      <xdr:colOff>38100</xdr:colOff>
      <xdr:row>35</xdr:row>
      <xdr:rowOff>164119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6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9196</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3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151633</xdr:rowOff>
    </xdr:from>
    <xdr:to>
      <xdr:col>15</xdr:col>
      <xdr:colOff>50800</xdr:colOff>
      <xdr:row>38</xdr:row>
      <xdr:rowOff>15936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95283"/>
          <a:ext cx="889000" cy="3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71961</xdr:rowOff>
    </xdr:from>
    <xdr:to>
      <xdr:col>15</xdr:col>
      <xdr:colOff>101600</xdr:colOff>
      <xdr:row>36</xdr:row>
      <xdr:rowOff>2111</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18638</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4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15936</xdr:rowOff>
    </xdr:from>
    <xdr:to>
      <xdr:col>10</xdr:col>
      <xdr:colOff>114300</xdr:colOff>
      <xdr:row>39</xdr:row>
      <xdr:rowOff>49563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31036"/>
          <a:ext cx="889000" cy="20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90455</xdr:rowOff>
    </xdr:from>
    <xdr:to>
      <xdr:col>10</xdr:col>
      <xdr:colOff>165100</xdr:colOff>
      <xdr:row>36</xdr:row>
      <xdr:rowOff>20605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9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37132</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6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43820</xdr:rowOff>
    </xdr:from>
    <xdr:to>
      <xdr:col>6</xdr:col>
      <xdr:colOff>38100</xdr:colOff>
      <xdr:row>36</xdr:row>
      <xdr:rowOff>145420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161947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18720</xdr:rowOff>
    </xdr:from>
    <xdr:to>
      <xdr:col>24</xdr:col>
      <xdr:colOff>114300</xdr:colOff>
      <xdr:row>37</xdr:row>
      <xdr:rowOff>120320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105097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91072</xdr:rowOff>
    </xdr:from>
    <xdr:to>
      <xdr:col>20</xdr:col>
      <xdr:colOff>38100</xdr:colOff>
      <xdr:row>38</xdr:row>
      <xdr:rowOff>21222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3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12349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52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100833</xdr:rowOff>
    </xdr:from>
    <xdr:to>
      <xdr:col>15</xdr:col>
      <xdr:colOff>101600</xdr:colOff>
      <xdr:row>38</xdr:row>
      <xdr:rowOff>30983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4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22110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53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136586</xdr:rowOff>
    </xdr:from>
    <xdr:to>
      <xdr:col>10</xdr:col>
      <xdr:colOff>165100</xdr:colOff>
      <xdr:row>38</xdr:row>
      <xdr:rowOff>66735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80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57863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7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170213</xdr:rowOff>
    </xdr:from>
    <xdr:to>
      <xdr:col>6</xdr:col>
      <xdr:colOff>38100</xdr:colOff>
      <xdr:row>39</xdr:row>
      <xdr:rowOff>100363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68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91490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77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100426</xdr:rowOff>
    </xdr:from>
    <xdr:to>
      <xdr:col>24</xdr:col>
      <xdr:colOff>62865</xdr:colOff>
      <xdr:row>59</xdr:row>
      <xdr:rowOff>48763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44376"/>
          <a:ext cx="1270" cy="131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52590</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1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48763</xdr:rowOff>
    </xdr:from>
    <xdr:to>
      <xdr:col>24</xdr:col>
      <xdr:colOff>152400</xdr:colOff>
      <xdr:row>59</xdr:row>
      <xdr:rowOff>48763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1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47103</xdr:rowOff>
    </xdr:from>
    <xdr:ext cx="534377"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100426</xdr:rowOff>
    </xdr:from>
    <xdr:to>
      <xdr:col>24</xdr:col>
      <xdr:colOff>152400</xdr:colOff>
      <xdr:row>51</xdr:row>
      <xdr:rowOff>100426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4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39984</xdr:rowOff>
    </xdr:from>
    <xdr:to>
      <xdr:col>24</xdr:col>
      <xdr:colOff>63500</xdr:colOff>
      <xdr:row>58</xdr:row>
      <xdr:rowOff>106142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984084"/>
          <a:ext cx="838200" cy="6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135140</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393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112263</xdr:rowOff>
    </xdr:from>
    <xdr:to>
      <xdr:col>24</xdr:col>
      <xdr:colOff>114300</xdr:colOff>
      <xdr:row>56</xdr:row>
      <xdr:rowOff>42413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54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39984</xdr:rowOff>
    </xdr:from>
    <xdr:to>
      <xdr:col>19</xdr:col>
      <xdr:colOff>177800</xdr:colOff>
      <xdr:row>58</xdr:row>
      <xdr:rowOff>133390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84084"/>
          <a:ext cx="889000" cy="9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36642</xdr:rowOff>
    </xdr:from>
    <xdr:to>
      <xdr:col>20</xdr:col>
      <xdr:colOff>38100</xdr:colOff>
      <xdr:row>55</xdr:row>
      <xdr:rowOff>138242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154769</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24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133390</xdr:rowOff>
    </xdr:from>
    <xdr:to>
      <xdr:col>15</xdr:col>
      <xdr:colOff>50800</xdr:colOff>
      <xdr:row>58</xdr:row>
      <xdr:rowOff>136134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77490"/>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155925</xdr:rowOff>
    </xdr:from>
    <xdr:to>
      <xdr:col>15</xdr:col>
      <xdr:colOff>101600</xdr:colOff>
      <xdr:row>56</xdr:row>
      <xdr:rowOff>86075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102602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36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136134</xdr:rowOff>
    </xdr:from>
    <xdr:to>
      <xdr:col>10</xdr:col>
      <xdr:colOff>114300</xdr:colOff>
      <xdr:row>58</xdr:row>
      <xdr:rowOff>142763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80234"/>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147833</xdr:rowOff>
    </xdr:from>
    <xdr:to>
      <xdr:col>10</xdr:col>
      <xdr:colOff>165100</xdr:colOff>
      <xdr:row>58</xdr:row>
      <xdr:rowOff>77983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94510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69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137500</xdr:rowOff>
    </xdr:from>
    <xdr:to>
      <xdr:col>6</xdr:col>
      <xdr:colOff>38100</xdr:colOff>
      <xdr:row>58</xdr:row>
      <xdr:rowOff>67650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84177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68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55342</xdr:rowOff>
    </xdr:from>
    <xdr:to>
      <xdr:col>24</xdr:col>
      <xdr:colOff>114300</xdr:colOff>
      <xdr:row>58</xdr:row>
      <xdr:rowOff>156942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9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141719</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91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160634</xdr:rowOff>
    </xdr:from>
    <xdr:to>
      <xdr:col>20</xdr:col>
      <xdr:colOff>38100</xdr:colOff>
      <xdr:row>58</xdr:row>
      <xdr:rowOff>90784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3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81911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1002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82590</xdr:rowOff>
    </xdr:from>
    <xdr:to>
      <xdr:col>15</xdr:col>
      <xdr:colOff>101600</xdr:colOff>
      <xdr:row>59</xdr:row>
      <xdr:rowOff>12740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100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3867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1011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85334</xdr:rowOff>
    </xdr:from>
    <xdr:to>
      <xdr:col>10</xdr:col>
      <xdr:colOff>165100</xdr:colOff>
      <xdr:row>59</xdr:row>
      <xdr:rowOff>15484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100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6611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91963</xdr:rowOff>
    </xdr:from>
    <xdr:to>
      <xdr:col>6</xdr:col>
      <xdr:colOff>38100</xdr:colOff>
      <xdr:row>59</xdr:row>
      <xdr:rowOff>22113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0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13240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12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114554</xdr:rowOff>
    </xdr:from>
    <xdr:to>
      <xdr:col>24</xdr:col>
      <xdr:colOff>63500</xdr:colOff>
      <xdr:row>78</xdr:row>
      <xdr:rowOff>122372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87654"/>
          <a:ext cx="8382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18462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04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112588</xdr:rowOff>
    </xdr:from>
    <xdr:to>
      <xdr:col>19</xdr:col>
      <xdr:colOff>177800</xdr:colOff>
      <xdr:row>78</xdr:row>
      <xdr:rowOff>122372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85688"/>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115907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29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112588</xdr:rowOff>
    </xdr:from>
    <xdr:to>
      <xdr:col>15</xdr:col>
      <xdr:colOff>50800</xdr:colOff>
      <xdr:row>78</xdr:row>
      <xdr:rowOff>116063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85688"/>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121621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112588</xdr:rowOff>
    </xdr:from>
    <xdr:to>
      <xdr:col>10</xdr:col>
      <xdr:colOff>114300</xdr:colOff>
      <xdr:row>78</xdr:row>
      <xdr:rowOff>116063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85688"/>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124502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167068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63754</xdr:rowOff>
    </xdr:from>
    <xdr:to>
      <xdr:col>24</xdr:col>
      <xdr:colOff>114300</xdr:colOff>
      <xdr:row>78</xdr:row>
      <xdr:rowOff>165354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3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150131</xdr:rowOff>
    </xdr:from>
    <xdr:ext cx="378565"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51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71572</xdr:rowOff>
    </xdr:from>
    <xdr:to>
      <xdr:col>20</xdr:col>
      <xdr:colOff>38100</xdr:colOff>
      <xdr:row>79</xdr:row>
      <xdr:rowOff>1722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4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164299</xdr:rowOff>
    </xdr:from>
    <xdr:ext cx="378565"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8017" y="13537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61788</xdr:rowOff>
    </xdr:from>
    <xdr:to>
      <xdr:col>15</xdr:col>
      <xdr:colOff>101600</xdr:colOff>
      <xdr:row>78</xdr:row>
      <xdr:rowOff>163388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3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154515</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9017" y="13527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65263</xdr:rowOff>
    </xdr:from>
    <xdr:to>
      <xdr:col>10</xdr:col>
      <xdr:colOff>165100</xdr:colOff>
      <xdr:row>78</xdr:row>
      <xdr:rowOff>166863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3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157990</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30017" y="13531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61788</xdr:rowOff>
    </xdr:from>
    <xdr:to>
      <xdr:col>6</xdr:col>
      <xdr:colOff>38100</xdr:colOff>
      <xdr:row>78</xdr:row>
      <xdr:rowOff>163388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3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154515</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41017" y="13527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72735</xdr:rowOff>
    </xdr:from>
    <xdr:to>
      <xdr:col>24</xdr:col>
      <xdr:colOff>62865</xdr:colOff>
      <xdr:row>97</xdr:row>
      <xdr:rowOff>41630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3235"/>
          <a:ext cx="1270" cy="116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45457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67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41630</xdr:rowOff>
    </xdr:from>
    <xdr:to>
      <xdr:col>24</xdr:col>
      <xdr:colOff>152400</xdr:colOff>
      <xdr:row>97</xdr:row>
      <xdr:rowOff>41630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67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19412</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72735</xdr:rowOff>
    </xdr:from>
    <xdr:to>
      <xdr:col>24</xdr:col>
      <xdr:colOff>152400</xdr:colOff>
      <xdr:row>90</xdr:row>
      <xdr:rowOff>72735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41630</xdr:rowOff>
    </xdr:from>
    <xdr:to>
      <xdr:col>24</xdr:col>
      <xdr:colOff>63500</xdr:colOff>
      <xdr:row>97</xdr:row>
      <xdr:rowOff>111939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72280"/>
          <a:ext cx="838200" cy="7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169155</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14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146278</xdr:rowOff>
    </xdr:from>
    <xdr:to>
      <xdr:col>24</xdr:col>
      <xdr:colOff>114300</xdr:colOff>
      <xdr:row>95</xdr:row>
      <xdr:rowOff>76428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6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158417</xdr:rowOff>
    </xdr:from>
    <xdr:to>
      <xdr:col>19</xdr:col>
      <xdr:colOff>177800</xdr:colOff>
      <xdr:row>97</xdr:row>
      <xdr:rowOff>111939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617617"/>
          <a:ext cx="889000" cy="12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91743</xdr:rowOff>
    </xdr:from>
    <xdr:to>
      <xdr:col>20</xdr:col>
      <xdr:colOff>38100</xdr:colOff>
      <xdr:row>96</xdr:row>
      <xdr:rowOff>21893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7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38420</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5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158417</xdr:rowOff>
    </xdr:from>
    <xdr:to>
      <xdr:col>15</xdr:col>
      <xdr:colOff>50800</xdr:colOff>
      <xdr:row>98</xdr:row>
      <xdr:rowOff>119512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617617"/>
          <a:ext cx="889000" cy="30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98087</xdr:rowOff>
    </xdr:from>
    <xdr:to>
      <xdr:col>15</xdr:col>
      <xdr:colOff>101600</xdr:colOff>
      <xdr:row>95</xdr:row>
      <xdr:rowOff>28237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1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44764</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598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119512</xdr:rowOff>
    </xdr:from>
    <xdr:to>
      <xdr:col>10</xdr:col>
      <xdr:colOff>114300</xdr:colOff>
      <xdr:row>98</xdr:row>
      <xdr:rowOff>126670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921612"/>
          <a:ext cx="889000" cy="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108589</xdr:rowOff>
    </xdr:from>
    <xdr:to>
      <xdr:col>10</xdr:col>
      <xdr:colOff>165100</xdr:colOff>
      <xdr:row>97</xdr:row>
      <xdr:rowOff>38739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6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55266</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4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137035</xdr:rowOff>
    </xdr:from>
    <xdr:to>
      <xdr:col>6</xdr:col>
      <xdr:colOff>38100</xdr:colOff>
      <xdr:row>97</xdr:row>
      <xdr:rowOff>67185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9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83712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37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162280</xdr:rowOff>
    </xdr:from>
    <xdr:to>
      <xdr:col>24</xdr:col>
      <xdr:colOff>114300</xdr:colOff>
      <xdr:row>97</xdr:row>
      <xdr:rowOff>92430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77207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3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61139</xdr:rowOff>
    </xdr:from>
    <xdr:to>
      <xdr:col>20</xdr:col>
      <xdr:colOff>38100</xdr:colOff>
      <xdr:row>97</xdr:row>
      <xdr:rowOff>162739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9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153866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8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107617</xdr:rowOff>
    </xdr:from>
    <xdr:to>
      <xdr:col>15</xdr:col>
      <xdr:colOff>101600</xdr:colOff>
      <xdr:row>97</xdr:row>
      <xdr:rowOff>37767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6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28894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5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68712</xdr:rowOff>
    </xdr:from>
    <xdr:to>
      <xdr:col>10</xdr:col>
      <xdr:colOff>165100</xdr:colOff>
      <xdr:row>98</xdr:row>
      <xdr:rowOff>170312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7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161439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96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75870</xdr:rowOff>
    </xdr:from>
    <xdr:to>
      <xdr:col>6</xdr:col>
      <xdr:colOff>38100</xdr:colOff>
      <xdr:row>99</xdr:row>
      <xdr:rowOff>6020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168597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7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64012</xdr:rowOff>
    </xdr:from>
    <xdr:to>
      <xdr:col>54</xdr:col>
      <xdr:colOff>189865</xdr:colOff>
      <xdr:row>39</xdr:row>
      <xdr:rowOff>112475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236212"/>
          <a:ext cx="1270" cy="56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116302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80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112475</xdr:rowOff>
    </xdr:from>
    <xdr:to>
      <xdr:col>55</xdr:col>
      <xdr:colOff>88900</xdr:colOff>
      <xdr:row>39</xdr:row>
      <xdr:rowOff>112475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9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10689</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601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64012</xdr:rowOff>
    </xdr:from>
    <xdr:to>
      <xdr:col>55</xdr:col>
      <xdr:colOff>88900</xdr:colOff>
      <xdr:row>36</xdr:row>
      <xdr:rowOff>64012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23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74157</xdr:rowOff>
    </xdr:from>
    <xdr:to>
      <xdr:col>55</xdr:col>
      <xdr:colOff>0</xdr:colOff>
      <xdr:row>36</xdr:row>
      <xdr:rowOff>99967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46357"/>
          <a:ext cx="838200" cy="2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84635</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59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106208</xdr:rowOff>
    </xdr:from>
    <xdr:to>
      <xdr:col>55</xdr:col>
      <xdr:colOff>50800</xdr:colOff>
      <xdr:row>39</xdr:row>
      <xdr:rowOff>36358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62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74157</xdr:rowOff>
    </xdr:from>
    <xdr:to>
      <xdr:col>50</xdr:col>
      <xdr:colOff>114300</xdr:colOff>
      <xdr:row>36</xdr:row>
      <xdr:rowOff>124003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46357"/>
          <a:ext cx="889000" cy="4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79190</xdr:rowOff>
    </xdr:from>
    <xdr:to>
      <xdr:col>50</xdr:col>
      <xdr:colOff>165100</xdr:colOff>
      <xdr:row>39</xdr:row>
      <xdr:rowOff>9340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5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467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6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57894</xdr:rowOff>
    </xdr:from>
    <xdr:to>
      <xdr:col>45</xdr:col>
      <xdr:colOff>177800</xdr:colOff>
      <xdr:row>36</xdr:row>
      <xdr:rowOff>124003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201394"/>
          <a:ext cx="889000" cy="109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136351</xdr:rowOff>
    </xdr:from>
    <xdr:to>
      <xdr:col>46</xdr:col>
      <xdr:colOff>38100</xdr:colOff>
      <xdr:row>39</xdr:row>
      <xdr:rowOff>66501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65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57628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74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57894</xdr:rowOff>
    </xdr:from>
    <xdr:to>
      <xdr:col>41</xdr:col>
      <xdr:colOff>50800</xdr:colOff>
      <xdr:row>37</xdr:row>
      <xdr:rowOff>152088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201394"/>
          <a:ext cx="889000" cy="129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45934</xdr:rowOff>
    </xdr:from>
    <xdr:to>
      <xdr:col>41</xdr:col>
      <xdr:colOff>101600</xdr:colOff>
      <xdr:row>32</xdr:row>
      <xdr:rowOff>147534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53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138661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2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20287</xdr:rowOff>
    </xdr:from>
    <xdr:to>
      <xdr:col>36</xdr:col>
      <xdr:colOff>165100</xdr:colOff>
      <xdr:row>39</xdr:row>
      <xdr:rowOff>121887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70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113014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79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49167</xdr:rowOff>
    </xdr:from>
    <xdr:to>
      <xdr:col>55</xdr:col>
      <xdr:colOff>50800</xdr:colOff>
      <xdr:row>36</xdr:row>
      <xdr:rowOff>150767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137688</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3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23357</xdr:rowOff>
    </xdr:from>
    <xdr:to>
      <xdr:col>50</xdr:col>
      <xdr:colOff>165100</xdr:colOff>
      <xdr:row>36</xdr:row>
      <xdr:rowOff>124957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9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141484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597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73203</xdr:rowOff>
    </xdr:from>
    <xdr:to>
      <xdr:col>46</xdr:col>
      <xdr:colOff>38100</xdr:colOff>
      <xdr:row>37</xdr:row>
      <xdr:rowOff>3353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4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19880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02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7094</xdr:rowOff>
    </xdr:from>
    <xdr:to>
      <xdr:col>41</xdr:col>
      <xdr:colOff>101600</xdr:colOff>
      <xdr:row>30</xdr:row>
      <xdr:rowOff>108694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15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125221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492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101288</xdr:rowOff>
    </xdr:from>
    <xdr:to>
      <xdr:col>36</xdr:col>
      <xdr:colOff>165100</xdr:colOff>
      <xdr:row>38</xdr:row>
      <xdr:rowOff>31438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4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47965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2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24333</xdr:rowOff>
    </xdr:from>
    <xdr:to>
      <xdr:col>55</xdr:col>
      <xdr:colOff>0</xdr:colOff>
      <xdr:row>58</xdr:row>
      <xdr:rowOff>10960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282633"/>
          <a:ext cx="838200" cy="67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146562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04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24333</xdr:rowOff>
    </xdr:from>
    <xdr:to>
      <xdr:col>50</xdr:col>
      <xdr:colOff>114300</xdr:colOff>
      <xdr:row>57</xdr:row>
      <xdr:rowOff>39516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282633"/>
          <a:ext cx="889000" cy="52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102893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7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15056</xdr:rowOff>
    </xdr:from>
    <xdr:to>
      <xdr:col>45</xdr:col>
      <xdr:colOff>177800</xdr:colOff>
      <xdr:row>57</xdr:row>
      <xdr:rowOff>39516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87706"/>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61751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15056</xdr:rowOff>
    </xdr:from>
    <xdr:to>
      <xdr:col>41</xdr:col>
      <xdr:colOff>50800</xdr:colOff>
      <xdr:row>58</xdr:row>
      <xdr:rowOff>10579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87706"/>
          <a:ext cx="889000" cy="16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130160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131610</xdr:rowOff>
    </xdr:from>
    <xdr:to>
      <xdr:col>55</xdr:col>
      <xdr:colOff>50800</xdr:colOff>
      <xdr:row>58</xdr:row>
      <xdr:rowOff>61760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110037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144983</xdr:rowOff>
    </xdr:from>
    <xdr:to>
      <xdr:col>50</xdr:col>
      <xdr:colOff>165100</xdr:colOff>
      <xdr:row>54</xdr:row>
      <xdr:rowOff>75133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23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91660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00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160166</xdr:rowOff>
    </xdr:from>
    <xdr:to>
      <xdr:col>46</xdr:col>
      <xdr:colOff>38100</xdr:colOff>
      <xdr:row>57</xdr:row>
      <xdr:rowOff>90316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6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81443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5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135706</xdr:rowOff>
    </xdr:from>
    <xdr:to>
      <xdr:col>41</xdr:col>
      <xdr:colOff>101600</xdr:colOff>
      <xdr:row>57</xdr:row>
      <xdr:rowOff>65856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3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56983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2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131229</xdr:rowOff>
    </xdr:from>
    <xdr:to>
      <xdr:col>36</xdr:col>
      <xdr:colOff>165100</xdr:colOff>
      <xdr:row>58</xdr:row>
      <xdr:rowOff>61379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0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52506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9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138306</xdr:rowOff>
    </xdr:from>
    <xdr:to>
      <xdr:col>55</xdr:col>
      <xdr:colOff>0</xdr:colOff>
      <xdr:row>77</xdr:row>
      <xdr:rowOff>84127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168506"/>
          <a:ext cx="838200" cy="11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109171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2967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138306</xdr:rowOff>
    </xdr:from>
    <xdr:to>
      <xdr:col>50</xdr:col>
      <xdr:colOff>114300</xdr:colOff>
      <xdr:row>76</xdr:row>
      <xdr:rowOff>152136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168506"/>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26568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152136</xdr:rowOff>
    </xdr:from>
    <xdr:to>
      <xdr:col>45</xdr:col>
      <xdr:colOff>177800</xdr:colOff>
      <xdr:row>77</xdr:row>
      <xdr:rowOff>69428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182336"/>
          <a:ext cx="889000" cy="8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93913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55209</xdr:rowOff>
    </xdr:from>
    <xdr:to>
      <xdr:col>41</xdr:col>
      <xdr:colOff>50800</xdr:colOff>
      <xdr:row>77</xdr:row>
      <xdr:rowOff>69428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256859"/>
          <a:ext cx="889000" cy="1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111379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33327</xdr:rowOff>
    </xdr:from>
    <xdr:to>
      <xdr:col>55</xdr:col>
      <xdr:colOff>50800</xdr:colOff>
      <xdr:row>77</xdr:row>
      <xdr:rowOff>134927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3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11754</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1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87506</xdr:rowOff>
    </xdr:from>
    <xdr:to>
      <xdr:col>50</xdr:col>
      <xdr:colOff>165100</xdr:colOff>
      <xdr:row>77</xdr:row>
      <xdr:rowOff>17656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11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34183</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89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101336</xdr:rowOff>
    </xdr:from>
    <xdr:to>
      <xdr:col>46</xdr:col>
      <xdr:colOff>38100</xdr:colOff>
      <xdr:row>77</xdr:row>
      <xdr:rowOff>31486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3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48013</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0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18628</xdr:rowOff>
    </xdr:from>
    <xdr:to>
      <xdr:col>41</xdr:col>
      <xdr:colOff>101600</xdr:colOff>
      <xdr:row>77</xdr:row>
      <xdr:rowOff>120228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2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136755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99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4409</xdr:rowOff>
    </xdr:from>
    <xdr:to>
      <xdr:col>36</xdr:col>
      <xdr:colOff>165100</xdr:colOff>
      <xdr:row>77</xdr:row>
      <xdr:rowOff>106009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0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97136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29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9758</xdr:rowOff>
    </xdr:from>
    <xdr:to>
      <xdr:col>55</xdr:col>
      <xdr:colOff>0</xdr:colOff>
      <xdr:row>98</xdr:row>
      <xdr:rowOff>33826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5783158"/>
          <a:ext cx="838200" cy="105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44666</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3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9758</xdr:rowOff>
    </xdr:from>
    <xdr:to>
      <xdr:col>50</xdr:col>
      <xdr:colOff>114300</xdr:colOff>
      <xdr:row>97</xdr:row>
      <xdr:rowOff>111975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5783158"/>
          <a:ext cx="889000" cy="95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23992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65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1594</xdr:rowOff>
    </xdr:from>
    <xdr:to>
      <xdr:col>45</xdr:col>
      <xdr:colOff>177800</xdr:colOff>
      <xdr:row>97</xdr:row>
      <xdr:rowOff>111975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632244"/>
          <a:ext cx="889000" cy="11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167316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5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1594</xdr:rowOff>
    </xdr:from>
    <xdr:to>
      <xdr:col>41</xdr:col>
      <xdr:colOff>50800</xdr:colOff>
      <xdr:row>98</xdr:row>
      <xdr:rowOff>62368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32244"/>
          <a:ext cx="889000" cy="23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44434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7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31266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154476</xdr:rowOff>
    </xdr:from>
    <xdr:to>
      <xdr:col>55</xdr:col>
      <xdr:colOff>50800</xdr:colOff>
      <xdr:row>98</xdr:row>
      <xdr:rowOff>84626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8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69403</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70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130408</xdr:rowOff>
    </xdr:from>
    <xdr:to>
      <xdr:col>50</xdr:col>
      <xdr:colOff>165100</xdr:colOff>
      <xdr:row>92</xdr:row>
      <xdr:rowOff>60558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57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77085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550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61175</xdr:rowOff>
    </xdr:from>
    <xdr:to>
      <xdr:col>46</xdr:col>
      <xdr:colOff>38100</xdr:colOff>
      <xdr:row>97</xdr:row>
      <xdr:rowOff>162775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153902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8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122244</xdr:rowOff>
    </xdr:from>
    <xdr:to>
      <xdr:col>41</xdr:col>
      <xdr:colOff>101600</xdr:colOff>
      <xdr:row>97</xdr:row>
      <xdr:rowOff>52394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5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68921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35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11568</xdr:rowOff>
    </xdr:from>
    <xdr:to>
      <xdr:col>36</xdr:col>
      <xdr:colOff>165100</xdr:colOff>
      <xdr:row>98</xdr:row>
      <xdr:rowOff>113168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104295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0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116730</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28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51350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4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60723</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147403</xdr:rowOff>
    </xdr:from>
    <xdr:to>
      <xdr:col>85</xdr:col>
      <xdr:colOff>127000</xdr:colOff>
      <xdr:row>77</xdr:row>
      <xdr:rowOff>168343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349053"/>
          <a:ext cx="8382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49460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79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168343</xdr:rowOff>
    </xdr:from>
    <xdr:to>
      <xdr:col>81</xdr:col>
      <xdr:colOff>50800</xdr:colOff>
      <xdr:row>78</xdr:row>
      <xdr:rowOff>32303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369993"/>
          <a:ext cx="889000" cy="3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129188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32303</xdr:rowOff>
    </xdr:from>
    <xdr:to>
      <xdr:col>76</xdr:col>
      <xdr:colOff>114300</xdr:colOff>
      <xdr:row>78</xdr:row>
      <xdr:rowOff>69017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405403"/>
          <a:ext cx="889000" cy="3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148917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0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69017</xdr:rowOff>
    </xdr:from>
    <xdr:to>
      <xdr:col>71</xdr:col>
      <xdr:colOff>177800</xdr:colOff>
      <xdr:row>78</xdr:row>
      <xdr:rowOff>85133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442117"/>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165719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15026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96603</xdr:rowOff>
    </xdr:from>
    <xdr:to>
      <xdr:col>85</xdr:col>
      <xdr:colOff>177800</xdr:colOff>
      <xdr:row>78</xdr:row>
      <xdr:rowOff>26753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9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75030</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27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117543</xdr:rowOff>
    </xdr:from>
    <xdr:to>
      <xdr:col>81</xdr:col>
      <xdr:colOff>101600</xdr:colOff>
      <xdr:row>78</xdr:row>
      <xdr:rowOff>47693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31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38820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41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152953</xdr:rowOff>
    </xdr:from>
    <xdr:to>
      <xdr:col>76</xdr:col>
      <xdr:colOff>165100</xdr:colOff>
      <xdr:row>78</xdr:row>
      <xdr:rowOff>83103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35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74230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44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18217</xdr:rowOff>
    </xdr:from>
    <xdr:to>
      <xdr:col>72</xdr:col>
      <xdr:colOff>38100</xdr:colOff>
      <xdr:row>78</xdr:row>
      <xdr:rowOff>119817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39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110944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8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34333</xdr:rowOff>
    </xdr:from>
    <xdr:to>
      <xdr:col>67</xdr:col>
      <xdr:colOff>101600</xdr:colOff>
      <xdr:row>78</xdr:row>
      <xdr:rowOff>135933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40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127060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5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110989</xdr:rowOff>
    </xdr:from>
    <xdr:to>
      <xdr:col>85</xdr:col>
      <xdr:colOff>127000</xdr:colOff>
      <xdr:row>98</xdr:row>
      <xdr:rowOff>97272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41639"/>
          <a:ext cx="838200" cy="15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128922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245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110257</xdr:rowOff>
    </xdr:from>
    <xdr:to>
      <xdr:col>81</xdr:col>
      <xdr:colOff>50800</xdr:colOff>
      <xdr:row>98</xdr:row>
      <xdr:rowOff>97272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398007"/>
          <a:ext cx="889000" cy="50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1471</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1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110257</xdr:rowOff>
    </xdr:from>
    <xdr:to>
      <xdr:col>76</xdr:col>
      <xdr:colOff>114300</xdr:colOff>
      <xdr:row>98</xdr:row>
      <xdr:rowOff>95808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398007"/>
          <a:ext cx="889000" cy="49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127016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0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25902</xdr:rowOff>
    </xdr:from>
    <xdr:to>
      <xdr:col>71</xdr:col>
      <xdr:colOff>177800</xdr:colOff>
      <xdr:row>98</xdr:row>
      <xdr:rowOff>95808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656552"/>
          <a:ext cx="889000" cy="24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64701</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68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53270</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79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60189</xdr:rowOff>
    </xdr:from>
    <xdr:to>
      <xdr:col>85</xdr:col>
      <xdr:colOff>177800</xdr:colOff>
      <xdr:row>97</xdr:row>
      <xdr:rowOff>161789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9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38616</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66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46472</xdr:rowOff>
    </xdr:from>
    <xdr:to>
      <xdr:col>81</xdr:col>
      <xdr:colOff>101600</xdr:colOff>
      <xdr:row>98</xdr:row>
      <xdr:rowOff>148072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4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139199</xdr:rowOff>
    </xdr:from>
    <xdr:ext cx="378565"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2017" y="16941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59457</xdr:rowOff>
    </xdr:from>
    <xdr:to>
      <xdr:col>76</xdr:col>
      <xdr:colOff>165100</xdr:colOff>
      <xdr:row>95</xdr:row>
      <xdr:rowOff>161057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3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152184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3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45008</xdr:rowOff>
    </xdr:from>
    <xdr:to>
      <xdr:col>72</xdr:col>
      <xdr:colOff>38100</xdr:colOff>
      <xdr:row>98</xdr:row>
      <xdr:rowOff>146608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4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137735</xdr:rowOff>
    </xdr:from>
    <xdr:ext cx="378565"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4017" y="16939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146552</xdr:rowOff>
    </xdr:from>
    <xdr:to>
      <xdr:col>67</xdr:col>
      <xdr:colOff>101600</xdr:colOff>
      <xdr:row>97</xdr:row>
      <xdr:rowOff>76702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60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67829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69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42283</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214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116044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1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123131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12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78783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0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44492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124079</xdr:rowOff>
    </xdr:from>
    <xdr:to>
      <xdr:col>116</xdr:col>
      <xdr:colOff>63500</xdr:colOff>
      <xdr:row>58</xdr:row>
      <xdr:rowOff>130099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068179"/>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47693</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64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130099</xdr:rowOff>
    </xdr:from>
    <xdr:to>
      <xdr:col>111</xdr:col>
      <xdr:colOff>177800</xdr:colOff>
      <xdr:row>58</xdr:row>
      <xdr:rowOff>162713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074199"/>
          <a:ext cx="889000" cy="3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131513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162713</xdr:rowOff>
    </xdr:from>
    <xdr:to>
      <xdr:col>107</xdr:col>
      <xdr:colOff>50800</xdr:colOff>
      <xdr:row>58</xdr:row>
      <xdr:rowOff>163093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10681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97070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117449</xdr:rowOff>
    </xdr:from>
    <xdr:to>
      <xdr:col>102</xdr:col>
      <xdr:colOff>114300</xdr:colOff>
      <xdr:row>58</xdr:row>
      <xdr:rowOff>163093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061549"/>
          <a:ext cx="8890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130294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97070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73279</xdr:rowOff>
    </xdr:from>
    <xdr:to>
      <xdr:col>116</xdr:col>
      <xdr:colOff>114300</xdr:colOff>
      <xdr:row>59</xdr:row>
      <xdr:rowOff>3429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01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159656</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93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79299</xdr:rowOff>
    </xdr:from>
    <xdr:to>
      <xdr:col>112</xdr:col>
      <xdr:colOff>38100</xdr:colOff>
      <xdr:row>59</xdr:row>
      <xdr:rowOff>9449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0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1011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111913</xdr:rowOff>
    </xdr:from>
    <xdr:to>
      <xdr:col>107</xdr:col>
      <xdr:colOff>101600</xdr:colOff>
      <xdr:row>59</xdr:row>
      <xdr:rowOff>42063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05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33190</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5017" y="10148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112293</xdr:rowOff>
    </xdr:from>
    <xdr:to>
      <xdr:col>102</xdr:col>
      <xdr:colOff>165100</xdr:colOff>
      <xdr:row>59</xdr:row>
      <xdr:rowOff>42443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0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33570</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149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66649</xdr:rowOff>
    </xdr:from>
    <xdr:to>
      <xdr:col>98</xdr:col>
      <xdr:colOff>38100</xdr:colOff>
      <xdr:row>58</xdr:row>
      <xdr:rowOff>168249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01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159376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1010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70624</xdr:rowOff>
    </xdr:from>
    <xdr:to>
      <xdr:col>116</xdr:col>
      <xdr:colOff>62864</xdr:colOff>
      <xdr:row>76</xdr:row>
      <xdr:rowOff>89142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243574"/>
          <a:ext cx="1269" cy="87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92969</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1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89142</xdr:rowOff>
    </xdr:from>
    <xdr:to>
      <xdr:col>116</xdr:col>
      <xdr:colOff>152400</xdr:colOff>
      <xdr:row>76</xdr:row>
      <xdr:rowOff>89142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11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17301</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201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70624</xdr:rowOff>
    </xdr:from>
    <xdr:to>
      <xdr:col>116</xdr:col>
      <xdr:colOff>152400</xdr:colOff>
      <xdr:row>71</xdr:row>
      <xdr:rowOff>70624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24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79387</xdr:rowOff>
    </xdr:from>
    <xdr:to>
      <xdr:col>116</xdr:col>
      <xdr:colOff>63500</xdr:colOff>
      <xdr:row>77</xdr:row>
      <xdr:rowOff>62776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3109587"/>
          <a:ext cx="838200" cy="15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140961</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485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118084</xdr:rowOff>
    </xdr:from>
    <xdr:to>
      <xdr:col>116</xdr:col>
      <xdr:colOff>114300</xdr:colOff>
      <xdr:row>74</xdr:row>
      <xdr:rowOff>48234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63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62776</xdr:rowOff>
    </xdr:from>
    <xdr:to>
      <xdr:col>111</xdr:col>
      <xdr:colOff>177800</xdr:colOff>
      <xdr:row>77</xdr:row>
      <xdr:rowOff>124537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264426"/>
          <a:ext cx="889000" cy="6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14795</xdr:rowOff>
    </xdr:from>
    <xdr:to>
      <xdr:col>112</xdr:col>
      <xdr:colOff>38100</xdr:colOff>
      <xdr:row>74</xdr:row>
      <xdr:rowOff>116395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70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132922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4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122289</xdr:rowOff>
    </xdr:from>
    <xdr:to>
      <xdr:col>107</xdr:col>
      <xdr:colOff>50800</xdr:colOff>
      <xdr:row>77</xdr:row>
      <xdr:rowOff>124537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9545300" y="13323939"/>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46113</xdr:rowOff>
    </xdr:from>
    <xdr:to>
      <xdr:col>107</xdr:col>
      <xdr:colOff>101600</xdr:colOff>
      <xdr:row>74</xdr:row>
      <xdr:rowOff>147713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164240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5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133376</xdr:rowOff>
    </xdr:from>
    <xdr:to>
      <xdr:col>102</xdr:col>
      <xdr:colOff>114300</xdr:colOff>
      <xdr:row>77</xdr:row>
      <xdr:rowOff>122289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820676"/>
          <a:ext cx="889000" cy="50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52781</xdr:rowOff>
    </xdr:from>
    <xdr:to>
      <xdr:col>102</xdr:col>
      <xdr:colOff>165100</xdr:colOff>
      <xdr:row>74</xdr:row>
      <xdr:rowOff>154381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74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170908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51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160642</xdr:rowOff>
    </xdr:from>
    <xdr:to>
      <xdr:col>98</xdr:col>
      <xdr:colOff>38100</xdr:colOff>
      <xdr:row>74</xdr:row>
      <xdr:rowOff>90792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6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107319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45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28587</xdr:rowOff>
    </xdr:from>
    <xdr:to>
      <xdr:col>116</xdr:col>
      <xdr:colOff>114300</xdr:colOff>
      <xdr:row>76</xdr:row>
      <xdr:rowOff>130187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05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114964</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97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11976</xdr:rowOff>
    </xdr:from>
    <xdr:to>
      <xdr:col>112</xdr:col>
      <xdr:colOff>38100</xdr:colOff>
      <xdr:row>77</xdr:row>
      <xdr:rowOff>113576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21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104703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30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73737</xdr:rowOff>
    </xdr:from>
    <xdr:to>
      <xdr:col>107</xdr:col>
      <xdr:colOff>101600</xdr:colOff>
      <xdr:row>78</xdr:row>
      <xdr:rowOff>3887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27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166464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36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71489</xdr:rowOff>
    </xdr:from>
    <xdr:to>
      <xdr:col>102</xdr:col>
      <xdr:colOff>165100</xdr:colOff>
      <xdr:row>78</xdr:row>
      <xdr:rowOff>1639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2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164216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36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82576</xdr:rowOff>
    </xdr:from>
    <xdr:to>
      <xdr:col>98</xdr:col>
      <xdr:colOff>38100</xdr:colOff>
      <xdr:row>75</xdr:row>
      <xdr:rowOff>12726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76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3853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86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近年、補助費等については昨年と比較すると減額となっているが、類似団体や全国平均と比較しても高い数値となっている。令和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年度については、民間保育所等の委託料の増などにより、増加となった。</a:t>
          </a:r>
        </a:p>
        <a:p>
          <a:r>
            <a:rPr kumimoji="1" lang="ja-JP" altLang="en-US" sz="1300">
              <a:latin typeface="ＭＳ Ｐゴシック" panose="020B0600070205080204" pitchFamily="50" charset="-128"/>
              <a:ea typeface="ＭＳ Ｐゴシック" panose="020B0600070205080204" pitchFamily="50" charset="-128"/>
            </a:rPr>
            <a:t>一方で、新庁舎建設の完了などにより、約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億円減額となり、、普通建設事業費が減額となった。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埼玉県草加市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251,219
241,241
27.46
95,147,706
89,422,886
4,607,338
47,898,622
69,006,063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26.5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13208</xdr:rowOff>
    </xdr:from>
    <xdr:to>
      <xdr:col>24</xdr:col>
      <xdr:colOff>62865</xdr:colOff>
      <xdr:row>38</xdr:row>
      <xdr:rowOff>153416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56708"/>
          <a:ext cx="1270" cy="1511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131335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13208</xdr:rowOff>
    </xdr:from>
    <xdr:to>
      <xdr:col>24</xdr:col>
      <xdr:colOff>152400</xdr:colOff>
      <xdr:row>30</xdr:row>
      <xdr:rowOff>13208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5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28448</xdr:rowOff>
    </xdr:from>
    <xdr:to>
      <xdr:col>24</xdr:col>
      <xdr:colOff>63500</xdr:colOff>
      <xdr:row>39</xdr:row>
      <xdr:rowOff>26162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543548"/>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33291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2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xdr:rowOff>
    </xdr:from>
    <xdr:to>
      <xdr:col>24</xdr:col>
      <xdr:colOff>114300</xdr:colOff>
      <xdr:row>35</xdr:row>
      <xdr:rowOff>112014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1778</xdr:rowOff>
    </xdr:from>
    <xdr:to>
      <xdr:col>19</xdr:col>
      <xdr:colOff>177800</xdr:colOff>
      <xdr:row>39</xdr:row>
      <xdr:rowOff>26162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688328"/>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57658</xdr:rowOff>
    </xdr:from>
    <xdr:to>
      <xdr:col>20</xdr:col>
      <xdr:colOff>38100</xdr:colOff>
      <xdr:row>35</xdr:row>
      <xdr:rowOff>159258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4335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1778</xdr:rowOff>
    </xdr:from>
    <xdr:to>
      <xdr:col>15</xdr:col>
      <xdr:colOff>50800</xdr:colOff>
      <xdr:row>39</xdr:row>
      <xdr:rowOff>24638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6883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60706</xdr:rowOff>
    </xdr:from>
    <xdr:to>
      <xdr:col>15</xdr:col>
      <xdr:colOff>101600</xdr:colOff>
      <xdr:row>35</xdr:row>
      <xdr:rowOff>162306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7383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3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33020</xdr:rowOff>
    </xdr:from>
    <xdr:to>
      <xdr:col>10</xdr:col>
      <xdr:colOff>114300</xdr:colOff>
      <xdr:row>39</xdr:row>
      <xdr:rowOff>24638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548120"/>
          <a:ext cx="889000" cy="16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101854</xdr:rowOff>
    </xdr:from>
    <xdr:to>
      <xdr:col>10</xdr:col>
      <xdr:colOff>165100</xdr:colOff>
      <xdr:row>36</xdr:row>
      <xdr:rowOff>32004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0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48531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7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149877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149098</xdr:rowOff>
    </xdr:from>
    <xdr:to>
      <xdr:col>24</xdr:col>
      <xdr:colOff>114300</xdr:colOff>
      <xdr:row>38</xdr:row>
      <xdr:rowOff>79248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4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64025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4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146812</xdr:rowOff>
    </xdr:from>
    <xdr:to>
      <xdr:col>20</xdr:col>
      <xdr:colOff>38100</xdr:colOff>
      <xdr:row>39</xdr:row>
      <xdr:rowOff>76962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6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68089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75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122428</xdr:rowOff>
    </xdr:from>
    <xdr:to>
      <xdr:col>15</xdr:col>
      <xdr:colOff>101600</xdr:colOff>
      <xdr:row>39</xdr:row>
      <xdr:rowOff>52578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63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43705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73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145288</xdr:rowOff>
    </xdr:from>
    <xdr:to>
      <xdr:col>10</xdr:col>
      <xdr:colOff>165100</xdr:colOff>
      <xdr:row>39</xdr:row>
      <xdr:rowOff>75438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6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66565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7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153670</xdr:rowOff>
    </xdr:from>
    <xdr:to>
      <xdr:col>6</xdr:col>
      <xdr:colOff>38100</xdr:colOff>
      <xdr:row>38</xdr:row>
      <xdr:rowOff>83820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74947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158928</xdr:rowOff>
    </xdr:from>
    <xdr:to>
      <xdr:col>24</xdr:col>
      <xdr:colOff>63500</xdr:colOff>
      <xdr:row>58</xdr:row>
      <xdr:rowOff>91592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760128"/>
          <a:ext cx="838200" cy="2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167226</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158928</xdr:rowOff>
    </xdr:from>
    <xdr:to>
      <xdr:col>19</xdr:col>
      <xdr:colOff>177800</xdr:colOff>
      <xdr:row>58</xdr:row>
      <xdr:rowOff>52184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760128"/>
          <a:ext cx="889000" cy="23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63161</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126847</xdr:rowOff>
    </xdr:from>
    <xdr:to>
      <xdr:col>15</xdr:col>
      <xdr:colOff>50800</xdr:colOff>
      <xdr:row>58</xdr:row>
      <xdr:rowOff>52184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8870797"/>
          <a:ext cx="889000" cy="112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101122</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126847</xdr:rowOff>
    </xdr:from>
    <xdr:to>
      <xdr:col>10</xdr:col>
      <xdr:colOff>114300</xdr:colOff>
      <xdr:row>58</xdr:row>
      <xdr:rowOff>158077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8870797"/>
          <a:ext cx="889000" cy="123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96740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165752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40792</xdr:rowOff>
    </xdr:from>
    <xdr:to>
      <xdr:col>24</xdr:col>
      <xdr:colOff>114300</xdr:colOff>
      <xdr:row>58</xdr:row>
      <xdr:rowOff>142392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19219</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6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108128</xdr:rowOff>
    </xdr:from>
    <xdr:to>
      <xdr:col>20</xdr:col>
      <xdr:colOff>38100</xdr:colOff>
      <xdr:row>57</xdr:row>
      <xdr:rowOff>38278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54805</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48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1384</xdr:rowOff>
    </xdr:from>
    <xdr:to>
      <xdr:col>15</xdr:col>
      <xdr:colOff>101600</xdr:colOff>
      <xdr:row>58</xdr:row>
      <xdr:rowOff>102984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4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94111</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1003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76047</xdr:rowOff>
    </xdr:from>
    <xdr:to>
      <xdr:col>10</xdr:col>
      <xdr:colOff>165100</xdr:colOff>
      <xdr:row>52</xdr:row>
      <xdr:rowOff>6197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881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168774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891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107277</xdr:rowOff>
    </xdr:from>
    <xdr:to>
      <xdr:col>6</xdr:col>
      <xdr:colOff>38100</xdr:colOff>
      <xdr:row>59</xdr:row>
      <xdr:rowOff>37427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28554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1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93931</xdr:rowOff>
    </xdr:from>
    <xdr:to>
      <xdr:col>24</xdr:col>
      <xdr:colOff>63500</xdr:colOff>
      <xdr:row>77</xdr:row>
      <xdr:rowOff>66401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24131"/>
          <a:ext cx="838200" cy="14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6817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655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24927</xdr:rowOff>
    </xdr:from>
    <xdr:to>
      <xdr:col>19</xdr:col>
      <xdr:colOff>177800</xdr:colOff>
      <xdr:row>77</xdr:row>
      <xdr:rowOff>66401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26577"/>
          <a:ext cx="889000" cy="4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76676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24927</xdr:rowOff>
    </xdr:from>
    <xdr:to>
      <xdr:col>15</xdr:col>
      <xdr:colOff>50800</xdr:colOff>
      <xdr:row>79</xdr:row>
      <xdr:rowOff>17774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26577"/>
          <a:ext cx="889000" cy="33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150106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3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17774</xdr:rowOff>
    </xdr:from>
    <xdr:to>
      <xdr:col>10</xdr:col>
      <xdr:colOff>114300</xdr:colOff>
      <xdr:row>79</xdr:row>
      <xdr:rowOff>92494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562324"/>
          <a:ext cx="889000" cy="7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26433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92417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9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43131</xdr:rowOff>
    </xdr:from>
    <xdr:to>
      <xdr:col>24</xdr:col>
      <xdr:colOff>114300</xdr:colOff>
      <xdr:row>76</xdr:row>
      <xdr:rowOff>144731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7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21558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5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15601</xdr:rowOff>
    </xdr:from>
    <xdr:to>
      <xdr:col>20</xdr:col>
      <xdr:colOff>38100</xdr:colOff>
      <xdr:row>77</xdr:row>
      <xdr:rowOff>117201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1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108328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0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145577</xdr:rowOff>
    </xdr:from>
    <xdr:to>
      <xdr:col>15</xdr:col>
      <xdr:colOff>101600</xdr:colOff>
      <xdr:row>77</xdr:row>
      <xdr:rowOff>75727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7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66854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6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138424</xdr:rowOff>
    </xdr:from>
    <xdr:to>
      <xdr:col>10</xdr:col>
      <xdr:colOff>165100</xdr:colOff>
      <xdr:row>79</xdr:row>
      <xdr:rowOff>68574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5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59701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60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41694</xdr:rowOff>
    </xdr:from>
    <xdr:to>
      <xdr:col>6</xdr:col>
      <xdr:colOff>38100</xdr:colOff>
      <xdr:row>79</xdr:row>
      <xdr:rowOff>143294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8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134421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67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127877</xdr:rowOff>
    </xdr:from>
    <xdr:to>
      <xdr:col>24</xdr:col>
      <xdr:colOff>62865</xdr:colOff>
      <xdr:row>98</xdr:row>
      <xdr:rowOff>19424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58377"/>
          <a:ext cx="1270" cy="126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23251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19424</xdr:rowOff>
    </xdr:from>
    <xdr:to>
      <xdr:col>24</xdr:col>
      <xdr:colOff>152400</xdr:colOff>
      <xdr:row>98</xdr:row>
      <xdr:rowOff>19424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2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74554</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127877</xdr:rowOff>
    </xdr:from>
    <xdr:to>
      <xdr:col>24</xdr:col>
      <xdr:colOff>152400</xdr:colOff>
      <xdr:row>90</xdr:row>
      <xdr:rowOff>127877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80623</xdr:rowOff>
    </xdr:from>
    <xdr:to>
      <xdr:col>24</xdr:col>
      <xdr:colOff>63500</xdr:colOff>
      <xdr:row>98</xdr:row>
      <xdr:rowOff>19424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711273"/>
          <a:ext cx="838200" cy="11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74874</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191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51997</xdr:rowOff>
    </xdr:from>
    <xdr:to>
      <xdr:col>24</xdr:col>
      <xdr:colOff>114300</xdr:colOff>
      <xdr:row>95</xdr:row>
      <xdr:rowOff>153597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33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21710</xdr:rowOff>
    </xdr:from>
    <xdr:to>
      <xdr:col>19</xdr:col>
      <xdr:colOff>177800</xdr:colOff>
      <xdr:row>97</xdr:row>
      <xdr:rowOff>80623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652360"/>
          <a:ext cx="889000" cy="5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20549</xdr:rowOff>
    </xdr:from>
    <xdr:to>
      <xdr:col>20</xdr:col>
      <xdr:colOff>38100</xdr:colOff>
      <xdr:row>95</xdr:row>
      <xdr:rowOff>122149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30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138676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08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21710</xdr:rowOff>
    </xdr:from>
    <xdr:to>
      <xdr:col>15</xdr:col>
      <xdr:colOff>50800</xdr:colOff>
      <xdr:row>98</xdr:row>
      <xdr:rowOff>45157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652360"/>
          <a:ext cx="889000" cy="19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35309</xdr:rowOff>
    </xdr:from>
    <xdr:to>
      <xdr:col>15</xdr:col>
      <xdr:colOff>101600</xdr:colOff>
      <xdr:row>95</xdr:row>
      <xdr:rowOff>136909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32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153436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09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45157</xdr:rowOff>
    </xdr:from>
    <xdr:to>
      <xdr:col>10</xdr:col>
      <xdr:colOff>114300</xdr:colOff>
      <xdr:row>99</xdr:row>
      <xdr:rowOff>23278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47257"/>
          <a:ext cx="889000" cy="14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95104</xdr:rowOff>
    </xdr:from>
    <xdr:to>
      <xdr:col>10</xdr:col>
      <xdr:colOff>165100</xdr:colOff>
      <xdr:row>97</xdr:row>
      <xdr:rowOff>25254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41781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32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48992</xdr:rowOff>
    </xdr:from>
    <xdr:to>
      <xdr:col>6</xdr:col>
      <xdr:colOff>38100</xdr:colOff>
      <xdr:row>96</xdr:row>
      <xdr:rowOff>150592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0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167119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28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140074</xdr:rowOff>
    </xdr:from>
    <xdr:to>
      <xdr:col>24</xdr:col>
      <xdr:colOff>114300</xdr:colOff>
      <xdr:row>98</xdr:row>
      <xdr:rowOff>70224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7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55001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8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29823</xdr:rowOff>
    </xdr:from>
    <xdr:to>
      <xdr:col>20</xdr:col>
      <xdr:colOff>38100</xdr:colOff>
      <xdr:row>97</xdr:row>
      <xdr:rowOff>131423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66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122550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5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142360</xdr:rowOff>
    </xdr:from>
    <xdr:to>
      <xdr:col>15</xdr:col>
      <xdr:colOff>101600</xdr:colOff>
      <xdr:row>97</xdr:row>
      <xdr:rowOff>72510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0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63637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6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165807</xdr:rowOff>
    </xdr:from>
    <xdr:to>
      <xdr:col>10</xdr:col>
      <xdr:colOff>165100</xdr:colOff>
      <xdr:row>98</xdr:row>
      <xdr:rowOff>95957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9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87084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8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143928</xdr:rowOff>
    </xdr:from>
    <xdr:to>
      <xdr:col>6</xdr:col>
      <xdr:colOff>38100</xdr:colOff>
      <xdr:row>99</xdr:row>
      <xdr:rowOff>74078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4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65205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3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121920</xdr:rowOff>
    </xdr:from>
    <xdr:to>
      <xdr:col>54</xdr:col>
      <xdr:colOff>189865</xdr:colOff>
      <xdr:row>38</xdr:row>
      <xdr:rowOff>86360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093970"/>
          <a:ext cx="1270"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68597</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8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121920</xdr:rowOff>
    </xdr:from>
    <xdr:to>
      <xdr:col>55</xdr:col>
      <xdr:colOff>88900</xdr:colOff>
      <xdr:row>29</xdr:row>
      <xdr:rowOff>121920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09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54610</xdr:rowOff>
    </xdr:from>
    <xdr:to>
      <xdr:col>55</xdr:col>
      <xdr:colOff>0</xdr:colOff>
      <xdr:row>37</xdr:row>
      <xdr:rowOff>109220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398260"/>
          <a:ext cx="8382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125747</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57835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102870</xdr:rowOff>
    </xdr:from>
    <xdr:to>
      <xdr:col>55</xdr:col>
      <xdr:colOff>50800</xdr:colOff>
      <xdr:row>35</xdr:row>
      <xdr:rowOff>33020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593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17780</xdr:rowOff>
    </xdr:from>
    <xdr:to>
      <xdr:col>50</xdr:col>
      <xdr:colOff>114300</xdr:colOff>
      <xdr:row>37</xdr:row>
      <xdr:rowOff>54610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36143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71120</xdr:rowOff>
    </xdr:from>
    <xdr:to>
      <xdr:col>50</xdr:col>
      <xdr:colOff>165100</xdr:colOff>
      <xdr:row>35</xdr:row>
      <xdr:rowOff>1270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17797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5675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166370</xdr:rowOff>
    </xdr:from>
    <xdr:to>
      <xdr:col>45</xdr:col>
      <xdr:colOff>177800</xdr:colOff>
      <xdr:row>37</xdr:row>
      <xdr:rowOff>17780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3385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66040</xdr:rowOff>
    </xdr:from>
    <xdr:to>
      <xdr:col>46</xdr:col>
      <xdr:colOff>38100</xdr:colOff>
      <xdr:row>32</xdr:row>
      <xdr:rowOff>167640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12717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532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166370</xdr:rowOff>
    </xdr:from>
    <xdr:to>
      <xdr:col>41</xdr:col>
      <xdr:colOff>50800</xdr:colOff>
      <xdr:row>37</xdr:row>
      <xdr:rowOff>2540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3385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31750</xdr:rowOff>
    </xdr:from>
    <xdr:to>
      <xdr:col>41</xdr:col>
      <xdr:colOff>101600</xdr:colOff>
      <xdr:row>33</xdr:row>
      <xdr:rowOff>133350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149877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546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170180</xdr:rowOff>
    </xdr:from>
    <xdr:to>
      <xdr:col>36</xdr:col>
      <xdr:colOff>165100</xdr:colOff>
      <xdr:row>33</xdr:row>
      <xdr:rowOff>100330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31</xdr:row>
      <xdr:rowOff>116857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58420</xdr:rowOff>
    </xdr:from>
    <xdr:to>
      <xdr:col>55</xdr:col>
      <xdr:colOff>50800</xdr:colOff>
      <xdr:row>37</xdr:row>
      <xdr:rowOff>160020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36847</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3810</xdr:rowOff>
    </xdr:from>
    <xdr:to>
      <xdr:col>50</xdr:col>
      <xdr:colOff>165100</xdr:colOff>
      <xdr:row>37</xdr:row>
      <xdr:rowOff>105410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96537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138430</xdr:rowOff>
    </xdr:from>
    <xdr:to>
      <xdr:col>46</xdr:col>
      <xdr:colOff>38100</xdr:colOff>
      <xdr:row>37</xdr:row>
      <xdr:rowOff>68580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59707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115570</xdr:rowOff>
    </xdr:from>
    <xdr:to>
      <xdr:col>41</xdr:col>
      <xdr:colOff>101600</xdr:colOff>
      <xdr:row>37</xdr:row>
      <xdr:rowOff>45720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123190</xdr:rowOff>
    </xdr:from>
    <xdr:to>
      <xdr:col>36</xdr:col>
      <xdr:colOff>165100</xdr:colOff>
      <xdr:row>37</xdr:row>
      <xdr:rowOff>53340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44467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38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125344</xdr:rowOff>
    </xdr:from>
    <xdr:to>
      <xdr:col>55</xdr:col>
      <xdr:colOff>0</xdr:colOff>
      <xdr:row>58</xdr:row>
      <xdr:rowOff>125892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069444"/>
          <a:ext cx="8382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42329</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4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125344</xdr:rowOff>
    </xdr:from>
    <xdr:to>
      <xdr:col>50</xdr:col>
      <xdr:colOff>114300</xdr:colOff>
      <xdr:row>58</xdr:row>
      <xdr:rowOff>126395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069444"/>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142745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126395</xdr:rowOff>
    </xdr:from>
    <xdr:to>
      <xdr:col>45</xdr:col>
      <xdr:colOff>177800</xdr:colOff>
      <xdr:row>58</xdr:row>
      <xdr:rowOff>127813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70495"/>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159158</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124155</xdr:rowOff>
    </xdr:from>
    <xdr:to>
      <xdr:col>41</xdr:col>
      <xdr:colOff>50800</xdr:colOff>
      <xdr:row>58</xdr:row>
      <xdr:rowOff>127813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6825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147225</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150563</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75092</xdr:rowOff>
    </xdr:from>
    <xdr:to>
      <xdr:col>55</xdr:col>
      <xdr:colOff>50800</xdr:colOff>
      <xdr:row>59</xdr:row>
      <xdr:rowOff>5242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161469</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34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74544</xdr:rowOff>
    </xdr:from>
    <xdr:to>
      <xdr:col>50</xdr:col>
      <xdr:colOff>165100</xdr:colOff>
      <xdr:row>59</xdr:row>
      <xdr:rowOff>4694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167271</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10111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75595</xdr:rowOff>
    </xdr:from>
    <xdr:to>
      <xdr:col>46</xdr:col>
      <xdr:colOff>38100</xdr:colOff>
      <xdr:row>59</xdr:row>
      <xdr:rowOff>5745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1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168322</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10112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77013</xdr:rowOff>
    </xdr:from>
    <xdr:to>
      <xdr:col>41</xdr:col>
      <xdr:colOff>101600</xdr:colOff>
      <xdr:row>59</xdr:row>
      <xdr:rowOff>7163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169740</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10113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73355</xdr:rowOff>
    </xdr:from>
    <xdr:to>
      <xdr:col>36</xdr:col>
      <xdr:colOff>165100</xdr:colOff>
      <xdr:row>59</xdr:row>
      <xdr:rowOff>3505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166082</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10110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63302</xdr:rowOff>
    </xdr:from>
    <xdr:to>
      <xdr:col>55</xdr:col>
      <xdr:colOff>0</xdr:colOff>
      <xdr:row>77</xdr:row>
      <xdr:rowOff>104130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264952"/>
          <a:ext cx="838200" cy="4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9136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86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63302</xdr:rowOff>
    </xdr:from>
    <xdr:to>
      <xdr:col>50</xdr:col>
      <xdr:colOff>114300</xdr:colOff>
      <xdr:row>77</xdr:row>
      <xdr:rowOff>124430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264952"/>
          <a:ext cx="889000" cy="6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53316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74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109799</xdr:rowOff>
    </xdr:from>
    <xdr:to>
      <xdr:col>45</xdr:col>
      <xdr:colOff>177800</xdr:colOff>
      <xdr:row>77</xdr:row>
      <xdr:rowOff>124430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11449"/>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74439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7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109799</xdr:rowOff>
    </xdr:from>
    <xdr:to>
      <xdr:col>41</xdr:col>
      <xdr:colOff>50800</xdr:colOff>
      <xdr:row>77</xdr:row>
      <xdr:rowOff>147655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11449"/>
          <a:ext cx="889000" cy="3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87972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60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8785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286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53330</xdr:rowOff>
    </xdr:from>
    <xdr:to>
      <xdr:col>55</xdr:col>
      <xdr:colOff>50800</xdr:colOff>
      <xdr:row>77</xdr:row>
      <xdr:rowOff>154930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5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139707</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12502</xdr:rowOff>
    </xdr:from>
    <xdr:to>
      <xdr:col>50</xdr:col>
      <xdr:colOff>165100</xdr:colOff>
      <xdr:row>77</xdr:row>
      <xdr:rowOff>114102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1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105229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0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73630</xdr:rowOff>
    </xdr:from>
    <xdr:to>
      <xdr:col>46</xdr:col>
      <xdr:colOff>38100</xdr:colOff>
      <xdr:row>78</xdr:row>
      <xdr:rowOff>3780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7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166357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36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58999</xdr:rowOff>
    </xdr:from>
    <xdr:to>
      <xdr:col>41</xdr:col>
      <xdr:colOff>101600</xdr:colOff>
      <xdr:row>77</xdr:row>
      <xdr:rowOff>160599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6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151726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35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96855</xdr:rowOff>
    </xdr:from>
    <xdr:to>
      <xdr:col>36</xdr:col>
      <xdr:colOff>165100</xdr:colOff>
      <xdr:row>78</xdr:row>
      <xdr:rowOff>27005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9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18132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39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136179</xdr:rowOff>
    </xdr:from>
    <xdr:to>
      <xdr:col>55</xdr:col>
      <xdr:colOff>0</xdr:colOff>
      <xdr:row>96</xdr:row>
      <xdr:rowOff>18359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423929"/>
          <a:ext cx="838200" cy="5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136625</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52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82869</xdr:rowOff>
    </xdr:from>
    <xdr:to>
      <xdr:col>50</xdr:col>
      <xdr:colOff>114300</xdr:colOff>
      <xdr:row>95</xdr:row>
      <xdr:rowOff>136179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370619"/>
          <a:ext cx="889000" cy="5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38409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4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82869</xdr:rowOff>
    </xdr:from>
    <xdr:to>
      <xdr:col>45</xdr:col>
      <xdr:colOff>177800</xdr:colOff>
      <xdr:row>95</xdr:row>
      <xdr:rowOff>98712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370619"/>
          <a:ext cx="889000" cy="1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23939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98712</xdr:rowOff>
    </xdr:from>
    <xdr:to>
      <xdr:col>41</xdr:col>
      <xdr:colOff>50800</xdr:colOff>
      <xdr:row>95</xdr:row>
      <xdr:rowOff>127493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386462"/>
          <a:ext cx="889000" cy="2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38135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78872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139009</xdr:rowOff>
    </xdr:from>
    <xdr:to>
      <xdr:col>55</xdr:col>
      <xdr:colOff>50800</xdr:colOff>
      <xdr:row>96</xdr:row>
      <xdr:rowOff>69159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2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117436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0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85379</xdr:rowOff>
    </xdr:from>
    <xdr:to>
      <xdr:col>50</xdr:col>
      <xdr:colOff>165100</xdr:colOff>
      <xdr:row>96</xdr:row>
      <xdr:rowOff>15529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37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32056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14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32069</xdr:rowOff>
    </xdr:from>
    <xdr:to>
      <xdr:col>46</xdr:col>
      <xdr:colOff>38100</xdr:colOff>
      <xdr:row>95</xdr:row>
      <xdr:rowOff>133669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1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150196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0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47912</xdr:rowOff>
    </xdr:from>
    <xdr:to>
      <xdr:col>41</xdr:col>
      <xdr:colOff>101600</xdr:colOff>
      <xdr:row>95</xdr:row>
      <xdr:rowOff>149512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166039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76693</xdr:rowOff>
    </xdr:from>
    <xdr:to>
      <xdr:col>36</xdr:col>
      <xdr:colOff>165100</xdr:colOff>
      <xdr:row>96</xdr:row>
      <xdr:rowOff>6843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23370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3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101386</xdr:rowOff>
    </xdr:from>
    <xdr:to>
      <xdr:col>85</xdr:col>
      <xdr:colOff>127000</xdr:colOff>
      <xdr:row>38</xdr:row>
      <xdr:rowOff>29697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273586"/>
          <a:ext cx="838200" cy="27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11467</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012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29697</xdr:rowOff>
    </xdr:from>
    <xdr:to>
      <xdr:col>81</xdr:col>
      <xdr:colOff>50800</xdr:colOff>
      <xdr:row>38</xdr:row>
      <xdr:rowOff>35641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54479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31279</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03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85751</xdr:rowOff>
    </xdr:from>
    <xdr:to>
      <xdr:col>76</xdr:col>
      <xdr:colOff>114300</xdr:colOff>
      <xdr:row>38</xdr:row>
      <xdr:rowOff>35641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429401"/>
          <a:ext cx="889000" cy="12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24787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02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85751</xdr:rowOff>
    </xdr:from>
    <xdr:to>
      <xdr:col>71</xdr:col>
      <xdr:colOff>177800</xdr:colOff>
      <xdr:row>38</xdr:row>
      <xdr:rowOff>59873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429401"/>
          <a:ext cx="889000" cy="14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36217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03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43898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04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50586</xdr:rowOff>
    </xdr:from>
    <xdr:to>
      <xdr:col>85</xdr:col>
      <xdr:colOff>177800</xdr:colOff>
      <xdr:row>36</xdr:row>
      <xdr:rowOff>152186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22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29013</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20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150348</xdr:rowOff>
    </xdr:from>
    <xdr:to>
      <xdr:col>81</xdr:col>
      <xdr:colOff>101600</xdr:colOff>
      <xdr:row>38</xdr:row>
      <xdr:rowOff>80497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939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71624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8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156291</xdr:rowOff>
    </xdr:from>
    <xdr:to>
      <xdr:col>76</xdr:col>
      <xdr:colOff>165100</xdr:colOff>
      <xdr:row>38</xdr:row>
      <xdr:rowOff>86441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49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77568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59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34951</xdr:rowOff>
    </xdr:from>
    <xdr:to>
      <xdr:col>72</xdr:col>
      <xdr:colOff>38100</xdr:colOff>
      <xdr:row>37</xdr:row>
      <xdr:rowOff>136551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37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127678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47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9073</xdr:rowOff>
    </xdr:from>
    <xdr:to>
      <xdr:col>67</xdr:col>
      <xdr:colOff>101600</xdr:colOff>
      <xdr:row>38</xdr:row>
      <xdr:rowOff>110673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2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101800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61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97675</xdr:rowOff>
    </xdr:from>
    <xdr:to>
      <xdr:col>85</xdr:col>
      <xdr:colOff>127000</xdr:colOff>
      <xdr:row>58</xdr:row>
      <xdr:rowOff>55499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70325"/>
          <a:ext cx="838200" cy="12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118463</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376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97675</xdr:rowOff>
    </xdr:from>
    <xdr:to>
      <xdr:col>81</xdr:col>
      <xdr:colOff>50800</xdr:colOff>
      <xdr:row>57</xdr:row>
      <xdr:rowOff>167513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70325"/>
          <a:ext cx="889000" cy="6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41539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72606</xdr:rowOff>
    </xdr:from>
    <xdr:to>
      <xdr:col>76</xdr:col>
      <xdr:colOff>114300</xdr:colOff>
      <xdr:row>57</xdr:row>
      <xdr:rowOff>167513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45256"/>
          <a:ext cx="889000" cy="9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164851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42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72606</xdr:rowOff>
    </xdr:from>
    <xdr:to>
      <xdr:col>71</xdr:col>
      <xdr:colOff>177800</xdr:colOff>
      <xdr:row>58</xdr:row>
      <xdr:rowOff>63214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45256"/>
          <a:ext cx="889000" cy="16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135894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39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17727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4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4699</xdr:rowOff>
    </xdr:from>
    <xdr:to>
      <xdr:col>85</xdr:col>
      <xdr:colOff>177800</xdr:colOff>
      <xdr:row>58</xdr:row>
      <xdr:rowOff>106299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4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91076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6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46875</xdr:rowOff>
    </xdr:from>
    <xdr:to>
      <xdr:col>81</xdr:col>
      <xdr:colOff>101600</xdr:colOff>
      <xdr:row>57</xdr:row>
      <xdr:rowOff>148475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139602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1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116713</xdr:rowOff>
    </xdr:from>
    <xdr:to>
      <xdr:col>76</xdr:col>
      <xdr:colOff>165100</xdr:colOff>
      <xdr:row>58</xdr:row>
      <xdr:rowOff>46863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37990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8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21806</xdr:rowOff>
    </xdr:from>
    <xdr:to>
      <xdr:col>72</xdr:col>
      <xdr:colOff>38100</xdr:colOff>
      <xdr:row>57</xdr:row>
      <xdr:rowOff>123406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9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114533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8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12414</xdr:rowOff>
    </xdr:from>
    <xdr:to>
      <xdr:col>67</xdr:col>
      <xdr:colOff>101600</xdr:colOff>
      <xdr:row>58</xdr:row>
      <xdr:rowOff>114014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105141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4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116730</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3017" y="1314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51350</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514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60265</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147403</xdr:rowOff>
    </xdr:from>
    <xdr:to>
      <xdr:col>85</xdr:col>
      <xdr:colOff>127000</xdr:colOff>
      <xdr:row>97</xdr:row>
      <xdr:rowOff>168343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778053"/>
          <a:ext cx="838200" cy="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49460</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168343</xdr:rowOff>
    </xdr:from>
    <xdr:to>
      <xdr:col>81</xdr:col>
      <xdr:colOff>50800</xdr:colOff>
      <xdr:row>98</xdr:row>
      <xdr:rowOff>32303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798993"/>
          <a:ext cx="889000" cy="3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129188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41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32303</xdr:rowOff>
    </xdr:from>
    <xdr:to>
      <xdr:col>76</xdr:col>
      <xdr:colOff>114300</xdr:colOff>
      <xdr:row>98</xdr:row>
      <xdr:rowOff>69017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834403"/>
          <a:ext cx="889000" cy="3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148917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4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69017</xdr:rowOff>
    </xdr:from>
    <xdr:to>
      <xdr:col>71</xdr:col>
      <xdr:colOff>177800</xdr:colOff>
      <xdr:row>98</xdr:row>
      <xdr:rowOff>85133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871117"/>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165719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15003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96603</xdr:rowOff>
    </xdr:from>
    <xdr:to>
      <xdr:col>85</xdr:col>
      <xdr:colOff>177800</xdr:colOff>
      <xdr:row>98</xdr:row>
      <xdr:rowOff>26753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7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75030</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70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117543</xdr:rowOff>
    </xdr:from>
    <xdr:to>
      <xdr:col>81</xdr:col>
      <xdr:colOff>101600</xdr:colOff>
      <xdr:row>98</xdr:row>
      <xdr:rowOff>47693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7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38820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4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152953</xdr:rowOff>
    </xdr:from>
    <xdr:to>
      <xdr:col>76</xdr:col>
      <xdr:colOff>165100</xdr:colOff>
      <xdr:row>98</xdr:row>
      <xdr:rowOff>83103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7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74230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87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18217</xdr:rowOff>
    </xdr:from>
    <xdr:to>
      <xdr:col>72</xdr:col>
      <xdr:colOff>38100</xdr:colOff>
      <xdr:row>98</xdr:row>
      <xdr:rowOff>119817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8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110944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9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34333</xdr:rowOff>
    </xdr:from>
    <xdr:to>
      <xdr:col>67</xdr:col>
      <xdr:colOff>101600</xdr:colOff>
      <xdr:row>98</xdr:row>
      <xdr:rowOff>135933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83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127060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92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年度は、消防署建て替えのため、土地購入費の増等により消防費が増額（前年度比</a:t>
          </a:r>
          <a:r>
            <a:rPr kumimoji="1" lang="en-US" altLang="ja-JP" sz="1300">
              <a:latin typeface="ＭＳ Ｐゴシック" panose="020B0600070205080204" pitchFamily="50" charset="-128"/>
              <a:ea typeface="ＭＳ Ｐゴシック" panose="020B0600070205080204" pitchFamily="50" charset="-128"/>
            </a:rPr>
            <a:t>26.6%</a:t>
          </a:r>
          <a:r>
            <a:rPr kumimoji="1" lang="ja-JP" altLang="en-US" sz="1300">
              <a:latin typeface="ＭＳ Ｐゴシック" panose="020B0600070205080204" pitchFamily="50" charset="-128"/>
              <a:ea typeface="ＭＳ Ｐゴシック" panose="020B0600070205080204" pitchFamily="50" charset="-128"/>
            </a:rPr>
            <a:t>）となった。また、新庁舎の建設工事費の減等により総務費が減額（前年度比▲</a:t>
          </a:r>
          <a:r>
            <a:rPr kumimoji="1" lang="en-US" altLang="ja-JP" sz="1300">
              <a:latin typeface="ＭＳ Ｐゴシック" panose="020B0600070205080204" pitchFamily="50" charset="-128"/>
              <a:ea typeface="ＭＳ Ｐゴシック" panose="020B0600070205080204" pitchFamily="50" charset="-128"/>
            </a:rPr>
            <a:t>35.2%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歳出全体としては、</a:t>
          </a:r>
          <a:r>
            <a:rPr kumimoji="1" lang="en-US" altLang="ja-JP" sz="1300">
              <a:latin typeface="ＭＳ Ｐゴシック" panose="020B0600070205080204" pitchFamily="50" charset="-128"/>
              <a:ea typeface="ＭＳ Ｐゴシック" panose="020B0600070205080204" pitchFamily="50" charset="-128"/>
            </a:rPr>
            <a:t>5,518,325</a:t>
          </a:r>
          <a:r>
            <a:rPr kumimoji="1" lang="ja-JP" altLang="en-US" sz="1300">
              <a:latin typeface="ＭＳ Ｐゴシック" panose="020B0600070205080204" pitchFamily="50" charset="-128"/>
              <a:ea typeface="ＭＳ Ｐゴシック" panose="020B0600070205080204" pitchFamily="50" charset="-128"/>
            </a:rPr>
            <a:t>千円（前年度比</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）の減額となった。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埼玉県草加市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財政調整基金残高の標準財政規模比について、令和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年度は財政調整基金を約</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億円取崩したため、</a:t>
          </a:r>
          <a:r>
            <a:rPr kumimoji="1" lang="en-US" altLang="ja-JP" sz="1400">
              <a:latin typeface="ＭＳ ゴシック" pitchFamily="49" charset="-128"/>
              <a:ea typeface="ＭＳ ゴシック" pitchFamily="49" charset="-128"/>
            </a:rPr>
            <a:t>1.53</a:t>
          </a:r>
          <a:r>
            <a:rPr kumimoji="1" lang="ja-JP" altLang="en-US" sz="1400">
              <a:latin typeface="ＭＳ ゴシック" pitchFamily="49" charset="-128"/>
              <a:ea typeface="ＭＳ ゴシック" pitchFamily="49" charset="-128"/>
            </a:rPr>
            <a:t>ポイント減となった。</a:t>
          </a:r>
        </a:p>
        <a:p>
          <a:r>
            <a:rPr kumimoji="1" lang="ja-JP" altLang="en-US" sz="1400">
              <a:latin typeface="ＭＳ ゴシック" pitchFamily="49" charset="-128"/>
              <a:ea typeface="ＭＳ ゴシック" pitchFamily="49" charset="-128"/>
            </a:rPr>
            <a:t>　実質収支の標準財政規模比については、歳入が本庁舎建設の完了等による市債の減や、歳出は本庁舎建設工事費の減などにより、歳入歳出の差し引きが減となり、結果として実質収支も減となった。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実質単年度収支の標準財政規模比については、市債の減などにより、歳入及び単年度収支が減額となり、マイナスが継続となった。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埼玉県草加市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各会計において財政の効率的な運用という観点で運営を行っており、連結実質赤字比率は黒字である。</a:t>
          </a:r>
        </a:p>
        <a:p>
          <a:r>
            <a:rPr kumimoji="1" lang="ja-JP" altLang="en-US" sz="1400">
              <a:latin typeface="ＭＳ ゴシック" pitchFamily="49" charset="-128"/>
              <a:ea typeface="ＭＳ ゴシック" pitchFamily="49" charset="-128"/>
            </a:rPr>
            <a:t>　今後も歳出の抑制を行っていくだけでなく、歳入の動向についても注視しながら財政の健全化を図る。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V18" sqref="BV18:CC18"/>
    </sheetView>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c r="B2" s="182" t="s">
        <v>77</v>
      </c>
      <c r="C2" s="182"/>
      <c r="D2" s="183"/>
    </row>
    <row r="3" spans="1:119" ht="18.75" customHeight="1" thickBot="1">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95147706</v>
      </c>
      <c r="BO4" s="485"/>
      <c r="BP4" s="485"/>
      <c r="BQ4" s="485"/>
      <c r="BR4" s="485"/>
      <c r="BS4" s="485"/>
      <c r="BT4" s="485"/>
      <c r="BU4" s="486"/>
      <c r="BV4" s="484">
        <v>102479568</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9.6</v>
      </c>
      <c r="CU4" s="625"/>
      <c r="CV4" s="625"/>
      <c r="CW4" s="625"/>
      <c r="CX4" s="625"/>
      <c r="CY4" s="625"/>
      <c r="CZ4" s="625"/>
      <c r="DA4" s="626"/>
      <c r="DB4" s="624">
        <v>12.6</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89422886</v>
      </c>
      <c r="BO5" s="456"/>
      <c r="BP5" s="456"/>
      <c r="BQ5" s="456"/>
      <c r="BR5" s="456"/>
      <c r="BS5" s="456"/>
      <c r="BT5" s="456"/>
      <c r="BU5" s="457"/>
      <c r="BV5" s="455">
        <v>94941211</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99.1</v>
      </c>
      <c r="CU5" s="453"/>
      <c r="CV5" s="453"/>
      <c r="CW5" s="453"/>
      <c r="CX5" s="453"/>
      <c r="CY5" s="453"/>
      <c r="CZ5" s="453"/>
      <c r="DA5" s="454"/>
      <c r="DB5" s="452">
        <v>96.3</v>
      </c>
      <c r="DC5" s="453"/>
      <c r="DD5" s="453"/>
      <c r="DE5" s="453"/>
      <c r="DF5" s="453"/>
      <c r="DG5" s="453"/>
      <c r="DH5" s="453"/>
      <c r="DI5" s="454"/>
    </row>
    <row r="6" spans="1:119" ht="18.75" customHeight="1">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5724820</v>
      </c>
      <c r="BO6" s="456"/>
      <c r="BP6" s="456"/>
      <c r="BQ6" s="456"/>
      <c r="BR6" s="456"/>
      <c r="BS6" s="456"/>
      <c r="BT6" s="456"/>
      <c r="BU6" s="457"/>
      <c r="BV6" s="455">
        <v>7538357</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100.7</v>
      </c>
      <c r="CU6" s="599"/>
      <c r="CV6" s="599"/>
      <c r="CW6" s="599"/>
      <c r="CX6" s="599"/>
      <c r="CY6" s="599"/>
      <c r="CZ6" s="599"/>
      <c r="DA6" s="600"/>
      <c r="DB6" s="598">
        <v>99.1</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1117482</v>
      </c>
      <c r="BO7" s="456"/>
      <c r="BP7" s="456"/>
      <c r="BQ7" s="456"/>
      <c r="BR7" s="456"/>
      <c r="BS7" s="456"/>
      <c r="BT7" s="456"/>
      <c r="BU7" s="457"/>
      <c r="BV7" s="455">
        <v>1624757</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47898622</v>
      </c>
      <c r="CU7" s="456"/>
      <c r="CV7" s="456"/>
      <c r="CW7" s="456"/>
      <c r="CX7" s="456"/>
      <c r="CY7" s="456"/>
      <c r="CZ7" s="456"/>
      <c r="DA7" s="457"/>
      <c r="DB7" s="455">
        <v>46929732</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4607338</v>
      </c>
      <c r="BO8" s="456"/>
      <c r="BP8" s="456"/>
      <c r="BQ8" s="456"/>
      <c r="BR8" s="456"/>
      <c r="BS8" s="456"/>
      <c r="BT8" s="456"/>
      <c r="BU8" s="457"/>
      <c r="BV8" s="455">
        <v>5913600</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0.89</v>
      </c>
      <c r="CU8" s="559"/>
      <c r="CV8" s="559"/>
      <c r="CW8" s="559"/>
      <c r="CX8" s="559"/>
      <c r="CY8" s="559"/>
      <c r="CZ8" s="559"/>
      <c r="DA8" s="560"/>
      <c r="DB8" s="558">
        <v>0.9</v>
      </c>
      <c r="DC8" s="559"/>
      <c r="DD8" s="559"/>
      <c r="DE8" s="559"/>
      <c r="DF8" s="559"/>
      <c r="DG8" s="559"/>
      <c r="DH8" s="559"/>
      <c r="DI8" s="560"/>
    </row>
    <row r="9" spans="1:119" ht="18.75" customHeight="1" thickBot="1">
      <c r="A9" s="181"/>
      <c r="B9" s="587" t="s">
        <v>107</v>
      </c>
      <c r="C9" s="588"/>
      <c r="D9" s="588"/>
      <c r="E9" s="588"/>
      <c r="F9" s="588"/>
      <c r="G9" s="588"/>
      <c r="H9" s="588"/>
      <c r="I9" s="588"/>
      <c r="J9" s="588"/>
      <c r="K9" s="506"/>
      <c r="L9" s="589" t="s">
        <v>108</v>
      </c>
      <c r="M9" s="590"/>
      <c r="N9" s="590"/>
      <c r="O9" s="590"/>
      <c r="P9" s="590"/>
      <c r="Q9" s="591"/>
      <c r="R9" s="592">
        <v>248304</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-1306262</v>
      </c>
      <c r="BO9" s="456"/>
      <c r="BP9" s="456"/>
      <c r="BQ9" s="456"/>
      <c r="BR9" s="456"/>
      <c r="BS9" s="456"/>
      <c r="BT9" s="456"/>
      <c r="BU9" s="457"/>
      <c r="BV9" s="455">
        <v>74895</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10.6</v>
      </c>
      <c r="CU9" s="453"/>
      <c r="CV9" s="453"/>
      <c r="CW9" s="453"/>
      <c r="CX9" s="453"/>
      <c r="CY9" s="453"/>
      <c r="CZ9" s="453"/>
      <c r="DA9" s="454"/>
      <c r="DB9" s="452">
        <v>10.6</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113</v>
      </c>
      <c r="M10" s="412"/>
      <c r="N10" s="412"/>
      <c r="O10" s="412"/>
      <c r="P10" s="412"/>
      <c r="Q10" s="413"/>
      <c r="R10" s="408">
        <v>247034</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104</v>
      </c>
      <c r="BO10" s="456"/>
      <c r="BP10" s="456"/>
      <c r="BQ10" s="456"/>
      <c r="BR10" s="456"/>
      <c r="BS10" s="456"/>
      <c r="BT10" s="456"/>
      <c r="BU10" s="457"/>
      <c r="BV10" s="455">
        <v>3</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c r="A12" s="181"/>
      <c r="B12" s="561" t="s">
        <v>123</v>
      </c>
      <c r="C12" s="562"/>
      <c r="D12" s="562"/>
      <c r="E12" s="562"/>
      <c r="F12" s="562"/>
      <c r="G12" s="562"/>
      <c r="H12" s="562"/>
      <c r="I12" s="562"/>
      <c r="J12" s="562"/>
      <c r="K12" s="563"/>
      <c r="L12" s="570" t="s">
        <v>124</v>
      </c>
      <c r="M12" s="571"/>
      <c r="N12" s="571"/>
      <c r="O12" s="571"/>
      <c r="P12" s="571"/>
      <c r="Q12" s="572"/>
      <c r="R12" s="573">
        <v>251219</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578838</v>
      </c>
      <c r="BO12" s="456"/>
      <c r="BP12" s="456"/>
      <c r="BQ12" s="456"/>
      <c r="BR12" s="456"/>
      <c r="BS12" s="456"/>
      <c r="BT12" s="456"/>
      <c r="BU12" s="457"/>
      <c r="BV12" s="455">
        <v>864631</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130</v>
      </c>
      <c r="N13" s="540"/>
      <c r="O13" s="540"/>
      <c r="P13" s="540"/>
      <c r="Q13" s="541"/>
      <c r="R13" s="542">
        <v>241241</v>
      </c>
      <c r="S13" s="543"/>
      <c r="T13" s="543"/>
      <c r="U13" s="543"/>
      <c r="V13" s="544"/>
      <c r="W13" s="545" t="s">
        <v>131</v>
      </c>
      <c r="X13" s="441"/>
      <c r="Y13" s="441"/>
      <c r="Z13" s="441"/>
      <c r="AA13" s="441"/>
      <c r="AB13" s="442"/>
      <c r="AC13" s="408">
        <v>539</v>
      </c>
      <c r="AD13" s="409"/>
      <c r="AE13" s="409"/>
      <c r="AF13" s="409"/>
      <c r="AG13" s="410"/>
      <c r="AH13" s="408">
        <v>652</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-1884996</v>
      </c>
      <c r="BO13" s="456"/>
      <c r="BP13" s="456"/>
      <c r="BQ13" s="456"/>
      <c r="BR13" s="456"/>
      <c r="BS13" s="456"/>
      <c r="BT13" s="456"/>
      <c r="BU13" s="457"/>
      <c r="BV13" s="455">
        <v>-789733</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4.9000000000000004</v>
      </c>
      <c r="CU13" s="453"/>
      <c r="CV13" s="453"/>
      <c r="CW13" s="453"/>
      <c r="CX13" s="453"/>
      <c r="CY13" s="453"/>
      <c r="CZ13" s="453"/>
      <c r="DA13" s="454"/>
      <c r="DB13" s="452">
        <v>4.3</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135</v>
      </c>
      <c r="M14" s="582"/>
      <c r="N14" s="582"/>
      <c r="O14" s="582"/>
      <c r="P14" s="582"/>
      <c r="Q14" s="583"/>
      <c r="R14" s="542">
        <v>250966</v>
      </c>
      <c r="S14" s="543"/>
      <c r="T14" s="543"/>
      <c r="U14" s="543"/>
      <c r="V14" s="544"/>
      <c r="W14" s="546"/>
      <c r="X14" s="444"/>
      <c r="Y14" s="444"/>
      <c r="Z14" s="444"/>
      <c r="AA14" s="444"/>
      <c r="AB14" s="445"/>
      <c r="AC14" s="535">
        <v>0.5</v>
      </c>
      <c r="AD14" s="536"/>
      <c r="AE14" s="536"/>
      <c r="AF14" s="536"/>
      <c r="AG14" s="537"/>
      <c r="AH14" s="535">
        <v>0.6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26.5</v>
      </c>
      <c r="CU14" s="553"/>
      <c r="CV14" s="553"/>
      <c r="CW14" s="553"/>
      <c r="CX14" s="553"/>
      <c r="CY14" s="553"/>
      <c r="CZ14" s="553"/>
      <c r="DA14" s="554"/>
      <c r="DB14" s="552">
        <v>26.9</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130</v>
      </c>
      <c r="N15" s="540"/>
      <c r="O15" s="540"/>
      <c r="P15" s="540"/>
      <c r="Q15" s="541"/>
      <c r="R15" s="542">
        <v>242066</v>
      </c>
      <c r="S15" s="543"/>
      <c r="T15" s="543"/>
      <c r="U15" s="543"/>
      <c r="V15" s="544"/>
      <c r="W15" s="545" t="s">
        <v>137</v>
      </c>
      <c r="X15" s="441"/>
      <c r="Y15" s="441"/>
      <c r="Z15" s="441"/>
      <c r="AA15" s="441"/>
      <c r="AB15" s="442"/>
      <c r="AC15" s="408">
        <v>25347</v>
      </c>
      <c r="AD15" s="409"/>
      <c r="AE15" s="409"/>
      <c r="AF15" s="409"/>
      <c r="AG15" s="410"/>
      <c r="AH15" s="408">
        <v>28287</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33847426</v>
      </c>
      <c r="BO15" s="485"/>
      <c r="BP15" s="485"/>
      <c r="BQ15" s="485"/>
      <c r="BR15" s="485"/>
      <c r="BS15" s="485"/>
      <c r="BT15" s="485"/>
      <c r="BU15" s="486"/>
      <c r="BV15" s="484">
        <v>32905761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24</v>
      </c>
      <c r="AD16" s="536"/>
      <c r="AE16" s="536"/>
      <c r="AF16" s="536"/>
      <c r="AG16" s="537"/>
      <c r="AH16" s="535">
        <v>26.4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37880702</v>
      </c>
      <c r="BO16" s="456"/>
      <c r="BP16" s="456"/>
      <c r="BQ16" s="456"/>
      <c r="BR16" s="456"/>
      <c r="BS16" s="456"/>
      <c r="BT16" s="456"/>
      <c r="BU16" s="457"/>
      <c r="BV16" s="455">
        <v>36607568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79715</v>
      </c>
      <c r="AD17" s="409"/>
      <c r="AE17" s="409"/>
      <c r="AF17" s="409"/>
      <c r="AG17" s="410"/>
      <c r="AH17" s="408">
        <v>78255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43062981</v>
      </c>
      <c r="BO17" s="456"/>
      <c r="BP17" s="456"/>
      <c r="BQ17" s="456"/>
      <c r="BR17" s="456"/>
      <c r="BS17" s="456"/>
      <c r="BT17" s="456"/>
      <c r="BU17" s="457"/>
      <c r="BV17" s="455">
        <v>41869555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147</v>
      </c>
      <c r="C18" s="506"/>
      <c r="D18" s="506"/>
      <c r="E18" s="507"/>
      <c r="F18" s="507"/>
      <c r="G18" s="507"/>
      <c r="H18" s="507"/>
      <c r="I18" s="507"/>
      <c r="J18" s="507"/>
      <c r="K18" s="507"/>
      <c r="L18" s="508">
        <v>27.46</v>
      </c>
      <c r="M18" s="508"/>
      <c r="N18" s="508"/>
      <c r="O18" s="508"/>
      <c r="P18" s="508"/>
      <c r="Q18" s="508"/>
      <c r="R18" s="509"/>
      <c r="S18" s="509"/>
      <c r="T18" s="509"/>
      <c r="U18" s="509"/>
      <c r="V18" s="510"/>
      <c r="W18" s="526"/>
      <c r="X18" s="527"/>
      <c r="Y18" s="527"/>
      <c r="Z18" s="527"/>
      <c r="AA18" s="527"/>
      <c r="AB18" s="551"/>
      <c r="AC18" s="425">
        <v>75.5</v>
      </c>
      <c r="AD18" s="426"/>
      <c r="AE18" s="426"/>
      <c r="AF18" s="426"/>
      <c r="AG18" s="511"/>
      <c r="AH18" s="425">
        <v>73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49077794</v>
      </c>
      <c r="BO18" s="456"/>
      <c r="BP18" s="456"/>
      <c r="BQ18" s="456"/>
      <c r="BR18" s="456"/>
      <c r="BS18" s="456"/>
      <c r="BT18" s="456"/>
      <c r="BU18" s="457"/>
      <c r="BV18" s="455">
        <v>46687561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149</v>
      </c>
      <c r="C19" s="506"/>
      <c r="D19" s="506"/>
      <c r="E19" s="507"/>
      <c r="F19" s="507"/>
      <c r="G19" s="507"/>
      <c r="H19" s="507"/>
      <c r="I19" s="507"/>
      <c r="J19" s="507"/>
      <c r="K19" s="507"/>
      <c r="L19" s="515">
        <v>9042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64590293</v>
      </c>
      <c r="BO19" s="456"/>
      <c r="BP19" s="456"/>
      <c r="BQ19" s="456"/>
      <c r="BR19" s="456"/>
      <c r="BS19" s="456"/>
      <c r="BT19" s="456"/>
      <c r="BU19" s="457"/>
      <c r="BV19" s="455">
        <v>62302360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151</v>
      </c>
      <c r="C20" s="506"/>
      <c r="D20" s="506"/>
      <c r="E20" s="507"/>
      <c r="F20" s="507"/>
      <c r="G20" s="507"/>
      <c r="H20" s="507"/>
      <c r="I20" s="507"/>
      <c r="J20" s="507"/>
      <c r="K20" s="507"/>
      <c r="L20" s="515">
        <v>111923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69006063</v>
      </c>
      <c r="BO22" s="485"/>
      <c r="BP22" s="485"/>
      <c r="BQ22" s="485"/>
      <c r="BR22" s="485"/>
      <c r="BS22" s="485"/>
      <c r="BT22" s="485"/>
      <c r="BU22" s="486"/>
      <c r="BV22" s="484">
        <v>70666566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41300685</v>
      </c>
      <c r="BO23" s="456"/>
      <c r="BP23" s="456"/>
      <c r="BQ23" s="456"/>
      <c r="BR23" s="456"/>
      <c r="BS23" s="456"/>
      <c r="BT23" s="456"/>
      <c r="BU23" s="457"/>
      <c r="BV23" s="455">
        <v>44252676</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161</v>
      </c>
      <c r="F24" s="412"/>
      <c r="G24" s="412"/>
      <c r="H24" s="412"/>
      <c r="I24" s="412"/>
      <c r="J24" s="412"/>
      <c r="K24" s="413"/>
      <c r="L24" s="408">
        <v>1</v>
      </c>
      <c r="M24" s="409"/>
      <c r="N24" s="409"/>
      <c r="O24" s="409"/>
      <c r="P24" s="410"/>
      <c r="Q24" s="408">
        <v>10400</v>
      </c>
      <c r="R24" s="409"/>
      <c r="S24" s="409"/>
      <c r="T24" s="409"/>
      <c r="U24" s="409"/>
      <c r="V24" s="410"/>
      <c r="W24" s="498"/>
      <c r="X24" s="435"/>
      <c r="Y24" s="436"/>
      <c r="Z24" s="411" t="s">
        <v>162</v>
      </c>
      <c r="AA24" s="412"/>
      <c r="AB24" s="412"/>
      <c r="AC24" s="412"/>
      <c r="AD24" s="412"/>
      <c r="AE24" s="412"/>
      <c r="AF24" s="412"/>
      <c r="AG24" s="413"/>
      <c r="AH24" s="408">
        <v>1241</v>
      </c>
      <c r="AI24" s="409"/>
      <c r="AJ24" s="409"/>
      <c r="AK24" s="409"/>
      <c r="AL24" s="410"/>
      <c r="AM24" s="408">
        <v>3701903</v>
      </c>
      <c r="AN24" s="409"/>
      <c r="AO24" s="409"/>
      <c r="AP24" s="409"/>
      <c r="AQ24" s="409"/>
      <c r="AR24" s="410"/>
      <c r="AS24" s="408">
        <v>2983</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37046486</v>
      </c>
      <c r="BO24" s="456"/>
      <c r="BP24" s="456"/>
      <c r="BQ24" s="456"/>
      <c r="BR24" s="456"/>
      <c r="BS24" s="456"/>
      <c r="BT24" s="456"/>
      <c r="BU24" s="457"/>
      <c r="BV24" s="455">
        <v>36473265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164</v>
      </c>
      <c r="F25" s="412"/>
      <c r="G25" s="412"/>
      <c r="H25" s="412"/>
      <c r="I25" s="412"/>
      <c r="J25" s="412"/>
      <c r="K25" s="413"/>
      <c r="L25" s="408">
        <v>2</v>
      </c>
      <c r="M25" s="409"/>
      <c r="N25" s="409"/>
      <c r="O25" s="409"/>
      <c r="P25" s="410"/>
      <c r="Q25" s="408">
        <v>8750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13965421</v>
      </c>
      <c r="BO25" s="485"/>
      <c r="BP25" s="485"/>
      <c r="BQ25" s="485"/>
      <c r="BR25" s="485"/>
      <c r="BS25" s="485"/>
      <c r="BT25" s="485"/>
      <c r="BU25" s="486"/>
      <c r="BV25" s="484">
        <v>15477173</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167</v>
      </c>
      <c r="F26" s="412"/>
      <c r="G26" s="412"/>
      <c r="H26" s="412"/>
      <c r="I26" s="412"/>
      <c r="J26" s="412"/>
      <c r="K26" s="413"/>
      <c r="L26" s="408">
        <v>1</v>
      </c>
      <c r="M26" s="409"/>
      <c r="N26" s="409"/>
      <c r="O26" s="409"/>
      <c r="P26" s="410"/>
      <c r="Q26" s="408">
        <v>7500</v>
      </c>
      <c r="R26" s="409"/>
      <c r="S26" s="409"/>
      <c r="T26" s="409"/>
      <c r="U26" s="409"/>
      <c r="V26" s="410"/>
      <c r="W26" s="498"/>
      <c r="X26" s="435"/>
      <c r="Y26" s="436"/>
      <c r="Z26" s="411" t="s">
        <v>168</v>
      </c>
      <c r="AA26" s="466"/>
      <c r="AB26" s="466"/>
      <c r="AC26" s="466"/>
      <c r="AD26" s="466"/>
      <c r="AE26" s="466"/>
      <c r="AF26" s="466"/>
      <c r="AG26" s="467"/>
      <c r="AH26" s="408">
        <v>78</v>
      </c>
      <c r="AI26" s="409"/>
      <c r="AJ26" s="409"/>
      <c r="AK26" s="409"/>
      <c r="AL26" s="410"/>
      <c r="AM26" s="408">
        <v>233376</v>
      </c>
      <c r="AN26" s="409"/>
      <c r="AO26" s="409"/>
      <c r="AP26" s="409"/>
      <c r="AQ26" s="409"/>
      <c r="AR26" s="410"/>
      <c r="AS26" s="408">
        <v>2992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v>70000</v>
      </c>
      <c r="BO26" s="456"/>
      <c r="BP26" s="456"/>
      <c r="BQ26" s="456"/>
      <c r="BR26" s="456"/>
      <c r="BS26" s="456"/>
      <c r="BT26" s="456"/>
      <c r="BU26" s="457"/>
      <c r="BV26" s="455">
        <v>60000</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170</v>
      </c>
      <c r="F27" s="412"/>
      <c r="G27" s="412"/>
      <c r="H27" s="412"/>
      <c r="I27" s="412"/>
      <c r="J27" s="412"/>
      <c r="K27" s="413"/>
      <c r="L27" s="408">
        <v>1</v>
      </c>
      <c r="M27" s="409"/>
      <c r="N27" s="409"/>
      <c r="O27" s="409"/>
      <c r="P27" s="410"/>
      <c r="Q27" s="408">
        <v>5400</v>
      </c>
      <c r="R27" s="409"/>
      <c r="S27" s="409"/>
      <c r="T27" s="409"/>
      <c r="U27" s="409"/>
      <c r="V27" s="410"/>
      <c r="W27" s="498"/>
      <c r="X27" s="435"/>
      <c r="Y27" s="436"/>
      <c r="Z27" s="411" t="s">
        <v>171</v>
      </c>
      <c r="AA27" s="412"/>
      <c r="AB27" s="412"/>
      <c r="AC27" s="412"/>
      <c r="AD27" s="412"/>
      <c r="AE27" s="412"/>
      <c r="AF27" s="412"/>
      <c r="AG27" s="413"/>
      <c r="AH27" s="408">
        <v>24</v>
      </c>
      <c r="AI27" s="409"/>
      <c r="AJ27" s="409"/>
      <c r="AK27" s="409"/>
      <c r="AL27" s="410"/>
      <c r="AM27" s="408">
        <v>95808</v>
      </c>
      <c r="AN27" s="409"/>
      <c r="AO27" s="409"/>
      <c r="AP27" s="409"/>
      <c r="AQ27" s="409"/>
      <c r="AR27" s="410"/>
      <c r="AS27" s="408">
        <v>3992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173</v>
      </c>
      <c r="F28" s="412"/>
      <c r="G28" s="412"/>
      <c r="H28" s="412"/>
      <c r="I28" s="412"/>
      <c r="J28" s="412"/>
      <c r="K28" s="413"/>
      <c r="L28" s="408">
        <v>1</v>
      </c>
      <c r="M28" s="409"/>
      <c r="N28" s="409"/>
      <c r="O28" s="409"/>
      <c r="P28" s="410"/>
      <c r="Q28" s="408">
        <v>5050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6837304</v>
      </c>
      <c r="BO28" s="485"/>
      <c r="BP28" s="485"/>
      <c r="BQ28" s="485"/>
      <c r="BR28" s="485"/>
      <c r="BS28" s="485"/>
      <c r="BT28" s="485"/>
      <c r="BU28" s="486"/>
      <c r="BV28" s="484">
        <v>7416038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176</v>
      </c>
      <c r="F29" s="412"/>
      <c r="G29" s="412"/>
      <c r="H29" s="412"/>
      <c r="I29" s="412"/>
      <c r="J29" s="412"/>
      <c r="K29" s="413"/>
      <c r="L29" s="408">
        <v>26</v>
      </c>
      <c r="M29" s="409"/>
      <c r="N29" s="409"/>
      <c r="O29" s="409"/>
      <c r="P29" s="410"/>
      <c r="Q29" s="408">
        <v>4700</v>
      </c>
      <c r="R29" s="409"/>
      <c r="S29" s="409"/>
      <c r="T29" s="409"/>
      <c r="U29" s="409"/>
      <c r="V29" s="410"/>
      <c r="W29" s="499"/>
      <c r="X29" s="500"/>
      <c r="Y29" s="501"/>
      <c r="Z29" s="411" t="s">
        <v>177</v>
      </c>
      <c r="AA29" s="412"/>
      <c r="AB29" s="412"/>
      <c r="AC29" s="412"/>
      <c r="AD29" s="412"/>
      <c r="AE29" s="412"/>
      <c r="AF29" s="412"/>
      <c r="AG29" s="413"/>
      <c r="AH29" s="408">
        <v>1265</v>
      </c>
      <c r="AI29" s="409"/>
      <c r="AJ29" s="409"/>
      <c r="AK29" s="409"/>
      <c r="AL29" s="410"/>
      <c r="AM29" s="408">
        <v>3797711</v>
      </c>
      <c r="AN29" s="409"/>
      <c r="AO29" s="409"/>
      <c r="AP29" s="409"/>
      <c r="AQ29" s="409"/>
      <c r="AR29" s="410"/>
      <c r="AS29" s="408">
        <v>3002</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t="s">
        <v>122</v>
      </c>
      <c r="BO29" s="456"/>
      <c r="BP29" s="456"/>
      <c r="BQ29" s="456"/>
      <c r="BR29" s="456"/>
      <c r="BS29" s="456"/>
      <c r="BT29" s="456"/>
      <c r="BU29" s="457"/>
      <c r="BV29" s="455" t="s">
        <v>122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100.5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2652323</v>
      </c>
      <c r="BO30" s="490"/>
      <c r="BP30" s="490"/>
      <c r="BQ30" s="490"/>
      <c r="BR30" s="490"/>
      <c r="BS30" s="490"/>
      <c r="BT30" s="490"/>
      <c r="BU30" s="491"/>
      <c r="BV30" s="489">
        <v>2295868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4</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8</v>
      </c>
      <c r="AN34" s="403"/>
      <c r="AO34" s="404" t="str">
        <f>IF('各会計、関係団体の財政状況及び健全化判断比率'!B32="","",'各会計、関係団体の財政状況及び健全化判断比率'!B32)</f>
        <v>草加市水道事業会計</v>
      </c>
      <c r="AP34" s="404"/>
      <c r="AQ34" s="404"/>
      <c r="AR34" s="404"/>
      <c r="AS34" s="404"/>
      <c r="AT34" s="404"/>
      <c r="AU34" s="404"/>
      <c r="AV34" s="404"/>
      <c r="AW34" s="404"/>
      <c r="AX34" s="404"/>
      <c r="AY34" s="404"/>
      <c r="AZ34" s="404"/>
      <c r="BA34" s="404"/>
      <c r="BB34" s="404"/>
      <c r="BC34" s="404"/>
      <c r="BD34" s="181"/>
      <c r="BE34" s="403">
        <f>IF(BG34="","",MAX(C34:D43,U34:V43,AM34:AN43)+1)</f>
        <v>11</v>
      </c>
      <c r="BF34" s="403"/>
      <c r="BG34" s="404" t="str">
        <f>IF('各会計、関係団体の財政状況及び健全化判断比率'!B35="","",'各会計、関係団体の財政状況及び健全化判断比率'!B35)</f>
        <v>草加都市計画新田西部土地区画整理事業特別会計</v>
      </c>
      <c r="BH34" s="404"/>
      <c r="BI34" s="404"/>
      <c r="BJ34" s="404"/>
      <c r="BK34" s="404"/>
      <c r="BL34" s="404"/>
      <c r="BM34" s="404"/>
      <c r="BN34" s="404"/>
      <c r="BO34" s="404"/>
      <c r="BP34" s="404"/>
      <c r="BQ34" s="404"/>
      <c r="BR34" s="404"/>
      <c r="BS34" s="404"/>
      <c r="BT34" s="404"/>
      <c r="BU34" s="404"/>
      <c r="BV34" s="181"/>
      <c r="BW34" s="403">
        <f>IF(BY34="","",MAX(C34:D43,U34:V43,AM34:AN43,BE34:BF43)+1)</f>
        <v>13</v>
      </c>
      <c r="BX34" s="403"/>
      <c r="BY34" s="404" t="str">
        <f>IF('各会計、関係団体の財政状況及び健全化判断比率'!B68="","",'各会計、関係団体の財政状況及び健全化判断比率'!B68)</f>
        <v>埼玉県後期高齢者医療広域連合</v>
      </c>
      <c r="BZ34" s="404"/>
      <c r="CA34" s="404"/>
      <c r="CB34" s="404"/>
      <c r="CC34" s="404"/>
      <c r="CD34" s="404"/>
      <c r="CE34" s="404"/>
      <c r="CF34" s="404"/>
      <c r="CG34" s="404"/>
      <c r="CH34" s="404"/>
      <c r="CI34" s="404"/>
      <c r="CJ34" s="404"/>
      <c r="CK34" s="404"/>
      <c r="CL34" s="404"/>
      <c r="CM34" s="404"/>
      <c r="CN34" s="181"/>
      <c r="CO34" s="403">
        <f>IF(CQ34="","",MAX(C34:D43,U34:V43,AM34:AN43,BE34:BF43,BW34:BX43)+1)</f>
        <v>21</v>
      </c>
      <c r="CP34" s="403"/>
      <c r="CQ34" s="404" t="str">
        <f>IF('各会計、関係団体の財政状況及び健全化判断比率'!BS7="","",'各会計、関係団体の財政状況及び健全化判断比率'!BS7)</f>
        <v>アコス株式会社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f>IF(E35="","",C34+1)</f>
        <v>2</v>
      </c>
      <c r="D35" s="403"/>
      <c r="E35" s="404" t="str">
        <f>IF('各会計、関係団体の財政状況及び健全化判断比率'!B8="","",'各会計、関係団体の財政状況及び健全化判断比率'!B8)</f>
        <v>草加都市計画新田西部土地区画整理事業特別会計（一般会計等）</v>
      </c>
      <c r="F35" s="404"/>
      <c r="G35" s="404"/>
      <c r="H35" s="404"/>
      <c r="I35" s="404"/>
      <c r="J35" s="404"/>
      <c r="K35" s="404"/>
      <c r="L35" s="404"/>
      <c r="M35" s="404"/>
      <c r="N35" s="404"/>
      <c r="O35" s="404"/>
      <c r="P35" s="404"/>
      <c r="Q35" s="404"/>
      <c r="R35" s="404"/>
      <c r="S35" s="404"/>
      <c r="T35" s="181"/>
      <c r="U35" s="403">
        <f>IF(W35="","",U34+1)</f>
        <v>5</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9</v>
      </c>
      <c r="AN35" s="403"/>
      <c r="AO35" s="404" t="str">
        <f>IF('各会計、関係団体の財政状況及び健全化判断比率'!B33="","",'各会計、関係団体の財政状況及び健全化判断比率'!B33)</f>
        <v>草加市立病院事業会計</v>
      </c>
      <c r="AP35" s="404"/>
      <c r="AQ35" s="404"/>
      <c r="AR35" s="404"/>
      <c r="AS35" s="404"/>
      <c r="AT35" s="404"/>
      <c r="AU35" s="404"/>
      <c r="AV35" s="404"/>
      <c r="AW35" s="404"/>
      <c r="AX35" s="404"/>
      <c r="AY35" s="404"/>
      <c r="AZ35" s="404"/>
      <c r="BA35" s="404"/>
      <c r="BB35" s="404"/>
      <c r="BC35" s="404"/>
      <c r="BD35" s="181"/>
      <c r="BE35" s="403">
        <f t="shared" ref="BE35:BE43" si="1">IF(BG35="","",BE34+1)</f>
        <v>12</v>
      </c>
      <c r="BF35" s="403"/>
      <c r="BG35" s="404" t="str">
        <f>IF('各会計、関係団体の財政状況及び健全化判断比率'!B36="","",'各会計、関係団体の財政状況及び健全化判断比率'!B36)</f>
        <v>草加都市計画事業新田駅西口土地区画整理事業特別会計</v>
      </c>
      <c r="BH35" s="404"/>
      <c r="BI35" s="404"/>
      <c r="BJ35" s="404"/>
      <c r="BK35" s="404"/>
      <c r="BL35" s="404"/>
      <c r="BM35" s="404"/>
      <c r="BN35" s="404"/>
      <c r="BO35" s="404"/>
      <c r="BP35" s="404"/>
      <c r="BQ35" s="404"/>
      <c r="BR35" s="404"/>
      <c r="BS35" s="404"/>
      <c r="BT35" s="404"/>
      <c r="BU35" s="404"/>
      <c r="BV35" s="181"/>
      <c r="BW35" s="403">
        <f t="shared" ref="BW35:BW43" si="2">IF(BY35="","",BW34+1)</f>
        <v>14</v>
      </c>
      <c r="BX35" s="403"/>
      <c r="BY35" s="404" t="str">
        <f>IF('各会計、関係団体の財政状況及び健全化判断比率'!B69="","",'各会計、関係団体の財政状況及び健全化判断比率'!B69)</f>
        <v>埼玉県後期高齢者医療広域連合</v>
      </c>
      <c r="BZ35" s="404"/>
      <c r="CA35" s="404"/>
      <c r="CB35" s="404"/>
      <c r="CC35" s="404"/>
      <c r="CD35" s="404"/>
      <c r="CE35" s="404"/>
      <c r="CF35" s="404"/>
      <c r="CG35" s="404"/>
      <c r="CH35" s="404"/>
      <c r="CI35" s="404"/>
      <c r="CJ35" s="404"/>
      <c r="CK35" s="404"/>
      <c r="CL35" s="404"/>
      <c r="CM35" s="404"/>
      <c r="CN35" s="181"/>
      <c r="CO35" s="403">
        <f t="shared" ref="CO35:CO43" si="3">IF(CQ35="","",CO34+1)</f>
        <v>22</v>
      </c>
      <c r="CP35" s="403"/>
      <c r="CQ35" s="404" t="str">
        <f>IF('各会計、関係団体の財政状況及び健全化判断比率'!BS8="","",'各会計、関係団体の財政状況及び健全化判断比率'!BS8)</f>
        <v>公益財団法人草加市スポーツ協会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f>IF(E36="","",C35+1)</f>
        <v>3</v>
      </c>
      <c r="D36" s="403"/>
      <c r="E36" s="404" t="str">
        <f>IF('各会計、関係団体の財政状況及び健全化判断比率'!B9="","",'各会計、関係団体の財政状況及び健全化判断比率'!B9)</f>
        <v>草加都市計画新田駅西口土地区画整理事業特別会計（一般会計等）</v>
      </c>
      <c r="F36" s="404"/>
      <c r="G36" s="404"/>
      <c r="H36" s="404"/>
      <c r="I36" s="404"/>
      <c r="J36" s="404"/>
      <c r="K36" s="404"/>
      <c r="L36" s="404"/>
      <c r="M36" s="404"/>
      <c r="N36" s="404"/>
      <c r="O36" s="404"/>
      <c r="P36" s="404"/>
      <c r="Q36" s="404"/>
      <c r="R36" s="404"/>
      <c r="S36" s="404"/>
      <c r="T36" s="181"/>
      <c r="U36" s="403">
        <f t="shared" ref="U36:U43" si="4">IF(W36="","",U35+1)</f>
        <v>6</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f t="shared" si="0"/>
        <v>10</v>
      </c>
      <c r="AN36" s="403"/>
      <c r="AO36" s="404" t="str">
        <f>IF('各会計、関係団体の財政状況及び健全化判断比率'!B34="","",'各会計、関係団体の財政状況及び健全化判断比率'!B34)</f>
        <v>草加市公共下水道事業会計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15</v>
      </c>
      <c r="BX36" s="403"/>
      <c r="BY36" s="404" t="str">
        <f>IF('各会計、関係団体の財政状況及び健全化判断比率'!B70="","",'各会計、関係団体の財政状況及び健全化判断比率'!B70)</f>
        <v>埼玉県市町村総合事務組合</v>
      </c>
      <c r="BZ36" s="404"/>
      <c r="CA36" s="404"/>
      <c r="CB36" s="404"/>
      <c r="CC36" s="404"/>
      <c r="CD36" s="404"/>
      <c r="CE36" s="404"/>
      <c r="CF36" s="404"/>
      <c r="CG36" s="404"/>
      <c r="CH36" s="404"/>
      <c r="CI36" s="404"/>
      <c r="CJ36" s="404"/>
      <c r="CK36" s="404"/>
      <c r="CL36" s="404"/>
      <c r="CM36" s="404"/>
      <c r="CN36" s="181"/>
      <c r="CO36" s="403">
        <f t="shared" si="3"/>
        <v>23</v>
      </c>
      <c r="CP36" s="403"/>
      <c r="CQ36" s="404" t="str">
        <f>IF('各会計、関係団体の財政状況及び健全化判断比率'!BS9="","",'各会計、関係団体の財政状況及び健全化判断比率'!BS9)</f>
        <v>草加市土地開発公社</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7</v>
      </c>
      <c r="V37" s="403"/>
      <c r="W37" s="404" t="str">
        <f>IF('各会計、関係団体の財政状況及び健全化判断比率'!B31="","",'各会計、関係団体の財政状況及び健全化判断比率'!B31)</f>
        <v>駐車場事業特別会計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16</v>
      </c>
      <c r="BX37" s="403"/>
      <c r="BY37" s="404" t="str">
        <f>IF('各会計、関係団体の財政状況及び健全化判断比率'!B71="","",'各会計、関係団体の財政状況及び健全化判断比率'!B71)</f>
        <v>埼玉県市町村総合事務組合</v>
      </c>
      <c r="BZ37" s="404"/>
      <c r="CA37" s="404"/>
      <c r="CB37" s="404"/>
      <c r="CC37" s="404"/>
      <c r="CD37" s="404"/>
      <c r="CE37" s="404"/>
      <c r="CF37" s="404"/>
      <c r="CG37" s="404"/>
      <c r="CH37" s="404"/>
      <c r="CI37" s="404"/>
      <c r="CJ37" s="404"/>
      <c r="CK37" s="404"/>
      <c r="CL37" s="404"/>
      <c r="CM37" s="404"/>
      <c r="CN37" s="181"/>
      <c r="CO37" s="403">
        <f t="shared" si="3"/>
        <v>24</v>
      </c>
      <c r="CP37" s="403"/>
      <c r="CQ37" s="404" t="str">
        <f>IF('各会計、関係団体の財政状況及び健全化判断比率'!BS10="","",'各会計、関係団体の財政状況及び健全化判断比率'!BS10)</f>
        <v>公益財団法人草加市文化協会</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17</v>
      </c>
      <c r="BX38" s="403"/>
      <c r="BY38" s="404" t="str">
        <f>IF('各会計、関係団体の財政状況及び健全化判断比率'!B72="","",'各会計、関係団体の財政状況及び健全化判断比率'!B72)</f>
        <v>彩の国さいたま人づくり広域連合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18</v>
      </c>
      <c r="BX39" s="403"/>
      <c r="BY39" s="404" t="str">
        <f>IF('各会計、関係団体の財政状況及び健全化判断比率'!B73="","",'各会計、関係団体の財政状況及び健全化判断比率'!B73)</f>
        <v>埼玉県都市ボートレース企業団</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19</v>
      </c>
      <c r="BX40" s="403"/>
      <c r="BY40" s="404" t="str">
        <f>IF('各会計、関係団体の財政状況及び健全化判断比率'!B74="","",'各会計、関係団体の財政状況及び健全化判断比率'!B74)</f>
        <v>東埼玉資源環境組合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20</v>
      </c>
      <c r="BX41" s="403"/>
      <c r="BY41" s="404" t="str">
        <f>IF('各会計、関係団体の財政状況及び健全化判断比率'!B75="","",'各会計、関係団体の財政状況及び健全化判断比率'!B75)</f>
        <v>草加八潮消防組合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2yPktF9zcmnT3brwL96MngAraH+yOEPy0vYVHW7ccSJbgiAvtsD+xl5/tIREN1BgUawhWZbF4kzSf3ZBAu+B0g==" saltValue="M2aru9cgxOREbEgrVEC3T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16"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c r="A34" s="22"/>
      <c r="B34" s="31"/>
      <c r="C34" s="1187" t="s">
        <v>540</v>
      </c>
      <c r="D34" s="1187"/>
      <c r="E34" s="1188"/>
      <c r="F34" s="32">
        <v>10.29</v>
      </c>
      <c r="G34" s="33">
        <v>10.4</v>
      </c>
      <c r="H34" s="33">
        <v>9.5399999999999991</v>
      </c>
      <c r="I34" s="33">
        <v>10.57</v>
      </c>
      <c r="J34" s="34">
        <v>10.71</v>
      </c>
      <c r="K34" s="22"/>
      <c r="L34" s="22"/>
      <c r="M34" s="22"/>
      <c r="N34" s="22"/>
      <c r="O34" s="22"/>
      <c r="P34" s="22"/>
    </row>
    <row r="35" spans="1:16" ht="39" customHeight="1">
      <c r="A35" s="22"/>
      <c r="B35" s="35"/>
      <c r="C35" s="1181" t="s">
        <v>541</v>
      </c>
      <c r="D35" s="1182"/>
      <c r="E35" s="1183"/>
      <c r="F35" s="36">
        <v>7.32</v>
      </c>
      <c r="G35" s="37">
        <v>7.76</v>
      </c>
      <c r="H35" s="37">
        <v>11.79</v>
      </c>
      <c r="I35" s="37">
        <v>12.26</v>
      </c>
      <c r="J35" s="38">
        <v>9.2200000000000006</v>
      </c>
      <c r="K35" s="22"/>
      <c r="L35" s="22"/>
      <c r="M35" s="22"/>
      <c r="N35" s="22"/>
      <c r="O35" s="22"/>
      <c r="P35" s="22"/>
    </row>
    <row r="36" spans="1:16" ht="39" customHeight="1">
      <c r="A36" s="22"/>
      <c r="B36" s="35"/>
      <c r="C36" s="1181" t="s">
        <v>542</v>
      </c>
      <c r="D36" s="1182"/>
      <c r="E36" s="1183"/>
      <c r="F36" s="36">
        <v>0.95</v>
      </c>
      <c r="G36" s="37">
        <v>4.32</v>
      </c>
      <c r="H36" s="37">
        <v>7.06</v>
      </c>
      <c r="I36" s="37">
        <v>7.74</v>
      </c>
      <c r="J36" s="38">
        <v>5.1100000000000003</v>
      </c>
      <c r="K36" s="22"/>
      <c r="L36" s="22"/>
      <c r="M36" s="22"/>
      <c r="N36" s="22"/>
      <c r="O36" s="22"/>
      <c r="P36" s="22"/>
    </row>
    <row r="37" spans="1:16" ht="39" customHeight="1">
      <c r="A37" s="22"/>
      <c r="B37" s="35"/>
      <c r="C37" s="1181" t="s">
        <v>543</v>
      </c>
      <c r="D37" s="1182"/>
      <c r="E37" s="1183"/>
      <c r="F37" s="36">
        <v>0.36</v>
      </c>
      <c r="G37" s="37">
        <v>0.67</v>
      </c>
      <c r="H37" s="37">
        <v>1.63</v>
      </c>
      <c r="I37" s="37">
        <v>2.8</v>
      </c>
      <c r="J37" s="38">
        <v>3.36</v>
      </c>
      <c r="K37" s="22"/>
      <c r="L37" s="22"/>
      <c r="M37" s="22"/>
      <c r="N37" s="22"/>
      <c r="O37" s="22"/>
      <c r="P37" s="22"/>
    </row>
    <row r="38" spans="1:16" ht="39" customHeight="1">
      <c r="A38" s="22"/>
      <c r="B38" s="35"/>
      <c r="C38" s="1181" t="s">
        <v>544</v>
      </c>
      <c r="D38" s="1182"/>
      <c r="E38" s="1183"/>
      <c r="F38" s="36">
        <v>0.2</v>
      </c>
      <c r="G38" s="37">
        <v>0.8</v>
      </c>
      <c r="H38" s="37">
        <v>1.21</v>
      </c>
      <c r="I38" s="37">
        <v>0.77</v>
      </c>
      <c r="J38" s="38">
        <v>0.77</v>
      </c>
      <c r="K38" s="22"/>
      <c r="L38" s="22"/>
      <c r="M38" s="22"/>
      <c r="N38" s="22"/>
      <c r="O38" s="22"/>
      <c r="P38" s="22"/>
    </row>
    <row r="39" spans="1:16" ht="39" customHeight="1">
      <c r="A39" s="22"/>
      <c r="B39" s="35"/>
      <c r="C39" s="1181" t="s">
        <v>545</v>
      </c>
      <c r="D39" s="1182"/>
      <c r="E39" s="1183"/>
      <c r="F39" s="36">
        <v>0.08</v>
      </c>
      <c r="G39" s="37">
        <v>0.3</v>
      </c>
      <c r="H39" s="37">
        <v>0.41</v>
      </c>
      <c r="I39" s="37">
        <v>0.3</v>
      </c>
      <c r="J39" s="38">
        <v>0.36</v>
      </c>
      <c r="K39" s="22"/>
      <c r="L39" s="22"/>
      <c r="M39" s="22"/>
      <c r="N39" s="22"/>
      <c r="O39" s="22"/>
      <c r="P39" s="22"/>
    </row>
    <row r="40" spans="1:16" ht="39" customHeight="1">
      <c r="A40" s="22"/>
      <c r="B40" s="35"/>
      <c r="C40" s="1181" t="s">
        <v>546</v>
      </c>
      <c r="D40" s="1182"/>
      <c r="E40" s="1183"/>
      <c r="F40" s="36">
        <v>7.0000000000000007E-2</v>
      </c>
      <c r="G40" s="37">
        <v>0.11</v>
      </c>
      <c r="H40" s="37">
        <v>0.06</v>
      </c>
      <c r="I40" s="37">
        <v>0.05</v>
      </c>
      <c r="J40" s="38">
        <v>0.09</v>
      </c>
      <c r="K40" s="22"/>
      <c r="L40" s="22"/>
      <c r="M40" s="22"/>
      <c r="N40" s="22"/>
      <c r="O40" s="22"/>
      <c r="P40" s="22"/>
    </row>
    <row r="41" spans="1:16" ht="39" customHeight="1">
      <c r="A41" s="22"/>
      <c r="B41" s="35"/>
      <c r="C41" s="1181" t="s">
        <v>547</v>
      </c>
      <c r="D41" s="1182"/>
      <c r="E41" s="1183"/>
      <c r="F41" s="36">
        <v>1.55</v>
      </c>
      <c r="G41" s="37">
        <v>1.81</v>
      </c>
      <c r="H41" s="37">
        <v>0.25</v>
      </c>
      <c r="I41" s="37">
        <v>0.03</v>
      </c>
      <c r="J41" s="38">
        <v>0.04</v>
      </c>
      <c r="K41" s="22"/>
      <c r="L41" s="22"/>
      <c r="M41" s="22"/>
      <c r="N41" s="22"/>
      <c r="O41" s="22"/>
      <c r="P41" s="22"/>
    </row>
    <row r="42" spans="1:16" ht="39" customHeight="1">
      <c r="A42" s="22"/>
      <c r="B42" s="39"/>
      <c r="C42" s="1181" t="s">
        <v>548</v>
      </c>
      <c r="D42" s="1182"/>
      <c r="E42" s="1183"/>
      <c r="F42" s="36" t="s">
        <v>493</v>
      </c>
      <c r="G42" s="37" t="s">
        <v>493</v>
      </c>
      <c r="H42" s="37" t="s">
        <v>493</v>
      </c>
      <c r="I42" s="37" t="s">
        <v>493</v>
      </c>
      <c r="J42" s="38" t="s">
        <v>493</v>
      </c>
      <c r="K42" s="22"/>
      <c r="L42" s="22"/>
      <c r="M42" s="22"/>
      <c r="N42" s="22"/>
      <c r="O42" s="22"/>
      <c r="P42" s="22"/>
    </row>
    <row r="43" spans="1:16" ht="39" customHeight="1" thickBot="1">
      <c r="A43" s="22"/>
      <c r="B43" s="40"/>
      <c r="C43" s="1184" t="s">
        <v>549</v>
      </c>
      <c r="D43" s="1185"/>
      <c r="E43" s="1186"/>
      <c r="F43" s="41">
        <v>0.23</v>
      </c>
      <c r="G43" s="42">
        <v>0.08</v>
      </c>
      <c r="H43" s="42">
        <v>0.06</v>
      </c>
      <c r="I43" s="42">
        <v>0.08</v>
      </c>
      <c r="J43" s="43">
        <v>0.06</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pifKh4k8YOXfIq2XQgqihJ1SSy2sBdJHud/NYbBA0ZB0gevGZ9qXJ9ZbBI2RxqTmXyDFChkFsEGAsu/0ffcwfg==" saltValue="VLE76OD8Y3ohjG565YF5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C34" zoomScaleSheetLayoutView="55" workbookViewId="0">
      <selection activeCell="P62" sqref="P62"/>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c r="A45" s="48"/>
      <c r="B45" s="1212" t="s">
        <v>9</v>
      </c>
      <c r="C45" s="1213"/>
      <c r="D45" s="58"/>
      <c r="E45" s="1218" t="s">
        <v>10</v>
      </c>
      <c r="F45" s="1218"/>
      <c r="G45" s="1218"/>
      <c r="H45" s="1218"/>
      <c r="I45" s="1218"/>
      <c r="J45" s="1219"/>
      <c r="K45" s="59">
        <v>5589</v>
      </c>
      <c r="L45" s="60">
        <v>5778</v>
      </c>
      <c r="M45" s="60">
        <v>6195</v>
      </c>
      <c r="N45" s="60">
        <v>6587</v>
      </c>
      <c r="O45" s="61">
        <v>6824</v>
      </c>
      <c r="P45" s="48"/>
      <c r="Q45" s="48"/>
      <c r="R45" s="48"/>
      <c r="S45" s="48"/>
      <c r="T45" s="48"/>
      <c r="U45" s="48"/>
    </row>
    <row r="46" spans="1:21" ht="30.75" customHeight="1">
      <c r="A46" s="48"/>
      <c r="B46" s="1214"/>
      <c r="C46" s="1215"/>
      <c r="D46" s="62"/>
      <c r="E46" s="1191" t="s">
        <v>11</v>
      </c>
      <c r="F46" s="1191"/>
      <c r="G46" s="1191"/>
      <c r="H46" s="1191"/>
      <c r="I46" s="1191"/>
      <c r="J46" s="1192"/>
      <c r="K46" s="63" t="s">
        <v>493</v>
      </c>
      <c r="L46" s="64" t="s">
        <v>493</v>
      </c>
      <c r="M46" s="64" t="s">
        <v>493</v>
      </c>
      <c r="N46" s="64" t="s">
        <v>493</v>
      </c>
      <c r="O46" s="65" t="s">
        <v>493</v>
      </c>
      <c r="P46" s="48"/>
      <c r="Q46" s="48"/>
      <c r="R46" s="48"/>
      <c r="S46" s="48"/>
      <c r="T46" s="48"/>
      <c r="U46" s="48"/>
    </row>
    <row r="47" spans="1:21" ht="30.75" customHeight="1">
      <c r="A47" s="48"/>
      <c r="B47" s="1214"/>
      <c r="C47" s="1215"/>
      <c r="D47" s="62"/>
      <c r="E47" s="1191" t="s">
        <v>12</v>
      </c>
      <c r="F47" s="1191"/>
      <c r="G47" s="1191"/>
      <c r="H47" s="1191"/>
      <c r="I47" s="1191"/>
      <c r="J47" s="1192"/>
      <c r="K47" s="63" t="s">
        <v>493</v>
      </c>
      <c r="L47" s="64" t="s">
        <v>493</v>
      </c>
      <c r="M47" s="64" t="s">
        <v>493</v>
      </c>
      <c r="N47" s="64" t="s">
        <v>493</v>
      </c>
      <c r="O47" s="65" t="s">
        <v>493</v>
      </c>
      <c r="P47" s="48"/>
      <c r="Q47" s="48"/>
      <c r="R47" s="48"/>
      <c r="S47" s="48"/>
      <c r="T47" s="48"/>
      <c r="U47" s="48"/>
    </row>
    <row r="48" spans="1:21" ht="30.75" customHeight="1">
      <c r="A48" s="48"/>
      <c r="B48" s="1214"/>
      <c r="C48" s="1215"/>
      <c r="D48" s="62"/>
      <c r="E48" s="1191" t="s">
        <v>13</v>
      </c>
      <c r="F48" s="1191"/>
      <c r="G48" s="1191"/>
      <c r="H48" s="1191"/>
      <c r="I48" s="1191"/>
      <c r="J48" s="1192"/>
      <c r="K48" s="63">
        <v>3087</v>
      </c>
      <c r="L48" s="64">
        <v>2162</v>
      </c>
      <c r="M48" s="64">
        <v>2088</v>
      </c>
      <c r="N48" s="64">
        <v>1924</v>
      </c>
      <c r="O48" s="65">
        <v>1759</v>
      </c>
      <c r="P48" s="48"/>
      <c r="Q48" s="48"/>
      <c r="R48" s="48"/>
      <c r="S48" s="48"/>
      <c r="T48" s="48"/>
      <c r="U48" s="48"/>
    </row>
    <row r="49" spans="1:21" ht="30.75" customHeight="1">
      <c r="A49" s="48"/>
      <c r="B49" s="1214"/>
      <c r="C49" s="1215"/>
      <c r="D49" s="62"/>
      <c r="E49" s="1191" t="s">
        <v>14</v>
      </c>
      <c r="F49" s="1191"/>
      <c r="G49" s="1191"/>
      <c r="H49" s="1191"/>
      <c r="I49" s="1191"/>
      <c r="J49" s="1192"/>
      <c r="K49" s="63">
        <v>175</v>
      </c>
      <c r="L49" s="64">
        <v>255</v>
      </c>
      <c r="M49" s="64">
        <v>308</v>
      </c>
      <c r="N49" s="64">
        <v>327</v>
      </c>
      <c r="O49" s="65">
        <v>397</v>
      </c>
      <c r="P49" s="48"/>
      <c r="Q49" s="48"/>
      <c r="R49" s="48"/>
      <c r="S49" s="48"/>
      <c r="T49" s="48"/>
      <c r="U49" s="48"/>
    </row>
    <row r="50" spans="1:21" ht="30.75" customHeight="1">
      <c r="A50" s="48"/>
      <c r="B50" s="1214"/>
      <c r="C50" s="1215"/>
      <c r="D50" s="62"/>
      <c r="E50" s="1191" t="s">
        <v>15</v>
      </c>
      <c r="F50" s="1191"/>
      <c r="G50" s="1191"/>
      <c r="H50" s="1191"/>
      <c r="I50" s="1191"/>
      <c r="J50" s="1192"/>
      <c r="K50" s="63">
        <v>71</v>
      </c>
      <c r="L50" s="64">
        <v>30</v>
      </c>
      <c r="M50" s="64">
        <v>60</v>
      </c>
      <c r="N50" s="64">
        <v>57</v>
      </c>
      <c r="O50" s="65">
        <v>53</v>
      </c>
      <c r="P50" s="48"/>
      <c r="Q50" s="48"/>
      <c r="R50" s="48"/>
      <c r="S50" s="48"/>
      <c r="T50" s="48"/>
      <c r="U50" s="48"/>
    </row>
    <row r="51" spans="1:21" ht="30.75" customHeight="1">
      <c r="A51" s="48"/>
      <c r="B51" s="1216"/>
      <c r="C51" s="1217"/>
      <c r="D51" s="66"/>
      <c r="E51" s="1191" t="s">
        <v>16</v>
      </c>
      <c r="F51" s="1191"/>
      <c r="G51" s="1191"/>
      <c r="H51" s="1191"/>
      <c r="I51" s="1191"/>
      <c r="J51" s="1192"/>
      <c r="K51" s="63" t="s">
        <v>493</v>
      </c>
      <c r="L51" s="64" t="s">
        <v>493</v>
      </c>
      <c r="M51" s="64" t="s">
        <v>493</v>
      </c>
      <c r="N51" s="64" t="s">
        <v>493</v>
      </c>
      <c r="O51" s="65" t="s">
        <v>493</v>
      </c>
      <c r="P51" s="48"/>
      <c r="Q51" s="48"/>
      <c r="R51" s="48"/>
      <c r="S51" s="48"/>
      <c r="T51" s="48"/>
      <c r="U51" s="48"/>
    </row>
    <row r="52" spans="1:21" ht="30.75" customHeight="1">
      <c r="A52" s="48"/>
      <c r="B52" s="1189" t="s">
        <v>17</v>
      </c>
      <c r="C52" s="1190"/>
      <c r="D52" s="66"/>
      <c r="E52" s="1191" t="s">
        <v>18</v>
      </c>
      <c r="F52" s="1191"/>
      <c r="G52" s="1191"/>
      <c r="H52" s="1191"/>
      <c r="I52" s="1191"/>
      <c r="J52" s="1192"/>
      <c r="K52" s="63">
        <v>7414</v>
      </c>
      <c r="L52" s="64">
        <v>6794</v>
      </c>
      <c r="M52" s="64">
        <v>6858</v>
      </c>
      <c r="N52" s="64">
        <v>6779</v>
      </c>
      <c r="O52" s="65">
        <v>6655</v>
      </c>
      <c r="P52" s="48"/>
      <c r="Q52" s="48"/>
      <c r="R52" s="48"/>
      <c r="S52" s="48"/>
      <c r="T52" s="48"/>
      <c r="U52" s="48"/>
    </row>
    <row r="53" spans="1:21" ht="30.75" customHeight="1" thickBot="1">
      <c r="A53" s="48"/>
      <c r="B53" s="1193" t="s">
        <v>19</v>
      </c>
      <c r="C53" s="1194"/>
      <c r="D53" s="67"/>
      <c r="E53" s="1195" t="s">
        <v>20</v>
      </c>
      <c r="F53" s="1195"/>
      <c r="G53" s="1195"/>
      <c r="H53" s="1195"/>
      <c r="I53" s="1195"/>
      <c r="J53" s="1196"/>
      <c r="K53" s="68">
        <v>1508</v>
      </c>
      <c r="L53" s="69">
        <v>1431</v>
      </c>
      <c r="M53" s="69">
        <v>1793</v>
      </c>
      <c r="N53" s="69">
        <v>2116</v>
      </c>
      <c r="O53" s="70">
        <v>2378</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c r="B58" s="1197" t="s">
        <v>24</v>
      </c>
      <c r="C58" s="1198"/>
      <c r="D58" s="1203" t="s">
        <v>25</v>
      </c>
      <c r="E58" s="1204"/>
      <c r="F58" s="1204"/>
      <c r="G58" s="1204"/>
      <c r="H58" s="1204"/>
      <c r="I58" s="1204"/>
      <c r="J58" s="1205"/>
      <c r="K58" s="83"/>
      <c r="L58" s="84"/>
      <c r="M58" s="84"/>
      <c r="N58" s="84"/>
      <c r="O58" s="85"/>
    </row>
    <row r="59" spans="1:21" ht="31.5" customHeight="1">
      <c r="B59" s="1199"/>
      <c r="C59" s="1200"/>
      <c r="D59" s="1206" t="s">
        <v>26</v>
      </c>
      <c r="E59" s="1207"/>
      <c r="F59" s="1207"/>
      <c r="G59" s="1207"/>
      <c r="H59" s="1207"/>
      <c r="I59" s="1207"/>
      <c r="J59" s="1208"/>
      <c r="K59" s="86"/>
      <c r="L59" s="87"/>
      <c r="M59" s="87"/>
      <c r="N59" s="87"/>
      <c r="O59" s="88"/>
    </row>
    <row r="60" spans="1:21" ht="31.5" customHeight="1" thickBot="1">
      <c r="B60" s="1201"/>
      <c r="C60" s="1202"/>
      <c r="D60" s="1209" t="s">
        <v>27</v>
      </c>
      <c r="E60" s="1210"/>
      <c r="F60" s="1210"/>
      <c r="G60" s="1210"/>
      <c r="H60" s="1210"/>
      <c r="I60" s="1210"/>
      <c r="J60" s="1211"/>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RiSMRRpMZlxC+ebHTU2Cr/VxMQs5da/yyE+i7/0kkz7+1QIEMGDEriSQ0GhB58SXNU8Ny7tiPgQX3/b1cqBxg==" saltValue="TFog1mpPJCcY9L9GNpMvB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B37" zoomScaleSheetLayoutView="100" workbookViewId="0">
      <selection activeCell="L50" sqref="L50:L52"/>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531</v>
      </c>
      <c r="J40" s="103" t="s">
        <v>532</v>
      </c>
      <c r="K40" s="103" t="s">
        <v>533</v>
      </c>
      <c r="L40" s="103" t="s">
        <v>534</v>
      </c>
      <c r="M40" s="104" t="s">
        <v>535</v>
      </c>
    </row>
    <row r="41" spans="2:13" ht="27.75" customHeight="1">
      <c r="B41" s="1232" t="s">
        <v>30</v>
      </c>
      <c r="C41" s="1233"/>
      <c r="D41" s="105"/>
      <c r="E41" s="1234" t="s">
        <v>31</v>
      </c>
      <c r="F41" s="1234"/>
      <c r="G41" s="1234"/>
      <c r="H41" s="1235"/>
      <c r="I41" s="355">
        <v>59969</v>
      </c>
      <c r="J41" s="356">
        <v>63218</v>
      </c>
      <c r="K41" s="356">
        <v>66978</v>
      </c>
      <c r="L41" s="356">
        <v>70667</v>
      </c>
      <c r="M41" s="357">
        <v>69006</v>
      </c>
    </row>
    <row r="42" spans="2:13" ht="27.75" customHeight="1">
      <c r="B42" s="1222"/>
      <c r="C42" s="1223"/>
      <c r="D42" s="106"/>
      <c r="E42" s="1226" t="s">
        <v>32</v>
      </c>
      <c r="F42" s="1226"/>
      <c r="G42" s="1226"/>
      <c r="H42" s="1227"/>
      <c r="I42" s="358">
        <v>2455</v>
      </c>
      <c r="J42" s="359">
        <v>2197</v>
      </c>
      <c r="K42" s="359">
        <v>2625</v>
      </c>
      <c r="L42" s="359">
        <v>3112</v>
      </c>
      <c r="M42" s="360">
        <v>3289</v>
      </c>
    </row>
    <row r="43" spans="2:13" ht="27.75" customHeight="1">
      <c r="B43" s="1222"/>
      <c r="C43" s="1223"/>
      <c r="D43" s="106"/>
      <c r="E43" s="1226" t="s">
        <v>33</v>
      </c>
      <c r="F43" s="1226"/>
      <c r="G43" s="1226"/>
      <c r="H43" s="1227"/>
      <c r="I43" s="358">
        <v>27115</v>
      </c>
      <c r="J43" s="359">
        <v>22504</v>
      </c>
      <c r="K43" s="359">
        <v>18300</v>
      </c>
      <c r="L43" s="359">
        <v>14817</v>
      </c>
      <c r="M43" s="360">
        <v>13347</v>
      </c>
    </row>
    <row r="44" spans="2:13" ht="27.75" customHeight="1">
      <c r="B44" s="1222"/>
      <c r="C44" s="1223"/>
      <c r="D44" s="106"/>
      <c r="E44" s="1226" t="s">
        <v>34</v>
      </c>
      <c r="F44" s="1226"/>
      <c r="G44" s="1226"/>
      <c r="H44" s="1227"/>
      <c r="I44" s="358">
        <v>1761</v>
      </c>
      <c r="J44" s="359">
        <v>1963</v>
      </c>
      <c r="K44" s="359">
        <v>2130</v>
      </c>
      <c r="L44" s="359">
        <v>2073</v>
      </c>
      <c r="M44" s="360">
        <v>1960</v>
      </c>
    </row>
    <row r="45" spans="2:13" ht="27.75" customHeight="1">
      <c r="B45" s="1222"/>
      <c r="C45" s="1223"/>
      <c r="D45" s="106"/>
      <c r="E45" s="1226" t="s">
        <v>35</v>
      </c>
      <c r="F45" s="1226"/>
      <c r="G45" s="1226"/>
      <c r="H45" s="1227"/>
      <c r="I45" s="358">
        <v>4727</v>
      </c>
      <c r="J45" s="359">
        <v>4219</v>
      </c>
      <c r="K45" s="359">
        <v>3664</v>
      </c>
      <c r="L45" s="359">
        <v>3455</v>
      </c>
      <c r="M45" s="360">
        <v>3332</v>
      </c>
    </row>
    <row r="46" spans="2:13" ht="27.75" customHeight="1">
      <c r="B46" s="1222"/>
      <c r="C46" s="1223"/>
      <c r="D46" s="107"/>
      <c r="E46" s="1226" t="s">
        <v>36</v>
      </c>
      <c r="F46" s="1226"/>
      <c r="G46" s="1226"/>
      <c r="H46" s="1227"/>
      <c r="I46" s="358">
        <v>1</v>
      </c>
      <c r="J46" s="359">
        <v>0</v>
      </c>
      <c r="K46" s="359" t="s">
        <v>493</v>
      </c>
      <c r="L46" s="359" t="s">
        <v>493</v>
      </c>
      <c r="M46" s="360" t="s">
        <v>493</v>
      </c>
    </row>
    <row r="47" spans="2:13" ht="27.75" customHeight="1">
      <c r="B47" s="1222"/>
      <c r="C47" s="1223"/>
      <c r="D47" s="108"/>
      <c r="E47" s="1236" t="s">
        <v>37</v>
      </c>
      <c r="F47" s="1237"/>
      <c r="G47" s="1237"/>
      <c r="H47" s="1238"/>
      <c r="I47" s="358" t="s">
        <v>493</v>
      </c>
      <c r="J47" s="359" t="s">
        <v>493</v>
      </c>
      <c r="K47" s="359" t="s">
        <v>493</v>
      </c>
      <c r="L47" s="359" t="s">
        <v>493</v>
      </c>
      <c r="M47" s="360" t="s">
        <v>493</v>
      </c>
    </row>
    <row r="48" spans="2:13" ht="27.75" customHeight="1">
      <c r="B48" s="1222"/>
      <c r="C48" s="1223"/>
      <c r="D48" s="106"/>
      <c r="E48" s="1226" t="s">
        <v>38</v>
      </c>
      <c r="F48" s="1226"/>
      <c r="G48" s="1226"/>
      <c r="H48" s="1227"/>
      <c r="I48" s="358" t="s">
        <v>493</v>
      </c>
      <c r="J48" s="359" t="s">
        <v>493</v>
      </c>
      <c r="K48" s="359" t="s">
        <v>493</v>
      </c>
      <c r="L48" s="359" t="s">
        <v>493</v>
      </c>
      <c r="M48" s="360" t="s">
        <v>493</v>
      </c>
    </row>
    <row r="49" spans="2:13" ht="27.75" customHeight="1">
      <c r="B49" s="1224"/>
      <c r="C49" s="1225"/>
      <c r="D49" s="106"/>
      <c r="E49" s="1226" t="s">
        <v>39</v>
      </c>
      <c r="F49" s="1226"/>
      <c r="G49" s="1226"/>
      <c r="H49" s="1227"/>
      <c r="I49" s="358" t="s">
        <v>493</v>
      </c>
      <c r="J49" s="359" t="s">
        <v>493</v>
      </c>
      <c r="K49" s="359" t="s">
        <v>493</v>
      </c>
      <c r="L49" s="359" t="s">
        <v>493</v>
      </c>
      <c r="M49" s="360" t="s">
        <v>493</v>
      </c>
    </row>
    <row r="50" spans="2:13" ht="27.75" customHeight="1">
      <c r="B50" s="1220" t="s">
        <v>40</v>
      </c>
      <c r="C50" s="1221"/>
      <c r="D50" s="109"/>
      <c r="E50" s="1226" t="s">
        <v>41</v>
      </c>
      <c r="F50" s="1226"/>
      <c r="G50" s="1226"/>
      <c r="H50" s="1227"/>
      <c r="I50" s="358">
        <v>16918</v>
      </c>
      <c r="J50" s="359">
        <v>14946</v>
      </c>
      <c r="K50" s="359">
        <v>16501</v>
      </c>
      <c r="L50" s="359">
        <v>13216</v>
      </c>
      <c r="M50" s="360">
        <v>12582</v>
      </c>
    </row>
    <row r="51" spans="2:13" ht="27.75" customHeight="1">
      <c r="B51" s="1222"/>
      <c r="C51" s="1223"/>
      <c r="D51" s="106"/>
      <c r="E51" s="1226" t="s">
        <v>42</v>
      </c>
      <c r="F51" s="1226"/>
      <c r="G51" s="1226"/>
      <c r="H51" s="1227"/>
      <c r="I51" s="358">
        <v>14095</v>
      </c>
      <c r="J51" s="359">
        <v>12294</v>
      </c>
      <c r="K51" s="359">
        <v>11008</v>
      </c>
      <c r="L51" s="359">
        <v>9705</v>
      </c>
      <c r="M51" s="360">
        <v>9955</v>
      </c>
    </row>
    <row r="52" spans="2:13" ht="27.75" customHeight="1">
      <c r="B52" s="1224"/>
      <c r="C52" s="1225"/>
      <c r="D52" s="106"/>
      <c r="E52" s="1226" t="s">
        <v>43</v>
      </c>
      <c r="F52" s="1226"/>
      <c r="G52" s="1226"/>
      <c r="H52" s="1227"/>
      <c r="I52" s="358">
        <v>62906</v>
      </c>
      <c r="J52" s="359">
        <v>61849</v>
      </c>
      <c r="K52" s="359">
        <v>62097</v>
      </c>
      <c r="L52" s="359">
        <v>60085</v>
      </c>
      <c r="M52" s="360">
        <v>57128</v>
      </c>
    </row>
    <row r="53" spans="2:13" ht="27.75" customHeight="1" thickBot="1">
      <c r="B53" s="1228" t="s">
        <v>19</v>
      </c>
      <c r="C53" s="1229"/>
      <c r="D53" s="110"/>
      <c r="E53" s="1230" t="s">
        <v>44</v>
      </c>
      <c r="F53" s="1230"/>
      <c r="G53" s="1230"/>
      <c r="H53" s="1231"/>
      <c r="I53" s="361">
        <v>2109</v>
      </c>
      <c r="J53" s="362">
        <v>5012</v>
      </c>
      <c r="K53" s="362">
        <v>4091</v>
      </c>
      <c r="L53" s="362">
        <v>11118</v>
      </c>
      <c r="M53" s="363">
        <v>11269</v>
      </c>
    </row>
    <row r="54" spans="2:13" ht="27.75" customHeight="1">
      <c r="B54" s="111"/>
      <c r="C54" s="112"/>
      <c r="D54" s="112"/>
      <c r="E54" s="113"/>
      <c r="F54" s="113"/>
      <c r="G54" s="113"/>
      <c r="H54" s="113"/>
      <c r="I54" s="114"/>
      <c r="J54" s="114"/>
      <c r="K54" s="114"/>
      <c r="L54" s="114"/>
      <c r="M54" s="114"/>
    </row>
    <row r="55" spans="2:13"/>
  </sheetData>
  <sheetProtection algorithmName="SHA-512" hashValue="ulAokk1ynehS8sy/5zWML4umOtS/I1SUWAebEG4ib7pbGjHRvjjC6WDGm0jiLsqgabCMZIFI1SyanGev9b8tsQ==" saltValue="zcAHlmOgw0bIppDEWI//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1" zoomScale="70" zoomScaleNormal="70" zoomScaleSheetLayoutView="100" workbookViewId="0">
      <selection activeCell="H63" sqref="H63"/>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533</v>
      </c>
      <c r="G54" s="119" t="s">
        <v>534</v>
      </c>
      <c r="H54" s="120" t="s">
        <v>535</v>
      </c>
    </row>
    <row r="55" spans="2:8" ht="52.5" customHeight="1">
      <c r="B55" s="121"/>
      <c r="C55" s="1247" t="s">
        <v>46</v>
      </c>
      <c r="D55" s="1247"/>
      <c r="E55" s="1248"/>
      <c r="F55" s="122">
        <v>8281</v>
      </c>
      <c r="G55" s="122">
        <v>7416</v>
      </c>
      <c r="H55" s="123">
        <v>6837</v>
      </c>
    </row>
    <row r="56" spans="2:8" ht="52.5" customHeight="1">
      <c r="B56" s="124"/>
      <c r="C56" s="1249" t="s">
        <v>47</v>
      </c>
      <c r="D56" s="1249"/>
      <c r="E56" s="1250"/>
      <c r="F56" s="125" t="s">
        <v>493</v>
      </c>
      <c r="G56" s="125" t="s">
        <v>493</v>
      </c>
      <c r="H56" s="126" t="s">
        <v>493</v>
      </c>
    </row>
    <row r="57" spans="2:8" ht="53.25" customHeight="1">
      <c r="B57" s="124"/>
      <c r="C57" s="1251" t="s">
        <v>48</v>
      </c>
      <c r="D57" s="1251"/>
      <c r="E57" s="1252"/>
      <c r="F57" s="127">
        <v>4513</v>
      </c>
      <c r="G57" s="127">
        <v>2296</v>
      </c>
      <c r="H57" s="128">
        <v>2652</v>
      </c>
    </row>
    <row r="58" spans="2:8" ht="45.75" customHeight="1">
      <c r="B58" s="129"/>
      <c r="C58" s="1239" t="s">
        <v>569</v>
      </c>
      <c r="D58" s="1240"/>
      <c r="E58" s="1241"/>
      <c r="F58" s="130">
        <v>1610</v>
      </c>
      <c r="G58" s="130">
        <v>1224</v>
      </c>
      <c r="H58" s="131">
        <v>1332</v>
      </c>
    </row>
    <row r="59" spans="2:8" ht="45.75" customHeight="1">
      <c r="B59" s="129"/>
      <c r="C59" s="1239" t="s">
        <v>570</v>
      </c>
      <c r="D59" s="1240"/>
      <c r="E59" s="1241"/>
      <c r="F59" s="130">
        <v>291</v>
      </c>
      <c r="G59" s="130">
        <v>271</v>
      </c>
      <c r="H59" s="131">
        <v>252</v>
      </c>
    </row>
    <row r="60" spans="2:8" ht="45.75" customHeight="1">
      <c r="B60" s="129"/>
      <c r="C60" s="1239" t="s">
        <v>571</v>
      </c>
      <c r="D60" s="1240"/>
      <c r="E60" s="1241"/>
      <c r="F60" s="130">
        <v>57</v>
      </c>
      <c r="G60" s="130">
        <v>212</v>
      </c>
      <c r="H60" s="131">
        <v>598</v>
      </c>
    </row>
    <row r="61" spans="2:8" ht="45.75" customHeight="1">
      <c r="B61" s="129"/>
      <c r="C61" s="1239" t="s">
        <v>572</v>
      </c>
      <c r="D61" s="1240"/>
      <c r="E61" s="1241"/>
      <c r="F61" s="130">
        <v>2095</v>
      </c>
      <c r="G61" s="130">
        <v>177</v>
      </c>
      <c r="H61" s="131">
        <v>95</v>
      </c>
    </row>
    <row r="62" spans="2:8" ht="45.75" customHeight="1" thickBot="1">
      <c r="B62" s="132"/>
      <c r="C62" s="1242" t="s">
        <v>573</v>
      </c>
      <c r="D62" s="1243"/>
      <c r="E62" s="1244"/>
      <c r="F62" s="133">
        <v>142</v>
      </c>
      <c r="G62" s="133">
        <v>142</v>
      </c>
      <c r="H62" s="134">
        <v>139</v>
      </c>
    </row>
    <row r="63" spans="2:8" ht="52.5" customHeight="1" thickBot="1">
      <c r="B63" s="135"/>
      <c r="C63" s="1245" t="s">
        <v>49</v>
      </c>
      <c r="D63" s="1245"/>
      <c r="E63" s="1246"/>
      <c r="F63" s="136">
        <v>12794</v>
      </c>
      <c r="G63" s="136">
        <v>9712</v>
      </c>
      <c r="H63" s="137">
        <v>9490</v>
      </c>
    </row>
    <row r="64" spans="2:8"/>
  </sheetData>
  <sheetProtection algorithmName="SHA-512" hashValue="UVmxBHePTRR295XJeVZ3yxlieaBboLrU3V+69JK83ZucnS5X7HAlksC5D2Y+asnE/HMIunU1fggOFf2OhN0HPA==" saltValue="F/C8kyqEUf62B+TGfV2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50CA1-43F7-4AED-AD40-F23BB4327DD9}">
  <sheetPr>
    <tabColor rgb="FFFFFF00"/>
    <pageSetUpPr fitToPage="1"/>
  </sheetPr>
  <dimension ref="A1:DE85"/>
  <sheetViews>
    <sheetView showGridLines="0" topLeftCell="T49" zoomScaleNormal="100" zoomScaleSheetLayoutView="55" workbookViewId="0">
      <selection activeCell="AN65" sqref="AN65:DC69"/>
    </sheetView>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574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575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1" t="s">
        <v>583</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576</v>
      </c>
    </row>
    <row r="50" spans="1:109">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531</v>
      </c>
      <c r="BQ50" s="1259"/>
      <c r="BR50" s="1259"/>
      <c r="BS50" s="1259"/>
      <c r="BT50" s="1259"/>
      <c r="BU50" s="1259"/>
      <c r="BV50" s="1259"/>
      <c r="BW50" s="1259"/>
      <c r="BX50" s="1259" t="s">
        <v>532</v>
      </c>
      <c r="BY50" s="1259"/>
      <c r="BZ50" s="1259"/>
      <c r="CA50" s="1259"/>
      <c r="CB50" s="1259"/>
      <c r="CC50" s="1259"/>
      <c r="CD50" s="1259"/>
      <c r="CE50" s="1259"/>
      <c r="CF50" s="1259" t="s">
        <v>533</v>
      </c>
      <c r="CG50" s="1259"/>
      <c r="CH50" s="1259"/>
      <c r="CI50" s="1259"/>
      <c r="CJ50" s="1259"/>
      <c r="CK50" s="1259"/>
      <c r="CL50" s="1259"/>
      <c r="CM50" s="1259"/>
      <c r="CN50" s="1259" t="s">
        <v>534</v>
      </c>
      <c r="CO50" s="1259"/>
      <c r="CP50" s="1259"/>
      <c r="CQ50" s="1259"/>
      <c r="CR50" s="1259"/>
      <c r="CS50" s="1259"/>
      <c r="CT50" s="1259"/>
      <c r="CU50" s="1259"/>
      <c r="CV50" s="1259" t="s">
        <v>535</v>
      </c>
      <c r="CW50" s="1259"/>
      <c r="CX50" s="1259"/>
      <c r="CY50" s="1259"/>
      <c r="CZ50" s="1259"/>
      <c r="DA50" s="1259"/>
      <c r="DB50" s="1259"/>
      <c r="DC50" s="1259"/>
    </row>
    <row r="51" spans="1:109" ht="13.5" customHeight="1">
      <c r="B51" s="372"/>
      <c r="G51" s="1270"/>
      <c r="H51" s="1270"/>
      <c r="I51" s="1274"/>
      <c r="J51" s="1274"/>
      <c r="K51" s="1260"/>
      <c r="L51" s="1260"/>
      <c r="M51" s="1260"/>
      <c r="N51" s="1260"/>
      <c r="AM51" s="381"/>
      <c r="AN51" s="1258" t="s">
        <v>577</v>
      </c>
      <c r="AO51" s="1258"/>
      <c r="AP51" s="1258"/>
      <c r="AQ51" s="1258"/>
      <c r="AR51" s="1258"/>
      <c r="AS51" s="1258"/>
      <c r="AT51" s="1258"/>
      <c r="AU51" s="1258"/>
      <c r="AV51" s="1258"/>
      <c r="AW51" s="1258"/>
      <c r="AX51" s="1258"/>
      <c r="AY51" s="1258"/>
      <c r="AZ51" s="1258"/>
      <c r="BA51" s="1258"/>
      <c r="BB51" s="1258" t="s">
        <v>578</v>
      </c>
      <c r="BC51" s="1258"/>
      <c r="BD51" s="1258"/>
      <c r="BE51" s="1258"/>
      <c r="BF51" s="1258"/>
      <c r="BG51" s="1258"/>
      <c r="BH51" s="1258"/>
      <c r="BI51" s="1258"/>
      <c r="BJ51" s="1258"/>
      <c r="BK51" s="1258"/>
      <c r="BL51" s="1258"/>
      <c r="BM51" s="1258"/>
      <c r="BN51" s="1258"/>
      <c r="BO51" s="1258"/>
      <c r="BP51" s="1255">
        <v>5.4</v>
      </c>
      <c r="BQ51" s="1255"/>
      <c r="BR51" s="1255"/>
      <c r="BS51" s="1255"/>
      <c r="BT51" s="1255"/>
      <c r="BU51" s="1255"/>
      <c r="BV51" s="1255"/>
      <c r="BW51" s="1255"/>
      <c r="BX51" s="1255">
        <v>12.6</v>
      </c>
      <c r="BY51" s="1255"/>
      <c r="BZ51" s="1255"/>
      <c r="CA51" s="1255"/>
      <c r="CB51" s="1255"/>
      <c r="CC51" s="1255"/>
      <c r="CD51" s="1255"/>
      <c r="CE51" s="1255"/>
      <c r="CF51" s="1255">
        <v>9.6999999999999993</v>
      </c>
      <c r="CG51" s="1255"/>
      <c r="CH51" s="1255"/>
      <c r="CI51" s="1255"/>
      <c r="CJ51" s="1255"/>
      <c r="CK51" s="1255"/>
      <c r="CL51" s="1255"/>
      <c r="CM51" s="1255"/>
      <c r="CN51" s="1255">
        <v>26.9</v>
      </c>
      <c r="CO51" s="1255"/>
      <c r="CP51" s="1255"/>
      <c r="CQ51" s="1255"/>
      <c r="CR51" s="1255"/>
      <c r="CS51" s="1255"/>
      <c r="CT51" s="1255"/>
      <c r="CU51" s="1255"/>
      <c r="CV51" s="1255">
        <v>26.5</v>
      </c>
      <c r="CW51" s="1255"/>
      <c r="CX51" s="1255"/>
      <c r="CY51" s="1255"/>
      <c r="CZ51" s="1255"/>
      <c r="DA51" s="1255"/>
      <c r="DB51" s="1255"/>
      <c r="DC51" s="1255"/>
    </row>
    <row r="52" spans="1:109">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579</v>
      </c>
      <c r="BC53" s="1258"/>
      <c r="BD53" s="1258"/>
      <c r="BE53" s="1258"/>
      <c r="BF53" s="1258"/>
      <c r="BG53" s="1258"/>
      <c r="BH53" s="1258"/>
      <c r="BI53" s="1258"/>
      <c r="BJ53" s="1258"/>
      <c r="BK53" s="1258"/>
      <c r="BL53" s="1258"/>
      <c r="BM53" s="1258"/>
      <c r="BN53" s="1258"/>
      <c r="BO53" s="1258"/>
      <c r="BP53" s="1255">
        <v>56.8</v>
      </c>
      <c r="BQ53" s="1255"/>
      <c r="BR53" s="1255"/>
      <c r="BS53" s="1255"/>
      <c r="BT53" s="1255"/>
      <c r="BU53" s="1255"/>
      <c r="BV53" s="1255"/>
      <c r="BW53" s="1255"/>
      <c r="BX53" s="1255">
        <v>57.5</v>
      </c>
      <c r="BY53" s="1255"/>
      <c r="BZ53" s="1255"/>
      <c r="CA53" s="1255"/>
      <c r="CB53" s="1255"/>
      <c r="CC53" s="1255"/>
      <c r="CD53" s="1255"/>
      <c r="CE53" s="1255"/>
      <c r="CF53" s="1255">
        <v>56.3</v>
      </c>
      <c r="CG53" s="1255"/>
      <c r="CH53" s="1255"/>
      <c r="CI53" s="1255"/>
      <c r="CJ53" s="1255"/>
      <c r="CK53" s="1255"/>
      <c r="CL53" s="1255"/>
      <c r="CM53" s="1255"/>
      <c r="CN53" s="1255">
        <v>55.9</v>
      </c>
      <c r="CO53" s="1255"/>
      <c r="CP53" s="1255"/>
      <c r="CQ53" s="1255"/>
      <c r="CR53" s="1255"/>
      <c r="CS53" s="1255"/>
      <c r="CT53" s="1255"/>
      <c r="CU53" s="1255"/>
      <c r="CV53" s="1255">
        <v>57.3</v>
      </c>
      <c r="CW53" s="1255"/>
      <c r="CX53" s="1255"/>
      <c r="CY53" s="1255"/>
      <c r="CZ53" s="1255"/>
      <c r="DA53" s="1255"/>
      <c r="DB53" s="1255"/>
      <c r="DC53" s="1255"/>
    </row>
    <row r="54" spans="1:109">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c r="A55" s="380"/>
      <c r="B55" s="372"/>
      <c r="G55" s="1253"/>
      <c r="H55" s="1253"/>
      <c r="I55" s="1253"/>
      <c r="J55" s="1253"/>
      <c r="K55" s="1260"/>
      <c r="L55" s="1260"/>
      <c r="M55" s="1260"/>
      <c r="N55" s="1260"/>
      <c r="AN55" s="1259" t="s">
        <v>580</v>
      </c>
      <c r="AO55" s="1259"/>
      <c r="AP55" s="1259"/>
      <c r="AQ55" s="1259"/>
      <c r="AR55" s="1259"/>
      <c r="AS55" s="1259"/>
      <c r="AT55" s="1259"/>
      <c r="AU55" s="1259"/>
      <c r="AV55" s="1259"/>
      <c r="AW55" s="1259"/>
      <c r="AX55" s="1259"/>
      <c r="AY55" s="1259"/>
      <c r="AZ55" s="1259"/>
      <c r="BA55" s="1259"/>
      <c r="BB55" s="1258" t="s">
        <v>578</v>
      </c>
      <c r="BC55" s="1258"/>
      <c r="BD55" s="1258"/>
      <c r="BE55" s="1258"/>
      <c r="BF55" s="1258"/>
      <c r="BG55" s="1258"/>
      <c r="BH55" s="1258"/>
      <c r="BI55" s="1258"/>
      <c r="BJ55" s="1258"/>
      <c r="BK55" s="1258"/>
      <c r="BL55" s="1258"/>
      <c r="BM55" s="1258"/>
      <c r="BN55" s="1258"/>
      <c r="BO55" s="1258"/>
      <c r="BP55" s="1255">
        <v>19</v>
      </c>
      <c r="BQ55" s="1255"/>
      <c r="BR55" s="1255"/>
      <c r="BS55" s="1255"/>
      <c r="BT55" s="1255"/>
      <c r="BU55" s="1255"/>
      <c r="BV55" s="1255"/>
      <c r="BW55" s="1255"/>
      <c r="BX55" s="1255">
        <v>18</v>
      </c>
      <c r="BY55" s="1255"/>
      <c r="BZ55" s="1255"/>
      <c r="CA55" s="1255"/>
      <c r="CB55" s="1255"/>
      <c r="CC55" s="1255"/>
      <c r="CD55" s="1255"/>
      <c r="CE55" s="1255"/>
      <c r="CF55" s="1255">
        <v>13.1</v>
      </c>
      <c r="CG55" s="1255"/>
      <c r="CH55" s="1255"/>
      <c r="CI55" s="1255"/>
      <c r="CJ55" s="1255"/>
      <c r="CK55" s="1255"/>
      <c r="CL55" s="1255"/>
      <c r="CM55" s="1255"/>
      <c r="CN55" s="1255">
        <v>10.9</v>
      </c>
      <c r="CO55" s="1255"/>
      <c r="CP55" s="1255"/>
      <c r="CQ55" s="1255"/>
      <c r="CR55" s="1255"/>
      <c r="CS55" s="1255"/>
      <c r="CT55" s="1255"/>
      <c r="CU55" s="1255"/>
      <c r="CV55" s="1255">
        <v>13.6</v>
      </c>
      <c r="CW55" s="1255"/>
      <c r="CX55" s="1255"/>
      <c r="CY55" s="1255"/>
      <c r="CZ55" s="1255"/>
      <c r="DA55" s="1255"/>
      <c r="DB55" s="1255"/>
      <c r="DC55" s="1255"/>
    </row>
    <row r="56" spans="1:109">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579</v>
      </c>
      <c r="BC57" s="1258"/>
      <c r="BD57" s="1258"/>
      <c r="BE57" s="1258"/>
      <c r="BF57" s="1258"/>
      <c r="BG57" s="1258"/>
      <c r="BH57" s="1258"/>
      <c r="BI57" s="1258"/>
      <c r="BJ57" s="1258"/>
      <c r="BK57" s="1258"/>
      <c r="BL57" s="1258"/>
      <c r="BM57" s="1258"/>
      <c r="BN57" s="1258"/>
      <c r="BO57" s="1258"/>
      <c r="BP57" s="1255">
        <v>60.9</v>
      </c>
      <c r="BQ57" s="1255"/>
      <c r="BR57" s="1255"/>
      <c r="BS57" s="1255"/>
      <c r="BT57" s="1255"/>
      <c r="BU57" s="1255"/>
      <c r="BV57" s="1255"/>
      <c r="BW57" s="1255"/>
      <c r="BX57" s="1255">
        <v>61.9</v>
      </c>
      <c r="BY57" s="1255"/>
      <c r="BZ57" s="1255"/>
      <c r="CA57" s="1255"/>
      <c r="CB57" s="1255"/>
      <c r="CC57" s="1255"/>
      <c r="CD57" s="1255"/>
      <c r="CE57" s="1255"/>
      <c r="CF57" s="1255">
        <v>62.5</v>
      </c>
      <c r="CG57" s="1255"/>
      <c r="CH57" s="1255"/>
      <c r="CI57" s="1255"/>
      <c r="CJ57" s="1255"/>
      <c r="CK57" s="1255"/>
      <c r="CL57" s="1255"/>
      <c r="CM57" s="1255"/>
      <c r="CN57" s="1255">
        <v>63.5</v>
      </c>
      <c r="CO57" s="1255"/>
      <c r="CP57" s="1255"/>
      <c r="CQ57" s="1255"/>
      <c r="CR57" s="1255"/>
      <c r="CS57" s="1255"/>
      <c r="CT57" s="1255"/>
      <c r="CU57" s="1255"/>
      <c r="CV57" s="1255">
        <v>63.8</v>
      </c>
      <c r="CW57" s="1255"/>
      <c r="CX57" s="1255"/>
      <c r="CY57" s="1255"/>
      <c r="CZ57" s="1255"/>
      <c r="DA57" s="1255"/>
      <c r="DB57" s="1255"/>
      <c r="DC57" s="1255"/>
      <c r="DD57" s="385"/>
      <c r="DE57" s="384"/>
    </row>
    <row r="58" spans="1:109" s="380" customFormat="1">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581</v>
      </c>
    </row>
    <row r="64" spans="1:109">
      <c r="B64" s="372"/>
      <c r="G64" s="379"/>
      <c r="I64" s="392"/>
      <c r="J64" s="392"/>
      <c r="K64" s="392"/>
      <c r="L64" s="392"/>
      <c r="M64" s="392"/>
      <c r="N64" s="393"/>
      <c r="AM64" s="379"/>
      <c r="AN64" s="379" t="s">
        <v>575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c r="B65" s="372"/>
      <c r="AN65" s="1261" t="s">
        <v>584</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576</v>
      </c>
    </row>
    <row r="72" spans="2:107">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531</v>
      </c>
      <c r="BQ72" s="1259"/>
      <c r="BR72" s="1259"/>
      <c r="BS72" s="1259"/>
      <c r="BT72" s="1259"/>
      <c r="BU72" s="1259"/>
      <c r="BV72" s="1259"/>
      <c r="BW72" s="1259"/>
      <c r="BX72" s="1259" t="s">
        <v>532</v>
      </c>
      <c r="BY72" s="1259"/>
      <c r="BZ72" s="1259"/>
      <c r="CA72" s="1259"/>
      <c r="CB72" s="1259"/>
      <c r="CC72" s="1259"/>
      <c r="CD72" s="1259"/>
      <c r="CE72" s="1259"/>
      <c r="CF72" s="1259" t="s">
        <v>533</v>
      </c>
      <c r="CG72" s="1259"/>
      <c r="CH72" s="1259"/>
      <c r="CI72" s="1259"/>
      <c r="CJ72" s="1259"/>
      <c r="CK72" s="1259"/>
      <c r="CL72" s="1259"/>
      <c r="CM72" s="1259"/>
      <c r="CN72" s="1259" t="s">
        <v>534</v>
      </c>
      <c r="CO72" s="1259"/>
      <c r="CP72" s="1259"/>
      <c r="CQ72" s="1259"/>
      <c r="CR72" s="1259"/>
      <c r="CS72" s="1259"/>
      <c r="CT72" s="1259"/>
      <c r="CU72" s="1259"/>
      <c r="CV72" s="1259" t="s">
        <v>535</v>
      </c>
      <c r="CW72" s="1259"/>
      <c r="CX72" s="1259"/>
      <c r="CY72" s="1259"/>
      <c r="CZ72" s="1259"/>
      <c r="DA72" s="1259"/>
      <c r="DB72" s="1259"/>
      <c r="DC72" s="1259"/>
    </row>
    <row r="73" spans="2:107">
      <c r="B73" s="372"/>
      <c r="G73" s="1270"/>
      <c r="H73" s="1270"/>
      <c r="I73" s="1270"/>
      <c r="J73" s="1270"/>
      <c r="K73" s="1254"/>
      <c r="L73" s="1254"/>
      <c r="M73" s="1254"/>
      <c r="N73" s="1254"/>
      <c r="AM73" s="381"/>
      <c r="AN73" s="1258" t="s">
        <v>577</v>
      </c>
      <c r="AO73" s="1258"/>
      <c r="AP73" s="1258"/>
      <c r="AQ73" s="1258"/>
      <c r="AR73" s="1258"/>
      <c r="AS73" s="1258"/>
      <c r="AT73" s="1258"/>
      <c r="AU73" s="1258"/>
      <c r="AV73" s="1258"/>
      <c r="AW73" s="1258"/>
      <c r="AX73" s="1258"/>
      <c r="AY73" s="1258"/>
      <c r="AZ73" s="1258"/>
      <c r="BA73" s="1258"/>
      <c r="BB73" s="1258" t="s">
        <v>578</v>
      </c>
      <c r="BC73" s="1258"/>
      <c r="BD73" s="1258"/>
      <c r="BE73" s="1258"/>
      <c r="BF73" s="1258"/>
      <c r="BG73" s="1258"/>
      <c r="BH73" s="1258"/>
      <c r="BI73" s="1258"/>
      <c r="BJ73" s="1258"/>
      <c r="BK73" s="1258"/>
      <c r="BL73" s="1258"/>
      <c r="BM73" s="1258"/>
      <c r="BN73" s="1258"/>
      <c r="BO73" s="1258"/>
      <c r="BP73" s="1255">
        <v>5.4</v>
      </c>
      <c r="BQ73" s="1255"/>
      <c r="BR73" s="1255"/>
      <c r="BS73" s="1255"/>
      <c r="BT73" s="1255"/>
      <c r="BU73" s="1255"/>
      <c r="BV73" s="1255"/>
      <c r="BW73" s="1255"/>
      <c r="BX73" s="1255">
        <v>12.6</v>
      </c>
      <c r="BY73" s="1255"/>
      <c r="BZ73" s="1255"/>
      <c r="CA73" s="1255"/>
      <c r="CB73" s="1255"/>
      <c r="CC73" s="1255"/>
      <c r="CD73" s="1255"/>
      <c r="CE73" s="1255"/>
      <c r="CF73" s="1255">
        <v>9.6999999999999993</v>
      </c>
      <c r="CG73" s="1255"/>
      <c r="CH73" s="1255"/>
      <c r="CI73" s="1255"/>
      <c r="CJ73" s="1255"/>
      <c r="CK73" s="1255"/>
      <c r="CL73" s="1255"/>
      <c r="CM73" s="1255"/>
      <c r="CN73" s="1255">
        <v>26.9</v>
      </c>
      <c r="CO73" s="1255"/>
      <c r="CP73" s="1255"/>
      <c r="CQ73" s="1255"/>
      <c r="CR73" s="1255"/>
      <c r="CS73" s="1255"/>
      <c r="CT73" s="1255"/>
      <c r="CU73" s="1255"/>
      <c r="CV73" s="1255">
        <v>26.5</v>
      </c>
      <c r="CW73" s="1255"/>
      <c r="CX73" s="1255"/>
      <c r="CY73" s="1255"/>
      <c r="CZ73" s="1255"/>
      <c r="DA73" s="1255"/>
      <c r="DB73" s="1255"/>
      <c r="DC73" s="1255"/>
    </row>
    <row r="74" spans="2:107">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582</v>
      </c>
      <c r="BC75" s="1258"/>
      <c r="BD75" s="1258"/>
      <c r="BE75" s="1258"/>
      <c r="BF75" s="1258"/>
      <c r="BG75" s="1258"/>
      <c r="BH75" s="1258"/>
      <c r="BI75" s="1258"/>
      <c r="BJ75" s="1258"/>
      <c r="BK75" s="1258"/>
      <c r="BL75" s="1258"/>
      <c r="BM75" s="1258"/>
      <c r="BN75" s="1258"/>
      <c r="BO75" s="1258"/>
      <c r="BP75" s="1255">
        <v>4.0999999999999996</v>
      </c>
      <c r="BQ75" s="1255"/>
      <c r="BR75" s="1255"/>
      <c r="BS75" s="1255"/>
      <c r="BT75" s="1255"/>
      <c r="BU75" s="1255"/>
      <c r="BV75" s="1255"/>
      <c r="BW75" s="1255"/>
      <c r="BX75" s="1255">
        <v>3.9</v>
      </c>
      <c r="BY75" s="1255"/>
      <c r="BZ75" s="1255"/>
      <c r="CA75" s="1255"/>
      <c r="CB75" s="1255"/>
      <c r="CC75" s="1255"/>
      <c r="CD75" s="1255"/>
      <c r="CE75" s="1255"/>
      <c r="CF75" s="1255">
        <v>3.9</v>
      </c>
      <c r="CG75" s="1255"/>
      <c r="CH75" s="1255"/>
      <c r="CI75" s="1255"/>
      <c r="CJ75" s="1255"/>
      <c r="CK75" s="1255"/>
      <c r="CL75" s="1255"/>
      <c r="CM75" s="1255"/>
      <c r="CN75" s="1255">
        <v>4.3</v>
      </c>
      <c r="CO75" s="1255"/>
      <c r="CP75" s="1255"/>
      <c r="CQ75" s="1255"/>
      <c r="CR75" s="1255"/>
      <c r="CS75" s="1255"/>
      <c r="CT75" s="1255"/>
      <c r="CU75" s="1255"/>
      <c r="CV75" s="1255">
        <v>4.9000000000000004</v>
      </c>
      <c r="CW75" s="1255"/>
      <c r="CX75" s="1255"/>
      <c r="CY75" s="1255"/>
      <c r="CZ75" s="1255"/>
      <c r="DA75" s="1255"/>
      <c r="DB75" s="1255"/>
      <c r="DC75" s="1255"/>
    </row>
    <row r="76" spans="2:107">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c r="B77" s="372"/>
      <c r="G77" s="1253"/>
      <c r="H77" s="1253"/>
      <c r="I77" s="1253"/>
      <c r="J77" s="1253"/>
      <c r="K77" s="1254"/>
      <c r="L77" s="1254"/>
      <c r="M77" s="1254"/>
      <c r="N77" s="1254"/>
      <c r="AN77" s="1259" t="s">
        <v>580</v>
      </c>
      <c r="AO77" s="1259"/>
      <c r="AP77" s="1259"/>
      <c r="AQ77" s="1259"/>
      <c r="AR77" s="1259"/>
      <c r="AS77" s="1259"/>
      <c r="AT77" s="1259"/>
      <c r="AU77" s="1259"/>
      <c r="AV77" s="1259"/>
      <c r="AW77" s="1259"/>
      <c r="AX77" s="1259"/>
      <c r="AY77" s="1259"/>
      <c r="AZ77" s="1259"/>
      <c r="BA77" s="1259"/>
      <c r="BB77" s="1258" t="s">
        <v>578</v>
      </c>
      <c r="BC77" s="1258"/>
      <c r="BD77" s="1258"/>
      <c r="BE77" s="1258"/>
      <c r="BF77" s="1258"/>
      <c r="BG77" s="1258"/>
      <c r="BH77" s="1258"/>
      <c r="BI77" s="1258"/>
      <c r="BJ77" s="1258"/>
      <c r="BK77" s="1258"/>
      <c r="BL77" s="1258"/>
      <c r="BM77" s="1258"/>
      <c r="BN77" s="1258"/>
      <c r="BO77" s="1258"/>
      <c r="BP77" s="1255">
        <v>19</v>
      </c>
      <c r="BQ77" s="1255"/>
      <c r="BR77" s="1255"/>
      <c r="BS77" s="1255"/>
      <c r="BT77" s="1255"/>
      <c r="BU77" s="1255"/>
      <c r="BV77" s="1255"/>
      <c r="BW77" s="1255"/>
      <c r="BX77" s="1255">
        <v>18</v>
      </c>
      <c r="BY77" s="1255"/>
      <c r="BZ77" s="1255"/>
      <c r="CA77" s="1255"/>
      <c r="CB77" s="1255"/>
      <c r="CC77" s="1255"/>
      <c r="CD77" s="1255"/>
      <c r="CE77" s="1255"/>
      <c r="CF77" s="1255">
        <v>13.1</v>
      </c>
      <c r="CG77" s="1255"/>
      <c r="CH77" s="1255"/>
      <c r="CI77" s="1255"/>
      <c r="CJ77" s="1255"/>
      <c r="CK77" s="1255"/>
      <c r="CL77" s="1255"/>
      <c r="CM77" s="1255"/>
      <c r="CN77" s="1255">
        <v>10.9</v>
      </c>
      <c r="CO77" s="1255"/>
      <c r="CP77" s="1255"/>
      <c r="CQ77" s="1255"/>
      <c r="CR77" s="1255"/>
      <c r="CS77" s="1255"/>
      <c r="CT77" s="1255"/>
      <c r="CU77" s="1255"/>
      <c r="CV77" s="1255">
        <v>13.6</v>
      </c>
      <c r="CW77" s="1255"/>
      <c r="CX77" s="1255"/>
      <c r="CY77" s="1255"/>
      <c r="CZ77" s="1255"/>
      <c r="DA77" s="1255"/>
      <c r="DB77" s="1255"/>
      <c r="DC77" s="1255"/>
    </row>
    <row r="78" spans="2:107">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582</v>
      </c>
      <c r="BC79" s="1258"/>
      <c r="BD79" s="1258"/>
      <c r="BE79" s="1258"/>
      <c r="BF79" s="1258"/>
      <c r="BG79" s="1258"/>
      <c r="BH79" s="1258"/>
      <c r="BI79" s="1258"/>
      <c r="BJ79" s="1258"/>
      <c r="BK79" s="1258"/>
      <c r="BL79" s="1258"/>
      <c r="BM79" s="1258"/>
      <c r="BN79" s="1258"/>
      <c r="BO79" s="1258"/>
      <c r="BP79" s="1255">
        <v>3.6</v>
      </c>
      <c r="BQ79" s="1255"/>
      <c r="BR79" s="1255"/>
      <c r="BS79" s="1255"/>
      <c r="BT79" s="1255"/>
      <c r="BU79" s="1255"/>
      <c r="BV79" s="1255"/>
      <c r="BW79" s="1255"/>
      <c r="BX79" s="1255">
        <v>3.5</v>
      </c>
      <c r="BY79" s="1255"/>
      <c r="BZ79" s="1255"/>
      <c r="CA79" s="1255"/>
      <c r="CB79" s="1255"/>
      <c r="CC79" s="1255"/>
      <c r="CD79" s="1255"/>
      <c r="CE79" s="1255"/>
      <c r="CF79" s="1255">
        <v>3.6</v>
      </c>
      <c r="CG79" s="1255"/>
      <c r="CH79" s="1255"/>
      <c r="CI79" s="1255"/>
      <c r="CJ79" s="1255"/>
      <c r="CK79" s="1255"/>
      <c r="CL79" s="1255"/>
      <c r="CM79" s="1255"/>
      <c r="CN79" s="1255">
        <v>4</v>
      </c>
      <c r="CO79" s="1255"/>
      <c r="CP79" s="1255"/>
      <c r="CQ79" s="1255"/>
      <c r="CR79" s="1255"/>
      <c r="CS79" s="1255"/>
      <c r="CT79" s="1255"/>
      <c r="CU79" s="1255"/>
      <c r="CV79" s="1255">
        <v>4.3</v>
      </c>
      <c r="CW79" s="1255"/>
      <c r="CX79" s="1255"/>
      <c r="CY79" s="1255"/>
      <c r="CZ79" s="1255"/>
      <c r="DA79" s="1255"/>
      <c r="DB79" s="1255"/>
      <c r="DC79" s="1255"/>
    </row>
    <row r="80" spans="2:107">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1SUGeSOSB1UnIqbLVU+iFzuFYCinykFUdFbW9OYzVH/dzxbvkxFiVW1POGMjG66dHsglYlsgfwgoC2Lk4eRX2Q==" saltValue="xpYHzxsXgY4pU0AjNb2Oi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7CD44-3E0D-4C5D-A577-777C585764E4}">
  <sheetPr>
    <tabColor rgb="FFFFFF00"/>
  </sheetPr>
  <dimension ref="A1:DR125"/>
  <sheetViews>
    <sheetView showGridLines="0" tabSelected="1" topLeftCell="A85" zoomScaleNormal="100" zoomScaleSheetLayoutView="70" workbookViewId="0">
      <selection activeCell="AG112" sqref="AG112"/>
    </sheetView>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481</v>
      </c>
    </row>
  </sheetData>
  <sheetProtection algorithmName="SHA-512" hashValue="ndXtUxwBzpnjo/MtmFd/OZ6b1wZ7eq9bT5Ef0BrnRiAd3jwUosduba5y28ouXDLxkGZ2ZIVUQFe9E8uwVZmgkg==" saltValue="KoiadzyAfvc3iIJZZotbmw=="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7D85A-97CC-476B-9E14-0C030E17495E}">
  <sheetPr>
    <tabColor rgb="FFFFFF00"/>
    <pageSetUpPr fitToPage="1"/>
  </sheetPr>
  <dimension ref="A1:DR125"/>
  <sheetViews>
    <sheetView showGridLines="0" topLeftCell="A85" zoomScaleNormal="100" zoomScaleSheetLayoutView="55" workbookViewId="0">
      <selection activeCell="BI111" sqref="BI111"/>
    </sheetView>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481</v>
      </c>
    </row>
  </sheetData>
  <sheetProtection algorithmName="SHA-512" hashValue="dlj3Bog5H1yxX7+4Dl0BeiHUmYrilkpY/1y+xw4qO3yNAlsA8rneqQeNKCrZi/dpqrGgUUSXGMLOg7iOWPTyTA==" saltValue="HbeytyrMKB+twdtCejTyJ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530</v>
      </c>
      <c r="G2" s="151"/>
      <c r="H2" s="152"/>
    </row>
    <row r="3" spans="1:8">
      <c r="A3" s="148" t="s">
        <v>523</v>
      </c>
      <c r="B3" s="153"/>
      <c r="C3" s="154"/>
      <c r="D3" s="155">
        <v>30778</v>
      </c>
      <c r="E3" s="156"/>
      <c r="F3" s="157">
        <v>46035</v>
      </c>
      <c r="G3" s="158"/>
      <c r="H3" s="159"/>
    </row>
    <row r="4" spans="1:8">
      <c r="A4" s="160"/>
      <c r="B4" s="161"/>
      <c r="C4" s="162"/>
      <c r="D4" s="163">
        <v>23485</v>
      </c>
      <c r="E4" s="164"/>
      <c r="F4" s="165">
        <v>25158</v>
      </c>
      <c r="G4" s="166"/>
      <c r="H4" s="167"/>
    </row>
    <row r="5" spans="1:8">
      <c r="A5" s="148" t="s">
        <v>525</v>
      </c>
      <c r="B5" s="153"/>
      <c r="C5" s="154"/>
      <c r="D5" s="155">
        <v>39543</v>
      </c>
      <c r="E5" s="156"/>
      <c r="F5" s="157">
        <v>43261</v>
      </c>
      <c r="G5" s="158"/>
      <c r="H5" s="159"/>
    </row>
    <row r="6" spans="1:8">
      <c r="A6" s="160"/>
      <c r="B6" s="161"/>
      <c r="C6" s="162"/>
      <c r="D6" s="163">
        <v>29898</v>
      </c>
      <c r="E6" s="164"/>
      <c r="F6" s="165">
        <v>24721</v>
      </c>
      <c r="G6" s="166"/>
      <c r="H6" s="167"/>
    </row>
    <row r="7" spans="1:8">
      <c r="A7" s="148" t="s">
        <v>526</v>
      </c>
      <c r="B7" s="153"/>
      <c r="C7" s="154"/>
      <c r="D7" s="155">
        <v>38259</v>
      </c>
      <c r="E7" s="156"/>
      <c r="F7" s="157">
        <v>40626</v>
      </c>
      <c r="G7" s="158"/>
      <c r="H7" s="159"/>
    </row>
    <row r="8" spans="1:8">
      <c r="A8" s="160"/>
      <c r="B8" s="161"/>
      <c r="C8" s="162"/>
      <c r="D8" s="163">
        <v>28787</v>
      </c>
      <c r="E8" s="164"/>
      <c r="F8" s="165">
        <v>24279</v>
      </c>
      <c r="G8" s="166"/>
      <c r="H8" s="167"/>
    </row>
    <row r="9" spans="1:8">
      <c r="A9" s="148" t="s">
        <v>527</v>
      </c>
      <c r="B9" s="153"/>
      <c r="C9" s="154"/>
      <c r="D9" s="155">
        <v>66056</v>
      </c>
      <c r="E9" s="156"/>
      <c r="F9" s="157">
        <v>46133</v>
      </c>
      <c r="G9" s="158"/>
      <c r="H9" s="159"/>
    </row>
    <row r="10" spans="1:8">
      <c r="A10" s="160"/>
      <c r="B10" s="161"/>
      <c r="C10" s="162"/>
      <c r="D10" s="163">
        <v>48615</v>
      </c>
      <c r="E10" s="164"/>
      <c r="F10" s="165">
        <v>27280</v>
      </c>
      <c r="G10" s="166"/>
      <c r="H10" s="167"/>
    </row>
    <row r="11" spans="1:8">
      <c r="A11" s="148" t="s">
        <v>528</v>
      </c>
      <c r="B11" s="153"/>
      <c r="C11" s="154"/>
      <c r="D11" s="155">
        <v>30758</v>
      </c>
      <c r="E11" s="156"/>
      <c r="F11" s="157">
        <v>49174</v>
      </c>
      <c r="G11" s="158"/>
      <c r="H11" s="159"/>
    </row>
    <row r="12" spans="1:8">
      <c r="A12" s="160"/>
      <c r="B12" s="161"/>
      <c r="C12" s="168"/>
      <c r="D12" s="163">
        <v>19950</v>
      </c>
      <c r="E12" s="164"/>
      <c r="F12" s="165">
        <v>29896</v>
      </c>
      <c r="G12" s="166"/>
      <c r="H12" s="167"/>
    </row>
    <row r="13" spans="1:8">
      <c r="A13" s="148"/>
      <c r="B13" s="153"/>
      <c r="C13" s="169"/>
      <c r="D13" s="170">
        <v>41079</v>
      </c>
      <c r="E13" s="171"/>
      <c r="F13" s="172">
        <v>45046</v>
      </c>
      <c r="G13" s="173"/>
      <c r="H13" s="159"/>
    </row>
    <row r="14" spans="1:8">
      <c r="A14" s="160"/>
      <c r="B14" s="161"/>
      <c r="C14" s="162"/>
      <c r="D14" s="163">
        <v>30147</v>
      </c>
      <c r="E14" s="164"/>
      <c r="F14" s="165">
        <v>26267</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7.44</v>
      </c>
      <c r="C19" s="174">
        <f>ROUND(VALUE(SUBSTITUTE(実質収支比率等に係る経年分析!G$48,"▲","-")),2)</f>
        <v>8.1199999999999992</v>
      </c>
      <c r="D19" s="174">
        <f>ROUND(VALUE(SUBSTITUTE(実質収支比率等に係る経年分析!H$48,"▲","-")),2)</f>
        <v>12.23</v>
      </c>
      <c r="E19" s="174">
        <f>ROUND(VALUE(SUBSTITUTE(実質収支比率等に係る経年分析!I$48,"▲","-")),2)</f>
        <v>12.6</v>
      </c>
      <c r="F19" s="174">
        <f>ROUND(VALUE(SUBSTITUTE(実質収支比率等に係る経年分析!J$48,"▲","-")),2)</f>
        <v>9.6199999999999992</v>
      </c>
    </row>
    <row r="20" spans="1:11">
      <c r="A20" s="174" t="s">
        <v>53</v>
      </c>
      <c r="B20" s="174">
        <f>ROUND(VALUE(SUBSTITUTE(実質収支比率等に係る経年分析!F$47,"▲","-")),2)</f>
        <v>13.46</v>
      </c>
      <c r="C20" s="174">
        <f>ROUND(VALUE(SUBSTITUTE(実質収支比率等に係る経年分析!G$47,"▲","-")),2)</f>
        <v>11.87</v>
      </c>
      <c r="D20" s="174">
        <f>ROUND(VALUE(SUBSTITUTE(実質収支比率等に係る経年分析!H$47,"▲","-")),2)</f>
        <v>17.350000000000001</v>
      </c>
      <c r="E20" s="174">
        <f>ROUND(VALUE(SUBSTITUTE(実質収支比率等に係る経年分析!I$47,"▲","-")),2)</f>
        <v>15.8</v>
      </c>
      <c r="F20" s="174">
        <f>ROUND(VALUE(SUBSTITUTE(実質収支比率等に係る経年分析!J$47,"▲","-")),2)</f>
        <v>14.27</v>
      </c>
    </row>
    <row r="21" spans="1:11">
      <c r="A21" s="174" t="s">
        <v>54</v>
      </c>
      <c r="B21" s="174">
        <f>IF(ISNUMBER(VALUE(SUBSTITUTE(実質収支比率等に係る経年分析!F$49,"▲","-"))),ROUND(VALUE(SUBSTITUTE(実質収支比率等に係る経年分析!F$49,"▲","-")),2),NA())</f>
        <v>-0.13</v>
      </c>
      <c r="C21" s="174">
        <f>IF(ISNUMBER(VALUE(SUBSTITUTE(実質収支比率等に係る経年分析!G$49,"▲","-"))),ROUND(VALUE(SUBSTITUTE(実質収支比率等に係る経年分析!G$49,"▲","-")),2),NA())</f>
        <v>-0.32</v>
      </c>
      <c r="D21" s="174">
        <f>IF(ISNUMBER(VALUE(SUBSTITUTE(実質収支比率等に係る経年分析!H$49,"▲","-"))),ROUND(VALUE(SUBSTITUTE(実質収支比率等に係る経年分析!H$49,"▲","-")),2),NA())</f>
        <v>10.58</v>
      </c>
      <c r="E21" s="174">
        <f>IF(ISNUMBER(VALUE(SUBSTITUTE(実質収支比率等に係る経年分析!I$49,"▲","-"))),ROUND(VALUE(SUBSTITUTE(実質収支比率等に係る経年分析!I$49,"▲","-")),2),NA())</f>
        <v>-1.68</v>
      </c>
      <c r="F21" s="174">
        <f>IF(ISNUMBER(VALUE(SUBSTITUTE(実質収支比率等に係る経年分析!J$49,"▲","-"))),ROUND(VALUE(SUBSTITUTE(実質収支比率等に係る経年分析!J$49,"▲","-")),2),NA())</f>
        <v>-3.94</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0.08</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0.06</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国民健康保険特別会計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1.55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1.81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c r="A30" s="175" t="str">
        <f>IF(連結実質赤字比率に係る赤字・黒字の構成分析!C$40="",NA(),連結実質赤字比率に係る赤字・黒字の構成分析!C$40)</f>
        <v>駐車場事業特別会計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7.0000000000000007E-2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0.09</v>
      </c>
    </row>
    <row r="31" spans="1:11">
      <c r="A31" s="175" t="str">
        <f>IF(連結実質赤字比率に係る赤字・黒字の構成分析!C$39="",NA(),連結実質赤字比率に係る赤字・黒字の構成分析!C$39)</f>
        <v>草加都市計画新田駅西口土地区画整理事業特別会計（一般会計等）</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0.36</v>
      </c>
    </row>
    <row r="32" spans="1:11">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0.77</v>
      </c>
    </row>
    <row r="33" spans="1:16">
      <c r="A33" s="175" t="str">
        <f>IF(連結実質赤字比率に係る赤字・黒字の構成分析!C$37="",NA(),連結実質赤字比率に係る赤字・黒字の構成分析!C$37)</f>
        <v>草加市公共下水道事業会計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3.36</v>
      </c>
    </row>
    <row r="34" spans="1:16">
      <c r="A34" s="175" t="str">
        <f>IF(連結実質赤字比率に係る赤字・黒字の構成分析!C$36="",NA(),連結実質赤字比率に係る赤字・黒字の構成分析!C$36)</f>
        <v>草加市立病院事業会計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4.32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7.74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5.1100000000000003</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7.32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7.76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11.79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12.26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9.2200000000000006</v>
      </c>
    </row>
    <row r="36" spans="1:16">
      <c r="A36" s="175" t="str">
        <f>IF(連結実質赤字比率に係る赤字・黒字の構成分析!C$34="",NA(),連結実質赤字比率に係る赤字・黒字の構成分析!C$34)</f>
        <v>草加市水道事業会計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10.29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9.5399999999999991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10.57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10.71</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7414</v>
      </c>
      <c r="E42" s="176"/>
      <c r="F42" s="176"/>
      <c r="G42" s="176">
        <f>'実質公債費比率（分子）の構造'!L$52</f>
        <v>6794</v>
      </c>
      <c r="H42" s="176"/>
      <c r="I42" s="176"/>
      <c r="J42" s="176">
        <f>'実質公債費比率（分子）の構造'!M$52</f>
        <v>6858</v>
      </c>
      <c r="K42" s="176"/>
      <c r="L42" s="176"/>
      <c r="M42" s="176">
        <f>'実質公債費比率（分子）の構造'!N$52</f>
        <v>6779</v>
      </c>
      <c r="N42" s="176"/>
      <c r="O42" s="176"/>
      <c r="P42" s="176">
        <f>'実質公債費比率（分子）の構造'!O$52</f>
        <v>6655</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71</v>
      </c>
      <c r="C44" s="176"/>
      <c r="D44" s="176"/>
      <c r="E44" s="176">
        <f>'実質公債費比率（分子）の構造'!L$50</f>
        <v>30</v>
      </c>
      <c r="F44" s="176"/>
      <c r="G44" s="176"/>
      <c r="H44" s="176">
        <f>'実質公債費比率（分子）の構造'!M$50</f>
        <v>60</v>
      </c>
      <c r="I44" s="176"/>
      <c r="J44" s="176"/>
      <c r="K44" s="176">
        <f>'実質公債費比率（分子）の構造'!N$50</f>
        <v>57</v>
      </c>
      <c r="L44" s="176"/>
      <c r="M44" s="176"/>
      <c r="N44" s="176">
        <f>'実質公債費比率（分子）の構造'!O$50</f>
        <v>53</v>
      </c>
      <c r="O44" s="176"/>
      <c r="P44" s="176"/>
    </row>
    <row r="45" spans="1:16">
      <c r="A45" s="176" t="s">
        <v>63</v>
      </c>
      <c r="B45" s="176">
        <f>'実質公債費比率（分子）の構造'!K$49</f>
        <v>175</v>
      </c>
      <c r="C45" s="176"/>
      <c r="D45" s="176"/>
      <c r="E45" s="176">
        <f>'実質公債費比率（分子）の構造'!L$49</f>
        <v>255</v>
      </c>
      <c r="F45" s="176"/>
      <c r="G45" s="176"/>
      <c r="H45" s="176">
        <f>'実質公債費比率（分子）の構造'!M$49</f>
        <v>308</v>
      </c>
      <c r="I45" s="176"/>
      <c r="J45" s="176"/>
      <c r="K45" s="176">
        <f>'実質公債費比率（分子）の構造'!N$49</f>
        <v>327</v>
      </c>
      <c r="L45" s="176"/>
      <c r="M45" s="176"/>
      <c r="N45" s="176">
        <f>'実質公債費比率（分子）の構造'!O$49</f>
        <v>397</v>
      </c>
      <c r="O45" s="176"/>
      <c r="P45" s="176"/>
    </row>
    <row r="46" spans="1:16">
      <c r="A46" s="176" t="s">
        <v>64</v>
      </c>
      <c r="B46" s="176">
        <f>'実質公債費比率（分子）の構造'!K$48</f>
        <v>3087</v>
      </c>
      <c r="C46" s="176"/>
      <c r="D46" s="176"/>
      <c r="E46" s="176">
        <f>'実質公債費比率（分子）の構造'!L$48</f>
        <v>2162</v>
      </c>
      <c r="F46" s="176"/>
      <c r="G46" s="176"/>
      <c r="H46" s="176">
        <f>'実質公債費比率（分子）の構造'!M$48</f>
        <v>2088</v>
      </c>
      <c r="I46" s="176"/>
      <c r="J46" s="176"/>
      <c r="K46" s="176">
        <f>'実質公債費比率（分子）の構造'!N$48</f>
        <v>1924</v>
      </c>
      <c r="L46" s="176"/>
      <c r="M46" s="176"/>
      <c r="N46" s="176">
        <f>'実質公債費比率（分子）の構造'!O$48</f>
        <v>1759</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5589</v>
      </c>
      <c r="C49" s="176"/>
      <c r="D49" s="176"/>
      <c r="E49" s="176">
        <f>'実質公債費比率（分子）の構造'!L$45</f>
        <v>5778</v>
      </c>
      <c r="F49" s="176"/>
      <c r="G49" s="176"/>
      <c r="H49" s="176">
        <f>'実質公債費比率（分子）の構造'!M$45</f>
        <v>6195</v>
      </c>
      <c r="I49" s="176"/>
      <c r="J49" s="176"/>
      <c r="K49" s="176">
        <f>'実質公債費比率（分子）の構造'!N$45</f>
        <v>6587</v>
      </c>
      <c r="L49" s="176"/>
      <c r="M49" s="176"/>
      <c r="N49" s="176">
        <f>'実質公債費比率（分子）の構造'!O$45</f>
        <v>6824</v>
      </c>
      <c r="O49" s="176"/>
      <c r="P49" s="176"/>
    </row>
    <row r="50" spans="1:16">
      <c r="A50" s="176" t="s">
        <v>67</v>
      </c>
      <c r="B50" s="176" t="e">
        <f>NA()</f>
        <v>#N/A</v>
      </c>
      <c r="C50" s="176">
        <f>IF(ISNUMBER('実質公債費比率（分子）の構造'!K$53),'実質公債費比率（分子）の構造'!K$53,NA())</f>
        <v>1508</v>
      </c>
      <c r="D50" s="176" t="e">
        <f>NA()</f>
        <v>#N/A</v>
      </c>
      <c r="E50" s="176" t="e">
        <f>NA()</f>
        <v>#N/A</v>
      </c>
      <c r="F50" s="176">
        <f>IF(ISNUMBER('実質公債費比率（分子）の構造'!L$53),'実質公債費比率（分子）の構造'!L$53,NA())</f>
        <v>1431</v>
      </c>
      <c r="G50" s="176" t="e">
        <f>NA()</f>
        <v>#N/A</v>
      </c>
      <c r="H50" s="176" t="e">
        <f>NA()</f>
        <v>#N/A</v>
      </c>
      <c r="I50" s="176">
        <f>IF(ISNUMBER('実質公債費比率（分子）の構造'!M$53),'実質公債費比率（分子）の構造'!M$53,NA())</f>
        <v>1793</v>
      </c>
      <c r="J50" s="176" t="e">
        <f>NA()</f>
        <v>#N/A</v>
      </c>
      <c r="K50" s="176" t="e">
        <f>NA()</f>
        <v>#N/A</v>
      </c>
      <c r="L50" s="176">
        <f>IF(ISNUMBER('実質公債費比率（分子）の構造'!N$53),'実質公債費比率（分子）の構造'!N$53,NA())</f>
        <v>2116</v>
      </c>
      <c r="M50" s="176" t="e">
        <f>NA()</f>
        <v>#N/A</v>
      </c>
      <c r="N50" s="176" t="e">
        <f>NA()</f>
        <v>#N/A</v>
      </c>
      <c r="O50" s="176">
        <f>IF(ISNUMBER('実質公債費比率（分子）の構造'!O$53),'実質公債費比率（分子）の構造'!O$53,NA())</f>
        <v>2378</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62906</v>
      </c>
      <c r="E56" s="175"/>
      <c r="F56" s="175"/>
      <c r="G56" s="175">
        <f>'将来負担比率（分子）の構造'!J$52</f>
        <v>61849</v>
      </c>
      <c r="H56" s="175"/>
      <c r="I56" s="175"/>
      <c r="J56" s="175">
        <f>'将来負担比率（分子）の構造'!K$52</f>
        <v>62097</v>
      </c>
      <c r="K56" s="175"/>
      <c r="L56" s="175"/>
      <c r="M56" s="175">
        <f>'将来負担比率（分子）の構造'!L$52</f>
        <v>60085</v>
      </c>
      <c r="N56" s="175"/>
      <c r="O56" s="175"/>
      <c r="P56" s="175">
        <f>'将来負担比率（分子）の構造'!M$52</f>
        <v>57128</v>
      </c>
    </row>
    <row r="57" spans="1:16">
      <c r="A57" s="175" t="s">
        <v>42</v>
      </c>
      <c r="B57" s="175"/>
      <c r="C57" s="175"/>
      <c r="D57" s="175">
        <f>'将来負担比率（分子）の構造'!I$51</f>
        <v>14095</v>
      </c>
      <c r="E57" s="175"/>
      <c r="F57" s="175"/>
      <c r="G57" s="175">
        <f>'将来負担比率（分子）の構造'!J$51</f>
        <v>12294</v>
      </c>
      <c r="H57" s="175"/>
      <c r="I57" s="175"/>
      <c r="J57" s="175">
        <f>'将来負担比率（分子）の構造'!K$51</f>
        <v>11008</v>
      </c>
      <c r="K57" s="175"/>
      <c r="L57" s="175"/>
      <c r="M57" s="175">
        <f>'将来負担比率（分子）の構造'!L$51</f>
        <v>9705</v>
      </c>
      <c r="N57" s="175"/>
      <c r="O57" s="175"/>
      <c r="P57" s="175">
        <f>'将来負担比率（分子）の構造'!M$51</f>
        <v>9955</v>
      </c>
    </row>
    <row r="58" spans="1:16">
      <c r="A58" s="175" t="s">
        <v>41</v>
      </c>
      <c r="B58" s="175"/>
      <c r="C58" s="175"/>
      <c r="D58" s="175">
        <f>'将来負担比率（分子）の構造'!I$50</f>
        <v>16918</v>
      </c>
      <c r="E58" s="175"/>
      <c r="F58" s="175"/>
      <c r="G58" s="175">
        <f>'将来負担比率（分子）の構造'!J$50</f>
        <v>14946</v>
      </c>
      <c r="H58" s="175"/>
      <c r="I58" s="175"/>
      <c r="J58" s="175">
        <f>'将来負担比率（分子）の構造'!K$50</f>
        <v>16501</v>
      </c>
      <c r="K58" s="175"/>
      <c r="L58" s="175"/>
      <c r="M58" s="175">
        <f>'将来負担比率（分子）の構造'!L$50</f>
        <v>13216</v>
      </c>
      <c r="N58" s="175"/>
      <c r="O58" s="175"/>
      <c r="P58" s="175">
        <f>'将来負担比率（分子）の構造'!M$50</f>
        <v>12582</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f>'将来負担比率（分子）の構造'!I$46</f>
        <v>1</v>
      </c>
      <c r="C61" s="175"/>
      <c r="D61" s="175"/>
      <c r="E61" s="175">
        <f>'将来負担比率（分子）の構造'!J$46</f>
        <v>0</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4727</v>
      </c>
      <c r="C62" s="175"/>
      <c r="D62" s="175"/>
      <c r="E62" s="175">
        <f>'将来負担比率（分子）の構造'!J$45</f>
        <v>4219</v>
      </c>
      <c r="F62" s="175"/>
      <c r="G62" s="175"/>
      <c r="H62" s="175">
        <f>'将来負担比率（分子）の構造'!K$45</f>
        <v>3664</v>
      </c>
      <c r="I62" s="175"/>
      <c r="J62" s="175"/>
      <c r="K62" s="175">
        <f>'将来負担比率（分子）の構造'!L$45</f>
        <v>3455</v>
      </c>
      <c r="L62" s="175"/>
      <c r="M62" s="175"/>
      <c r="N62" s="175">
        <f>'将来負担比率（分子）の構造'!M$45</f>
        <v>3332</v>
      </c>
      <c r="O62" s="175"/>
      <c r="P62" s="175"/>
    </row>
    <row r="63" spans="1:16">
      <c r="A63" s="175" t="s">
        <v>34</v>
      </c>
      <c r="B63" s="175">
        <f>'将来負担比率（分子）の構造'!I$44</f>
        <v>1761</v>
      </c>
      <c r="C63" s="175"/>
      <c r="D63" s="175"/>
      <c r="E63" s="175">
        <f>'将来負担比率（分子）の構造'!J$44</f>
        <v>1963</v>
      </c>
      <c r="F63" s="175"/>
      <c r="G63" s="175"/>
      <c r="H63" s="175">
        <f>'将来負担比率（分子）の構造'!K$44</f>
        <v>2130</v>
      </c>
      <c r="I63" s="175"/>
      <c r="J63" s="175"/>
      <c r="K63" s="175">
        <f>'将来負担比率（分子）の構造'!L$44</f>
        <v>2073</v>
      </c>
      <c r="L63" s="175"/>
      <c r="M63" s="175"/>
      <c r="N63" s="175">
        <f>'将来負担比率（分子）の構造'!M$44</f>
        <v>1960</v>
      </c>
      <c r="O63" s="175"/>
      <c r="P63" s="175"/>
    </row>
    <row r="64" spans="1:16">
      <c r="A64" s="175" t="s">
        <v>33</v>
      </c>
      <c r="B64" s="175">
        <f>'将来負担比率（分子）の構造'!I$43</f>
        <v>27115</v>
      </c>
      <c r="C64" s="175"/>
      <c r="D64" s="175"/>
      <c r="E64" s="175">
        <f>'将来負担比率（分子）の構造'!J$43</f>
        <v>22504</v>
      </c>
      <c r="F64" s="175"/>
      <c r="G64" s="175"/>
      <c r="H64" s="175">
        <f>'将来負担比率（分子）の構造'!K$43</f>
        <v>18300</v>
      </c>
      <c r="I64" s="175"/>
      <c r="J64" s="175"/>
      <c r="K64" s="175">
        <f>'将来負担比率（分子）の構造'!L$43</f>
        <v>14817</v>
      </c>
      <c r="L64" s="175"/>
      <c r="M64" s="175"/>
      <c r="N64" s="175">
        <f>'将来負担比率（分子）の構造'!M$43</f>
        <v>13347</v>
      </c>
      <c r="O64" s="175"/>
      <c r="P64" s="175"/>
    </row>
    <row r="65" spans="1:16">
      <c r="A65" s="175" t="s">
        <v>32</v>
      </c>
      <c r="B65" s="175">
        <f>'将来負担比率（分子）の構造'!I$42</f>
        <v>2455</v>
      </c>
      <c r="C65" s="175"/>
      <c r="D65" s="175"/>
      <c r="E65" s="175">
        <f>'将来負担比率（分子）の構造'!J$42</f>
        <v>2197</v>
      </c>
      <c r="F65" s="175"/>
      <c r="G65" s="175"/>
      <c r="H65" s="175">
        <f>'将来負担比率（分子）の構造'!K$42</f>
        <v>2625</v>
      </c>
      <c r="I65" s="175"/>
      <c r="J65" s="175"/>
      <c r="K65" s="175">
        <f>'将来負担比率（分子）の構造'!L$42</f>
        <v>3112</v>
      </c>
      <c r="L65" s="175"/>
      <c r="M65" s="175"/>
      <c r="N65" s="175">
        <f>'将来負担比率（分子）の構造'!M$42</f>
        <v>3289</v>
      </c>
      <c r="O65" s="175"/>
      <c r="P65" s="175"/>
    </row>
    <row r="66" spans="1:16">
      <c r="A66" s="175" t="s">
        <v>31</v>
      </c>
      <c r="B66" s="175">
        <f>'将来負担比率（分子）の構造'!I$41</f>
        <v>59969</v>
      </c>
      <c r="C66" s="175"/>
      <c r="D66" s="175"/>
      <c r="E66" s="175">
        <f>'将来負担比率（分子）の構造'!J$41</f>
        <v>63218</v>
      </c>
      <c r="F66" s="175"/>
      <c r="G66" s="175"/>
      <c r="H66" s="175">
        <f>'将来負担比率（分子）の構造'!K$41</f>
        <v>66978</v>
      </c>
      <c r="I66" s="175"/>
      <c r="J66" s="175"/>
      <c r="K66" s="175">
        <f>'将来負担比率（分子）の構造'!L$41</f>
        <v>70667</v>
      </c>
      <c r="L66" s="175"/>
      <c r="M66" s="175"/>
      <c r="N66" s="175">
        <f>'将来負担比率（分子）の構造'!M$41</f>
        <v>69006</v>
      </c>
      <c r="O66" s="175"/>
      <c r="P66" s="175"/>
    </row>
    <row r="67" spans="1:16">
      <c r="A67" s="175" t="s">
        <v>71</v>
      </c>
      <c r="B67" s="175" t="e">
        <f>NA()</f>
        <v>#N/A</v>
      </c>
      <c r="C67" s="175">
        <f>IF(ISNUMBER('将来負担比率（分子）の構造'!I$53), IF('将来負担比率（分子）の構造'!I$53 &lt; 0, 0, '将来負担比率（分子）の構造'!I$53), NA())</f>
        <v>2109</v>
      </c>
      <c r="D67" s="175" t="e">
        <f>NA()</f>
        <v>#N/A</v>
      </c>
      <c r="E67" s="175" t="e">
        <f>NA()</f>
        <v>#N/A</v>
      </c>
      <c r="F67" s="175">
        <f>IF(ISNUMBER('将来負担比率（分子）の構造'!J$53), IF('将来負担比率（分子）の構造'!J$53 &lt; 0, 0, '将来負担比率（分子）の構造'!J$53), NA())</f>
        <v>5012</v>
      </c>
      <c r="G67" s="175" t="e">
        <f>NA()</f>
        <v>#N/A</v>
      </c>
      <c r="H67" s="175" t="e">
        <f>NA()</f>
        <v>#N/A</v>
      </c>
      <c r="I67" s="175">
        <f>IF(ISNUMBER('将来負担比率（分子）の構造'!K$53), IF('将来負担比率（分子）の構造'!K$53 &lt; 0, 0, '将来負担比率（分子）の構造'!K$53), NA())</f>
        <v>4091</v>
      </c>
      <c r="J67" s="175" t="e">
        <f>NA()</f>
        <v>#N/A</v>
      </c>
      <c r="K67" s="175" t="e">
        <f>NA()</f>
        <v>#N/A</v>
      </c>
      <c r="L67" s="175">
        <f>IF(ISNUMBER('将来負担比率（分子）の構造'!L$53), IF('将来負担比率（分子）の構造'!L$53 &lt; 0, 0, '将来負担比率（分子）の構造'!L$53), NA())</f>
        <v>11118</v>
      </c>
      <c r="M67" s="175" t="e">
        <f>NA()</f>
        <v>#N/A</v>
      </c>
      <c r="N67" s="175" t="e">
        <f>NA()</f>
        <v>#N/A</v>
      </c>
      <c r="O67" s="175">
        <f>IF(ISNUMBER('将来負担比率（分子）の構造'!M$53), IF('将来負担比率（分子）の構造'!M$53 &lt; 0, 0, '将来負担比率（分子）の構造'!M$53), NA())</f>
        <v>11269</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8281</v>
      </c>
      <c r="C72" s="179">
        <f>基金残高に係る経年分析!G55</f>
        <v>7416</v>
      </c>
      <c r="D72" s="179">
        <f>基金残高に係る経年分析!H55</f>
        <v>6837</v>
      </c>
    </row>
    <row r="73" spans="1:16">
      <c r="A73" s="178" t="s">
        <v>74</v>
      </c>
      <c r="B73" s="179" t="str">
        <f>基金残高に係る経年分析!F56</f>
        <v>-</v>
      </c>
      <c r="C73" s="179" t="str">
        <f>基金残高に係る経年分析!G56</f>
        <v>-</v>
      </c>
      <c r="D73" s="179" t="str">
        <f>基金残高に係る経年分析!H56</f>
        <v>-</v>
      </c>
    </row>
    <row r="74" spans="1:16">
      <c r="A74" s="178" t="s">
        <v>75</v>
      </c>
      <c r="B74" s="179">
        <f>基金残高に係る経年分析!F57</f>
        <v>4513</v>
      </c>
      <c r="C74" s="179">
        <f>基金残高に係る経年分析!G57</f>
        <v>2296</v>
      </c>
      <c r="D74" s="179">
        <f>基金残高に係る経年分析!H57</f>
        <v>2652</v>
      </c>
    </row>
  </sheetData>
  <sheetProtection algorithmName="SHA-512" hashValue="0DqNtDsxuzhO3mofiWqlUt4Y5h/2acbZhFYE70jvmd1wq2hqbZRU+HRpwu6k8UoQwYAANWWJBPO6h6L3f+utYw==" saltValue="PgawLUTthDWzxmFih/kI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R34" sqref="CR34:CY34"/>
    </sheetView>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215</v>
      </c>
      <c r="C5" s="716"/>
      <c r="D5" s="716"/>
      <c r="E5" s="716"/>
      <c r="F5" s="716"/>
      <c r="G5" s="716"/>
      <c r="H5" s="716"/>
      <c r="I5" s="716"/>
      <c r="J5" s="716"/>
      <c r="K5" s="716"/>
      <c r="L5" s="716"/>
      <c r="M5" s="716"/>
      <c r="N5" s="716"/>
      <c r="O5" s="716"/>
      <c r="P5" s="716"/>
      <c r="Q5" s="717"/>
      <c r="R5" s="712">
        <v>40041059</v>
      </c>
      <c r="S5" s="713"/>
      <c r="T5" s="713"/>
      <c r="U5" s="713"/>
      <c r="V5" s="713"/>
      <c r="W5" s="713"/>
      <c r="X5" s="713"/>
      <c r="Y5" s="738"/>
      <c r="Z5" s="751">
        <v>42.1</v>
      </c>
      <c r="AA5" s="751"/>
      <c r="AB5" s="751"/>
      <c r="AC5" s="751"/>
      <c r="AD5" s="752">
        <v>37204850</v>
      </c>
      <c r="AE5" s="752"/>
      <c r="AF5" s="752"/>
      <c r="AG5" s="752"/>
      <c r="AH5" s="752"/>
      <c r="AI5" s="752"/>
      <c r="AJ5" s="752"/>
      <c r="AK5" s="752"/>
      <c r="AL5" s="739">
        <v>76.400000000000006</v>
      </c>
      <c r="AM5" s="721"/>
      <c r="AN5" s="721"/>
      <c r="AO5" s="740"/>
      <c r="AP5" s="715" t="s">
        <v>216</v>
      </c>
      <c r="AQ5" s="716"/>
      <c r="AR5" s="716"/>
      <c r="AS5" s="716"/>
      <c r="AT5" s="716"/>
      <c r="AU5" s="716"/>
      <c r="AV5" s="716"/>
      <c r="AW5" s="716"/>
      <c r="AX5" s="716"/>
      <c r="AY5" s="716"/>
      <c r="AZ5" s="716"/>
      <c r="BA5" s="716"/>
      <c r="BB5" s="716"/>
      <c r="BC5" s="716"/>
      <c r="BD5" s="716"/>
      <c r="BE5" s="716"/>
      <c r="BF5" s="717"/>
      <c r="BG5" s="657">
        <v>37204850</v>
      </c>
      <c r="BH5" s="658"/>
      <c r="BI5" s="658"/>
      <c r="BJ5" s="658"/>
      <c r="BK5" s="658"/>
      <c r="BL5" s="658"/>
      <c r="BM5" s="658"/>
      <c r="BN5" s="659"/>
      <c r="BO5" s="695">
        <v>92.9</v>
      </c>
      <c r="BP5" s="695"/>
      <c r="BQ5" s="695"/>
      <c r="BR5" s="695"/>
      <c r="BS5" s="696">
        <v>545687</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c r="B6" s="654" t="s">
        <v>220</v>
      </c>
      <c r="C6" s="655"/>
      <c r="D6" s="655"/>
      <c r="E6" s="655"/>
      <c r="F6" s="655"/>
      <c r="G6" s="655"/>
      <c r="H6" s="655"/>
      <c r="I6" s="655"/>
      <c r="J6" s="655"/>
      <c r="K6" s="655"/>
      <c r="L6" s="655"/>
      <c r="M6" s="655"/>
      <c r="N6" s="655"/>
      <c r="O6" s="655"/>
      <c r="P6" s="655"/>
      <c r="Q6" s="656"/>
      <c r="R6" s="657">
        <v>441029</v>
      </c>
      <c r="S6" s="658"/>
      <c r="T6" s="658"/>
      <c r="U6" s="658"/>
      <c r="V6" s="658"/>
      <c r="W6" s="658"/>
      <c r="X6" s="658"/>
      <c r="Y6" s="659"/>
      <c r="Z6" s="695">
        <v>0.5</v>
      </c>
      <c r="AA6" s="695"/>
      <c r="AB6" s="695"/>
      <c r="AC6" s="695"/>
      <c r="AD6" s="696">
        <v>441029</v>
      </c>
      <c r="AE6" s="696"/>
      <c r="AF6" s="696"/>
      <c r="AG6" s="696"/>
      <c r="AH6" s="696"/>
      <c r="AI6" s="696"/>
      <c r="AJ6" s="696"/>
      <c r="AK6" s="696"/>
      <c r="AL6" s="660">
        <v>0.9</v>
      </c>
      <c r="AM6" s="661"/>
      <c r="AN6" s="661"/>
      <c r="AO6" s="697"/>
      <c r="AP6" s="654" t="s">
        <v>221</v>
      </c>
      <c r="AQ6" s="655"/>
      <c r="AR6" s="655"/>
      <c r="AS6" s="655"/>
      <c r="AT6" s="655"/>
      <c r="AU6" s="655"/>
      <c r="AV6" s="655"/>
      <c r="AW6" s="655"/>
      <c r="AX6" s="655"/>
      <c r="AY6" s="655"/>
      <c r="AZ6" s="655"/>
      <c r="BA6" s="655"/>
      <c r="BB6" s="655"/>
      <c r="BC6" s="655"/>
      <c r="BD6" s="655"/>
      <c r="BE6" s="655"/>
      <c r="BF6" s="656"/>
      <c r="BG6" s="657">
        <v>37204850</v>
      </c>
      <c r="BH6" s="658"/>
      <c r="BI6" s="658"/>
      <c r="BJ6" s="658"/>
      <c r="BK6" s="658"/>
      <c r="BL6" s="658"/>
      <c r="BM6" s="658"/>
      <c r="BN6" s="659"/>
      <c r="BO6" s="695">
        <v>92.9</v>
      </c>
      <c r="BP6" s="695"/>
      <c r="BQ6" s="695"/>
      <c r="BR6" s="695"/>
      <c r="BS6" s="696">
        <v>545687</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395129</v>
      </c>
      <c r="CS6" s="658"/>
      <c r="CT6" s="658"/>
      <c r="CU6" s="658"/>
      <c r="CV6" s="658"/>
      <c r="CW6" s="658"/>
      <c r="CX6" s="658"/>
      <c r="CY6" s="659"/>
      <c r="CZ6" s="739">
        <v>0.4</v>
      </c>
      <c r="DA6" s="721"/>
      <c r="DB6" s="721"/>
      <c r="DC6" s="741"/>
      <c r="DD6" s="663" t="s">
        <v>122</v>
      </c>
      <c r="DE6" s="658"/>
      <c r="DF6" s="658"/>
      <c r="DG6" s="658"/>
      <c r="DH6" s="658"/>
      <c r="DI6" s="658"/>
      <c r="DJ6" s="658"/>
      <c r="DK6" s="658"/>
      <c r="DL6" s="658"/>
      <c r="DM6" s="658"/>
      <c r="DN6" s="658"/>
      <c r="DO6" s="658"/>
      <c r="DP6" s="659"/>
      <c r="DQ6" s="663">
        <v>395050</v>
      </c>
      <c r="DR6" s="658"/>
      <c r="DS6" s="658"/>
      <c r="DT6" s="658"/>
      <c r="DU6" s="658"/>
      <c r="DV6" s="658"/>
      <c r="DW6" s="658"/>
      <c r="DX6" s="658"/>
      <c r="DY6" s="658"/>
      <c r="DZ6" s="658"/>
      <c r="EA6" s="658"/>
      <c r="EB6" s="658"/>
      <c r="EC6" s="694"/>
    </row>
    <row r="7" spans="2:143" ht="11.25" customHeight="1">
      <c r="B7" s="654" t="s">
        <v>223</v>
      </c>
      <c r="C7" s="655"/>
      <c r="D7" s="655"/>
      <c r="E7" s="655"/>
      <c r="F7" s="655"/>
      <c r="G7" s="655"/>
      <c r="H7" s="655"/>
      <c r="I7" s="655"/>
      <c r="J7" s="655"/>
      <c r="K7" s="655"/>
      <c r="L7" s="655"/>
      <c r="M7" s="655"/>
      <c r="N7" s="655"/>
      <c r="O7" s="655"/>
      <c r="P7" s="655"/>
      <c r="Q7" s="656"/>
      <c r="R7" s="657">
        <v>13779</v>
      </c>
      <c r="S7" s="658"/>
      <c r="T7" s="658"/>
      <c r="U7" s="658"/>
      <c r="V7" s="658"/>
      <c r="W7" s="658"/>
      <c r="X7" s="658"/>
      <c r="Y7" s="659"/>
      <c r="Z7" s="695">
        <v>0</v>
      </c>
      <c r="AA7" s="695"/>
      <c r="AB7" s="695"/>
      <c r="AC7" s="695"/>
      <c r="AD7" s="696">
        <v>13779</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19629602</v>
      </c>
      <c r="BH7" s="658"/>
      <c r="BI7" s="658"/>
      <c r="BJ7" s="658"/>
      <c r="BK7" s="658"/>
      <c r="BL7" s="658"/>
      <c r="BM7" s="658"/>
      <c r="BN7" s="659"/>
      <c r="BO7" s="695">
        <v>49</v>
      </c>
      <c r="BP7" s="695"/>
      <c r="BQ7" s="695"/>
      <c r="BR7" s="695"/>
      <c r="BS7" s="696">
        <v>545687</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9995587</v>
      </c>
      <c r="CS7" s="658"/>
      <c r="CT7" s="658"/>
      <c r="CU7" s="658"/>
      <c r="CV7" s="658"/>
      <c r="CW7" s="658"/>
      <c r="CX7" s="658"/>
      <c r="CY7" s="659"/>
      <c r="CZ7" s="695">
        <v>11.2</v>
      </c>
      <c r="DA7" s="695"/>
      <c r="DB7" s="695"/>
      <c r="DC7" s="695"/>
      <c r="DD7" s="663">
        <v>1007208</v>
      </c>
      <c r="DE7" s="658"/>
      <c r="DF7" s="658"/>
      <c r="DG7" s="658"/>
      <c r="DH7" s="658"/>
      <c r="DI7" s="658"/>
      <c r="DJ7" s="658"/>
      <c r="DK7" s="658"/>
      <c r="DL7" s="658"/>
      <c r="DM7" s="658"/>
      <c r="DN7" s="658"/>
      <c r="DO7" s="658"/>
      <c r="DP7" s="659"/>
      <c r="DQ7" s="663">
        <v>7007754</v>
      </c>
      <c r="DR7" s="658"/>
      <c r="DS7" s="658"/>
      <c r="DT7" s="658"/>
      <c r="DU7" s="658"/>
      <c r="DV7" s="658"/>
      <c r="DW7" s="658"/>
      <c r="DX7" s="658"/>
      <c r="DY7" s="658"/>
      <c r="DZ7" s="658"/>
      <c r="EA7" s="658"/>
      <c r="EB7" s="658"/>
      <c r="EC7" s="694"/>
    </row>
    <row r="8" spans="2:143" ht="11.25" customHeight="1">
      <c r="B8" s="654" t="s">
        <v>226</v>
      </c>
      <c r="C8" s="655"/>
      <c r="D8" s="655"/>
      <c r="E8" s="655"/>
      <c r="F8" s="655"/>
      <c r="G8" s="655"/>
      <c r="H8" s="655"/>
      <c r="I8" s="655"/>
      <c r="J8" s="655"/>
      <c r="K8" s="655"/>
      <c r="L8" s="655"/>
      <c r="M8" s="655"/>
      <c r="N8" s="655"/>
      <c r="O8" s="655"/>
      <c r="P8" s="655"/>
      <c r="Q8" s="656"/>
      <c r="R8" s="657">
        <v>252318</v>
      </c>
      <c r="S8" s="658"/>
      <c r="T8" s="658"/>
      <c r="U8" s="658"/>
      <c r="V8" s="658"/>
      <c r="W8" s="658"/>
      <c r="X8" s="658"/>
      <c r="Y8" s="659"/>
      <c r="Z8" s="695">
        <v>0.3</v>
      </c>
      <c r="AA8" s="695"/>
      <c r="AB8" s="695"/>
      <c r="AC8" s="695"/>
      <c r="AD8" s="696">
        <v>252318</v>
      </c>
      <c r="AE8" s="696"/>
      <c r="AF8" s="696"/>
      <c r="AG8" s="696"/>
      <c r="AH8" s="696"/>
      <c r="AI8" s="696"/>
      <c r="AJ8" s="696"/>
      <c r="AK8" s="696"/>
      <c r="AL8" s="660">
        <v>0.5</v>
      </c>
      <c r="AM8" s="661"/>
      <c r="AN8" s="661"/>
      <c r="AO8" s="697"/>
      <c r="AP8" s="654" t="s">
        <v>227</v>
      </c>
      <c r="AQ8" s="655"/>
      <c r="AR8" s="655"/>
      <c r="AS8" s="655"/>
      <c r="AT8" s="655"/>
      <c r="AU8" s="655"/>
      <c r="AV8" s="655"/>
      <c r="AW8" s="655"/>
      <c r="AX8" s="655"/>
      <c r="AY8" s="655"/>
      <c r="AZ8" s="655"/>
      <c r="BA8" s="655"/>
      <c r="BB8" s="655"/>
      <c r="BC8" s="655"/>
      <c r="BD8" s="655"/>
      <c r="BE8" s="655"/>
      <c r="BF8" s="656"/>
      <c r="BG8" s="657">
        <v>482061</v>
      </c>
      <c r="BH8" s="658"/>
      <c r="BI8" s="658"/>
      <c r="BJ8" s="658"/>
      <c r="BK8" s="658"/>
      <c r="BL8" s="658"/>
      <c r="BM8" s="658"/>
      <c r="BN8" s="659"/>
      <c r="BO8" s="695">
        <v>1.2</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43160191</v>
      </c>
      <c r="CS8" s="658"/>
      <c r="CT8" s="658"/>
      <c r="CU8" s="658"/>
      <c r="CV8" s="658"/>
      <c r="CW8" s="658"/>
      <c r="CX8" s="658"/>
      <c r="CY8" s="659"/>
      <c r="CZ8" s="695">
        <v>48.3</v>
      </c>
      <c r="DA8" s="695"/>
      <c r="DB8" s="695"/>
      <c r="DC8" s="695"/>
      <c r="DD8" s="663">
        <v>925601</v>
      </c>
      <c r="DE8" s="658"/>
      <c r="DF8" s="658"/>
      <c r="DG8" s="658"/>
      <c r="DH8" s="658"/>
      <c r="DI8" s="658"/>
      <c r="DJ8" s="658"/>
      <c r="DK8" s="658"/>
      <c r="DL8" s="658"/>
      <c r="DM8" s="658"/>
      <c r="DN8" s="658"/>
      <c r="DO8" s="658"/>
      <c r="DP8" s="659"/>
      <c r="DQ8" s="663">
        <v>22508374</v>
      </c>
      <c r="DR8" s="658"/>
      <c r="DS8" s="658"/>
      <c r="DT8" s="658"/>
      <c r="DU8" s="658"/>
      <c r="DV8" s="658"/>
      <c r="DW8" s="658"/>
      <c r="DX8" s="658"/>
      <c r="DY8" s="658"/>
      <c r="DZ8" s="658"/>
      <c r="EA8" s="658"/>
      <c r="EB8" s="658"/>
      <c r="EC8" s="694"/>
    </row>
    <row r="9" spans="2:143" ht="11.25" customHeight="1">
      <c r="B9" s="654" t="s">
        <v>229</v>
      </c>
      <c r="C9" s="655"/>
      <c r="D9" s="655"/>
      <c r="E9" s="655"/>
      <c r="F9" s="655"/>
      <c r="G9" s="655"/>
      <c r="H9" s="655"/>
      <c r="I9" s="655"/>
      <c r="J9" s="655"/>
      <c r="K9" s="655"/>
      <c r="L9" s="655"/>
      <c r="M9" s="655"/>
      <c r="N9" s="655"/>
      <c r="O9" s="655"/>
      <c r="P9" s="655"/>
      <c r="Q9" s="656"/>
      <c r="R9" s="657">
        <v>293734</v>
      </c>
      <c r="S9" s="658"/>
      <c r="T9" s="658"/>
      <c r="U9" s="658"/>
      <c r="V9" s="658"/>
      <c r="W9" s="658"/>
      <c r="X9" s="658"/>
      <c r="Y9" s="659"/>
      <c r="Z9" s="695">
        <v>0.3</v>
      </c>
      <c r="AA9" s="695"/>
      <c r="AB9" s="695"/>
      <c r="AC9" s="695"/>
      <c r="AD9" s="696">
        <v>293734</v>
      </c>
      <c r="AE9" s="696"/>
      <c r="AF9" s="696"/>
      <c r="AG9" s="696"/>
      <c r="AH9" s="696"/>
      <c r="AI9" s="696"/>
      <c r="AJ9" s="696"/>
      <c r="AK9" s="696"/>
      <c r="AL9" s="660">
        <v>0.6</v>
      </c>
      <c r="AM9" s="661"/>
      <c r="AN9" s="661"/>
      <c r="AO9" s="697"/>
      <c r="AP9" s="654" t="s">
        <v>230</v>
      </c>
      <c r="AQ9" s="655"/>
      <c r="AR9" s="655"/>
      <c r="AS9" s="655"/>
      <c r="AT9" s="655"/>
      <c r="AU9" s="655"/>
      <c r="AV9" s="655"/>
      <c r="AW9" s="655"/>
      <c r="AX9" s="655"/>
      <c r="AY9" s="655"/>
      <c r="AZ9" s="655"/>
      <c r="BA9" s="655"/>
      <c r="BB9" s="655"/>
      <c r="BC9" s="655"/>
      <c r="BD9" s="655"/>
      <c r="BE9" s="655"/>
      <c r="BF9" s="656"/>
      <c r="BG9" s="657">
        <v>16464875</v>
      </c>
      <c r="BH9" s="658"/>
      <c r="BI9" s="658"/>
      <c r="BJ9" s="658"/>
      <c r="BK9" s="658"/>
      <c r="BL9" s="658"/>
      <c r="BM9" s="658"/>
      <c r="BN9" s="659"/>
      <c r="BO9" s="695">
        <v>41.1</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6954502</v>
      </c>
      <c r="CS9" s="658"/>
      <c r="CT9" s="658"/>
      <c r="CU9" s="658"/>
      <c r="CV9" s="658"/>
      <c r="CW9" s="658"/>
      <c r="CX9" s="658"/>
      <c r="CY9" s="659"/>
      <c r="CZ9" s="695">
        <v>7.8</v>
      </c>
      <c r="DA9" s="695"/>
      <c r="DB9" s="695"/>
      <c r="DC9" s="695"/>
      <c r="DD9" s="663">
        <v>90395</v>
      </c>
      <c r="DE9" s="658"/>
      <c r="DF9" s="658"/>
      <c r="DG9" s="658"/>
      <c r="DH9" s="658"/>
      <c r="DI9" s="658"/>
      <c r="DJ9" s="658"/>
      <c r="DK9" s="658"/>
      <c r="DL9" s="658"/>
      <c r="DM9" s="658"/>
      <c r="DN9" s="658"/>
      <c r="DO9" s="658"/>
      <c r="DP9" s="659"/>
      <c r="DQ9" s="663">
        <v>5680107</v>
      </c>
      <c r="DR9" s="658"/>
      <c r="DS9" s="658"/>
      <c r="DT9" s="658"/>
      <c r="DU9" s="658"/>
      <c r="DV9" s="658"/>
      <c r="DW9" s="658"/>
      <c r="DX9" s="658"/>
      <c r="DY9" s="658"/>
      <c r="DZ9" s="658"/>
      <c r="EA9" s="658"/>
      <c r="EB9" s="658"/>
      <c r="EC9" s="694"/>
    </row>
    <row r="10" spans="2:143" ht="11.25" customHeight="1">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624959</v>
      </c>
      <c r="BH10" s="658"/>
      <c r="BI10" s="658"/>
      <c r="BJ10" s="658"/>
      <c r="BK10" s="658"/>
      <c r="BL10" s="658"/>
      <c r="BM10" s="658"/>
      <c r="BN10" s="659"/>
      <c r="BO10" s="695">
        <v>1.6</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54972</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30278</v>
      </c>
      <c r="DR10" s="658"/>
      <c r="DS10" s="658"/>
      <c r="DT10" s="658"/>
      <c r="DU10" s="658"/>
      <c r="DV10" s="658"/>
      <c r="DW10" s="658"/>
      <c r="DX10" s="658"/>
      <c r="DY10" s="658"/>
      <c r="DZ10" s="658"/>
      <c r="EA10" s="658"/>
      <c r="EB10" s="658"/>
      <c r="EC10" s="694"/>
    </row>
    <row r="11" spans="2:143" ht="11.25" customHeight="1">
      <c r="B11" s="654" t="s">
        <v>235</v>
      </c>
      <c r="C11" s="655"/>
      <c r="D11" s="655"/>
      <c r="E11" s="655"/>
      <c r="F11" s="655"/>
      <c r="G11" s="655"/>
      <c r="H11" s="655"/>
      <c r="I11" s="655"/>
      <c r="J11" s="655"/>
      <c r="K11" s="655"/>
      <c r="L11" s="655"/>
      <c r="M11" s="655"/>
      <c r="N11" s="655"/>
      <c r="O11" s="655"/>
      <c r="P11" s="655"/>
      <c r="Q11" s="656"/>
      <c r="R11" s="657">
        <v>5480979</v>
      </c>
      <c r="S11" s="658"/>
      <c r="T11" s="658"/>
      <c r="U11" s="658"/>
      <c r="V11" s="658"/>
      <c r="W11" s="658"/>
      <c r="X11" s="658"/>
      <c r="Y11" s="659"/>
      <c r="Z11" s="660">
        <v>5.8</v>
      </c>
      <c r="AA11" s="661"/>
      <c r="AB11" s="661"/>
      <c r="AC11" s="662"/>
      <c r="AD11" s="663">
        <v>5480979</v>
      </c>
      <c r="AE11" s="658"/>
      <c r="AF11" s="658"/>
      <c r="AG11" s="658"/>
      <c r="AH11" s="658"/>
      <c r="AI11" s="658"/>
      <c r="AJ11" s="658"/>
      <c r="AK11" s="659"/>
      <c r="AL11" s="660">
        <v>11.2</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2057707</v>
      </c>
      <c r="BH11" s="658"/>
      <c r="BI11" s="658"/>
      <c r="BJ11" s="658"/>
      <c r="BK11" s="658"/>
      <c r="BL11" s="658"/>
      <c r="BM11" s="658"/>
      <c r="BN11" s="659"/>
      <c r="BO11" s="695">
        <v>5.0999999999999996</v>
      </c>
      <c r="BP11" s="695"/>
      <c r="BQ11" s="695"/>
      <c r="BR11" s="695"/>
      <c r="BS11" s="696">
        <v>545687</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75867</v>
      </c>
      <c r="CS11" s="658"/>
      <c r="CT11" s="658"/>
      <c r="CU11" s="658"/>
      <c r="CV11" s="658"/>
      <c r="CW11" s="658"/>
      <c r="CX11" s="658"/>
      <c r="CY11" s="659"/>
      <c r="CZ11" s="695">
        <v>0.1</v>
      </c>
      <c r="DA11" s="695"/>
      <c r="DB11" s="695"/>
      <c r="DC11" s="695"/>
      <c r="DD11" s="663" t="s">
        <v>122</v>
      </c>
      <c r="DE11" s="658"/>
      <c r="DF11" s="658"/>
      <c r="DG11" s="658"/>
      <c r="DH11" s="658"/>
      <c r="DI11" s="658"/>
      <c r="DJ11" s="658"/>
      <c r="DK11" s="658"/>
      <c r="DL11" s="658"/>
      <c r="DM11" s="658"/>
      <c r="DN11" s="658"/>
      <c r="DO11" s="658"/>
      <c r="DP11" s="659"/>
      <c r="DQ11" s="663">
        <v>72529</v>
      </c>
      <c r="DR11" s="658"/>
      <c r="DS11" s="658"/>
      <c r="DT11" s="658"/>
      <c r="DU11" s="658"/>
      <c r="DV11" s="658"/>
      <c r="DW11" s="658"/>
      <c r="DX11" s="658"/>
      <c r="DY11" s="658"/>
      <c r="DZ11" s="658"/>
      <c r="EA11" s="658"/>
      <c r="EB11" s="658"/>
      <c r="EC11" s="694"/>
    </row>
    <row r="12" spans="2:143" ht="11.25" customHeight="1">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15283132</v>
      </c>
      <c r="BH12" s="658"/>
      <c r="BI12" s="658"/>
      <c r="BJ12" s="658"/>
      <c r="BK12" s="658"/>
      <c r="BL12" s="658"/>
      <c r="BM12" s="658"/>
      <c r="BN12" s="659"/>
      <c r="BO12" s="695">
        <v>38.200000000000003</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1137413</v>
      </c>
      <c r="CS12" s="658"/>
      <c r="CT12" s="658"/>
      <c r="CU12" s="658"/>
      <c r="CV12" s="658"/>
      <c r="CW12" s="658"/>
      <c r="CX12" s="658"/>
      <c r="CY12" s="659"/>
      <c r="CZ12" s="695">
        <v>1.3</v>
      </c>
      <c r="DA12" s="695"/>
      <c r="DB12" s="695"/>
      <c r="DC12" s="695"/>
      <c r="DD12" s="663" t="s">
        <v>122</v>
      </c>
      <c r="DE12" s="658"/>
      <c r="DF12" s="658"/>
      <c r="DG12" s="658"/>
      <c r="DH12" s="658"/>
      <c r="DI12" s="658"/>
      <c r="DJ12" s="658"/>
      <c r="DK12" s="658"/>
      <c r="DL12" s="658"/>
      <c r="DM12" s="658"/>
      <c r="DN12" s="658"/>
      <c r="DO12" s="658"/>
      <c r="DP12" s="659"/>
      <c r="DQ12" s="663">
        <v>974817</v>
      </c>
      <c r="DR12" s="658"/>
      <c r="DS12" s="658"/>
      <c r="DT12" s="658"/>
      <c r="DU12" s="658"/>
      <c r="DV12" s="658"/>
      <c r="DW12" s="658"/>
      <c r="DX12" s="658"/>
      <c r="DY12" s="658"/>
      <c r="DZ12" s="658"/>
      <c r="EA12" s="658"/>
      <c r="EB12" s="658"/>
      <c r="EC12" s="694"/>
    </row>
    <row r="13" spans="2:143" ht="11.25" customHeight="1">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15256034</v>
      </c>
      <c r="BH13" s="658"/>
      <c r="BI13" s="658"/>
      <c r="BJ13" s="658"/>
      <c r="BK13" s="658"/>
      <c r="BL13" s="658"/>
      <c r="BM13" s="658"/>
      <c r="BN13" s="659"/>
      <c r="BO13" s="695">
        <v>38.1</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10126056</v>
      </c>
      <c r="CS13" s="658"/>
      <c r="CT13" s="658"/>
      <c r="CU13" s="658"/>
      <c r="CV13" s="658"/>
      <c r="CW13" s="658"/>
      <c r="CX13" s="658"/>
      <c r="CY13" s="659"/>
      <c r="CZ13" s="695">
        <v>11.3</v>
      </c>
      <c r="DA13" s="695"/>
      <c r="DB13" s="695"/>
      <c r="DC13" s="695"/>
      <c r="DD13" s="663">
        <v>4640997</v>
      </c>
      <c r="DE13" s="658"/>
      <c r="DF13" s="658"/>
      <c r="DG13" s="658"/>
      <c r="DH13" s="658"/>
      <c r="DI13" s="658"/>
      <c r="DJ13" s="658"/>
      <c r="DK13" s="658"/>
      <c r="DL13" s="658"/>
      <c r="DM13" s="658"/>
      <c r="DN13" s="658"/>
      <c r="DO13" s="658"/>
      <c r="DP13" s="659"/>
      <c r="DQ13" s="663">
        <v>6528969</v>
      </c>
      <c r="DR13" s="658"/>
      <c r="DS13" s="658"/>
      <c r="DT13" s="658"/>
      <c r="DU13" s="658"/>
      <c r="DV13" s="658"/>
      <c r="DW13" s="658"/>
      <c r="DX13" s="658"/>
      <c r="DY13" s="658"/>
      <c r="DZ13" s="658"/>
      <c r="EA13" s="658"/>
      <c r="EB13" s="658"/>
      <c r="EC13" s="694"/>
    </row>
    <row r="14" spans="2:143" ht="11.25" customHeight="1">
      <c r="B14" s="654" t="s">
        <v>244</v>
      </c>
      <c r="C14" s="655"/>
      <c r="D14" s="655"/>
      <c r="E14" s="655"/>
      <c r="F14" s="655"/>
      <c r="G14" s="655"/>
      <c r="H14" s="655"/>
      <c r="I14" s="655"/>
      <c r="J14" s="655"/>
      <c r="K14" s="655"/>
      <c r="L14" s="655"/>
      <c r="M14" s="655"/>
      <c r="N14" s="655"/>
      <c r="O14" s="655"/>
      <c r="P14" s="655"/>
      <c r="Q14" s="656"/>
      <c r="R14" s="657">
        <v>4435</v>
      </c>
      <c r="S14" s="658"/>
      <c r="T14" s="658"/>
      <c r="U14" s="658"/>
      <c r="V14" s="658"/>
      <c r="W14" s="658"/>
      <c r="X14" s="658"/>
      <c r="Y14" s="659"/>
      <c r="Z14" s="695">
        <v>0</v>
      </c>
      <c r="AA14" s="695"/>
      <c r="AB14" s="695"/>
      <c r="AC14" s="695"/>
      <c r="AD14" s="696">
        <v>4435</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325366</v>
      </c>
      <c r="BH14" s="658"/>
      <c r="BI14" s="658"/>
      <c r="BJ14" s="658"/>
      <c r="BK14" s="658"/>
      <c r="BL14" s="658"/>
      <c r="BM14" s="658"/>
      <c r="BN14" s="659"/>
      <c r="BO14" s="695">
        <v>0.8</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3559569</v>
      </c>
      <c r="CS14" s="658"/>
      <c r="CT14" s="658"/>
      <c r="CU14" s="658"/>
      <c r="CV14" s="658"/>
      <c r="CW14" s="658"/>
      <c r="CX14" s="658"/>
      <c r="CY14" s="659"/>
      <c r="CZ14" s="695">
        <v>4</v>
      </c>
      <c r="DA14" s="695"/>
      <c r="DB14" s="695"/>
      <c r="DC14" s="695"/>
      <c r="DD14" s="663">
        <v>510034</v>
      </c>
      <c r="DE14" s="658"/>
      <c r="DF14" s="658"/>
      <c r="DG14" s="658"/>
      <c r="DH14" s="658"/>
      <c r="DI14" s="658"/>
      <c r="DJ14" s="658"/>
      <c r="DK14" s="658"/>
      <c r="DL14" s="658"/>
      <c r="DM14" s="658"/>
      <c r="DN14" s="658"/>
      <c r="DO14" s="658"/>
      <c r="DP14" s="659"/>
      <c r="DQ14" s="663">
        <v>3167409</v>
      </c>
      <c r="DR14" s="658"/>
      <c r="DS14" s="658"/>
      <c r="DT14" s="658"/>
      <c r="DU14" s="658"/>
      <c r="DV14" s="658"/>
      <c r="DW14" s="658"/>
      <c r="DX14" s="658"/>
      <c r="DY14" s="658"/>
      <c r="DZ14" s="658"/>
      <c r="EA14" s="658"/>
      <c r="EB14" s="658"/>
      <c r="EC14" s="694"/>
    </row>
    <row r="15" spans="2:143" ht="11.25" customHeight="1">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1966750</v>
      </c>
      <c r="BH15" s="658"/>
      <c r="BI15" s="658"/>
      <c r="BJ15" s="658"/>
      <c r="BK15" s="658"/>
      <c r="BL15" s="658"/>
      <c r="BM15" s="658"/>
      <c r="BN15" s="659"/>
      <c r="BO15" s="695">
        <v>4.9000000000000004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7139644</v>
      </c>
      <c r="CS15" s="658"/>
      <c r="CT15" s="658"/>
      <c r="CU15" s="658"/>
      <c r="CV15" s="658"/>
      <c r="CW15" s="658"/>
      <c r="CX15" s="658"/>
      <c r="CY15" s="659"/>
      <c r="CZ15" s="695">
        <v>8</v>
      </c>
      <c r="DA15" s="695"/>
      <c r="DB15" s="695"/>
      <c r="DC15" s="695"/>
      <c r="DD15" s="663">
        <v>552666</v>
      </c>
      <c r="DE15" s="658"/>
      <c r="DF15" s="658"/>
      <c r="DG15" s="658"/>
      <c r="DH15" s="658"/>
      <c r="DI15" s="658"/>
      <c r="DJ15" s="658"/>
      <c r="DK15" s="658"/>
      <c r="DL15" s="658"/>
      <c r="DM15" s="658"/>
      <c r="DN15" s="658"/>
      <c r="DO15" s="658"/>
      <c r="DP15" s="659"/>
      <c r="DQ15" s="663">
        <v>5676230</v>
      </c>
      <c r="DR15" s="658"/>
      <c r="DS15" s="658"/>
      <c r="DT15" s="658"/>
      <c r="DU15" s="658"/>
      <c r="DV15" s="658"/>
      <c r="DW15" s="658"/>
      <c r="DX15" s="658"/>
      <c r="DY15" s="658"/>
      <c r="DZ15" s="658"/>
      <c r="EA15" s="658"/>
      <c r="EB15" s="658"/>
      <c r="EC15" s="694"/>
    </row>
    <row r="16" spans="2:143" ht="11.25" customHeight="1">
      <c r="B16" s="654" t="s">
        <v>250</v>
      </c>
      <c r="C16" s="655"/>
      <c r="D16" s="655"/>
      <c r="E16" s="655"/>
      <c r="F16" s="655"/>
      <c r="G16" s="655"/>
      <c r="H16" s="655"/>
      <c r="I16" s="655"/>
      <c r="J16" s="655"/>
      <c r="K16" s="655"/>
      <c r="L16" s="655"/>
      <c r="M16" s="655"/>
      <c r="N16" s="655"/>
      <c r="O16" s="655"/>
      <c r="P16" s="655"/>
      <c r="Q16" s="656"/>
      <c r="R16" s="657">
        <v>78406</v>
      </c>
      <c r="S16" s="658"/>
      <c r="T16" s="658"/>
      <c r="U16" s="658"/>
      <c r="V16" s="658"/>
      <c r="W16" s="658"/>
      <c r="X16" s="658"/>
      <c r="Y16" s="659"/>
      <c r="Z16" s="695">
        <v>0.1</v>
      </c>
      <c r="AA16" s="695"/>
      <c r="AB16" s="695"/>
      <c r="AC16" s="695"/>
      <c r="AD16" s="696">
        <v>78406</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c r="B17" s="654" t="s">
        <v>253</v>
      </c>
      <c r="C17" s="655"/>
      <c r="D17" s="655"/>
      <c r="E17" s="655"/>
      <c r="F17" s="655"/>
      <c r="G17" s="655"/>
      <c r="H17" s="655"/>
      <c r="I17" s="655"/>
      <c r="J17" s="655"/>
      <c r="K17" s="655"/>
      <c r="L17" s="655"/>
      <c r="M17" s="655"/>
      <c r="N17" s="655"/>
      <c r="O17" s="655"/>
      <c r="P17" s="655"/>
      <c r="Q17" s="656"/>
      <c r="R17" s="657">
        <v>351138</v>
      </c>
      <c r="S17" s="658"/>
      <c r="T17" s="658"/>
      <c r="U17" s="658"/>
      <c r="V17" s="658"/>
      <c r="W17" s="658"/>
      <c r="X17" s="658"/>
      <c r="Y17" s="659"/>
      <c r="Z17" s="695">
        <v>0.4</v>
      </c>
      <c r="AA17" s="695"/>
      <c r="AB17" s="695"/>
      <c r="AC17" s="695"/>
      <c r="AD17" s="696">
        <v>351138</v>
      </c>
      <c r="AE17" s="696"/>
      <c r="AF17" s="696"/>
      <c r="AG17" s="696"/>
      <c r="AH17" s="696"/>
      <c r="AI17" s="696"/>
      <c r="AJ17" s="696"/>
      <c r="AK17" s="696"/>
      <c r="AL17" s="660">
        <v>0.7</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6823956</v>
      </c>
      <c r="CS17" s="658"/>
      <c r="CT17" s="658"/>
      <c r="CU17" s="658"/>
      <c r="CV17" s="658"/>
      <c r="CW17" s="658"/>
      <c r="CX17" s="658"/>
      <c r="CY17" s="659"/>
      <c r="CZ17" s="695">
        <v>7.6</v>
      </c>
      <c r="DA17" s="695"/>
      <c r="DB17" s="695"/>
      <c r="DC17" s="695"/>
      <c r="DD17" s="663" t="s">
        <v>122</v>
      </c>
      <c r="DE17" s="658"/>
      <c r="DF17" s="658"/>
      <c r="DG17" s="658"/>
      <c r="DH17" s="658"/>
      <c r="DI17" s="658"/>
      <c r="DJ17" s="658"/>
      <c r="DK17" s="658"/>
      <c r="DL17" s="658"/>
      <c r="DM17" s="658"/>
      <c r="DN17" s="658"/>
      <c r="DO17" s="658"/>
      <c r="DP17" s="659"/>
      <c r="DQ17" s="663">
        <v>6823956</v>
      </c>
      <c r="DR17" s="658"/>
      <c r="DS17" s="658"/>
      <c r="DT17" s="658"/>
      <c r="DU17" s="658"/>
      <c r="DV17" s="658"/>
      <c r="DW17" s="658"/>
      <c r="DX17" s="658"/>
      <c r="DY17" s="658"/>
      <c r="DZ17" s="658"/>
      <c r="EA17" s="658"/>
      <c r="EB17" s="658"/>
      <c r="EC17" s="694"/>
    </row>
    <row r="18" spans="2:133" ht="11.25" customHeight="1">
      <c r="B18" s="654" t="s">
        <v>256</v>
      </c>
      <c r="C18" s="655"/>
      <c r="D18" s="655"/>
      <c r="E18" s="655"/>
      <c r="F18" s="655"/>
      <c r="G18" s="655"/>
      <c r="H18" s="655"/>
      <c r="I18" s="655"/>
      <c r="J18" s="655"/>
      <c r="K18" s="655"/>
      <c r="L18" s="655"/>
      <c r="M18" s="655"/>
      <c r="N18" s="655"/>
      <c r="O18" s="655"/>
      <c r="P18" s="655"/>
      <c r="Q18" s="656"/>
      <c r="R18" s="657">
        <v>306550</v>
      </c>
      <c r="S18" s="658"/>
      <c r="T18" s="658"/>
      <c r="U18" s="658"/>
      <c r="V18" s="658"/>
      <c r="W18" s="658"/>
      <c r="X18" s="658"/>
      <c r="Y18" s="659"/>
      <c r="Z18" s="695">
        <v>0.3</v>
      </c>
      <c r="AA18" s="695"/>
      <c r="AB18" s="695"/>
      <c r="AC18" s="695"/>
      <c r="AD18" s="696">
        <v>306550</v>
      </c>
      <c r="AE18" s="696"/>
      <c r="AF18" s="696"/>
      <c r="AG18" s="696"/>
      <c r="AH18" s="696"/>
      <c r="AI18" s="696"/>
      <c r="AJ18" s="696"/>
      <c r="AK18" s="696"/>
      <c r="AL18" s="660">
        <v>0.6</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c r="B19" s="654" t="s">
        <v>259</v>
      </c>
      <c r="C19" s="655"/>
      <c r="D19" s="655"/>
      <c r="E19" s="655"/>
      <c r="F19" s="655"/>
      <c r="G19" s="655"/>
      <c r="H19" s="655"/>
      <c r="I19" s="655"/>
      <c r="J19" s="655"/>
      <c r="K19" s="655"/>
      <c r="L19" s="655"/>
      <c r="M19" s="655"/>
      <c r="N19" s="655"/>
      <c r="O19" s="655"/>
      <c r="P19" s="655"/>
      <c r="Q19" s="656"/>
      <c r="R19" s="657">
        <v>296448</v>
      </c>
      <c r="S19" s="658"/>
      <c r="T19" s="658"/>
      <c r="U19" s="658"/>
      <c r="V19" s="658"/>
      <c r="W19" s="658"/>
      <c r="X19" s="658"/>
      <c r="Y19" s="659"/>
      <c r="Z19" s="695">
        <v>0.3</v>
      </c>
      <c r="AA19" s="695"/>
      <c r="AB19" s="695"/>
      <c r="AC19" s="695"/>
      <c r="AD19" s="696">
        <v>296448</v>
      </c>
      <c r="AE19" s="696"/>
      <c r="AF19" s="696"/>
      <c r="AG19" s="696"/>
      <c r="AH19" s="696"/>
      <c r="AI19" s="696"/>
      <c r="AJ19" s="696"/>
      <c r="AK19" s="696"/>
      <c r="AL19" s="660">
        <v>0.6</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2836209</v>
      </c>
      <c r="BH19" s="658"/>
      <c r="BI19" s="658"/>
      <c r="BJ19" s="658"/>
      <c r="BK19" s="658"/>
      <c r="BL19" s="658"/>
      <c r="BM19" s="658"/>
      <c r="BN19" s="659"/>
      <c r="BO19" s="695">
        <v>7.1</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c r="B20" s="724" t="s">
        <v>262</v>
      </c>
      <c r="C20" s="725"/>
      <c r="D20" s="725"/>
      <c r="E20" s="725"/>
      <c r="F20" s="725"/>
      <c r="G20" s="725"/>
      <c r="H20" s="725"/>
      <c r="I20" s="725"/>
      <c r="J20" s="725"/>
      <c r="K20" s="725"/>
      <c r="L20" s="725"/>
      <c r="M20" s="725"/>
      <c r="N20" s="725"/>
      <c r="O20" s="725"/>
      <c r="P20" s="725"/>
      <c r="Q20" s="726"/>
      <c r="R20" s="657">
        <v>10102</v>
      </c>
      <c r="S20" s="658"/>
      <c r="T20" s="658"/>
      <c r="U20" s="658"/>
      <c r="V20" s="658"/>
      <c r="W20" s="658"/>
      <c r="X20" s="658"/>
      <c r="Y20" s="659"/>
      <c r="Z20" s="695">
        <v>0</v>
      </c>
      <c r="AA20" s="695"/>
      <c r="AB20" s="695"/>
      <c r="AC20" s="695"/>
      <c r="AD20" s="696">
        <v>10102</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2836209</v>
      </c>
      <c r="BH20" s="658"/>
      <c r="BI20" s="658"/>
      <c r="BJ20" s="658"/>
      <c r="BK20" s="658"/>
      <c r="BL20" s="658"/>
      <c r="BM20" s="658"/>
      <c r="BN20" s="659"/>
      <c r="BO20" s="695">
        <v>7.1</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89422886</v>
      </c>
      <c r="CS20" s="658"/>
      <c r="CT20" s="658"/>
      <c r="CU20" s="658"/>
      <c r="CV20" s="658"/>
      <c r="CW20" s="658"/>
      <c r="CX20" s="658"/>
      <c r="CY20" s="659"/>
      <c r="CZ20" s="695">
        <v>100</v>
      </c>
      <c r="DA20" s="695"/>
      <c r="DB20" s="695"/>
      <c r="DC20" s="695"/>
      <c r="DD20" s="663">
        <v>7726901</v>
      </c>
      <c r="DE20" s="658"/>
      <c r="DF20" s="658"/>
      <c r="DG20" s="658"/>
      <c r="DH20" s="658"/>
      <c r="DI20" s="658"/>
      <c r="DJ20" s="658"/>
      <c r="DK20" s="658"/>
      <c r="DL20" s="658"/>
      <c r="DM20" s="658"/>
      <c r="DN20" s="658"/>
      <c r="DO20" s="658"/>
      <c r="DP20" s="659"/>
      <c r="DQ20" s="663">
        <v>58865473</v>
      </c>
      <c r="DR20" s="658"/>
      <c r="DS20" s="658"/>
      <c r="DT20" s="658"/>
      <c r="DU20" s="658"/>
      <c r="DV20" s="658"/>
      <c r="DW20" s="658"/>
      <c r="DX20" s="658"/>
      <c r="DY20" s="658"/>
      <c r="DZ20" s="658"/>
      <c r="EA20" s="658"/>
      <c r="EB20" s="658"/>
      <c r="EC20" s="694"/>
    </row>
    <row r="21" spans="2:133" ht="11.25" customHeight="1">
      <c r="B21" s="654" t="s">
        <v>265</v>
      </c>
      <c r="C21" s="655"/>
      <c r="D21" s="655"/>
      <c r="E21" s="655"/>
      <c r="F21" s="655"/>
      <c r="G21" s="655"/>
      <c r="H21" s="655"/>
      <c r="I21" s="655"/>
      <c r="J21" s="655"/>
      <c r="K21" s="655"/>
      <c r="L21" s="655"/>
      <c r="M21" s="655"/>
      <c r="N21" s="655"/>
      <c r="O21" s="655"/>
      <c r="P21" s="655"/>
      <c r="Q21" s="656"/>
      <c r="R21" s="657">
        <v>4414357</v>
      </c>
      <c r="S21" s="658"/>
      <c r="T21" s="658"/>
      <c r="U21" s="658"/>
      <c r="V21" s="658"/>
      <c r="W21" s="658"/>
      <c r="X21" s="658"/>
      <c r="Y21" s="659"/>
      <c r="Z21" s="695">
        <v>4.5999999999999996</v>
      </c>
      <c r="AA21" s="695"/>
      <c r="AB21" s="695"/>
      <c r="AC21" s="695"/>
      <c r="AD21" s="696">
        <v>4029092</v>
      </c>
      <c r="AE21" s="696"/>
      <c r="AF21" s="696"/>
      <c r="AG21" s="696"/>
      <c r="AH21" s="696"/>
      <c r="AI21" s="696"/>
      <c r="AJ21" s="696"/>
      <c r="AK21" s="696"/>
      <c r="AL21" s="660">
        <v>8.3000000000000007</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267</v>
      </c>
      <c r="C22" s="655"/>
      <c r="D22" s="655"/>
      <c r="E22" s="655"/>
      <c r="F22" s="655"/>
      <c r="G22" s="655"/>
      <c r="H22" s="655"/>
      <c r="I22" s="655"/>
      <c r="J22" s="655"/>
      <c r="K22" s="655"/>
      <c r="L22" s="655"/>
      <c r="M22" s="655"/>
      <c r="N22" s="655"/>
      <c r="O22" s="655"/>
      <c r="P22" s="655"/>
      <c r="Q22" s="656"/>
      <c r="R22" s="657">
        <v>4029092</v>
      </c>
      <c r="S22" s="658"/>
      <c r="T22" s="658"/>
      <c r="U22" s="658"/>
      <c r="V22" s="658"/>
      <c r="W22" s="658"/>
      <c r="X22" s="658"/>
      <c r="Y22" s="659"/>
      <c r="Z22" s="695">
        <v>4.2</v>
      </c>
      <c r="AA22" s="695"/>
      <c r="AB22" s="695"/>
      <c r="AC22" s="695"/>
      <c r="AD22" s="696">
        <v>4029092</v>
      </c>
      <c r="AE22" s="696"/>
      <c r="AF22" s="696"/>
      <c r="AG22" s="696"/>
      <c r="AH22" s="696"/>
      <c r="AI22" s="696"/>
      <c r="AJ22" s="696"/>
      <c r="AK22" s="696"/>
      <c r="AL22" s="660">
        <v>8.3000000000000007</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270</v>
      </c>
      <c r="C23" s="655"/>
      <c r="D23" s="655"/>
      <c r="E23" s="655"/>
      <c r="F23" s="655"/>
      <c r="G23" s="655"/>
      <c r="H23" s="655"/>
      <c r="I23" s="655"/>
      <c r="J23" s="655"/>
      <c r="K23" s="655"/>
      <c r="L23" s="655"/>
      <c r="M23" s="655"/>
      <c r="N23" s="655"/>
      <c r="O23" s="655"/>
      <c r="P23" s="655"/>
      <c r="Q23" s="656"/>
      <c r="R23" s="657">
        <v>385170</v>
      </c>
      <c r="S23" s="658"/>
      <c r="T23" s="658"/>
      <c r="U23" s="658"/>
      <c r="V23" s="658"/>
      <c r="W23" s="658"/>
      <c r="X23" s="658"/>
      <c r="Y23" s="659"/>
      <c r="Z23" s="695">
        <v>0.4</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2836209</v>
      </c>
      <c r="BH23" s="658"/>
      <c r="BI23" s="658"/>
      <c r="BJ23" s="658"/>
      <c r="BK23" s="658"/>
      <c r="BL23" s="658"/>
      <c r="BM23" s="658"/>
      <c r="BN23" s="659"/>
      <c r="BO23" s="695">
        <v>7.1</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c r="B24" s="654" t="s">
        <v>277</v>
      </c>
      <c r="C24" s="655"/>
      <c r="D24" s="655"/>
      <c r="E24" s="655"/>
      <c r="F24" s="655"/>
      <c r="G24" s="655"/>
      <c r="H24" s="655"/>
      <c r="I24" s="655"/>
      <c r="J24" s="655"/>
      <c r="K24" s="655"/>
      <c r="L24" s="655"/>
      <c r="M24" s="655"/>
      <c r="N24" s="655"/>
      <c r="O24" s="655"/>
      <c r="P24" s="655"/>
      <c r="Q24" s="656"/>
      <c r="R24" s="657">
        <v>95</v>
      </c>
      <c r="S24" s="658"/>
      <c r="T24" s="658"/>
      <c r="U24" s="658"/>
      <c r="V24" s="658"/>
      <c r="W24" s="658"/>
      <c r="X24" s="658"/>
      <c r="Y24" s="659"/>
      <c r="Z24" s="695">
        <v>0</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42354981</v>
      </c>
      <c r="CS24" s="713"/>
      <c r="CT24" s="713"/>
      <c r="CU24" s="713"/>
      <c r="CV24" s="713"/>
      <c r="CW24" s="713"/>
      <c r="CX24" s="713"/>
      <c r="CY24" s="738"/>
      <c r="CZ24" s="739">
        <v>47.4</v>
      </c>
      <c r="DA24" s="721"/>
      <c r="DB24" s="721"/>
      <c r="DC24" s="741"/>
      <c r="DD24" s="737">
        <v>27026026</v>
      </c>
      <c r="DE24" s="713"/>
      <c r="DF24" s="713"/>
      <c r="DG24" s="713"/>
      <c r="DH24" s="713"/>
      <c r="DI24" s="713"/>
      <c r="DJ24" s="713"/>
      <c r="DK24" s="738"/>
      <c r="DL24" s="737">
        <v>24425310</v>
      </c>
      <c r="DM24" s="713"/>
      <c r="DN24" s="713"/>
      <c r="DO24" s="713"/>
      <c r="DP24" s="713"/>
      <c r="DQ24" s="713"/>
      <c r="DR24" s="713"/>
      <c r="DS24" s="713"/>
      <c r="DT24" s="713"/>
      <c r="DU24" s="713"/>
      <c r="DV24" s="738"/>
      <c r="DW24" s="739">
        <v>49.3</v>
      </c>
      <c r="DX24" s="721"/>
      <c r="DY24" s="721"/>
      <c r="DZ24" s="721"/>
      <c r="EA24" s="721"/>
      <c r="EB24" s="721"/>
      <c r="EC24" s="740"/>
    </row>
    <row r="25" spans="2:133" ht="11.25" customHeight="1">
      <c r="B25" s="654" t="s">
        <v>280</v>
      </c>
      <c r="C25" s="655"/>
      <c r="D25" s="655"/>
      <c r="E25" s="655"/>
      <c r="F25" s="655"/>
      <c r="G25" s="655"/>
      <c r="H25" s="655"/>
      <c r="I25" s="655"/>
      <c r="J25" s="655"/>
      <c r="K25" s="655"/>
      <c r="L25" s="655"/>
      <c r="M25" s="655"/>
      <c r="N25" s="655"/>
      <c r="O25" s="655"/>
      <c r="P25" s="655"/>
      <c r="Q25" s="656"/>
      <c r="R25" s="657">
        <v>51677784</v>
      </c>
      <c r="S25" s="658"/>
      <c r="T25" s="658"/>
      <c r="U25" s="658"/>
      <c r="V25" s="658"/>
      <c r="W25" s="658"/>
      <c r="X25" s="658"/>
      <c r="Y25" s="659"/>
      <c r="Z25" s="695">
        <v>54.3</v>
      </c>
      <c r="AA25" s="695"/>
      <c r="AB25" s="695"/>
      <c r="AC25" s="695"/>
      <c r="AD25" s="696">
        <v>48456310</v>
      </c>
      <c r="AE25" s="696"/>
      <c r="AF25" s="696"/>
      <c r="AG25" s="696"/>
      <c r="AH25" s="696"/>
      <c r="AI25" s="696"/>
      <c r="AJ25" s="696"/>
      <c r="AK25" s="696"/>
      <c r="AL25" s="660">
        <v>99.4</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12704210</v>
      </c>
      <c r="CS25" s="670"/>
      <c r="CT25" s="670"/>
      <c r="CU25" s="670"/>
      <c r="CV25" s="670"/>
      <c r="CW25" s="670"/>
      <c r="CX25" s="670"/>
      <c r="CY25" s="671"/>
      <c r="CZ25" s="660">
        <v>14.2</v>
      </c>
      <c r="DA25" s="672"/>
      <c r="DB25" s="672"/>
      <c r="DC25" s="673"/>
      <c r="DD25" s="663">
        <v>11549688</v>
      </c>
      <c r="DE25" s="670"/>
      <c r="DF25" s="670"/>
      <c r="DG25" s="670"/>
      <c r="DH25" s="670"/>
      <c r="DI25" s="670"/>
      <c r="DJ25" s="670"/>
      <c r="DK25" s="671"/>
      <c r="DL25" s="663">
        <v>11541962</v>
      </c>
      <c r="DM25" s="670"/>
      <c r="DN25" s="670"/>
      <c r="DO25" s="670"/>
      <c r="DP25" s="670"/>
      <c r="DQ25" s="670"/>
      <c r="DR25" s="670"/>
      <c r="DS25" s="670"/>
      <c r="DT25" s="670"/>
      <c r="DU25" s="670"/>
      <c r="DV25" s="671"/>
      <c r="DW25" s="660">
        <v>23.3</v>
      </c>
      <c r="DX25" s="672"/>
      <c r="DY25" s="672"/>
      <c r="DZ25" s="672"/>
      <c r="EA25" s="672"/>
      <c r="EB25" s="672"/>
      <c r="EC25" s="684"/>
    </row>
    <row r="26" spans="2:133" ht="11.25" customHeight="1">
      <c r="B26" s="654" t="s">
        <v>283</v>
      </c>
      <c r="C26" s="655"/>
      <c r="D26" s="655"/>
      <c r="E26" s="655"/>
      <c r="F26" s="655"/>
      <c r="G26" s="655"/>
      <c r="H26" s="655"/>
      <c r="I26" s="655"/>
      <c r="J26" s="655"/>
      <c r="K26" s="655"/>
      <c r="L26" s="655"/>
      <c r="M26" s="655"/>
      <c r="N26" s="655"/>
      <c r="O26" s="655"/>
      <c r="P26" s="655"/>
      <c r="Q26" s="656"/>
      <c r="R26" s="657">
        <v>22641</v>
      </c>
      <c r="S26" s="658"/>
      <c r="T26" s="658"/>
      <c r="U26" s="658"/>
      <c r="V26" s="658"/>
      <c r="W26" s="658"/>
      <c r="X26" s="658"/>
      <c r="Y26" s="659"/>
      <c r="Z26" s="695">
        <v>0</v>
      </c>
      <c r="AA26" s="695"/>
      <c r="AB26" s="695"/>
      <c r="AC26" s="695"/>
      <c r="AD26" s="696">
        <v>22641</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8806777</v>
      </c>
      <c r="CS26" s="658"/>
      <c r="CT26" s="658"/>
      <c r="CU26" s="658"/>
      <c r="CV26" s="658"/>
      <c r="CW26" s="658"/>
      <c r="CX26" s="658"/>
      <c r="CY26" s="659"/>
      <c r="CZ26" s="660">
        <v>9.8000000000000007</v>
      </c>
      <c r="DA26" s="672"/>
      <c r="DB26" s="672"/>
      <c r="DC26" s="673"/>
      <c r="DD26" s="663">
        <v>7751759</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c r="B27" s="654" t="s">
        <v>286</v>
      </c>
      <c r="C27" s="655"/>
      <c r="D27" s="655"/>
      <c r="E27" s="655"/>
      <c r="F27" s="655"/>
      <c r="G27" s="655"/>
      <c r="H27" s="655"/>
      <c r="I27" s="655"/>
      <c r="J27" s="655"/>
      <c r="K27" s="655"/>
      <c r="L27" s="655"/>
      <c r="M27" s="655"/>
      <c r="N27" s="655"/>
      <c r="O27" s="655"/>
      <c r="P27" s="655"/>
      <c r="Q27" s="656"/>
      <c r="R27" s="657">
        <v>78815</v>
      </c>
      <c r="S27" s="658"/>
      <c r="T27" s="658"/>
      <c r="U27" s="658"/>
      <c r="V27" s="658"/>
      <c r="W27" s="658"/>
      <c r="X27" s="658"/>
      <c r="Y27" s="659"/>
      <c r="Z27" s="695">
        <v>0.1</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40041059</v>
      </c>
      <c r="BH27" s="658"/>
      <c r="BI27" s="658"/>
      <c r="BJ27" s="658"/>
      <c r="BK27" s="658"/>
      <c r="BL27" s="658"/>
      <c r="BM27" s="658"/>
      <c r="BN27" s="659"/>
      <c r="BO27" s="695">
        <v>100</v>
      </c>
      <c r="BP27" s="695"/>
      <c r="BQ27" s="695"/>
      <c r="BR27" s="695"/>
      <c r="BS27" s="696">
        <v>545687</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22826815</v>
      </c>
      <c r="CS27" s="670"/>
      <c r="CT27" s="670"/>
      <c r="CU27" s="670"/>
      <c r="CV27" s="670"/>
      <c r="CW27" s="670"/>
      <c r="CX27" s="670"/>
      <c r="CY27" s="671"/>
      <c r="CZ27" s="660">
        <v>25.5</v>
      </c>
      <c r="DA27" s="672"/>
      <c r="DB27" s="672"/>
      <c r="DC27" s="673"/>
      <c r="DD27" s="663">
        <v>8652382</v>
      </c>
      <c r="DE27" s="670"/>
      <c r="DF27" s="670"/>
      <c r="DG27" s="670"/>
      <c r="DH27" s="670"/>
      <c r="DI27" s="670"/>
      <c r="DJ27" s="670"/>
      <c r="DK27" s="671"/>
      <c r="DL27" s="663">
        <v>6059392</v>
      </c>
      <c r="DM27" s="670"/>
      <c r="DN27" s="670"/>
      <c r="DO27" s="670"/>
      <c r="DP27" s="670"/>
      <c r="DQ27" s="670"/>
      <c r="DR27" s="670"/>
      <c r="DS27" s="670"/>
      <c r="DT27" s="670"/>
      <c r="DU27" s="670"/>
      <c r="DV27" s="671"/>
      <c r="DW27" s="660">
        <v>12.2</v>
      </c>
      <c r="DX27" s="672"/>
      <c r="DY27" s="672"/>
      <c r="DZ27" s="672"/>
      <c r="EA27" s="672"/>
      <c r="EB27" s="672"/>
      <c r="EC27" s="684"/>
    </row>
    <row r="28" spans="2:133" ht="11.25" customHeight="1">
      <c r="B28" s="654" t="s">
        <v>289</v>
      </c>
      <c r="C28" s="655"/>
      <c r="D28" s="655"/>
      <c r="E28" s="655"/>
      <c r="F28" s="655"/>
      <c r="G28" s="655"/>
      <c r="H28" s="655"/>
      <c r="I28" s="655"/>
      <c r="J28" s="655"/>
      <c r="K28" s="655"/>
      <c r="L28" s="655"/>
      <c r="M28" s="655"/>
      <c r="N28" s="655"/>
      <c r="O28" s="655"/>
      <c r="P28" s="655"/>
      <c r="Q28" s="656"/>
      <c r="R28" s="657">
        <v>1357294</v>
      </c>
      <c r="S28" s="658"/>
      <c r="T28" s="658"/>
      <c r="U28" s="658"/>
      <c r="V28" s="658"/>
      <c r="W28" s="658"/>
      <c r="X28" s="658"/>
      <c r="Y28" s="659"/>
      <c r="Z28" s="695">
        <v>1.4</v>
      </c>
      <c r="AA28" s="695"/>
      <c r="AB28" s="695"/>
      <c r="AC28" s="695"/>
      <c r="AD28" s="696">
        <v>162339</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6823956</v>
      </c>
      <c r="CS28" s="658"/>
      <c r="CT28" s="658"/>
      <c r="CU28" s="658"/>
      <c r="CV28" s="658"/>
      <c r="CW28" s="658"/>
      <c r="CX28" s="658"/>
      <c r="CY28" s="659"/>
      <c r="CZ28" s="660">
        <v>7.6</v>
      </c>
      <c r="DA28" s="672"/>
      <c r="DB28" s="672"/>
      <c r="DC28" s="673"/>
      <c r="DD28" s="663">
        <v>6823956</v>
      </c>
      <c r="DE28" s="658"/>
      <c r="DF28" s="658"/>
      <c r="DG28" s="658"/>
      <c r="DH28" s="658"/>
      <c r="DI28" s="658"/>
      <c r="DJ28" s="658"/>
      <c r="DK28" s="659"/>
      <c r="DL28" s="663">
        <v>6823956</v>
      </c>
      <c r="DM28" s="658"/>
      <c r="DN28" s="658"/>
      <c r="DO28" s="658"/>
      <c r="DP28" s="658"/>
      <c r="DQ28" s="658"/>
      <c r="DR28" s="658"/>
      <c r="DS28" s="658"/>
      <c r="DT28" s="658"/>
      <c r="DU28" s="658"/>
      <c r="DV28" s="659"/>
      <c r="DW28" s="660">
        <v>13.8</v>
      </c>
      <c r="DX28" s="672"/>
      <c r="DY28" s="672"/>
      <c r="DZ28" s="672"/>
      <c r="EA28" s="672"/>
      <c r="EB28" s="672"/>
      <c r="EC28" s="684"/>
    </row>
    <row r="29" spans="2:133" ht="11.25" customHeight="1">
      <c r="B29" s="654" t="s">
        <v>291</v>
      </c>
      <c r="C29" s="655"/>
      <c r="D29" s="655"/>
      <c r="E29" s="655"/>
      <c r="F29" s="655"/>
      <c r="G29" s="655"/>
      <c r="H29" s="655"/>
      <c r="I29" s="655"/>
      <c r="J29" s="655"/>
      <c r="K29" s="655"/>
      <c r="L29" s="655"/>
      <c r="M29" s="655"/>
      <c r="N29" s="655"/>
      <c r="O29" s="655"/>
      <c r="P29" s="655"/>
      <c r="Q29" s="656"/>
      <c r="R29" s="657">
        <v>119161</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6823956</v>
      </c>
      <c r="CS29" s="670"/>
      <c r="CT29" s="670"/>
      <c r="CU29" s="670"/>
      <c r="CV29" s="670"/>
      <c r="CW29" s="670"/>
      <c r="CX29" s="670"/>
      <c r="CY29" s="671"/>
      <c r="CZ29" s="660">
        <v>7.6</v>
      </c>
      <c r="DA29" s="672"/>
      <c r="DB29" s="672"/>
      <c r="DC29" s="673"/>
      <c r="DD29" s="663">
        <v>6823956</v>
      </c>
      <c r="DE29" s="670"/>
      <c r="DF29" s="670"/>
      <c r="DG29" s="670"/>
      <c r="DH29" s="670"/>
      <c r="DI29" s="670"/>
      <c r="DJ29" s="670"/>
      <c r="DK29" s="671"/>
      <c r="DL29" s="663">
        <v>6823956</v>
      </c>
      <c r="DM29" s="670"/>
      <c r="DN29" s="670"/>
      <c r="DO29" s="670"/>
      <c r="DP29" s="670"/>
      <c r="DQ29" s="670"/>
      <c r="DR29" s="670"/>
      <c r="DS29" s="670"/>
      <c r="DT29" s="670"/>
      <c r="DU29" s="670"/>
      <c r="DV29" s="671"/>
      <c r="DW29" s="660">
        <v>13.8</v>
      </c>
      <c r="DX29" s="672"/>
      <c r="DY29" s="672"/>
      <c r="DZ29" s="672"/>
      <c r="EA29" s="672"/>
      <c r="EB29" s="672"/>
      <c r="EC29" s="684"/>
    </row>
    <row r="30" spans="2:133" ht="11.25" customHeight="1">
      <c r="B30" s="654" t="s">
        <v>293</v>
      </c>
      <c r="C30" s="655"/>
      <c r="D30" s="655"/>
      <c r="E30" s="655"/>
      <c r="F30" s="655"/>
      <c r="G30" s="655"/>
      <c r="H30" s="655"/>
      <c r="I30" s="655"/>
      <c r="J30" s="655"/>
      <c r="K30" s="655"/>
      <c r="L30" s="655"/>
      <c r="M30" s="655"/>
      <c r="N30" s="655"/>
      <c r="O30" s="655"/>
      <c r="P30" s="655"/>
      <c r="Q30" s="656"/>
      <c r="R30" s="657">
        <v>19718035</v>
      </c>
      <c r="S30" s="658"/>
      <c r="T30" s="658"/>
      <c r="U30" s="658"/>
      <c r="V30" s="658"/>
      <c r="W30" s="658"/>
      <c r="X30" s="658"/>
      <c r="Y30" s="659"/>
      <c r="Z30" s="695">
        <v>20.7</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32"/>
      <c r="BI30" s="732"/>
      <c r="BJ30" s="732"/>
      <c r="BK30" s="732"/>
      <c r="BL30" s="732"/>
      <c r="BM30" s="732"/>
      <c r="BN30" s="732"/>
      <c r="BO30" s="732"/>
      <c r="BP30" s="732"/>
      <c r="BQ30" s="733"/>
      <c r="BR30" s="709" t="s">
        <v>295</v>
      </c>
      <c r="BS30" s="732"/>
      <c r="BT30" s="732"/>
      <c r="BU30" s="732"/>
      <c r="BV30" s="732"/>
      <c r="BW30" s="732"/>
      <c r="BX30" s="732"/>
      <c r="BY30" s="732"/>
      <c r="BZ30" s="732"/>
      <c r="CA30" s="732"/>
      <c r="CB30" s="733"/>
      <c r="CD30" s="678"/>
      <c r="CE30" s="679"/>
      <c r="CF30" s="654" t="s">
        <v>296</v>
      </c>
      <c r="CG30" s="655"/>
      <c r="CH30" s="655"/>
      <c r="CI30" s="655"/>
      <c r="CJ30" s="655"/>
      <c r="CK30" s="655"/>
      <c r="CL30" s="655"/>
      <c r="CM30" s="655"/>
      <c r="CN30" s="655"/>
      <c r="CO30" s="655"/>
      <c r="CP30" s="655"/>
      <c r="CQ30" s="656"/>
      <c r="CR30" s="657">
        <v>6579203</v>
      </c>
      <c r="CS30" s="658"/>
      <c r="CT30" s="658"/>
      <c r="CU30" s="658"/>
      <c r="CV30" s="658"/>
      <c r="CW30" s="658"/>
      <c r="CX30" s="658"/>
      <c r="CY30" s="659"/>
      <c r="CZ30" s="660">
        <v>7.4</v>
      </c>
      <c r="DA30" s="672"/>
      <c r="DB30" s="672"/>
      <c r="DC30" s="673"/>
      <c r="DD30" s="663">
        <v>6579203</v>
      </c>
      <c r="DE30" s="658"/>
      <c r="DF30" s="658"/>
      <c r="DG30" s="658"/>
      <c r="DH30" s="658"/>
      <c r="DI30" s="658"/>
      <c r="DJ30" s="658"/>
      <c r="DK30" s="659"/>
      <c r="DL30" s="663">
        <v>6579203</v>
      </c>
      <c r="DM30" s="658"/>
      <c r="DN30" s="658"/>
      <c r="DO30" s="658"/>
      <c r="DP30" s="658"/>
      <c r="DQ30" s="658"/>
      <c r="DR30" s="658"/>
      <c r="DS30" s="658"/>
      <c r="DT30" s="658"/>
      <c r="DU30" s="658"/>
      <c r="DV30" s="659"/>
      <c r="DW30" s="660">
        <v>13.3</v>
      </c>
      <c r="DX30" s="672"/>
      <c r="DY30" s="672"/>
      <c r="DZ30" s="672"/>
      <c r="EA30" s="672"/>
      <c r="EB30" s="672"/>
      <c r="EC30" s="684"/>
    </row>
    <row r="31" spans="2:133" ht="11.25" customHeight="1">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7" t="s">
        <v>298</v>
      </c>
      <c r="AQ31" s="728"/>
      <c r="AR31" s="728"/>
      <c r="AS31" s="728"/>
      <c r="AT31" s="729" t="s">
        <v>299</v>
      </c>
      <c r="AU31" s="218"/>
      <c r="AV31" s="218"/>
      <c r="AW31" s="218"/>
      <c r="AX31" s="715" t="s">
        <v>177</v>
      </c>
      <c r="AY31" s="716"/>
      <c r="AZ31" s="716"/>
      <c r="BA31" s="716"/>
      <c r="BB31" s="716"/>
      <c r="BC31" s="716"/>
      <c r="BD31" s="716"/>
      <c r="BE31" s="716"/>
      <c r="BF31" s="717"/>
      <c r="BG31" s="719">
        <v>99.1</v>
      </c>
      <c r="BH31" s="720"/>
      <c r="BI31" s="720"/>
      <c r="BJ31" s="720"/>
      <c r="BK31" s="720"/>
      <c r="BL31" s="720"/>
      <c r="BM31" s="721">
        <v>98.1</v>
      </c>
      <c r="BN31" s="720"/>
      <c r="BO31" s="720"/>
      <c r="BP31" s="720"/>
      <c r="BQ31" s="722"/>
      <c r="BR31" s="719">
        <v>99.1</v>
      </c>
      <c r="BS31" s="720"/>
      <c r="BT31" s="720"/>
      <c r="BU31" s="720"/>
      <c r="BV31" s="720"/>
      <c r="BW31" s="720"/>
      <c r="BX31" s="721">
        <v>98.2</v>
      </c>
      <c r="BY31" s="720"/>
      <c r="BZ31" s="720"/>
      <c r="CA31" s="720"/>
      <c r="CB31" s="722"/>
      <c r="CD31" s="678"/>
      <c r="CE31" s="679"/>
      <c r="CF31" s="654" t="s">
        <v>300</v>
      </c>
      <c r="CG31" s="655"/>
      <c r="CH31" s="655"/>
      <c r="CI31" s="655"/>
      <c r="CJ31" s="655"/>
      <c r="CK31" s="655"/>
      <c r="CL31" s="655"/>
      <c r="CM31" s="655"/>
      <c r="CN31" s="655"/>
      <c r="CO31" s="655"/>
      <c r="CP31" s="655"/>
      <c r="CQ31" s="656"/>
      <c r="CR31" s="657">
        <v>244753</v>
      </c>
      <c r="CS31" s="670"/>
      <c r="CT31" s="670"/>
      <c r="CU31" s="670"/>
      <c r="CV31" s="670"/>
      <c r="CW31" s="670"/>
      <c r="CX31" s="670"/>
      <c r="CY31" s="671"/>
      <c r="CZ31" s="660">
        <v>0.3</v>
      </c>
      <c r="DA31" s="672"/>
      <c r="DB31" s="672"/>
      <c r="DC31" s="673"/>
      <c r="DD31" s="663">
        <v>244753</v>
      </c>
      <c r="DE31" s="670"/>
      <c r="DF31" s="670"/>
      <c r="DG31" s="670"/>
      <c r="DH31" s="670"/>
      <c r="DI31" s="670"/>
      <c r="DJ31" s="670"/>
      <c r="DK31" s="671"/>
      <c r="DL31" s="663">
        <v>244753</v>
      </c>
      <c r="DM31" s="670"/>
      <c r="DN31" s="670"/>
      <c r="DO31" s="670"/>
      <c r="DP31" s="670"/>
      <c r="DQ31" s="670"/>
      <c r="DR31" s="670"/>
      <c r="DS31" s="670"/>
      <c r="DT31" s="670"/>
      <c r="DU31" s="670"/>
      <c r="DV31" s="671"/>
      <c r="DW31" s="660">
        <v>0.5</v>
      </c>
      <c r="DX31" s="672"/>
      <c r="DY31" s="672"/>
      <c r="DZ31" s="672"/>
      <c r="EA31" s="672"/>
      <c r="EB31" s="672"/>
      <c r="EC31" s="684"/>
    </row>
    <row r="32" spans="2:133" ht="11.25" customHeight="1">
      <c r="B32" s="654" t="s">
        <v>301</v>
      </c>
      <c r="C32" s="655"/>
      <c r="D32" s="655"/>
      <c r="E32" s="655"/>
      <c r="F32" s="655"/>
      <c r="G32" s="655"/>
      <c r="H32" s="655"/>
      <c r="I32" s="655"/>
      <c r="J32" s="655"/>
      <c r="K32" s="655"/>
      <c r="L32" s="655"/>
      <c r="M32" s="655"/>
      <c r="N32" s="655"/>
      <c r="O32" s="655"/>
      <c r="P32" s="655"/>
      <c r="Q32" s="656"/>
      <c r="R32" s="657">
        <v>5633852</v>
      </c>
      <c r="S32" s="658"/>
      <c r="T32" s="658"/>
      <c r="U32" s="658"/>
      <c r="V32" s="658"/>
      <c r="W32" s="658"/>
      <c r="X32" s="658"/>
      <c r="Y32" s="659"/>
      <c r="Z32" s="695">
        <v>5.9</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0"/>
      <c r="AU32" s="214" t="s">
        <v>302</v>
      </c>
      <c r="AX32" s="654" t="s">
        <v>303</v>
      </c>
      <c r="AY32" s="655"/>
      <c r="AZ32" s="655"/>
      <c r="BA32" s="655"/>
      <c r="BB32" s="655"/>
      <c r="BC32" s="655"/>
      <c r="BD32" s="655"/>
      <c r="BE32" s="655"/>
      <c r="BF32" s="656"/>
      <c r="BG32" s="723">
        <v>98.8</v>
      </c>
      <c r="BH32" s="670"/>
      <c r="BI32" s="670"/>
      <c r="BJ32" s="670"/>
      <c r="BK32" s="670"/>
      <c r="BL32" s="670"/>
      <c r="BM32" s="661">
        <v>97.3</v>
      </c>
      <c r="BN32" s="670"/>
      <c r="BO32" s="670"/>
      <c r="BP32" s="670"/>
      <c r="BQ32" s="693"/>
      <c r="BR32" s="723">
        <v>98.7</v>
      </c>
      <c r="BS32" s="670"/>
      <c r="BT32" s="670"/>
      <c r="BU32" s="670"/>
      <c r="BV32" s="670"/>
      <c r="BW32" s="670"/>
      <c r="BX32" s="661">
        <v>97.4</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c r="B33" s="654" t="s">
        <v>305</v>
      </c>
      <c r="C33" s="655"/>
      <c r="D33" s="655"/>
      <c r="E33" s="655"/>
      <c r="F33" s="655"/>
      <c r="G33" s="655"/>
      <c r="H33" s="655"/>
      <c r="I33" s="655"/>
      <c r="J33" s="655"/>
      <c r="K33" s="655"/>
      <c r="L33" s="655"/>
      <c r="M33" s="655"/>
      <c r="N33" s="655"/>
      <c r="O33" s="655"/>
      <c r="P33" s="655"/>
      <c r="Q33" s="656"/>
      <c r="R33" s="657">
        <v>104574</v>
      </c>
      <c r="S33" s="658"/>
      <c r="T33" s="658"/>
      <c r="U33" s="658"/>
      <c r="V33" s="658"/>
      <c r="W33" s="658"/>
      <c r="X33" s="658"/>
      <c r="Y33" s="659"/>
      <c r="Z33" s="695">
        <v>0.1</v>
      </c>
      <c r="AA33" s="695"/>
      <c r="AB33" s="695"/>
      <c r="AC33" s="695"/>
      <c r="AD33" s="696">
        <v>6155</v>
      </c>
      <c r="AE33" s="696"/>
      <c r="AF33" s="696"/>
      <c r="AG33" s="696"/>
      <c r="AH33" s="696"/>
      <c r="AI33" s="696"/>
      <c r="AJ33" s="696"/>
      <c r="AK33" s="696"/>
      <c r="AL33" s="660">
        <v>0</v>
      </c>
      <c r="AM33" s="661"/>
      <c r="AN33" s="661"/>
      <c r="AO33" s="697"/>
      <c r="AP33" s="700"/>
      <c r="AQ33" s="701"/>
      <c r="AR33" s="701"/>
      <c r="AS33" s="701"/>
      <c r="AT33" s="731"/>
      <c r="AU33" s="219"/>
      <c r="AV33" s="219"/>
      <c r="AW33" s="219"/>
      <c r="AX33" s="638" t="s">
        <v>306</v>
      </c>
      <c r="AY33" s="639"/>
      <c r="AZ33" s="639"/>
      <c r="BA33" s="639"/>
      <c r="BB33" s="639"/>
      <c r="BC33" s="639"/>
      <c r="BD33" s="639"/>
      <c r="BE33" s="639"/>
      <c r="BF33" s="640"/>
      <c r="BG33" s="718">
        <v>99.4</v>
      </c>
      <c r="BH33" s="642"/>
      <c r="BI33" s="642"/>
      <c r="BJ33" s="642"/>
      <c r="BK33" s="642"/>
      <c r="BL33" s="642"/>
      <c r="BM33" s="688">
        <v>98.9</v>
      </c>
      <c r="BN33" s="642"/>
      <c r="BO33" s="642"/>
      <c r="BP33" s="642"/>
      <c r="BQ33" s="705"/>
      <c r="BR33" s="718">
        <v>99.5</v>
      </c>
      <c r="BS33" s="642"/>
      <c r="BT33" s="642"/>
      <c r="BU33" s="642"/>
      <c r="BV33" s="642"/>
      <c r="BW33" s="642"/>
      <c r="BX33" s="688">
        <v>98.9</v>
      </c>
      <c r="BY33" s="642"/>
      <c r="BZ33" s="642"/>
      <c r="CA33" s="642"/>
      <c r="CB33" s="705"/>
      <c r="CD33" s="654" t="s">
        <v>307</v>
      </c>
      <c r="CE33" s="655"/>
      <c r="CF33" s="655"/>
      <c r="CG33" s="655"/>
      <c r="CH33" s="655"/>
      <c r="CI33" s="655"/>
      <c r="CJ33" s="655"/>
      <c r="CK33" s="655"/>
      <c r="CL33" s="655"/>
      <c r="CM33" s="655"/>
      <c r="CN33" s="655"/>
      <c r="CO33" s="655"/>
      <c r="CP33" s="655"/>
      <c r="CQ33" s="656"/>
      <c r="CR33" s="657">
        <v>39341004</v>
      </c>
      <c r="CS33" s="670"/>
      <c r="CT33" s="670"/>
      <c r="CU33" s="670"/>
      <c r="CV33" s="670"/>
      <c r="CW33" s="670"/>
      <c r="CX33" s="670"/>
      <c r="CY33" s="671"/>
      <c r="CZ33" s="660">
        <v>44</v>
      </c>
      <c r="DA33" s="672"/>
      <c r="DB33" s="672"/>
      <c r="DC33" s="673"/>
      <c r="DD33" s="663">
        <v>30194015</v>
      </c>
      <c r="DE33" s="670"/>
      <c r="DF33" s="670"/>
      <c r="DG33" s="670"/>
      <c r="DH33" s="670"/>
      <c r="DI33" s="670"/>
      <c r="DJ33" s="670"/>
      <c r="DK33" s="671"/>
      <c r="DL33" s="663">
        <v>24652484</v>
      </c>
      <c r="DM33" s="670"/>
      <c r="DN33" s="670"/>
      <c r="DO33" s="670"/>
      <c r="DP33" s="670"/>
      <c r="DQ33" s="670"/>
      <c r="DR33" s="670"/>
      <c r="DS33" s="670"/>
      <c r="DT33" s="670"/>
      <c r="DU33" s="670"/>
      <c r="DV33" s="671"/>
      <c r="DW33" s="660">
        <v>49.8</v>
      </c>
      <c r="DX33" s="672"/>
      <c r="DY33" s="672"/>
      <c r="DZ33" s="672"/>
      <c r="EA33" s="672"/>
      <c r="EB33" s="672"/>
      <c r="EC33" s="684"/>
    </row>
    <row r="34" spans="2:133" ht="11.25" customHeight="1">
      <c r="B34" s="654" t="s">
        <v>308</v>
      </c>
      <c r="C34" s="655"/>
      <c r="D34" s="655"/>
      <c r="E34" s="655"/>
      <c r="F34" s="655"/>
      <c r="G34" s="655"/>
      <c r="H34" s="655"/>
      <c r="I34" s="655"/>
      <c r="J34" s="655"/>
      <c r="K34" s="655"/>
      <c r="L34" s="655"/>
      <c r="M34" s="655"/>
      <c r="N34" s="655"/>
      <c r="O34" s="655"/>
      <c r="P34" s="655"/>
      <c r="Q34" s="656"/>
      <c r="R34" s="657">
        <v>596721</v>
      </c>
      <c r="S34" s="658"/>
      <c r="T34" s="658"/>
      <c r="U34" s="658"/>
      <c r="V34" s="658"/>
      <c r="W34" s="658"/>
      <c r="X34" s="658"/>
      <c r="Y34" s="659"/>
      <c r="Z34" s="695">
        <v>0.6</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12745351</v>
      </c>
      <c r="CS34" s="658"/>
      <c r="CT34" s="658"/>
      <c r="CU34" s="658"/>
      <c r="CV34" s="658"/>
      <c r="CW34" s="658"/>
      <c r="CX34" s="658"/>
      <c r="CY34" s="659"/>
      <c r="CZ34" s="660">
        <v>14.3</v>
      </c>
      <c r="DA34" s="672"/>
      <c r="DB34" s="672"/>
      <c r="DC34" s="673"/>
      <c r="DD34" s="663">
        <v>9941308</v>
      </c>
      <c r="DE34" s="658"/>
      <c r="DF34" s="658"/>
      <c r="DG34" s="658"/>
      <c r="DH34" s="658"/>
      <c r="DI34" s="658"/>
      <c r="DJ34" s="658"/>
      <c r="DK34" s="659"/>
      <c r="DL34" s="663">
        <v>8853425</v>
      </c>
      <c r="DM34" s="658"/>
      <c r="DN34" s="658"/>
      <c r="DO34" s="658"/>
      <c r="DP34" s="658"/>
      <c r="DQ34" s="658"/>
      <c r="DR34" s="658"/>
      <c r="DS34" s="658"/>
      <c r="DT34" s="658"/>
      <c r="DU34" s="658"/>
      <c r="DV34" s="659"/>
      <c r="DW34" s="660">
        <v>17.899999999999999</v>
      </c>
      <c r="DX34" s="672"/>
      <c r="DY34" s="672"/>
      <c r="DZ34" s="672"/>
      <c r="EA34" s="672"/>
      <c r="EB34" s="672"/>
      <c r="EC34" s="684"/>
    </row>
    <row r="35" spans="2:133" ht="11.25" customHeight="1">
      <c r="B35" s="654" t="s">
        <v>310</v>
      </c>
      <c r="C35" s="655"/>
      <c r="D35" s="655"/>
      <c r="E35" s="655"/>
      <c r="F35" s="655"/>
      <c r="G35" s="655"/>
      <c r="H35" s="655"/>
      <c r="I35" s="655"/>
      <c r="J35" s="655"/>
      <c r="K35" s="655"/>
      <c r="L35" s="655"/>
      <c r="M35" s="655"/>
      <c r="N35" s="655"/>
      <c r="O35" s="655"/>
      <c r="P35" s="655"/>
      <c r="Q35" s="656"/>
      <c r="R35" s="657">
        <v>1381581</v>
      </c>
      <c r="S35" s="658"/>
      <c r="T35" s="658"/>
      <c r="U35" s="658"/>
      <c r="V35" s="658"/>
      <c r="W35" s="658"/>
      <c r="X35" s="658"/>
      <c r="Y35" s="659"/>
      <c r="Z35" s="695">
        <v>1.5</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138186</v>
      </c>
      <c r="CS35" s="670"/>
      <c r="CT35" s="670"/>
      <c r="CU35" s="670"/>
      <c r="CV35" s="670"/>
      <c r="CW35" s="670"/>
      <c r="CX35" s="670"/>
      <c r="CY35" s="671"/>
      <c r="CZ35" s="660">
        <v>0.2</v>
      </c>
      <c r="DA35" s="672"/>
      <c r="DB35" s="672"/>
      <c r="DC35" s="673"/>
      <c r="DD35" s="663">
        <v>131206</v>
      </c>
      <c r="DE35" s="670"/>
      <c r="DF35" s="670"/>
      <c r="DG35" s="670"/>
      <c r="DH35" s="670"/>
      <c r="DI35" s="670"/>
      <c r="DJ35" s="670"/>
      <c r="DK35" s="671"/>
      <c r="DL35" s="663">
        <v>131206</v>
      </c>
      <c r="DM35" s="670"/>
      <c r="DN35" s="670"/>
      <c r="DO35" s="670"/>
      <c r="DP35" s="670"/>
      <c r="DQ35" s="670"/>
      <c r="DR35" s="670"/>
      <c r="DS35" s="670"/>
      <c r="DT35" s="670"/>
      <c r="DU35" s="670"/>
      <c r="DV35" s="671"/>
      <c r="DW35" s="660">
        <v>0.3</v>
      </c>
      <c r="DX35" s="672"/>
      <c r="DY35" s="672"/>
      <c r="DZ35" s="672"/>
      <c r="EA35" s="672"/>
      <c r="EB35" s="672"/>
      <c r="EC35" s="684"/>
    </row>
    <row r="36" spans="2:133" ht="11.25" customHeight="1">
      <c r="B36" s="654" t="s">
        <v>314</v>
      </c>
      <c r="C36" s="655"/>
      <c r="D36" s="655"/>
      <c r="E36" s="655"/>
      <c r="F36" s="655"/>
      <c r="G36" s="655"/>
      <c r="H36" s="655"/>
      <c r="I36" s="655"/>
      <c r="J36" s="655"/>
      <c r="K36" s="655"/>
      <c r="L36" s="655"/>
      <c r="M36" s="655"/>
      <c r="N36" s="655"/>
      <c r="O36" s="655"/>
      <c r="P36" s="655"/>
      <c r="Q36" s="656"/>
      <c r="R36" s="657">
        <v>7538357</v>
      </c>
      <c r="S36" s="658"/>
      <c r="T36" s="658"/>
      <c r="U36" s="658"/>
      <c r="V36" s="658"/>
      <c r="W36" s="658"/>
      <c r="X36" s="658"/>
      <c r="Y36" s="659"/>
      <c r="Z36" s="695">
        <v>7.9</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10225382</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162039</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19381643</v>
      </c>
      <c r="CS36" s="658"/>
      <c r="CT36" s="658"/>
      <c r="CU36" s="658"/>
      <c r="CV36" s="658"/>
      <c r="CW36" s="658"/>
      <c r="CX36" s="658"/>
      <c r="CY36" s="659"/>
      <c r="CZ36" s="660">
        <v>21.7</v>
      </c>
      <c r="DA36" s="672"/>
      <c r="DB36" s="672"/>
      <c r="DC36" s="673"/>
      <c r="DD36" s="663">
        <v>14985279</v>
      </c>
      <c r="DE36" s="658"/>
      <c r="DF36" s="658"/>
      <c r="DG36" s="658"/>
      <c r="DH36" s="658"/>
      <c r="DI36" s="658"/>
      <c r="DJ36" s="658"/>
      <c r="DK36" s="659"/>
      <c r="DL36" s="663">
        <v>12418548</v>
      </c>
      <c r="DM36" s="658"/>
      <c r="DN36" s="658"/>
      <c r="DO36" s="658"/>
      <c r="DP36" s="658"/>
      <c r="DQ36" s="658"/>
      <c r="DR36" s="658"/>
      <c r="DS36" s="658"/>
      <c r="DT36" s="658"/>
      <c r="DU36" s="658"/>
      <c r="DV36" s="659"/>
      <c r="DW36" s="660">
        <v>25.1</v>
      </c>
      <c r="DX36" s="672"/>
      <c r="DY36" s="672"/>
      <c r="DZ36" s="672"/>
      <c r="EA36" s="672"/>
      <c r="EB36" s="672"/>
      <c r="EC36" s="684"/>
    </row>
    <row r="37" spans="2:133" ht="11.25" customHeight="1">
      <c r="B37" s="654" t="s">
        <v>318</v>
      </c>
      <c r="C37" s="655"/>
      <c r="D37" s="655"/>
      <c r="E37" s="655"/>
      <c r="F37" s="655"/>
      <c r="G37" s="655"/>
      <c r="H37" s="655"/>
      <c r="I37" s="655"/>
      <c r="J37" s="655"/>
      <c r="K37" s="655"/>
      <c r="L37" s="655"/>
      <c r="M37" s="655"/>
      <c r="N37" s="655"/>
      <c r="O37" s="655"/>
      <c r="P37" s="655"/>
      <c r="Q37" s="656"/>
      <c r="R37" s="657">
        <v>2000191</v>
      </c>
      <c r="S37" s="658"/>
      <c r="T37" s="658"/>
      <c r="U37" s="658"/>
      <c r="V37" s="658"/>
      <c r="W37" s="658"/>
      <c r="X37" s="658"/>
      <c r="Y37" s="659"/>
      <c r="Z37" s="695">
        <v>2.1</v>
      </c>
      <c r="AA37" s="695"/>
      <c r="AB37" s="695"/>
      <c r="AC37" s="695"/>
      <c r="AD37" s="696">
        <v>78343</v>
      </c>
      <c r="AE37" s="696"/>
      <c r="AF37" s="696"/>
      <c r="AG37" s="696"/>
      <c r="AH37" s="696"/>
      <c r="AI37" s="696"/>
      <c r="AJ37" s="696"/>
      <c r="AK37" s="696"/>
      <c r="AL37" s="660">
        <v>0.2</v>
      </c>
      <c r="AM37" s="661"/>
      <c r="AN37" s="661"/>
      <c r="AO37" s="697"/>
      <c r="AQ37" s="690" t="s">
        <v>319</v>
      </c>
      <c r="AR37" s="691"/>
      <c r="AS37" s="691"/>
      <c r="AT37" s="691"/>
      <c r="AU37" s="691"/>
      <c r="AV37" s="691"/>
      <c r="AW37" s="691"/>
      <c r="AX37" s="691"/>
      <c r="AY37" s="692"/>
      <c r="AZ37" s="657">
        <v>2830000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149071</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3667558</v>
      </c>
      <c r="CS37" s="670"/>
      <c r="CT37" s="670"/>
      <c r="CU37" s="670"/>
      <c r="CV37" s="670"/>
      <c r="CW37" s="670"/>
      <c r="CX37" s="670"/>
      <c r="CY37" s="671"/>
      <c r="CZ37" s="660">
        <v>4.0999999999999996</v>
      </c>
      <c r="DA37" s="672"/>
      <c r="DB37" s="672"/>
      <c r="DC37" s="673"/>
      <c r="DD37" s="663">
        <v>3667558</v>
      </c>
      <c r="DE37" s="670"/>
      <c r="DF37" s="670"/>
      <c r="DG37" s="670"/>
      <c r="DH37" s="670"/>
      <c r="DI37" s="670"/>
      <c r="DJ37" s="670"/>
      <c r="DK37" s="671"/>
      <c r="DL37" s="663">
        <v>3479829</v>
      </c>
      <c r="DM37" s="670"/>
      <c r="DN37" s="670"/>
      <c r="DO37" s="670"/>
      <c r="DP37" s="670"/>
      <c r="DQ37" s="670"/>
      <c r="DR37" s="670"/>
      <c r="DS37" s="670"/>
      <c r="DT37" s="670"/>
      <c r="DU37" s="670"/>
      <c r="DV37" s="671"/>
      <c r="DW37" s="660">
        <v>7</v>
      </c>
      <c r="DX37" s="672"/>
      <c r="DY37" s="672"/>
      <c r="DZ37" s="672"/>
      <c r="EA37" s="672"/>
      <c r="EB37" s="672"/>
      <c r="EC37" s="684"/>
    </row>
    <row r="38" spans="2:133" ht="11.25" customHeight="1">
      <c r="B38" s="654" t="s">
        <v>322</v>
      </c>
      <c r="C38" s="655"/>
      <c r="D38" s="655"/>
      <c r="E38" s="655"/>
      <c r="F38" s="655"/>
      <c r="G38" s="655"/>
      <c r="H38" s="655"/>
      <c r="I38" s="655"/>
      <c r="J38" s="655"/>
      <c r="K38" s="655"/>
      <c r="L38" s="655"/>
      <c r="M38" s="655"/>
      <c r="N38" s="655"/>
      <c r="O38" s="655"/>
      <c r="P38" s="655"/>
      <c r="Q38" s="656"/>
      <c r="R38" s="657">
        <v>4918700</v>
      </c>
      <c r="S38" s="658"/>
      <c r="T38" s="658"/>
      <c r="U38" s="658"/>
      <c r="V38" s="658"/>
      <c r="W38" s="658"/>
      <c r="X38" s="658"/>
      <c r="Y38" s="659"/>
      <c r="Z38" s="695">
        <v>5.2</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1700000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31254</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5673383</v>
      </c>
      <c r="CS38" s="658"/>
      <c r="CT38" s="658"/>
      <c r="CU38" s="658"/>
      <c r="CV38" s="658"/>
      <c r="CW38" s="658"/>
      <c r="CX38" s="658"/>
      <c r="CY38" s="659"/>
      <c r="CZ38" s="660">
        <v>6.3</v>
      </c>
      <c r="DA38" s="672"/>
      <c r="DB38" s="672"/>
      <c r="DC38" s="673"/>
      <c r="DD38" s="663">
        <v>4458148</v>
      </c>
      <c r="DE38" s="658"/>
      <c r="DF38" s="658"/>
      <c r="DG38" s="658"/>
      <c r="DH38" s="658"/>
      <c r="DI38" s="658"/>
      <c r="DJ38" s="658"/>
      <c r="DK38" s="659"/>
      <c r="DL38" s="663">
        <v>3249305</v>
      </c>
      <c r="DM38" s="658"/>
      <c r="DN38" s="658"/>
      <c r="DO38" s="658"/>
      <c r="DP38" s="658"/>
      <c r="DQ38" s="658"/>
      <c r="DR38" s="658"/>
      <c r="DS38" s="658"/>
      <c r="DT38" s="658"/>
      <c r="DU38" s="658"/>
      <c r="DV38" s="659"/>
      <c r="DW38" s="660">
        <v>6.6</v>
      </c>
      <c r="DX38" s="672"/>
      <c r="DY38" s="672"/>
      <c r="DZ38" s="672"/>
      <c r="EA38" s="672"/>
      <c r="EB38" s="672"/>
      <c r="EC38" s="684"/>
    </row>
    <row r="39" spans="2:133" ht="11.25" customHeight="1">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21999</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44751</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1099759</v>
      </c>
      <c r="CS39" s="670"/>
      <c r="CT39" s="670"/>
      <c r="CU39" s="670"/>
      <c r="CV39" s="670"/>
      <c r="CW39" s="670"/>
      <c r="CX39" s="670"/>
      <c r="CY39" s="671"/>
      <c r="CZ39" s="660">
        <v>1.2</v>
      </c>
      <c r="DA39" s="672"/>
      <c r="DB39" s="672"/>
      <c r="DC39" s="673"/>
      <c r="DD39" s="663">
        <v>525972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c r="B40" s="654" t="s">
        <v>330</v>
      </c>
      <c r="C40" s="655"/>
      <c r="D40" s="655"/>
      <c r="E40" s="655"/>
      <c r="F40" s="655"/>
      <c r="G40" s="655"/>
      <c r="H40" s="655"/>
      <c r="I40" s="655"/>
      <c r="J40" s="655"/>
      <c r="K40" s="655"/>
      <c r="L40" s="655"/>
      <c r="M40" s="655"/>
      <c r="N40" s="655"/>
      <c r="O40" s="655"/>
      <c r="P40" s="655"/>
      <c r="Q40" s="656"/>
      <c r="R40" s="657">
        <v>806500</v>
      </c>
      <c r="S40" s="658"/>
      <c r="T40" s="658"/>
      <c r="U40" s="658"/>
      <c r="V40" s="658"/>
      <c r="W40" s="658"/>
      <c r="X40" s="658"/>
      <c r="Y40" s="659"/>
      <c r="Z40" s="695">
        <v>0.8</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1</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101</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302682</v>
      </c>
      <c r="CS40" s="658"/>
      <c r="CT40" s="658"/>
      <c r="CU40" s="658"/>
      <c r="CV40" s="658"/>
      <c r="CW40" s="658"/>
      <c r="CX40" s="658"/>
      <c r="CY40" s="659"/>
      <c r="CZ40" s="660">
        <v>0.3</v>
      </c>
      <c r="DA40" s="672"/>
      <c r="DB40" s="672"/>
      <c r="DC40" s="673"/>
      <c r="DD40" s="663">
        <v>152102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c r="B41" s="638" t="s">
        <v>335</v>
      </c>
      <c r="C41" s="639"/>
      <c r="D41" s="639"/>
      <c r="E41" s="639"/>
      <c r="F41" s="639"/>
      <c r="G41" s="639"/>
      <c r="H41" s="639"/>
      <c r="I41" s="639"/>
      <c r="J41" s="639"/>
      <c r="K41" s="639"/>
      <c r="L41" s="639"/>
      <c r="M41" s="639"/>
      <c r="N41" s="639"/>
      <c r="O41" s="639"/>
      <c r="P41" s="639"/>
      <c r="Q41" s="640"/>
      <c r="R41" s="641">
        <v>95147706</v>
      </c>
      <c r="S41" s="682"/>
      <c r="T41" s="682"/>
      <c r="U41" s="682"/>
      <c r="V41" s="682"/>
      <c r="W41" s="682"/>
      <c r="X41" s="682"/>
      <c r="Y41" s="685"/>
      <c r="Z41" s="686">
        <v>100</v>
      </c>
      <c r="AA41" s="686"/>
      <c r="AB41" s="686"/>
      <c r="AC41" s="686"/>
      <c r="AD41" s="687">
        <v>48725788</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2240495</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339</v>
      </c>
      <c r="AR42" s="703"/>
      <c r="AS42" s="703"/>
      <c r="AT42" s="703"/>
      <c r="AU42" s="703"/>
      <c r="AV42" s="703"/>
      <c r="AW42" s="703"/>
      <c r="AX42" s="703"/>
      <c r="AY42" s="704"/>
      <c r="AZ42" s="641">
        <v>3432887</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312</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7726901</v>
      </c>
      <c r="CS42" s="670"/>
      <c r="CT42" s="670"/>
      <c r="CU42" s="670"/>
      <c r="CV42" s="670"/>
      <c r="CW42" s="670"/>
      <c r="CX42" s="670"/>
      <c r="CY42" s="671"/>
      <c r="CZ42" s="660">
        <v>8.6</v>
      </c>
      <c r="DA42" s="672"/>
      <c r="DB42" s="672"/>
      <c r="DC42" s="673"/>
      <c r="DD42" s="663">
        <v>1645432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342</v>
      </c>
      <c r="CD43" s="654" t="s">
        <v>343</v>
      </c>
      <c r="CE43" s="655"/>
      <c r="CF43" s="655"/>
      <c r="CG43" s="655"/>
      <c r="CH43" s="655"/>
      <c r="CI43" s="655"/>
      <c r="CJ43" s="655"/>
      <c r="CK43" s="655"/>
      <c r="CL43" s="655"/>
      <c r="CM43" s="655"/>
      <c r="CN43" s="655"/>
      <c r="CO43" s="655"/>
      <c r="CP43" s="655"/>
      <c r="CQ43" s="656"/>
      <c r="CR43" s="657">
        <v>121883</v>
      </c>
      <c r="CS43" s="670"/>
      <c r="CT43" s="670"/>
      <c r="CU43" s="670"/>
      <c r="CV43" s="670"/>
      <c r="CW43" s="670"/>
      <c r="CX43" s="670"/>
      <c r="CY43" s="671"/>
      <c r="CZ43" s="660">
        <v>0.1</v>
      </c>
      <c r="DA43" s="672"/>
      <c r="DB43" s="672"/>
      <c r="DC43" s="673"/>
      <c r="DD43" s="663">
        <v>121883</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7726901</v>
      </c>
      <c r="CS44" s="658"/>
      <c r="CT44" s="658"/>
      <c r="CU44" s="658"/>
      <c r="CV44" s="658"/>
      <c r="CW44" s="658"/>
      <c r="CX44" s="658"/>
      <c r="CY44" s="659"/>
      <c r="CZ44" s="660">
        <v>8.6</v>
      </c>
      <c r="DA44" s="661"/>
      <c r="DB44" s="661"/>
      <c r="DC44" s="662"/>
      <c r="DD44" s="663">
        <v>1645432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2661366</v>
      </c>
      <c r="CS45" s="670"/>
      <c r="CT45" s="670"/>
      <c r="CU45" s="670"/>
      <c r="CV45" s="670"/>
      <c r="CW45" s="670"/>
      <c r="CX45" s="670"/>
      <c r="CY45" s="671"/>
      <c r="CZ45" s="660">
        <v>3</v>
      </c>
      <c r="DA45" s="672"/>
      <c r="DB45" s="672"/>
      <c r="DC45" s="673"/>
      <c r="DD45" s="663">
        <v>242938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348</v>
      </c>
      <c r="CG46" s="655"/>
      <c r="CH46" s="655"/>
      <c r="CI46" s="655"/>
      <c r="CJ46" s="655"/>
      <c r="CK46" s="655"/>
      <c r="CL46" s="655"/>
      <c r="CM46" s="655"/>
      <c r="CN46" s="655"/>
      <c r="CO46" s="655"/>
      <c r="CP46" s="655"/>
      <c r="CQ46" s="656"/>
      <c r="CR46" s="657">
        <v>5011716</v>
      </c>
      <c r="CS46" s="658"/>
      <c r="CT46" s="658"/>
      <c r="CU46" s="658"/>
      <c r="CV46" s="658"/>
      <c r="CW46" s="658"/>
      <c r="CX46" s="658"/>
      <c r="CY46" s="659"/>
      <c r="CZ46" s="660">
        <v>5.6</v>
      </c>
      <c r="DA46" s="661"/>
      <c r="DB46" s="661"/>
      <c r="DC46" s="662"/>
      <c r="DD46" s="663">
        <v>1362375</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351</v>
      </c>
      <c r="CE49" s="639"/>
      <c r="CF49" s="639"/>
      <c r="CG49" s="639"/>
      <c r="CH49" s="639"/>
      <c r="CI49" s="639"/>
      <c r="CJ49" s="639"/>
      <c r="CK49" s="639"/>
      <c r="CL49" s="639"/>
      <c r="CM49" s="639"/>
      <c r="CN49" s="639"/>
      <c r="CO49" s="639"/>
      <c r="CP49" s="639"/>
      <c r="CQ49" s="640"/>
      <c r="CR49" s="641">
        <v>89422886</v>
      </c>
      <c r="CS49" s="642"/>
      <c r="CT49" s="642"/>
      <c r="CU49" s="642"/>
      <c r="CV49" s="642"/>
      <c r="CW49" s="642"/>
      <c r="CX49" s="642"/>
      <c r="CY49" s="643"/>
      <c r="CZ49" s="644">
        <v>100</v>
      </c>
      <c r="DA49" s="645"/>
      <c r="DB49" s="645"/>
      <c r="DC49" s="646"/>
      <c r="DD49" s="647">
        <v>58865473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5sQzFHUjh2/RL0DlG7u+4wYwKkbzHJxsaci9cbtjwGnb9x8Pk5rCGeW8NaigzUb4M27Fk1S6huecf6h2UMsuvw==" saltValue="iQ+NKC88hrfxuqMNfQpq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34" sqref="AP34:AT34"/>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c r="A7" s="236">
        <v>1</v>
      </c>
      <c r="B7" s="1083" t="s">
        <v>374</v>
      </c>
      <c r="C7" s="1084"/>
      <c r="D7" s="1084"/>
      <c r="E7" s="1084"/>
      <c r="F7" s="1084"/>
      <c r="G7" s="1084"/>
      <c r="H7" s="1084"/>
      <c r="I7" s="1084"/>
      <c r="J7" s="1084"/>
      <c r="K7" s="1084"/>
      <c r="L7" s="1084"/>
      <c r="M7" s="1084"/>
      <c r="N7" s="1084"/>
      <c r="O7" s="1084"/>
      <c r="P7" s="1085"/>
      <c r="Q7" s="1138">
        <v>94062</v>
      </c>
      <c r="R7" s="1139"/>
      <c r="S7" s="1139"/>
      <c r="T7" s="1139"/>
      <c r="U7" s="1139"/>
      <c r="V7" s="1139">
        <v>88892</v>
      </c>
      <c r="W7" s="1139"/>
      <c r="X7" s="1139"/>
      <c r="Y7" s="1139"/>
      <c r="Z7" s="1139"/>
      <c r="AA7" s="1139">
        <v>5170</v>
      </c>
      <c r="AB7" s="1139"/>
      <c r="AC7" s="1139"/>
      <c r="AD7" s="1139"/>
      <c r="AE7" s="1140"/>
      <c r="AF7" s="1141">
        <v>4417</v>
      </c>
      <c r="AG7" s="1142"/>
      <c r="AH7" s="1142"/>
      <c r="AI7" s="1142"/>
      <c r="AJ7" s="1143"/>
      <c r="AK7" s="1144">
        <v>1382</v>
      </c>
      <c r="AL7" s="1145"/>
      <c r="AM7" s="1145"/>
      <c r="AN7" s="1145"/>
      <c r="AO7" s="1145"/>
      <c r="AP7" s="1145">
        <v>67121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565</v>
      </c>
      <c r="BT7" s="1136"/>
      <c r="BU7" s="1136"/>
      <c r="BV7" s="1136"/>
      <c r="BW7" s="1136"/>
      <c r="BX7" s="1136"/>
      <c r="BY7" s="1136"/>
      <c r="BZ7" s="1136"/>
      <c r="CA7" s="1136"/>
      <c r="CB7" s="1136"/>
      <c r="CC7" s="1136"/>
      <c r="CD7" s="1136"/>
      <c r="CE7" s="1136"/>
      <c r="CF7" s="1136"/>
      <c r="CG7" s="1148"/>
      <c r="CH7" s="1132">
        <v>39</v>
      </c>
      <c r="CI7" s="1133"/>
      <c r="CJ7" s="1133"/>
      <c r="CK7" s="1133"/>
      <c r="CL7" s="1134"/>
      <c r="CM7" s="1132">
        <v>1124</v>
      </c>
      <c r="CN7" s="1133"/>
      <c r="CO7" s="1133"/>
      <c r="CP7" s="1133"/>
      <c r="CQ7" s="1134"/>
      <c r="CR7" s="1132">
        <v>65</v>
      </c>
      <c r="CS7" s="1133"/>
      <c r="CT7" s="1133"/>
      <c r="CU7" s="1133"/>
      <c r="CV7" s="1134"/>
      <c r="CW7" s="1132" t="s">
        <v>555</v>
      </c>
      <c r="CX7" s="1133"/>
      <c r="CY7" s="1133"/>
      <c r="CZ7" s="1133"/>
      <c r="DA7" s="1134"/>
      <c r="DB7" s="1132" t="s">
        <v>555</v>
      </c>
      <c r="DC7" s="1133"/>
      <c r="DD7" s="1133"/>
      <c r="DE7" s="1133"/>
      <c r="DF7" s="1134"/>
      <c r="DG7" s="1132" t="s">
        <v>555</v>
      </c>
      <c r="DH7" s="1133"/>
      <c r="DI7" s="1133"/>
      <c r="DJ7" s="1133"/>
      <c r="DK7" s="1134"/>
      <c r="DL7" s="1132" t="s">
        <v>555</v>
      </c>
      <c r="DM7" s="1133"/>
      <c r="DN7" s="1133"/>
      <c r="DO7" s="1133"/>
      <c r="DP7" s="1134"/>
      <c r="DQ7" s="1132" t="s">
        <v>555</v>
      </c>
      <c r="DR7" s="1133"/>
      <c r="DS7" s="1133"/>
      <c r="DT7" s="1133"/>
      <c r="DU7" s="1134"/>
      <c r="DV7" s="1135"/>
      <c r="DW7" s="1136"/>
      <c r="DX7" s="1136"/>
      <c r="DY7" s="1136"/>
      <c r="DZ7" s="1137"/>
      <c r="EA7" s="234"/>
    </row>
    <row r="8" spans="1:131" s="235" customFormat="1" ht="26.25" customHeight="1">
      <c r="A8" s="238">
        <v>2</v>
      </c>
      <c r="B8" s="1066" t="s">
        <v>375</v>
      </c>
      <c r="C8" s="1067"/>
      <c r="D8" s="1067"/>
      <c r="E8" s="1067"/>
      <c r="F8" s="1067"/>
      <c r="G8" s="1067"/>
      <c r="H8" s="1067"/>
      <c r="I8" s="1067"/>
      <c r="J8" s="1067"/>
      <c r="K8" s="1067"/>
      <c r="L8" s="1067"/>
      <c r="M8" s="1067"/>
      <c r="N8" s="1067"/>
      <c r="O8" s="1067"/>
      <c r="P8" s="1068"/>
      <c r="Q8" s="1074">
        <v>72</v>
      </c>
      <c r="R8" s="1075"/>
      <c r="S8" s="1075"/>
      <c r="T8" s="1075"/>
      <c r="U8" s="1075"/>
      <c r="V8" s="1075">
        <v>55</v>
      </c>
      <c r="W8" s="1075"/>
      <c r="X8" s="1075"/>
      <c r="Y8" s="1075"/>
      <c r="Z8" s="1075"/>
      <c r="AA8" s="1075">
        <v>17</v>
      </c>
      <c r="AB8" s="1075"/>
      <c r="AC8" s="1075"/>
      <c r="AD8" s="1075"/>
      <c r="AE8" s="1076"/>
      <c r="AF8" s="1071">
        <v>17</v>
      </c>
      <c r="AG8" s="1072"/>
      <c r="AH8" s="1072"/>
      <c r="AI8" s="1072"/>
      <c r="AJ8" s="1073"/>
      <c r="AK8" s="1116">
        <v>47</v>
      </c>
      <c r="AL8" s="1117"/>
      <c r="AM8" s="1117"/>
      <c r="AN8" s="1117"/>
      <c r="AO8" s="1117"/>
      <c r="AP8" s="1117">
        <v>18</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566</v>
      </c>
      <c r="BT8" s="1029"/>
      <c r="BU8" s="1029"/>
      <c r="BV8" s="1029"/>
      <c r="BW8" s="1029"/>
      <c r="BX8" s="1029"/>
      <c r="BY8" s="1029"/>
      <c r="BZ8" s="1029"/>
      <c r="CA8" s="1029"/>
      <c r="CB8" s="1029"/>
      <c r="CC8" s="1029"/>
      <c r="CD8" s="1029"/>
      <c r="CE8" s="1029"/>
      <c r="CF8" s="1029"/>
      <c r="CG8" s="1050"/>
      <c r="CH8" s="1025">
        <v>-4</v>
      </c>
      <c r="CI8" s="1026"/>
      <c r="CJ8" s="1026"/>
      <c r="CK8" s="1026"/>
      <c r="CL8" s="1027"/>
      <c r="CM8" s="1025">
        <v>75</v>
      </c>
      <c r="CN8" s="1026"/>
      <c r="CO8" s="1026"/>
      <c r="CP8" s="1026"/>
      <c r="CQ8" s="1027"/>
      <c r="CR8" s="1025">
        <v>30</v>
      </c>
      <c r="CS8" s="1026"/>
      <c r="CT8" s="1026"/>
      <c r="CU8" s="1026"/>
      <c r="CV8" s="1027"/>
      <c r="CW8" s="1025" t="s">
        <v>555</v>
      </c>
      <c r="CX8" s="1026"/>
      <c r="CY8" s="1026"/>
      <c r="CZ8" s="1026"/>
      <c r="DA8" s="1027"/>
      <c r="DB8" s="1025" t="s">
        <v>555</v>
      </c>
      <c r="DC8" s="1026"/>
      <c r="DD8" s="1026"/>
      <c r="DE8" s="1026"/>
      <c r="DF8" s="1027"/>
      <c r="DG8" s="1025" t="s">
        <v>555</v>
      </c>
      <c r="DH8" s="1026"/>
      <c r="DI8" s="1026"/>
      <c r="DJ8" s="1026"/>
      <c r="DK8" s="1027"/>
      <c r="DL8" s="1025" t="s">
        <v>555</v>
      </c>
      <c r="DM8" s="1026"/>
      <c r="DN8" s="1026"/>
      <c r="DO8" s="1026"/>
      <c r="DP8" s="1027"/>
      <c r="DQ8" s="1025" t="s">
        <v>555</v>
      </c>
      <c r="DR8" s="1026"/>
      <c r="DS8" s="1026"/>
      <c r="DT8" s="1026"/>
      <c r="DU8" s="1027"/>
      <c r="DV8" s="1028"/>
      <c r="DW8" s="1029"/>
      <c r="DX8" s="1029"/>
      <c r="DY8" s="1029"/>
      <c r="DZ8" s="1030"/>
      <c r="EA8" s="234"/>
    </row>
    <row r="9" spans="1:131" s="235" customFormat="1" ht="26.25" customHeight="1">
      <c r="A9" s="238">
        <v>3</v>
      </c>
      <c r="B9" s="1066" t="s">
        <v>376</v>
      </c>
      <c r="C9" s="1067"/>
      <c r="D9" s="1067"/>
      <c r="E9" s="1067"/>
      <c r="F9" s="1067"/>
      <c r="G9" s="1067"/>
      <c r="H9" s="1067"/>
      <c r="I9" s="1067"/>
      <c r="J9" s="1067"/>
      <c r="K9" s="1067"/>
      <c r="L9" s="1067"/>
      <c r="M9" s="1067"/>
      <c r="N9" s="1067"/>
      <c r="O9" s="1067"/>
      <c r="P9" s="1068"/>
      <c r="Q9" s="1074">
        <v>1746</v>
      </c>
      <c r="R9" s="1075"/>
      <c r="S9" s="1075"/>
      <c r="T9" s="1075"/>
      <c r="U9" s="1075"/>
      <c r="V9" s="1075">
        <v>1208</v>
      </c>
      <c r="W9" s="1075"/>
      <c r="X9" s="1075"/>
      <c r="Y9" s="1075"/>
      <c r="Z9" s="1075"/>
      <c r="AA9" s="1075">
        <v>538</v>
      </c>
      <c r="AB9" s="1075"/>
      <c r="AC9" s="1075"/>
      <c r="AD9" s="1075"/>
      <c r="AE9" s="1076"/>
      <c r="AF9" s="1071">
        <v>174</v>
      </c>
      <c r="AG9" s="1072"/>
      <c r="AH9" s="1072"/>
      <c r="AI9" s="1072"/>
      <c r="AJ9" s="1073"/>
      <c r="AK9" s="1116">
        <v>675</v>
      </c>
      <c r="AL9" s="1117"/>
      <c r="AM9" s="1117"/>
      <c r="AN9" s="1117"/>
      <c r="AO9" s="1117"/>
      <c r="AP9" s="1117">
        <v>1867</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t="s">
        <v>567</v>
      </c>
      <c r="BT9" s="1029"/>
      <c r="BU9" s="1029"/>
      <c r="BV9" s="1029"/>
      <c r="BW9" s="1029"/>
      <c r="BX9" s="1029"/>
      <c r="BY9" s="1029"/>
      <c r="BZ9" s="1029"/>
      <c r="CA9" s="1029"/>
      <c r="CB9" s="1029"/>
      <c r="CC9" s="1029"/>
      <c r="CD9" s="1029"/>
      <c r="CE9" s="1029"/>
      <c r="CF9" s="1029"/>
      <c r="CG9" s="1050"/>
      <c r="CH9" s="1025">
        <v>1</v>
      </c>
      <c r="CI9" s="1026"/>
      <c r="CJ9" s="1026"/>
      <c r="CK9" s="1026"/>
      <c r="CL9" s="1027"/>
      <c r="CM9" s="1025">
        <v>822</v>
      </c>
      <c r="CN9" s="1026"/>
      <c r="CO9" s="1026"/>
      <c r="CP9" s="1026"/>
      <c r="CQ9" s="1027"/>
      <c r="CR9" s="1025">
        <v>5</v>
      </c>
      <c r="CS9" s="1026"/>
      <c r="CT9" s="1026"/>
      <c r="CU9" s="1026"/>
      <c r="CV9" s="1027"/>
      <c r="CW9" s="1025" t="s">
        <v>555</v>
      </c>
      <c r="CX9" s="1026"/>
      <c r="CY9" s="1026"/>
      <c r="CZ9" s="1026"/>
      <c r="DA9" s="1027"/>
      <c r="DB9" s="1025">
        <v>3279</v>
      </c>
      <c r="DC9" s="1026"/>
      <c r="DD9" s="1026"/>
      <c r="DE9" s="1026"/>
      <c r="DF9" s="1027"/>
      <c r="DG9" s="1025" t="s">
        <v>555</v>
      </c>
      <c r="DH9" s="1026"/>
      <c r="DI9" s="1026"/>
      <c r="DJ9" s="1026"/>
      <c r="DK9" s="1027"/>
      <c r="DL9" s="1025" t="s">
        <v>555</v>
      </c>
      <c r="DM9" s="1026"/>
      <c r="DN9" s="1026"/>
      <c r="DO9" s="1026"/>
      <c r="DP9" s="1027"/>
      <c r="DQ9" s="1025" t="s">
        <v>555</v>
      </c>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568</v>
      </c>
      <c r="BT10" s="1029"/>
      <c r="BU10" s="1029"/>
      <c r="BV10" s="1029"/>
      <c r="BW10" s="1029"/>
      <c r="BX10" s="1029"/>
      <c r="BY10" s="1029"/>
      <c r="BZ10" s="1029"/>
      <c r="CA10" s="1029"/>
      <c r="CB10" s="1029"/>
      <c r="CC10" s="1029"/>
      <c r="CD10" s="1029"/>
      <c r="CE10" s="1029"/>
      <c r="CF10" s="1029"/>
      <c r="CG10" s="1050"/>
      <c r="CH10" s="1025">
        <v>12</v>
      </c>
      <c r="CI10" s="1026"/>
      <c r="CJ10" s="1026"/>
      <c r="CK10" s="1026"/>
      <c r="CL10" s="1027"/>
      <c r="CM10" s="1025">
        <v>48</v>
      </c>
      <c r="CN10" s="1026"/>
      <c r="CO10" s="1026"/>
      <c r="CP10" s="1026"/>
      <c r="CQ10" s="1027"/>
      <c r="CR10" s="1025">
        <v>2</v>
      </c>
      <c r="CS10" s="1026"/>
      <c r="CT10" s="1026"/>
      <c r="CU10" s="1026"/>
      <c r="CV10" s="1027"/>
      <c r="CW10" s="1025" t="s">
        <v>555</v>
      </c>
      <c r="CX10" s="1026"/>
      <c r="CY10" s="1026"/>
      <c r="CZ10" s="1026"/>
      <c r="DA10" s="1027"/>
      <c r="DB10" s="1025" t="s">
        <v>555</v>
      </c>
      <c r="DC10" s="1026"/>
      <c r="DD10" s="1026"/>
      <c r="DE10" s="1026"/>
      <c r="DF10" s="1027"/>
      <c r="DG10" s="1025" t="s">
        <v>555</v>
      </c>
      <c r="DH10" s="1026"/>
      <c r="DI10" s="1026"/>
      <c r="DJ10" s="1026"/>
      <c r="DK10" s="1027"/>
      <c r="DL10" s="1025" t="s">
        <v>555</v>
      </c>
      <c r="DM10" s="1026"/>
      <c r="DN10" s="1026"/>
      <c r="DO10" s="1026"/>
      <c r="DP10" s="1027"/>
      <c r="DQ10" s="1025" t="s">
        <v>555</v>
      </c>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377</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378</v>
      </c>
      <c r="B23" s="973" t="s">
        <v>379</v>
      </c>
      <c r="C23" s="974"/>
      <c r="D23" s="974"/>
      <c r="E23" s="974"/>
      <c r="F23" s="974"/>
      <c r="G23" s="974"/>
      <c r="H23" s="974"/>
      <c r="I23" s="974"/>
      <c r="J23" s="974"/>
      <c r="K23" s="974"/>
      <c r="L23" s="974"/>
      <c r="M23" s="974"/>
      <c r="N23" s="974"/>
      <c r="O23" s="974"/>
      <c r="P23" s="984"/>
      <c r="Q23" s="1103">
        <v>95148</v>
      </c>
      <c r="R23" s="1097"/>
      <c r="S23" s="1097"/>
      <c r="T23" s="1097"/>
      <c r="U23" s="1097"/>
      <c r="V23" s="1097">
        <v>89423</v>
      </c>
      <c r="W23" s="1097"/>
      <c r="X23" s="1097"/>
      <c r="Y23" s="1097"/>
      <c r="Z23" s="1097"/>
      <c r="AA23" s="1097">
        <v>5725</v>
      </c>
      <c r="AB23" s="1097"/>
      <c r="AC23" s="1097"/>
      <c r="AD23" s="1097"/>
      <c r="AE23" s="1104"/>
      <c r="AF23" s="1105">
        <v>4607</v>
      </c>
      <c r="AG23" s="1097"/>
      <c r="AH23" s="1097"/>
      <c r="AI23" s="1097"/>
      <c r="AJ23" s="1106"/>
      <c r="AK23" s="1107"/>
      <c r="AL23" s="1108"/>
      <c r="AM23" s="1108"/>
      <c r="AN23" s="1108"/>
      <c r="AO23" s="1108"/>
      <c r="AP23" s="1097">
        <v>69006</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380</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381</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357</v>
      </c>
      <c r="B26" s="1032"/>
      <c r="C26" s="1032"/>
      <c r="D26" s="1032"/>
      <c r="E26" s="1032"/>
      <c r="F26" s="1032"/>
      <c r="G26" s="1032"/>
      <c r="H26" s="1032"/>
      <c r="I26" s="1032"/>
      <c r="J26" s="1032"/>
      <c r="K26" s="1032"/>
      <c r="L26" s="1032"/>
      <c r="M26" s="1032"/>
      <c r="N26" s="1032"/>
      <c r="O26" s="1032"/>
      <c r="P26" s="1033"/>
      <c r="Q26" s="1037" t="s">
        <v>382</v>
      </c>
      <c r="R26" s="1038"/>
      <c r="S26" s="1038"/>
      <c r="T26" s="1038"/>
      <c r="U26" s="1039"/>
      <c r="V26" s="1037" t="s">
        <v>383</v>
      </c>
      <c r="W26" s="1038"/>
      <c r="X26" s="1038"/>
      <c r="Y26" s="1038"/>
      <c r="Z26" s="1039"/>
      <c r="AA26" s="1037" t="s">
        <v>384</v>
      </c>
      <c r="AB26" s="1038"/>
      <c r="AC26" s="1038"/>
      <c r="AD26" s="1038"/>
      <c r="AE26" s="1038"/>
      <c r="AF26" s="1091" t="s">
        <v>385</v>
      </c>
      <c r="AG26" s="1044"/>
      <c r="AH26" s="1044"/>
      <c r="AI26" s="1044"/>
      <c r="AJ26" s="1092"/>
      <c r="AK26" s="1038" t="s">
        <v>386</v>
      </c>
      <c r="AL26" s="1038"/>
      <c r="AM26" s="1038"/>
      <c r="AN26" s="1038"/>
      <c r="AO26" s="1039"/>
      <c r="AP26" s="1037" t="s">
        <v>387</v>
      </c>
      <c r="AQ26" s="1038"/>
      <c r="AR26" s="1038"/>
      <c r="AS26" s="1038"/>
      <c r="AT26" s="1039"/>
      <c r="AU26" s="1037" t="s">
        <v>388</v>
      </c>
      <c r="AV26" s="1038"/>
      <c r="AW26" s="1038"/>
      <c r="AX26" s="1038"/>
      <c r="AY26" s="1039"/>
      <c r="AZ26" s="1037" t="s">
        <v>389</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390</v>
      </c>
      <c r="C28" s="1084"/>
      <c r="D28" s="1084"/>
      <c r="E28" s="1084"/>
      <c r="F28" s="1084"/>
      <c r="G28" s="1084"/>
      <c r="H28" s="1084"/>
      <c r="I28" s="1084"/>
      <c r="J28" s="1084"/>
      <c r="K28" s="1084"/>
      <c r="L28" s="1084"/>
      <c r="M28" s="1084"/>
      <c r="N28" s="1084"/>
      <c r="O28" s="1084"/>
      <c r="P28" s="1085"/>
      <c r="Q28" s="1086">
        <v>21022</v>
      </c>
      <c r="R28" s="1087"/>
      <c r="S28" s="1087"/>
      <c r="T28" s="1087"/>
      <c r="U28" s="1087"/>
      <c r="V28" s="1087">
        <v>20999</v>
      </c>
      <c r="W28" s="1087"/>
      <c r="X28" s="1087"/>
      <c r="Y28" s="1087"/>
      <c r="Z28" s="1087"/>
      <c r="AA28" s="1087">
        <v>24</v>
      </c>
      <c r="AB28" s="1087"/>
      <c r="AC28" s="1087"/>
      <c r="AD28" s="1087"/>
      <c r="AE28" s="1088"/>
      <c r="AF28" s="1089">
        <v>24</v>
      </c>
      <c r="AG28" s="1087"/>
      <c r="AH28" s="1087"/>
      <c r="AI28" s="1087"/>
      <c r="AJ28" s="1090"/>
      <c r="AK28" s="1078">
        <v>2240</v>
      </c>
      <c r="AL28" s="1079"/>
      <c r="AM28" s="1079"/>
      <c r="AN28" s="1079"/>
      <c r="AO28" s="1079"/>
      <c r="AP28" s="1079" t="s">
        <v>555</v>
      </c>
      <c r="AQ28" s="1079"/>
      <c r="AR28" s="1079"/>
      <c r="AS28" s="1079"/>
      <c r="AT28" s="1079"/>
      <c r="AU28" s="1079" t="s">
        <v>555</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391</v>
      </c>
      <c r="C29" s="1067"/>
      <c r="D29" s="1067"/>
      <c r="E29" s="1067"/>
      <c r="F29" s="1067"/>
      <c r="G29" s="1067"/>
      <c r="H29" s="1067"/>
      <c r="I29" s="1067"/>
      <c r="J29" s="1067"/>
      <c r="K29" s="1067"/>
      <c r="L29" s="1067"/>
      <c r="M29" s="1067"/>
      <c r="N29" s="1067"/>
      <c r="O29" s="1067"/>
      <c r="P29" s="1068"/>
      <c r="Q29" s="1074">
        <v>18320</v>
      </c>
      <c r="R29" s="1075"/>
      <c r="S29" s="1075"/>
      <c r="T29" s="1075"/>
      <c r="U29" s="1075"/>
      <c r="V29" s="1075">
        <v>17947</v>
      </c>
      <c r="W29" s="1075"/>
      <c r="X29" s="1075"/>
      <c r="Y29" s="1075"/>
      <c r="Z29" s="1075"/>
      <c r="AA29" s="1075">
        <v>373</v>
      </c>
      <c r="AB29" s="1075"/>
      <c r="AC29" s="1075"/>
      <c r="AD29" s="1075"/>
      <c r="AE29" s="1076"/>
      <c r="AF29" s="1071">
        <v>369</v>
      </c>
      <c r="AG29" s="1072"/>
      <c r="AH29" s="1072"/>
      <c r="AI29" s="1072"/>
      <c r="AJ29" s="1073"/>
      <c r="AK29" s="1016">
        <v>2803</v>
      </c>
      <c r="AL29" s="1007"/>
      <c r="AM29" s="1007"/>
      <c r="AN29" s="1007"/>
      <c r="AO29" s="1007"/>
      <c r="AP29" s="1007" t="s">
        <v>555</v>
      </c>
      <c r="AQ29" s="1007"/>
      <c r="AR29" s="1007"/>
      <c r="AS29" s="1007"/>
      <c r="AT29" s="1007"/>
      <c r="AU29" s="1007" t="s">
        <v>555</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392</v>
      </c>
      <c r="C30" s="1067"/>
      <c r="D30" s="1067"/>
      <c r="E30" s="1067"/>
      <c r="F30" s="1067"/>
      <c r="G30" s="1067"/>
      <c r="H30" s="1067"/>
      <c r="I30" s="1067"/>
      <c r="J30" s="1067"/>
      <c r="K30" s="1067"/>
      <c r="L30" s="1067"/>
      <c r="M30" s="1067"/>
      <c r="N30" s="1067"/>
      <c r="O30" s="1067"/>
      <c r="P30" s="1068"/>
      <c r="Q30" s="1074">
        <v>3309</v>
      </c>
      <c r="R30" s="1075"/>
      <c r="S30" s="1075"/>
      <c r="T30" s="1075"/>
      <c r="U30" s="1075"/>
      <c r="V30" s="1075">
        <v>3294</v>
      </c>
      <c r="W30" s="1075"/>
      <c r="X30" s="1075"/>
      <c r="Y30" s="1075"/>
      <c r="Z30" s="1075"/>
      <c r="AA30" s="1075">
        <v>15</v>
      </c>
      <c r="AB30" s="1075"/>
      <c r="AC30" s="1075"/>
      <c r="AD30" s="1075"/>
      <c r="AE30" s="1076"/>
      <c r="AF30" s="1071">
        <v>15</v>
      </c>
      <c r="AG30" s="1072"/>
      <c r="AH30" s="1072"/>
      <c r="AI30" s="1072"/>
      <c r="AJ30" s="1073"/>
      <c r="AK30" s="1016">
        <v>630</v>
      </c>
      <c r="AL30" s="1007"/>
      <c r="AM30" s="1007"/>
      <c r="AN30" s="1007"/>
      <c r="AO30" s="1007"/>
      <c r="AP30" s="1007" t="s">
        <v>555</v>
      </c>
      <c r="AQ30" s="1007"/>
      <c r="AR30" s="1007"/>
      <c r="AS30" s="1007"/>
      <c r="AT30" s="1007"/>
      <c r="AU30" s="1007" t="s">
        <v>555</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393</v>
      </c>
      <c r="C31" s="1067"/>
      <c r="D31" s="1067"/>
      <c r="E31" s="1067"/>
      <c r="F31" s="1067"/>
      <c r="G31" s="1067"/>
      <c r="H31" s="1067"/>
      <c r="I31" s="1067"/>
      <c r="J31" s="1067"/>
      <c r="K31" s="1067"/>
      <c r="L31" s="1067"/>
      <c r="M31" s="1067"/>
      <c r="N31" s="1067"/>
      <c r="O31" s="1067"/>
      <c r="P31" s="1068"/>
      <c r="Q31" s="1074">
        <v>288</v>
      </c>
      <c r="R31" s="1075"/>
      <c r="S31" s="1075"/>
      <c r="T31" s="1075"/>
      <c r="U31" s="1075"/>
      <c r="V31" s="1075">
        <v>163</v>
      </c>
      <c r="W31" s="1075"/>
      <c r="X31" s="1075"/>
      <c r="Y31" s="1075"/>
      <c r="Z31" s="1075"/>
      <c r="AA31" s="1075">
        <v>125</v>
      </c>
      <c r="AB31" s="1075"/>
      <c r="AC31" s="1075"/>
      <c r="AD31" s="1075"/>
      <c r="AE31" s="1076"/>
      <c r="AF31" s="1071">
        <v>47</v>
      </c>
      <c r="AG31" s="1072"/>
      <c r="AH31" s="1072"/>
      <c r="AI31" s="1072"/>
      <c r="AJ31" s="1073"/>
      <c r="AK31" s="1016" t="s">
        <v>555</v>
      </c>
      <c r="AL31" s="1007"/>
      <c r="AM31" s="1007"/>
      <c r="AN31" s="1007"/>
      <c r="AO31" s="1007"/>
      <c r="AP31" s="1007" t="s">
        <v>555</v>
      </c>
      <c r="AQ31" s="1007"/>
      <c r="AR31" s="1007"/>
      <c r="AS31" s="1007"/>
      <c r="AT31" s="1007"/>
      <c r="AU31" s="1007" t="s">
        <v>555</v>
      </c>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t="s">
        <v>394</v>
      </c>
      <c r="C32" s="1067"/>
      <c r="D32" s="1067"/>
      <c r="E32" s="1067"/>
      <c r="F32" s="1067"/>
      <c r="G32" s="1067"/>
      <c r="H32" s="1067"/>
      <c r="I32" s="1067"/>
      <c r="J32" s="1067"/>
      <c r="K32" s="1067"/>
      <c r="L32" s="1067"/>
      <c r="M32" s="1067"/>
      <c r="N32" s="1067"/>
      <c r="O32" s="1067"/>
      <c r="P32" s="1068"/>
      <c r="Q32" s="1074">
        <v>4256</v>
      </c>
      <c r="R32" s="1075"/>
      <c r="S32" s="1075"/>
      <c r="T32" s="1075"/>
      <c r="U32" s="1075"/>
      <c r="V32" s="1075">
        <v>3989</v>
      </c>
      <c r="W32" s="1075"/>
      <c r="X32" s="1075"/>
      <c r="Y32" s="1075"/>
      <c r="Z32" s="1075"/>
      <c r="AA32" s="1075">
        <v>267</v>
      </c>
      <c r="AB32" s="1075"/>
      <c r="AC32" s="1075"/>
      <c r="AD32" s="1075"/>
      <c r="AE32" s="1076"/>
      <c r="AF32" s="1071">
        <v>5133</v>
      </c>
      <c r="AG32" s="1072"/>
      <c r="AH32" s="1072"/>
      <c r="AI32" s="1072"/>
      <c r="AJ32" s="1073"/>
      <c r="AK32" s="1016">
        <v>22</v>
      </c>
      <c r="AL32" s="1007"/>
      <c r="AM32" s="1007"/>
      <c r="AN32" s="1007"/>
      <c r="AO32" s="1007"/>
      <c r="AP32" s="1007">
        <v>1483</v>
      </c>
      <c r="AQ32" s="1007"/>
      <c r="AR32" s="1007"/>
      <c r="AS32" s="1007"/>
      <c r="AT32" s="1007"/>
      <c r="AU32" s="1007">
        <v>3</v>
      </c>
      <c r="AV32" s="1007"/>
      <c r="AW32" s="1007"/>
      <c r="AX32" s="1007"/>
      <c r="AY32" s="1007"/>
      <c r="AZ32" s="1077"/>
      <c r="BA32" s="1077"/>
      <c r="BB32" s="1077"/>
      <c r="BC32" s="1077"/>
      <c r="BD32" s="1077"/>
      <c r="BE32" s="1008" t="s">
        <v>395</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t="s">
        <v>396</v>
      </c>
      <c r="C33" s="1067"/>
      <c r="D33" s="1067"/>
      <c r="E33" s="1067"/>
      <c r="F33" s="1067"/>
      <c r="G33" s="1067"/>
      <c r="H33" s="1067"/>
      <c r="I33" s="1067"/>
      <c r="J33" s="1067"/>
      <c r="K33" s="1067"/>
      <c r="L33" s="1067"/>
      <c r="M33" s="1067"/>
      <c r="N33" s="1067"/>
      <c r="O33" s="1067"/>
      <c r="P33" s="1068"/>
      <c r="Q33" s="1074">
        <v>12884</v>
      </c>
      <c r="R33" s="1075"/>
      <c r="S33" s="1075"/>
      <c r="T33" s="1075"/>
      <c r="U33" s="1075"/>
      <c r="V33" s="1075">
        <v>13634</v>
      </c>
      <c r="W33" s="1075"/>
      <c r="X33" s="1075"/>
      <c r="Y33" s="1075"/>
      <c r="Z33" s="1075"/>
      <c r="AA33" s="1075">
        <v>-749</v>
      </c>
      <c r="AB33" s="1075"/>
      <c r="AC33" s="1075"/>
      <c r="AD33" s="1075"/>
      <c r="AE33" s="1076"/>
      <c r="AF33" s="1071">
        <v>2452</v>
      </c>
      <c r="AG33" s="1072"/>
      <c r="AH33" s="1072"/>
      <c r="AI33" s="1072"/>
      <c r="AJ33" s="1073"/>
      <c r="AK33" s="1016">
        <v>1700</v>
      </c>
      <c r="AL33" s="1007"/>
      <c r="AM33" s="1007"/>
      <c r="AN33" s="1007"/>
      <c r="AO33" s="1007"/>
      <c r="AP33" s="1007">
        <v>4997</v>
      </c>
      <c r="AQ33" s="1007"/>
      <c r="AR33" s="1007"/>
      <c r="AS33" s="1007"/>
      <c r="AT33" s="1007"/>
      <c r="AU33" s="1007">
        <v>3408</v>
      </c>
      <c r="AV33" s="1007"/>
      <c r="AW33" s="1007"/>
      <c r="AX33" s="1007"/>
      <c r="AY33" s="1007"/>
      <c r="AZ33" s="1077"/>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t="s">
        <v>397</v>
      </c>
      <c r="C34" s="1067"/>
      <c r="D34" s="1067"/>
      <c r="E34" s="1067"/>
      <c r="F34" s="1067"/>
      <c r="G34" s="1067"/>
      <c r="H34" s="1067"/>
      <c r="I34" s="1067"/>
      <c r="J34" s="1067"/>
      <c r="K34" s="1067"/>
      <c r="L34" s="1067"/>
      <c r="M34" s="1067"/>
      <c r="N34" s="1067"/>
      <c r="O34" s="1067"/>
      <c r="P34" s="1068"/>
      <c r="Q34" s="1074">
        <v>5857</v>
      </c>
      <c r="R34" s="1075"/>
      <c r="S34" s="1075"/>
      <c r="T34" s="1075"/>
      <c r="U34" s="1075"/>
      <c r="V34" s="1075">
        <v>5411</v>
      </c>
      <c r="W34" s="1075"/>
      <c r="X34" s="1075"/>
      <c r="Y34" s="1075"/>
      <c r="Z34" s="1075"/>
      <c r="AA34" s="1075">
        <v>176</v>
      </c>
      <c r="AB34" s="1075"/>
      <c r="AC34" s="1075"/>
      <c r="AD34" s="1075"/>
      <c r="AE34" s="1076"/>
      <c r="AF34" s="1071">
        <v>1610</v>
      </c>
      <c r="AG34" s="1072"/>
      <c r="AH34" s="1072"/>
      <c r="AI34" s="1072"/>
      <c r="AJ34" s="1073"/>
      <c r="AK34" s="1016">
        <v>2830</v>
      </c>
      <c r="AL34" s="1007"/>
      <c r="AM34" s="1007"/>
      <c r="AN34" s="1007"/>
      <c r="AO34" s="1007"/>
      <c r="AP34" s="1007">
        <v>22582</v>
      </c>
      <c r="AQ34" s="1007"/>
      <c r="AR34" s="1007"/>
      <c r="AS34" s="1007"/>
      <c r="AT34" s="1007"/>
      <c r="AU34" s="1007">
        <v>9936</v>
      </c>
      <c r="AV34" s="1007"/>
      <c r="AW34" s="1007"/>
      <c r="AX34" s="1007"/>
      <c r="AY34" s="1007"/>
      <c r="AZ34" s="1077"/>
      <c r="BA34" s="1077"/>
      <c r="BB34" s="1077"/>
      <c r="BC34" s="1077"/>
      <c r="BD34" s="1077"/>
      <c r="BE34" s="1008" t="s">
        <v>395</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t="s">
        <v>398</v>
      </c>
      <c r="C35" s="1067"/>
      <c r="D35" s="1067"/>
      <c r="E35" s="1067"/>
      <c r="F35" s="1067"/>
      <c r="G35" s="1067"/>
      <c r="H35" s="1067"/>
      <c r="I35" s="1067"/>
      <c r="J35" s="1067"/>
      <c r="K35" s="1067"/>
      <c r="L35" s="1067"/>
      <c r="M35" s="1067"/>
      <c r="N35" s="1067"/>
      <c r="O35" s="1067"/>
      <c r="P35" s="1068"/>
      <c r="Q35" s="1074" t="s">
        <v>555</v>
      </c>
      <c r="R35" s="1075"/>
      <c r="S35" s="1075"/>
      <c r="T35" s="1075"/>
      <c r="U35" s="1075"/>
      <c r="V35" s="1075" t="s">
        <v>555</v>
      </c>
      <c r="W35" s="1075"/>
      <c r="X35" s="1075"/>
      <c r="Y35" s="1075"/>
      <c r="Z35" s="1075"/>
      <c r="AA35" s="1075" t="s">
        <v>555</v>
      </c>
      <c r="AB35" s="1075"/>
      <c r="AC35" s="1075"/>
      <c r="AD35" s="1075"/>
      <c r="AE35" s="1076"/>
      <c r="AF35" s="1071" t="s">
        <v>122</v>
      </c>
      <c r="AG35" s="1072"/>
      <c r="AH35" s="1072"/>
      <c r="AI35" s="1072"/>
      <c r="AJ35" s="1073"/>
      <c r="AK35" s="1016" t="s">
        <v>555</v>
      </c>
      <c r="AL35" s="1007"/>
      <c r="AM35" s="1007"/>
      <c r="AN35" s="1007"/>
      <c r="AO35" s="1007"/>
      <c r="AP35" s="1007" t="s">
        <v>555</v>
      </c>
      <c r="AQ35" s="1007"/>
      <c r="AR35" s="1007"/>
      <c r="AS35" s="1007"/>
      <c r="AT35" s="1007"/>
      <c r="AU35" s="1007" t="s">
        <v>555</v>
      </c>
      <c r="AV35" s="1007"/>
      <c r="AW35" s="1007"/>
      <c r="AX35" s="1007"/>
      <c r="AY35" s="1007"/>
      <c r="AZ35" s="1077"/>
      <c r="BA35" s="1077"/>
      <c r="BB35" s="1077"/>
      <c r="BC35" s="1077"/>
      <c r="BD35" s="1077"/>
      <c r="BE35" s="1008" t="s">
        <v>399</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t="s">
        <v>400</v>
      </c>
      <c r="C36" s="1067"/>
      <c r="D36" s="1067"/>
      <c r="E36" s="1067"/>
      <c r="F36" s="1067"/>
      <c r="G36" s="1067"/>
      <c r="H36" s="1067"/>
      <c r="I36" s="1067"/>
      <c r="J36" s="1067"/>
      <c r="K36" s="1067"/>
      <c r="L36" s="1067"/>
      <c r="M36" s="1067"/>
      <c r="N36" s="1067"/>
      <c r="O36" s="1067"/>
      <c r="P36" s="1068"/>
      <c r="Q36" s="1074">
        <v>11</v>
      </c>
      <c r="R36" s="1075"/>
      <c r="S36" s="1075"/>
      <c r="T36" s="1075"/>
      <c r="U36" s="1075"/>
      <c r="V36" s="1075">
        <v>11</v>
      </c>
      <c r="W36" s="1075"/>
      <c r="X36" s="1075"/>
      <c r="Y36" s="1075"/>
      <c r="Z36" s="1075"/>
      <c r="AA36" s="1075" t="s">
        <v>555</v>
      </c>
      <c r="AB36" s="1075"/>
      <c r="AC36" s="1075"/>
      <c r="AD36" s="1075"/>
      <c r="AE36" s="1076"/>
      <c r="AF36" s="1071" t="s">
        <v>122</v>
      </c>
      <c r="AG36" s="1072"/>
      <c r="AH36" s="1072"/>
      <c r="AI36" s="1072"/>
      <c r="AJ36" s="1073"/>
      <c r="AK36" s="1016" t="s">
        <v>555</v>
      </c>
      <c r="AL36" s="1007"/>
      <c r="AM36" s="1007"/>
      <c r="AN36" s="1007"/>
      <c r="AO36" s="1007"/>
      <c r="AP36" s="1007" t="s">
        <v>555</v>
      </c>
      <c r="AQ36" s="1007"/>
      <c r="AR36" s="1007"/>
      <c r="AS36" s="1007"/>
      <c r="AT36" s="1007"/>
      <c r="AU36" s="1007" t="s">
        <v>555</v>
      </c>
      <c r="AV36" s="1007"/>
      <c r="AW36" s="1007"/>
      <c r="AX36" s="1007"/>
      <c r="AY36" s="1007"/>
      <c r="AZ36" s="1077"/>
      <c r="BA36" s="1077"/>
      <c r="BB36" s="1077"/>
      <c r="BC36" s="1077"/>
      <c r="BD36" s="1077"/>
      <c r="BE36" s="1008" t="s">
        <v>399</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401</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378</v>
      </c>
      <c r="B63" s="973" t="s">
        <v>402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9650</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404</v>
      </c>
      <c r="B66" s="1032"/>
      <c r="C66" s="1032"/>
      <c r="D66" s="1032"/>
      <c r="E66" s="1032"/>
      <c r="F66" s="1032"/>
      <c r="G66" s="1032"/>
      <c r="H66" s="1032"/>
      <c r="I66" s="1032"/>
      <c r="J66" s="1032"/>
      <c r="K66" s="1032"/>
      <c r="L66" s="1032"/>
      <c r="M66" s="1032"/>
      <c r="N66" s="1032"/>
      <c r="O66" s="1032"/>
      <c r="P66" s="1033"/>
      <c r="Q66" s="1037" t="s">
        <v>382</v>
      </c>
      <c r="R66" s="1038"/>
      <c r="S66" s="1038"/>
      <c r="T66" s="1038"/>
      <c r="U66" s="1039"/>
      <c r="V66" s="1037" t="s">
        <v>383</v>
      </c>
      <c r="W66" s="1038"/>
      <c r="X66" s="1038"/>
      <c r="Y66" s="1038"/>
      <c r="Z66" s="1039"/>
      <c r="AA66" s="1037" t="s">
        <v>384</v>
      </c>
      <c r="AB66" s="1038"/>
      <c r="AC66" s="1038"/>
      <c r="AD66" s="1038"/>
      <c r="AE66" s="1039"/>
      <c r="AF66" s="1043" t="s">
        <v>385</v>
      </c>
      <c r="AG66" s="1044"/>
      <c r="AH66" s="1044"/>
      <c r="AI66" s="1044"/>
      <c r="AJ66" s="1045"/>
      <c r="AK66" s="1037" t="s">
        <v>386</v>
      </c>
      <c r="AL66" s="1032"/>
      <c r="AM66" s="1032"/>
      <c r="AN66" s="1032"/>
      <c r="AO66" s="1033"/>
      <c r="AP66" s="1037" t="s">
        <v>387</v>
      </c>
      <c r="AQ66" s="1038"/>
      <c r="AR66" s="1038"/>
      <c r="AS66" s="1038"/>
      <c r="AT66" s="1039"/>
      <c r="AU66" s="1037" t="s">
        <v>405</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556</v>
      </c>
      <c r="C68" s="1022"/>
      <c r="D68" s="1022"/>
      <c r="E68" s="1022"/>
      <c r="F68" s="1022"/>
      <c r="G68" s="1022"/>
      <c r="H68" s="1022"/>
      <c r="I68" s="1022"/>
      <c r="J68" s="1022"/>
      <c r="K68" s="1022"/>
      <c r="L68" s="1022"/>
      <c r="M68" s="1022"/>
      <c r="N68" s="1022"/>
      <c r="O68" s="1022"/>
      <c r="P68" s="1023"/>
      <c r="Q68" s="1024">
        <v>2562.1930000000002</v>
      </c>
      <c r="R68" s="1018"/>
      <c r="S68" s="1018"/>
      <c r="T68" s="1018"/>
      <c r="U68" s="1018"/>
      <c r="V68" s="1018">
        <v>2538.2570000000001</v>
      </c>
      <c r="W68" s="1018"/>
      <c r="X68" s="1018"/>
      <c r="Y68" s="1018"/>
      <c r="Z68" s="1018"/>
      <c r="AA68" s="1018">
        <v>23.936</v>
      </c>
      <c r="AB68" s="1018"/>
      <c r="AC68" s="1018"/>
      <c r="AD68" s="1018"/>
      <c r="AE68" s="1018"/>
      <c r="AF68" s="1018">
        <v>23.936</v>
      </c>
      <c r="AG68" s="1018"/>
      <c r="AH68" s="1018"/>
      <c r="AI68" s="1018"/>
      <c r="AJ68" s="1018"/>
      <c r="AK68" s="1018" t="s">
        <v>493</v>
      </c>
      <c r="AL68" s="1018"/>
      <c r="AM68" s="1018"/>
      <c r="AN68" s="1018"/>
      <c r="AO68" s="1018"/>
      <c r="AP68" s="1018" t="s">
        <v>493</v>
      </c>
      <c r="AQ68" s="1018"/>
      <c r="AR68" s="1018"/>
      <c r="AS68" s="1018"/>
      <c r="AT68" s="1018"/>
      <c r="AU68" s="1018" t="s">
        <v>493</v>
      </c>
      <c r="AV68" s="1018"/>
      <c r="AW68" s="1018"/>
      <c r="AX68" s="1018"/>
      <c r="AY68" s="1018"/>
      <c r="AZ68" s="1019" t="s">
        <v>562</v>
      </c>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556</v>
      </c>
      <c r="C69" s="1011"/>
      <c r="D69" s="1011"/>
      <c r="E69" s="1011"/>
      <c r="F69" s="1011"/>
      <c r="G69" s="1011"/>
      <c r="H69" s="1011"/>
      <c r="I69" s="1011"/>
      <c r="J69" s="1011"/>
      <c r="K69" s="1011"/>
      <c r="L69" s="1011"/>
      <c r="M69" s="1011"/>
      <c r="N69" s="1011"/>
      <c r="O69" s="1011"/>
      <c r="P69" s="1012"/>
      <c r="Q69" s="1013">
        <v>880772.72400000005</v>
      </c>
      <c r="R69" s="1007"/>
      <c r="S69" s="1007"/>
      <c r="T69" s="1007"/>
      <c r="U69" s="1007"/>
      <c r="V69" s="1007">
        <v>869976.28099999996</v>
      </c>
      <c r="W69" s="1007"/>
      <c r="X69" s="1007"/>
      <c r="Y69" s="1007"/>
      <c r="Z69" s="1007"/>
      <c r="AA69" s="1007">
        <v>10796.442999999999</v>
      </c>
      <c r="AB69" s="1007"/>
      <c r="AC69" s="1007"/>
      <c r="AD69" s="1007"/>
      <c r="AE69" s="1007"/>
      <c r="AF69" s="1007">
        <v>10571.001</v>
      </c>
      <c r="AG69" s="1007"/>
      <c r="AH69" s="1007"/>
      <c r="AI69" s="1007"/>
      <c r="AJ69" s="1007"/>
      <c r="AK69" s="1007">
        <v>5497.5929999999998</v>
      </c>
      <c r="AL69" s="1007"/>
      <c r="AM69" s="1007"/>
      <c r="AN69" s="1007"/>
      <c r="AO69" s="1007"/>
      <c r="AP69" s="1007" t="s">
        <v>493</v>
      </c>
      <c r="AQ69" s="1007"/>
      <c r="AR69" s="1007"/>
      <c r="AS69" s="1007"/>
      <c r="AT69" s="1007"/>
      <c r="AU69" s="1007" t="s">
        <v>493</v>
      </c>
      <c r="AV69" s="1007"/>
      <c r="AW69" s="1007"/>
      <c r="AX69" s="1007"/>
      <c r="AY69" s="1007"/>
      <c r="AZ69" s="1008" t="s">
        <v>563</v>
      </c>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557</v>
      </c>
      <c r="C70" s="1011"/>
      <c r="D70" s="1011"/>
      <c r="E70" s="1011"/>
      <c r="F70" s="1011"/>
      <c r="G70" s="1011"/>
      <c r="H70" s="1011"/>
      <c r="I70" s="1011"/>
      <c r="J70" s="1011"/>
      <c r="K70" s="1011"/>
      <c r="L70" s="1011"/>
      <c r="M70" s="1011"/>
      <c r="N70" s="1011"/>
      <c r="O70" s="1011"/>
      <c r="P70" s="1012"/>
      <c r="Q70" s="1013">
        <v>23245.007000000001</v>
      </c>
      <c r="R70" s="1007"/>
      <c r="S70" s="1007"/>
      <c r="T70" s="1007"/>
      <c r="U70" s="1007"/>
      <c r="V70" s="1007">
        <v>14700.01</v>
      </c>
      <c r="W70" s="1007"/>
      <c r="X70" s="1007"/>
      <c r="Y70" s="1007"/>
      <c r="Z70" s="1007"/>
      <c r="AA70" s="1007">
        <v>8544.9969999999994</v>
      </c>
      <c r="AB70" s="1007"/>
      <c r="AC70" s="1007"/>
      <c r="AD70" s="1007"/>
      <c r="AE70" s="1007"/>
      <c r="AF70" s="1007">
        <v>8544.9969999999994</v>
      </c>
      <c r="AG70" s="1007"/>
      <c r="AH70" s="1007"/>
      <c r="AI70" s="1007"/>
      <c r="AJ70" s="1007"/>
      <c r="AK70" s="1007">
        <v>20.77</v>
      </c>
      <c r="AL70" s="1007"/>
      <c r="AM70" s="1007"/>
      <c r="AN70" s="1007"/>
      <c r="AO70" s="1007"/>
      <c r="AP70" s="1007" t="s">
        <v>493</v>
      </c>
      <c r="AQ70" s="1007"/>
      <c r="AR70" s="1007"/>
      <c r="AS70" s="1007"/>
      <c r="AT70" s="1007"/>
      <c r="AU70" s="1007" t="s">
        <v>493</v>
      </c>
      <c r="AV70" s="1007"/>
      <c r="AW70" s="1007"/>
      <c r="AX70" s="1007"/>
      <c r="AY70" s="1007"/>
      <c r="AZ70" s="1008" t="s">
        <v>562</v>
      </c>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557</v>
      </c>
      <c r="C71" s="1011"/>
      <c r="D71" s="1011"/>
      <c r="E71" s="1011"/>
      <c r="F71" s="1011"/>
      <c r="G71" s="1011"/>
      <c r="H71" s="1011"/>
      <c r="I71" s="1011"/>
      <c r="J71" s="1011"/>
      <c r="K71" s="1011"/>
      <c r="L71" s="1011"/>
      <c r="M71" s="1011"/>
      <c r="N71" s="1011"/>
      <c r="O71" s="1011"/>
      <c r="P71" s="1012"/>
      <c r="Q71" s="1013">
        <v>177.184</v>
      </c>
      <c r="R71" s="1007"/>
      <c r="S71" s="1007"/>
      <c r="T71" s="1007"/>
      <c r="U71" s="1007"/>
      <c r="V71" s="1007">
        <v>100.67400000000001</v>
      </c>
      <c r="W71" s="1007"/>
      <c r="X71" s="1007"/>
      <c r="Y71" s="1007"/>
      <c r="Z71" s="1007"/>
      <c r="AA71" s="1007">
        <v>76.510000000000005</v>
      </c>
      <c r="AB71" s="1007"/>
      <c r="AC71" s="1007"/>
      <c r="AD71" s="1007"/>
      <c r="AE71" s="1007"/>
      <c r="AF71" s="1007">
        <v>76.510000000000005</v>
      </c>
      <c r="AG71" s="1007"/>
      <c r="AH71" s="1007"/>
      <c r="AI71" s="1007"/>
      <c r="AJ71" s="1007"/>
      <c r="AK71" s="1007" t="s">
        <v>493</v>
      </c>
      <c r="AL71" s="1007"/>
      <c r="AM71" s="1007"/>
      <c r="AN71" s="1007"/>
      <c r="AO71" s="1007"/>
      <c r="AP71" s="1007" t="s">
        <v>493</v>
      </c>
      <c r="AQ71" s="1007"/>
      <c r="AR71" s="1007"/>
      <c r="AS71" s="1007"/>
      <c r="AT71" s="1007"/>
      <c r="AU71" s="1007" t="s">
        <v>493</v>
      </c>
      <c r="AV71" s="1007"/>
      <c r="AW71" s="1007"/>
      <c r="AX71" s="1007"/>
      <c r="AY71" s="1007"/>
      <c r="AZ71" s="1008" t="s">
        <v>564</v>
      </c>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t="s">
        <v>558</v>
      </c>
      <c r="C72" s="1011"/>
      <c r="D72" s="1011"/>
      <c r="E72" s="1011"/>
      <c r="F72" s="1011"/>
      <c r="G72" s="1011"/>
      <c r="H72" s="1011"/>
      <c r="I72" s="1011"/>
      <c r="J72" s="1011"/>
      <c r="K72" s="1011"/>
      <c r="L72" s="1011"/>
      <c r="M72" s="1011"/>
      <c r="N72" s="1011"/>
      <c r="O72" s="1011"/>
      <c r="P72" s="1012"/>
      <c r="Q72" s="1013">
        <v>288.60700000000003</v>
      </c>
      <c r="R72" s="1007"/>
      <c r="S72" s="1007"/>
      <c r="T72" s="1007"/>
      <c r="U72" s="1007"/>
      <c r="V72" s="1007">
        <v>262.45100000000002</v>
      </c>
      <c r="W72" s="1007"/>
      <c r="X72" s="1007"/>
      <c r="Y72" s="1007"/>
      <c r="Z72" s="1007"/>
      <c r="AA72" s="1007">
        <v>26.155999999999999</v>
      </c>
      <c r="AB72" s="1007"/>
      <c r="AC72" s="1007"/>
      <c r="AD72" s="1007"/>
      <c r="AE72" s="1007"/>
      <c r="AF72" s="1007">
        <v>26.155999999999999</v>
      </c>
      <c r="AG72" s="1007"/>
      <c r="AH72" s="1007"/>
      <c r="AI72" s="1007"/>
      <c r="AJ72" s="1007"/>
      <c r="AK72" s="1007">
        <v>3.9809999999999999</v>
      </c>
      <c r="AL72" s="1007"/>
      <c r="AM72" s="1007"/>
      <c r="AN72" s="1007"/>
      <c r="AO72" s="1007"/>
      <c r="AP72" s="1007" t="s">
        <v>493</v>
      </c>
      <c r="AQ72" s="1007"/>
      <c r="AR72" s="1007"/>
      <c r="AS72" s="1007"/>
      <c r="AT72" s="1007"/>
      <c r="AU72" s="1007" t="s">
        <v>493</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t="s">
        <v>559</v>
      </c>
      <c r="C73" s="1011"/>
      <c r="D73" s="1011"/>
      <c r="E73" s="1011"/>
      <c r="F73" s="1011"/>
      <c r="G73" s="1011"/>
      <c r="H73" s="1011"/>
      <c r="I73" s="1011"/>
      <c r="J73" s="1011"/>
      <c r="K73" s="1011"/>
      <c r="L73" s="1011"/>
      <c r="M73" s="1011"/>
      <c r="N73" s="1011"/>
      <c r="O73" s="1011"/>
      <c r="P73" s="1012"/>
      <c r="Q73" s="1013">
        <v>43230.305999999997</v>
      </c>
      <c r="R73" s="1007"/>
      <c r="S73" s="1007"/>
      <c r="T73" s="1007"/>
      <c r="U73" s="1007"/>
      <c r="V73" s="1007">
        <v>41366.156000000003</v>
      </c>
      <c r="W73" s="1007"/>
      <c r="X73" s="1007"/>
      <c r="Y73" s="1007"/>
      <c r="Z73" s="1007"/>
      <c r="AA73" s="1007">
        <v>1864.15</v>
      </c>
      <c r="AB73" s="1007"/>
      <c r="AC73" s="1007"/>
      <c r="AD73" s="1007"/>
      <c r="AE73" s="1007"/>
      <c r="AF73" s="1007">
        <v>8625.4840000000004</v>
      </c>
      <c r="AG73" s="1007"/>
      <c r="AH73" s="1007"/>
      <c r="AI73" s="1007"/>
      <c r="AJ73" s="1007"/>
      <c r="AK73" s="1007" t="s">
        <v>493</v>
      </c>
      <c r="AL73" s="1007"/>
      <c r="AM73" s="1007"/>
      <c r="AN73" s="1007"/>
      <c r="AO73" s="1007"/>
      <c r="AP73" s="1007" t="s">
        <v>493</v>
      </c>
      <c r="AQ73" s="1007"/>
      <c r="AR73" s="1007"/>
      <c r="AS73" s="1007"/>
      <c r="AT73" s="1007"/>
      <c r="AU73" s="1007" t="s">
        <v>493</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t="s">
        <v>560</v>
      </c>
      <c r="C74" s="1011"/>
      <c r="D74" s="1011"/>
      <c r="E74" s="1011"/>
      <c r="F74" s="1011"/>
      <c r="G74" s="1011"/>
      <c r="H74" s="1011"/>
      <c r="I74" s="1011"/>
      <c r="J74" s="1011"/>
      <c r="K74" s="1011"/>
      <c r="L74" s="1011"/>
      <c r="M74" s="1011"/>
      <c r="N74" s="1011"/>
      <c r="O74" s="1011"/>
      <c r="P74" s="1012"/>
      <c r="Q74" s="1013">
        <v>7437</v>
      </c>
      <c r="R74" s="1007"/>
      <c r="S74" s="1007"/>
      <c r="T74" s="1007"/>
      <c r="U74" s="1007"/>
      <c r="V74" s="1007">
        <v>7037</v>
      </c>
      <c r="W74" s="1007"/>
      <c r="X74" s="1007"/>
      <c r="Y74" s="1007"/>
      <c r="Z74" s="1007"/>
      <c r="AA74" s="1007">
        <v>399</v>
      </c>
      <c r="AB74" s="1007"/>
      <c r="AC74" s="1007"/>
      <c r="AD74" s="1007"/>
      <c r="AE74" s="1007"/>
      <c r="AF74" s="1007">
        <v>399</v>
      </c>
      <c r="AG74" s="1007"/>
      <c r="AH74" s="1007"/>
      <c r="AI74" s="1007"/>
      <c r="AJ74" s="1007"/>
      <c r="AK74" s="1007">
        <v>0</v>
      </c>
      <c r="AL74" s="1007"/>
      <c r="AM74" s="1007"/>
      <c r="AN74" s="1007"/>
      <c r="AO74" s="1007"/>
      <c r="AP74" s="1007">
        <v>6393</v>
      </c>
      <c r="AQ74" s="1007"/>
      <c r="AR74" s="1007"/>
      <c r="AS74" s="1007"/>
      <c r="AT74" s="1007"/>
      <c r="AU74" s="1007" t="s">
        <v>555</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t="s">
        <v>561</v>
      </c>
      <c r="C75" s="1011"/>
      <c r="D75" s="1011"/>
      <c r="E75" s="1011"/>
      <c r="F75" s="1011"/>
      <c r="G75" s="1011"/>
      <c r="H75" s="1011"/>
      <c r="I75" s="1011"/>
      <c r="J75" s="1011"/>
      <c r="K75" s="1011"/>
      <c r="L75" s="1011"/>
      <c r="M75" s="1011"/>
      <c r="N75" s="1011"/>
      <c r="O75" s="1011"/>
      <c r="P75" s="1012"/>
      <c r="Q75" s="1014">
        <v>4397</v>
      </c>
      <c r="R75" s="1015"/>
      <c r="S75" s="1015"/>
      <c r="T75" s="1015"/>
      <c r="U75" s="1016"/>
      <c r="V75" s="1017">
        <v>3988</v>
      </c>
      <c r="W75" s="1015"/>
      <c r="X75" s="1015"/>
      <c r="Y75" s="1015"/>
      <c r="Z75" s="1016"/>
      <c r="AA75" s="1017">
        <v>408</v>
      </c>
      <c r="AB75" s="1015"/>
      <c r="AC75" s="1015"/>
      <c r="AD75" s="1015"/>
      <c r="AE75" s="1016"/>
      <c r="AF75" s="1017">
        <v>234</v>
      </c>
      <c r="AG75" s="1015"/>
      <c r="AH75" s="1015"/>
      <c r="AI75" s="1015"/>
      <c r="AJ75" s="1016"/>
      <c r="AK75" s="1017">
        <v>0</v>
      </c>
      <c r="AL75" s="1015"/>
      <c r="AM75" s="1015"/>
      <c r="AN75" s="1015"/>
      <c r="AO75" s="1016"/>
      <c r="AP75" s="1017">
        <v>625</v>
      </c>
      <c r="AQ75" s="1015"/>
      <c r="AR75" s="1015"/>
      <c r="AS75" s="1015"/>
      <c r="AT75" s="1016"/>
      <c r="AU75" s="1017">
        <v>121</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378</v>
      </c>
      <c r="B88" s="973" t="s">
        <v>406</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73" t="s">
        <v>407</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408</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409</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412</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413</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414</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415</v>
      </c>
      <c r="AB109" s="932"/>
      <c r="AC109" s="932"/>
      <c r="AD109" s="932"/>
      <c r="AE109" s="933"/>
      <c r="AF109" s="934" t="s">
        <v>416</v>
      </c>
      <c r="AG109" s="932"/>
      <c r="AH109" s="932"/>
      <c r="AI109" s="932"/>
      <c r="AJ109" s="933"/>
      <c r="AK109" s="934" t="s">
        <v>294</v>
      </c>
      <c r="AL109" s="932"/>
      <c r="AM109" s="932"/>
      <c r="AN109" s="932"/>
      <c r="AO109" s="933"/>
      <c r="AP109" s="934" t="s">
        <v>417</v>
      </c>
      <c r="AQ109" s="932"/>
      <c r="AR109" s="932"/>
      <c r="AS109" s="932"/>
      <c r="AT109" s="965"/>
      <c r="AU109" s="931" t="s">
        <v>414</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415</v>
      </c>
      <c r="BR109" s="932"/>
      <c r="BS109" s="932"/>
      <c r="BT109" s="932"/>
      <c r="BU109" s="933"/>
      <c r="BV109" s="934" t="s">
        <v>416</v>
      </c>
      <c r="BW109" s="932"/>
      <c r="BX109" s="932"/>
      <c r="BY109" s="932"/>
      <c r="BZ109" s="933"/>
      <c r="CA109" s="934" t="s">
        <v>294</v>
      </c>
      <c r="CB109" s="932"/>
      <c r="CC109" s="932"/>
      <c r="CD109" s="932"/>
      <c r="CE109" s="933"/>
      <c r="CF109" s="972" t="s">
        <v>417</v>
      </c>
      <c r="CG109" s="972"/>
      <c r="CH109" s="972"/>
      <c r="CI109" s="972"/>
      <c r="CJ109" s="972"/>
      <c r="CK109" s="934" t="s">
        <v>418</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415</v>
      </c>
      <c r="DH109" s="932"/>
      <c r="DI109" s="932"/>
      <c r="DJ109" s="932"/>
      <c r="DK109" s="933"/>
      <c r="DL109" s="934" t="s">
        <v>416</v>
      </c>
      <c r="DM109" s="932"/>
      <c r="DN109" s="932"/>
      <c r="DO109" s="932"/>
      <c r="DP109" s="933"/>
      <c r="DQ109" s="934" t="s">
        <v>294</v>
      </c>
      <c r="DR109" s="932"/>
      <c r="DS109" s="932"/>
      <c r="DT109" s="932"/>
      <c r="DU109" s="933"/>
      <c r="DV109" s="934" t="s">
        <v>417</v>
      </c>
      <c r="DW109" s="932"/>
      <c r="DX109" s="932"/>
      <c r="DY109" s="932"/>
      <c r="DZ109" s="965"/>
    </row>
    <row r="110" spans="1:131" s="230" customFormat="1" ht="26.25" customHeight="1">
      <c r="A110" s="843" t="s">
        <v>419</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6194844</v>
      </c>
      <c r="AB110" s="925"/>
      <c r="AC110" s="925"/>
      <c r="AD110" s="925"/>
      <c r="AE110" s="926"/>
      <c r="AF110" s="927">
        <v>6587034</v>
      </c>
      <c r="AG110" s="925"/>
      <c r="AH110" s="925"/>
      <c r="AI110" s="925"/>
      <c r="AJ110" s="926"/>
      <c r="AK110" s="927">
        <v>6823956</v>
      </c>
      <c r="AL110" s="925"/>
      <c r="AM110" s="925"/>
      <c r="AN110" s="925"/>
      <c r="AO110" s="926"/>
      <c r="AP110" s="928">
        <v>16.100000000000001</v>
      </c>
      <c r="AQ110" s="929"/>
      <c r="AR110" s="929"/>
      <c r="AS110" s="929"/>
      <c r="AT110" s="930"/>
      <c r="AU110" s="966" t="s">
        <v>69</v>
      </c>
      <c r="AV110" s="967"/>
      <c r="AW110" s="967"/>
      <c r="AX110" s="967"/>
      <c r="AY110" s="967"/>
      <c r="AZ110" s="896" t="s">
        <v>420</v>
      </c>
      <c r="BA110" s="844"/>
      <c r="BB110" s="844"/>
      <c r="BC110" s="844"/>
      <c r="BD110" s="844"/>
      <c r="BE110" s="844"/>
      <c r="BF110" s="844"/>
      <c r="BG110" s="844"/>
      <c r="BH110" s="844"/>
      <c r="BI110" s="844"/>
      <c r="BJ110" s="844"/>
      <c r="BK110" s="844"/>
      <c r="BL110" s="844"/>
      <c r="BM110" s="844"/>
      <c r="BN110" s="844"/>
      <c r="BO110" s="844"/>
      <c r="BP110" s="845"/>
      <c r="BQ110" s="897">
        <v>66978301</v>
      </c>
      <c r="BR110" s="878"/>
      <c r="BS110" s="878"/>
      <c r="BT110" s="878"/>
      <c r="BU110" s="878"/>
      <c r="BV110" s="878">
        <v>70666566</v>
      </c>
      <c r="BW110" s="878"/>
      <c r="BX110" s="878"/>
      <c r="BY110" s="878"/>
      <c r="BZ110" s="878"/>
      <c r="CA110" s="878">
        <v>69006063</v>
      </c>
      <c r="CB110" s="878"/>
      <c r="CC110" s="878"/>
      <c r="CD110" s="878"/>
      <c r="CE110" s="878"/>
      <c r="CF110" s="902">
        <v>162.5</v>
      </c>
      <c r="CG110" s="903"/>
      <c r="CH110" s="903"/>
      <c r="CI110" s="903"/>
      <c r="CJ110" s="903"/>
      <c r="CK110" s="962" t="s">
        <v>421</v>
      </c>
      <c r="CL110" s="855"/>
      <c r="CM110" s="896" t="s">
        <v>422</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c r="A111" s="810" t="s">
        <v>423</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424</v>
      </c>
      <c r="BA111" s="788"/>
      <c r="BB111" s="788"/>
      <c r="BC111" s="788"/>
      <c r="BD111" s="788"/>
      <c r="BE111" s="788"/>
      <c r="BF111" s="788"/>
      <c r="BG111" s="788"/>
      <c r="BH111" s="788"/>
      <c r="BI111" s="788"/>
      <c r="BJ111" s="788"/>
      <c r="BK111" s="788"/>
      <c r="BL111" s="788"/>
      <c r="BM111" s="788"/>
      <c r="BN111" s="788"/>
      <c r="BO111" s="788"/>
      <c r="BP111" s="789"/>
      <c r="BQ111" s="852">
        <v>2624593</v>
      </c>
      <c r="BR111" s="853"/>
      <c r="BS111" s="853"/>
      <c r="BT111" s="853"/>
      <c r="BU111" s="853"/>
      <c r="BV111" s="853">
        <v>3111719</v>
      </c>
      <c r="BW111" s="853"/>
      <c r="BX111" s="853"/>
      <c r="BY111" s="853"/>
      <c r="BZ111" s="853"/>
      <c r="CA111" s="853">
        <v>3289047</v>
      </c>
      <c r="CB111" s="853"/>
      <c r="CC111" s="853"/>
      <c r="CD111" s="853"/>
      <c r="CE111" s="853"/>
      <c r="CF111" s="911">
        <v>7.7</v>
      </c>
      <c r="CG111" s="912"/>
      <c r="CH111" s="912"/>
      <c r="CI111" s="912"/>
      <c r="CJ111" s="912"/>
      <c r="CK111" s="963"/>
      <c r="CL111" s="857"/>
      <c r="CM111" s="851" t="s">
        <v>425</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c r="A112" s="948" t="s">
        <v>426</v>
      </c>
      <c r="B112" s="949"/>
      <c r="C112" s="788" t="s">
        <v>427</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428</v>
      </c>
      <c r="BA112" s="788"/>
      <c r="BB112" s="788"/>
      <c r="BC112" s="788"/>
      <c r="BD112" s="788"/>
      <c r="BE112" s="788"/>
      <c r="BF112" s="788"/>
      <c r="BG112" s="788"/>
      <c r="BH112" s="788"/>
      <c r="BI112" s="788"/>
      <c r="BJ112" s="788"/>
      <c r="BK112" s="788"/>
      <c r="BL112" s="788"/>
      <c r="BM112" s="788"/>
      <c r="BN112" s="788"/>
      <c r="BO112" s="788"/>
      <c r="BP112" s="789"/>
      <c r="BQ112" s="852">
        <v>18300332</v>
      </c>
      <c r="BR112" s="853"/>
      <c r="BS112" s="853"/>
      <c r="BT112" s="853"/>
      <c r="BU112" s="853"/>
      <c r="BV112" s="853">
        <v>14817243</v>
      </c>
      <c r="BW112" s="853"/>
      <c r="BX112" s="853"/>
      <c r="BY112" s="853"/>
      <c r="BZ112" s="853"/>
      <c r="CA112" s="853">
        <v>13347187</v>
      </c>
      <c r="CB112" s="853"/>
      <c r="CC112" s="853"/>
      <c r="CD112" s="853"/>
      <c r="CE112" s="853"/>
      <c r="CF112" s="911">
        <v>31.4</v>
      </c>
      <c r="CG112" s="912"/>
      <c r="CH112" s="912"/>
      <c r="CI112" s="912"/>
      <c r="CJ112" s="912"/>
      <c r="CK112" s="963"/>
      <c r="CL112" s="857"/>
      <c r="CM112" s="851" t="s">
        <v>429</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c r="A113" s="950"/>
      <c r="B113" s="951"/>
      <c r="C113" s="788" t="s">
        <v>430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2088137</v>
      </c>
      <c r="AB113" s="955"/>
      <c r="AC113" s="955"/>
      <c r="AD113" s="955"/>
      <c r="AE113" s="956"/>
      <c r="AF113" s="957">
        <v>1923929</v>
      </c>
      <c r="AG113" s="955"/>
      <c r="AH113" s="955"/>
      <c r="AI113" s="955"/>
      <c r="AJ113" s="956"/>
      <c r="AK113" s="957">
        <v>1759282</v>
      </c>
      <c r="AL113" s="955"/>
      <c r="AM113" s="955"/>
      <c r="AN113" s="955"/>
      <c r="AO113" s="956"/>
      <c r="AP113" s="958">
        <v>4.0999999999999996</v>
      </c>
      <c r="AQ113" s="959"/>
      <c r="AR113" s="959"/>
      <c r="AS113" s="959"/>
      <c r="AT113" s="960"/>
      <c r="AU113" s="968"/>
      <c r="AV113" s="969"/>
      <c r="AW113" s="969"/>
      <c r="AX113" s="969"/>
      <c r="AY113" s="969"/>
      <c r="AZ113" s="851" t="s">
        <v>431</v>
      </c>
      <c r="BA113" s="788"/>
      <c r="BB113" s="788"/>
      <c r="BC113" s="788"/>
      <c r="BD113" s="788"/>
      <c r="BE113" s="788"/>
      <c r="BF113" s="788"/>
      <c r="BG113" s="788"/>
      <c r="BH113" s="788"/>
      <c r="BI113" s="788"/>
      <c r="BJ113" s="788"/>
      <c r="BK113" s="788"/>
      <c r="BL113" s="788"/>
      <c r="BM113" s="788"/>
      <c r="BN113" s="788"/>
      <c r="BO113" s="788"/>
      <c r="BP113" s="789"/>
      <c r="BQ113" s="852">
        <v>2130333</v>
      </c>
      <c r="BR113" s="853"/>
      <c r="BS113" s="853"/>
      <c r="BT113" s="853"/>
      <c r="BU113" s="853"/>
      <c r="BV113" s="853">
        <v>2073060</v>
      </c>
      <c r="BW113" s="853"/>
      <c r="BX113" s="853"/>
      <c r="BY113" s="853"/>
      <c r="BZ113" s="853"/>
      <c r="CA113" s="853">
        <v>1959815</v>
      </c>
      <c r="CB113" s="853"/>
      <c r="CC113" s="853"/>
      <c r="CD113" s="853"/>
      <c r="CE113" s="853"/>
      <c r="CF113" s="911">
        <v>4.5999999999999996</v>
      </c>
      <c r="CG113" s="912"/>
      <c r="CH113" s="912"/>
      <c r="CI113" s="912"/>
      <c r="CJ113" s="912"/>
      <c r="CK113" s="963"/>
      <c r="CL113" s="857"/>
      <c r="CM113" s="851" t="s">
        <v>432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c r="A114" s="950"/>
      <c r="B114" s="951"/>
      <c r="C114" s="788" t="s">
        <v>433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307962</v>
      </c>
      <c r="AB114" s="816"/>
      <c r="AC114" s="816"/>
      <c r="AD114" s="816"/>
      <c r="AE114" s="817"/>
      <c r="AF114" s="818">
        <v>326635</v>
      </c>
      <c r="AG114" s="816"/>
      <c r="AH114" s="816"/>
      <c r="AI114" s="816"/>
      <c r="AJ114" s="817"/>
      <c r="AK114" s="818">
        <v>396694</v>
      </c>
      <c r="AL114" s="816"/>
      <c r="AM114" s="816"/>
      <c r="AN114" s="816"/>
      <c r="AO114" s="817"/>
      <c r="AP114" s="860">
        <v>0.9</v>
      </c>
      <c r="AQ114" s="861"/>
      <c r="AR114" s="861"/>
      <c r="AS114" s="861"/>
      <c r="AT114" s="862"/>
      <c r="AU114" s="968"/>
      <c r="AV114" s="969"/>
      <c r="AW114" s="969"/>
      <c r="AX114" s="969"/>
      <c r="AY114" s="969"/>
      <c r="AZ114" s="851" t="s">
        <v>434</v>
      </c>
      <c r="BA114" s="788"/>
      <c r="BB114" s="788"/>
      <c r="BC114" s="788"/>
      <c r="BD114" s="788"/>
      <c r="BE114" s="788"/>
      <c r="BF114" s="788"/>
      <c r="BG114" s="788"/>
      <c r="BH114" s="788"/>
      <c r="BI114" s="788"/>
      <c r="BJ114" s="788"/>
      <c r="BK114" s="788"/>
      <c r="BL114" s="788"/>
      <c r="BM114" s="788"/>
      <c r="BN114" s="788"/>
      <c r="BO114" s="788"/>
      <c r="BP114" s="789"/>
      <c r="BQ114" s="852">
        <v>3663880</v>
      </c>
      <c r="BR114" s="853"/>
      <c r="BS114" s="853"/>
      <c r="BT114" s="853"/>
      <c r="BU114" s="853"/>
      <c r="BV114" s="853">
        <v>3455025</v>
      </c>
      <c r="BW114" s="853"/>
      <c r="BX114" s="853"/>
      <c r="BY114" s="853"/>
      <c r="BZ114" s="853"/>
      <c r="CA114" s="853">
        <v>3331679</v>
      </c>
      <c r="CB114" s="853"/>
      <c r="CC114" s="853"/>
      <c r="CD114" s="853"/>
      <c r="CE114" s="853"/>
      <c r="CF114" s="911">
        <v>7.8</v>
      </c>
      <c r="CG114" s="912"/>
      <c r="CH114" s="912"/>
      <c r="CI114" s="912"/>
      <c r="CJ114" s="912"/>
      <c r="CK114" s="963"/>
      <c r="CL114" s="857"/>
      <c r="CM114" s="851" t="s">
        <v>435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c r="A115" s="950"/>
      <c r="B115" s="951"/>
      <c r="C115" s="788" t="s">
        <v>436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59643</v>
      </c>
      <c r="AB115" s="955"/>
      <c r="AC115" s="955"/>
      <c r="AD115" s="955"/>
      <c r="AE115" s="956"/>
      <c r="AF115" s="957">
        <v>56883</v>
      </c>
      <c r="AG115" s="955"/>
      <c r="AH115" s="955"/>
      <c r="AI115" s="955"/>
      <c r="AJ115" s="956"/>
      <c r="AK115" s="957">
        <v>53302</v>
      </c>
      <c r="AL115" s="955"/>
      <c r="AM115" s="955"/>
      <c r="AN115" s="955"/>
      <c r="AO115" s="956"/>
      <c r="AP115" s="958">
        <v>0.1</v>
      </c>
      <c r="AQ115" s="959"/>
      <c r="AR115" s="959"/>
      <c r="AS115" s="959"/>
      <c r="AT115" s="960"/>
      <c r="AU115" s="968"/>
      <c r="AV115" s="969"/>
      <c r="AW115" s="969"/>
      <c r="AX115" s="969"/>
      <c r="AY115" s="969"/>
      <c r="AZ115" s="851" t="s">
        <v>437</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2624593</v>
      </c>
      <c r="DH115" s="816"/>
      <c r="DI115" s="816"/>
      <c r="DJ115" s="816"/>
      <c r="DK115" s="817"/>
      <c r="DL115" s="818">
        <v>3111719</v>
      </c>
      <c r="DM115" s="816"/>
      <c r="DN115" s="816"/>
      <c r="DO115" s="816"/>
      <c r="DP115" s="817"/>
      <c r="DQ115" s="818">
        <v>3289047</v>
      </c>
      <c r="DR115" s="816"/>
      <c r="DS115" s="816"/>
      <c r="DT115" s="816"/>
      <c r="DU115" s="817"/>
      <c r="DV115" s="860">
        <v>7.7</v>
      </c>
      <c r="DW115" s="861"/>
      <c r="DX115" s="861"/>
      <c r="DY115" s="861"/>
      <c r="DZ115" s="862"/>
    </row>
    <row r="116" spans="1:130" s="230" customFormat="1" ht="26.25" customHeight="1">
      <c r="A116" s="952"/>
      <c r="B116" s="953"/>
      <c r="C116" s="875" t="s">
        <v>439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440</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442</v>
      </c>
      <c r="Z117" s="933"/>
      <c r="AA117" s="938">
        <v>8650586</v>
      </c>
      <c r="AB117" s="939"/>
      <c r="AC117" s="939"/>
      <c r="AD117" s="939"/>
      <c r="AE117" s="940"/>
      <c r="AF117" s="941">
        <v>8894481</v>
      </c>
      <c r="AG117" s="939"/>
      <c r="AH117" s="939"/>
      <c r="AI117" s="939"/>
      <c r="AJ117" s="940"/>
      <c r="AK117" s="941">
        <v>9033234</v>
      </c>
      <c r="AL117" s="939"/>
      <c r="AM117" s="939"/>
      <c r="AN117" s="939"/>
      <c r="AO117" s="940"/>
      <c r="AP117" s="942"/>
      <c r="AQ117" s="943"/>
      <c r="AR117" s="943"/>
      <c r="AS117" s="943"/>
      <c r="AT117" s="944"/>
      <c r="AU117" s="968"/>
      <c r="AV117" s="969"/>
      <c r="AW117" s="969"/>
      <c r="AX117" s="969"/>
      <c r="AY117" s="969"/>
      <c r="AZ117" s="899" t="s">
        <v>443</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c r="A118" s="931" t="s">
        <v>418</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415</v>
      </c>
      <c r="AB118" s="932"/>
      <c r="AC118" s="932"/>
      <c r="AD118" s="932"/>
      <c r="AE118" s="933"/>
      <c r="AF118" s="934" t="s">
        <v>416</v>
      </c>
      <c r="AG118" s="932"/>
      <c r="AH118" s="932"/>
      <c r="AI118" s="932"/>
      <c r="AJ118" s="933"/>
      <c r="AK118" s="934" t="s">
        <v>294</v>
      </c>
      <c r="AL118" s="932"/>
      <c r="AM118" s="932"/>
      <c r="AN118" s="932"/>
      <c r="AO118" s="933"/>
      <c r="AP118" s="935" t="s">
        <v>417</v>
      </c>
      <c r="AQ118" s="936"/>
      <c r="AR118" s="936"/>
      <c r="AS118" s="936"/>
      <c r="AT118" s="937"/>
      <c r="AU118" s="968"/>
      <c r="AV118" s="969"/>
      <c r="AW118" s="969"/>
      <c r="AX118" s="969"/>
      <c r="AY118" s="969"/>
      <c r="AZ118" s="874" t="s">
        <v>445</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c r="A119" s="854" t="s">
        <v>421</v>
      </c>
      <c r="B119" s="855"/>
      <c r="C119" s="896" t="s">
        <v>422</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447</v>
      </c>
      <c r="BP119" s="914"/>
      <c r="BQ119" s="915">
        <v>93697439</v>
      </c>
      <c r="BR119" s="881"/>
      <c r="BS119" s="881"/>
      <c r="BT119" s="881"/>
      <c r="BU119" s="881"/>
      <c r="BV119" s="881">
        <v>94123613</v>
      </c>
      <c r="BW119" s="881"/>
      <c r="BX119" s="881"/>
      <c r="BY119" s="881"/>
      <c r="BZ119" s="881"/>
      <c r="CA119" s="881">
        <v>90933791</v>
      </c>
      <c r="CB119" s="881"/>
      <c r="CC119" s="881"/>
      <c r="CD119" s="881"/>
      <c r="CE119" s="881"/>
      <c r="CF119" s="784"/>
      <c r="CG119" s="785"/>
      <c r="CH119" s="785"/>
      <c r="CI119" s="785"/>
      <c r="CJ119" s="870"/>
      <c r="CK119" s="964"/>
      <c r="CL119" s="859"/>
      <c r="CM119" s="874" t="s">
        <v>448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c r="A120" s="856"/>
      <c r="B120" s="857"/>
      <c r="C120" s="851" t="s">
        <v>425</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449</v>
      </c>
      <c r="AV120" s="917"/>
      <c r="AW120" s="917"/>
      <c r="AX120" s="917"/>
      <c r="AY120" s="918"/>
      <c r="AZ120" s="896" t="s">
        <v>450</v>
      </c>
      <c r="BA120" s="844"/>
      <c r="BB120" s="844"/>
      <c r="BC120" s="844"/>
      <c r="BD120" s="844"/>
      <c r="BE120" s="844"/>
      <c r="BF120" s="844"/>
      <c r="BG120" s="844"/>
      <c r="BH120" s="844"/>
      <c r="BI120" s="844"/>
      <c r="BJ120" s="844"/>
      <c r="BK120" s="844"/>
      <c r="BL120" s="844"/>
      <c r="BM120" s="844"/>
      <c r="BN120" s="844"/>
      <c r="BO120" s="844"/>
      <c r="BP120" s="845"/>
      <c r="BQ120" s="897">
        <v>16501035</v>
      </c>
      <c r="BR120" s="878"/>
      <c r="BS120" s="878"/>
      <c r="BT120" s="878"/>
      <c r="BU120" s="878"/>
      <c r="BV120" s="878">
        <v>13215570</v>
      </c>
      <c r="BW120" s="878"/>
      <c r="BX120" s="878"/>
      <c r="BY120" s="878"/>
      <c r="BZ120" s="878"/>
      <c r="CA120" s="878">
        <v>12582268</v>
      </c>
      <c r="CB120" s="878"/>
      <c r="CC120" s="878"/>
      <c r="CD120" s="878"/>
      <c r="CE120" s="878"/>
      <c r="CF120" s="902">
        <v>29.6</v>
      </c>
      <c r="CG120" s="903"/>
      <c r="CH120" s="903"/>
      <c r="CI120" s="903"/>
      <c r="CJ120" s="903"/>
      <c r="CK120" s="904" t="s">
        <v>451</v>
      </c>
      <c r="CL120" s="888"/>
      <c r="CM120" s="888"/>
      <c r="CN120" s="888"/>
      <c r="CO120" s="889"/>
      <c r="CP120" s="908" t="s">
        <v>397</v>
      </c>
      <c r="CQ120" s="909"/>
      <c r="CR120" s="909"/>
      <c r="CS120" s="909"/>
      <c r="CT120" s="909"/>
      <c r="CU120" s="909"/>
      <c r="CV120" s="909"/>
      <c r="CW120" s="909"/>
      <c r="CX120" s="909"/>
      <c r="CY120" s="909"/>
      <c r="CZ120" s="909"/>
      <c r="DA120" s="909"/>
      <c r="DB120" s="909"/>
      <c r="DC120" s="909"/>
      <c r="DD120" s="909"/>
      <c r="DE120" s="909"/>
      <c r="DF120" s="910"/>
      <c r="DG120" s="897">
        <v>13703284</v>
      </c>
      <c r="DH120" s="878"/>
      <c r="DI120" s="878"/>
      <c r="DJ120" s="878"/>
      <c r="DK120" s="878"/>
      <c r="DL120" s="878">
        <v>10782072</v>
      </c>
      <c r="DM120" s="878"/>
      <c r="DN120" s="878"/>
      <c r="DO120" s="878"/>
      <c r="DP120" s="878"/>
      <c r="DQ120" s="878">
        <v>9936296</v>
      </c>
      <c r="DR120" s="878"/>
      <c r="DS120" s="878"/>
      <c r="DT120" s="878"/>
      <c r="DU120" s="878"/>
      <c r="DV120" s="879">
        <v>23.4</v>
      </c>
      <c r="DW120" s="879"/>
      <c r="DX120" s="879"/>
      <c r="DY120" s="879"/>
      <c r="DZ120" s="880"/>
    </row>
    <row r="121" spans="1:130" s="230" customFormat="1" ht="26.25" customHeight="1">
      <c r="A121" s="856"/>
      <c r="B121" s="857"/>
      <c r="C121" s="899" t="s">
        <v>452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453</v>
      </c>
      <c r="BA121" s="788"/>
      <c r="BB121" s="788"/>
      <c r="BC121" s="788"/>
      <c r="BD121" s="788"/>
      <c r="BE121" s="788"/>
      <c r="BF121" s="788"/>
      <c r="BG121" s="788"/>
      <c r="BH121" s="788"/>
      <c r="BI121" s="788"/>
      <c r="BJ121" s="788"/>
      <c r="BK121" s="788"/>
      <c r="BL121" s="788"/>
      <c r="BM121" s="788"/>
      <c r="BN121" s="788"/>
      <c r="BO121" s="788"/>
      <c r="BP121" s="789"/>
      <c r="BQ121" s="852">
        <v>11008331</v>
      </c>
      <c r="BR121" s="853"/>
      <c r="BS121" s="853"/>
      <c r="BT121" s="853"/>
      <c r="BU121" s="853"/>
      <c r="BV121" s="853">
        <v>9705119</v>
      </c>
      <c r="BW121" s="853"/>
      <c r="BX121" s="853"/>
      <c r="BY121" s="853"/>
      <c r="BZ121" s="853"/>
      <c r="CA121" s="853">
        <v>9954616</v>
      </c>
      <c r="CB121" s="853"/>
      <c r="CC121" s="853"/>
      <c r="CD121" s="853"/>
      <c r="CE121" s="853"/>
      <c r="CF121" s="911">
        <v>23.4</v>
      </c>
      <c r="CG121" s="912"/>
      <c r="CH121" s="912"/>
      <c r="CI121" s="912"/>
      <c r="CJ121" s="912"/>
      <c r="CK121" s="905"/>
      <c r="CL121" s="891"/>
      <c r="CM121" s="891"/>
      <c r="CN121" s="891"/>
      <c r="CO121" s="892"/>
      <c r="CP121" s="871" t="s">
        <v>396</v>
      </c>
      <c r="CQ121" s="872"/>
      <c r="CR121" s="872"/>
      <c r="CS121" s="872"/>
      <c r="CT121" s="872"/>
      <c r="CU121" s="872"/>
      <c r="CV121" s="872"/>
      <c r="CW121" s="872"/>
      <c r="CX121" s="872"/>
      <c r="CY121" s="872"/>
      <c r="CZ121" s="872"/>
      <c r="DA121" s="872"/>
      <c r="DB121" s="872"/>
      <c r="DC121" s="872"/>
      <c r="DD121" s="872"/>
      <c r="DE121" s="872"/>
      <c r="DF121" s="873"/>
      <c r="DG121" s="852">
        <v>4594821</v>
      </c>
      <c r="DH121" s="853"/>
      <c r="DI121" s="853"/>
      <c r="DJ121" s="853"/>
      <c r="DK121" s="853"/>
      <c r="DL121" s="853">
        <v>4032624</v>
      </c>
      <c r="DM121" s="853"/>
      <c r="DN121" s="853"/>
      <c r="DO121" s="853"/>
      <c r="DP121" s="853"/>
      <c r="DQ121" s="853">
        <v>3407926</v>
      </c>
      <c r="DR121" s="853"/>
      <c r="DS121" s="853"/>
      <c r="DT121" s="853"/>
      <c r="DU121" s="853"/>
      <c r="DV121" s="830">
        <v>8</v>
      </c>
      <c r="DW121" s="830"/>
      <c r="DX121" s="830"/>
      <c r="DY121" s="830"/>
      <c r="DZ121" s="831"/>
    </row>
    <row r="122" spans="1:130" s="230" customFormat="1" ht="26.25" customHeight="1">
      <c r="A122" s="856"/>
      <c r="B122" s="857"/>
      <c r="C122" s="851" t="s">
        <v>435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454</v>
      </c>
      <c r="BA122" s="875"/>
      <c r="BB122" s="875"/>
      <c r="BC122" s="875"/>
      <c r="BD122" s="875"/>
      <c r="BE122" s="875"/>
      <c r="BF122" s="875"/>
      <c r="BG122" s="875"/>
      <c r="BH122" s="875"/>
      <c r="BI122" s="875"/>
      <c r="BJ122" s="875"/>
      <c r="BK122" s="875"/>
      <c r="BL122" s="875"/>
      <c r="BM122" s="875"/>
      <c r="BN122" s="875"/>
      <c r="BO122" s="875"/>
      <c r="BP122" s="876"/>
      <c r="BQ122" s="915">
        <v>62097143</v>
      </c>
      <c r="BR122" s="881"/>
      <c r="BS122" s="881"/>
      <c r="BT122" s="881"/>
      <c r="BU122" s="881"/>
      <c r="BV122" s="881">
        <v>60084673</v>
      </c>
      <c r="BW122" s="881"/>
      <c r="BX122" s="881"/>
      <c r="BY122" s="881"/>
      <c r="BZ122" s="881"/>
      <c r="CA122" s="881">
        <v>57127570</v>
      </c>
      <c r="CB122" s="881"/>
      <c r="CC122" s="881"/>
      <c r="CD122" s="881"/>
      <c r="CE122" s="881"/>
      <c r="CF122" s="882">
        <v>134.5</v>
      </c>
      <c r="CG122" s="883"/>
      <c r="CH122" s="883"/>
      <c r="CI122" s="883"/>
      <c r="CJ122" s="883"/>
      <c r="CK122" s="905"/>
      <c r="CL122" s="891"/>
      <c r="CM122" s="891"/>
      <c r="CN122" s="891"/>
      <c r="CO122" s="892"/>
      <c r="CP122" s="871" t="s">
        <v>394</v>
      </c>
      <c r="CQ122" s="872"/>
      <c r="CR122" s="872"/>
      <c r="CS122" s="872"/>
      <c r="CT122" s="872"/>
      <c r="CU122" s="872"/>
      <c r="CV122" s="872"/>
      <c r="CW122" s="872"/>
      <c r="CX122" s="872"/>
      <c r="CY122" s="872"/>
      <c r="CZ122" s="872"/>
      <c r="DA122" s="872"/>
      <c r="DB122" s="872"/>
      <c r="DC122" s="872"/>
      <c r="DD122" s="872"/>
      <c r="DE122" s="872"/>
      <c r="DF122" s="873"/>
      <c r="DG122" s="852">
        <v>2227</v>
      </c>
      <c r="DH122" s="853"/>
      <c r="DI122" s="853"/>
      <c r="DJ122" s="853"/>
      <c r="DK122" s="853"/>
      <c r="DL122" s="853">
        <v>2547</v>
      </c>
      <c r="DM122" s="853"/>
      <c r="DN122" s="853"/>
      <c r="DO122" s="853"/>
      <c r="DP122" s="853"/>
      <c r="DQ122" s="853">
        <v>2965</v>
      </c>
      <c r="DR122" s="853"/>
      <c r="DS122" s="853"/>
      <c r="DT122" s="853"/>
      <c r="DU122" s="853"/>
      <c r="DV122" s="830">
        <v>0</v>
      </c>
      <c r="DW122" s="830"/>
      <c r="DX122" s="830"/>
      <c r="DY122" s="830"/>
      <c r="DZ122" s="831"/>
    </row>
    <row r="123" spans="1:130" s="230" customFormat="1" ht="26.25" customHeight="1">
      <c r="A123" s="856"/>
      <c r="B123" s="857"/>
      <c r="C123" s="851" t="s">
        <v>441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455</v>
      </c>
      <c r="BP123" s="914"/>
      <c r="BQ123" s="868">
        <v>89606509</v>
      </c>
      <c r="BR123" s="869"/>
      <c r="BS123" s="869"/>
      <c r="BT123" s="869"/>
      <c r="BU123" s="869"/>
      <c r="BV123" s="869">
        <v>83005362</v>
      </c>
      <c r="BW123" s="869"/>
      <c r="BX123" s="869"/>
      <c r="BY123" s="869"/>
      <c r="BZ123" s="869"/>
      <c r="CA123" s="869">
        <v>79664454</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c r="A124" s="856"/>
      <c r="B124" s="857"/>
      <c r="C124" s="851" t="s">
        <v>444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v>59537</v>
      </c>
      <c r="AB124" s="816"/>
      <c r="AC124" s="816"/>
      <c r="AD124" s="816"/>
      <c r="AE124" s="817"/>
      <c r="AF124" s="818">
        <v>56801</v>
      </c>
      <c r="AG124" s="816"/>
      <c r="AH124" s="816"/>
      <c r="AI124" s="816"/>
      <c r="AJ124" s="817"/>
      <c r="AK124" s="818">
        <v>53235</v>
      </c>
      <c r="AL124" s="816"/>
      <c r="AM124" s="816"/>
      <c r="AN124" s="816"/>
      <c r="AO124" s="817"/>
      <c r="AP124" s="860">
        <v>0.1</v>
      </c>
      <c r="AQ124" s="861"/>
      <c r="AR124" s="861"/>
      <c r="AS124" s="861"/>
      <c r="AT124" s="862"/>
      <c r="AU124" s="863" t="s">
        <v>456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9.6999999999999993</v>
      </c>
      <c r="BR124" s="867"/>
      <c r="BS124" s="867"/>
      <c r="BT124" s="867"/>
      <c r="BU124" s="867"/>
      <c r="BV124" s="867">
        <v>26.9</v>
      </c>
      <c r="BW124" s="867"/>
      <c r="BX124" s="867"/>
      <c r="BY124" s="867"/>
      <c r="BZ124" s="867"/>
      <c r="CA124" s="867">
        <v>26.5</v>
      </c>
      <c r="CB124" s="867"/>
      <c r="CC124" s="867"/>
      <c r="CD124" s="867"/>
      <c r="CE124" s="867"/>
      <c r="CF124" s="762"/>
      <c r="CG124" s="763"/>
      <c r="CH124" s="763"/>
      <c r="CI124" s="763"/>
      <c r="CJ124" s="898"/>
      <c r="CK124" s="906"/>
      <c r="CL124" s="906"/>
      <c r="CM124" s="906"/>
      <c r="CN124" s="906"/>
      <c r="CO124" s="907"/>
      <c r="CP124" s="871" t="s">
        <v>457</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c r="A125" s="856"/>
      <c r="B125" s="857"/>
      <c r="C125" s="851" t="s">
        <v>446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458</v>
      </c>
      <c r="CL125" s="888"/>
      <c r="CM125" s="888"/>
      <c r="CN125" s="888"/>
      <c r="CO125" s="889"/>
      <c r="CP125" s="896" t="s">
        <v>459</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c r="A126" s="856"/>
      <c r="B126" s="857"/>
      <c r="C126" s="851" t="s">
        <v>448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460</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c r="A127" s="858"/>
      <c r="B127" s="859"/>
      <c r="C127" s="874" t="s">
        <v>461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106</v>
      </c>
      <c r="AB127" s="816"/>
      <c r="AC127" s="816"/>
      <c r="AD127" s="816"/>
      <c r="AE127" s="817"/>
      <c r="AF127" s="818">
        <v>82</v>
      </c>
      <c r="AG127" s="816"/>
      <c r="AH127" s="816"/>
      <c r="AI127" s="816"/>
      <c r="AJ127" s="817"/>
      <c r="AK127" s="818">
        <v>67</v>
      </c>
      <c r="AL127" s="816"/>
      <c r="AM127" s="816"/>
      <c r="AN127" s="816"/>
      <c r="AO127" s="817"/>
      <c r="AP127" s="860">
        <v>0</v>
      </c>
      <c r="AQ127" s="861"/>
      <c r="AR127" s="861"/>
      <c r="AS127" s="861"/>
      <c r="AT127" s="862"/>
      <c r="AU127" s="232"/>
      <c r="AV127" s="232"/>
      <c r="AW127" s="232"/>
      <c r="AX127" s="877" t="s">
        <v>462</v>
      </c>
      <c r="AY127" s="848"/>
      <c r="AZ127" s="848"/>
      <c r="BA127" s="848"/>
      <c r="BB127" s="848"/>
      <c r="BC127" s="848"/>
      <c r="BD127" s="848"/>
      <c r="BE127" s="849"/>
      <c r="BF127" s="847" t="s">
        <v>463</v>
      </c>
      <c r="BG127" s="848"/>
      <c r="BH127" s="848"/>
      <c r="BI127" s="848"/>
      <c r="BJ127" s="848"/>
      <c r="BK127" s="848"/>
      <c r="BL127" s="849"/>
      <c r="BM127" s="847" t="s">
        <v>464</v>
      </c>
      <c r="BN127" s="848"/>
      <c r="BO127" s="848"/>
      <c r="BP127" s="848"/>
      <c r="BQ127" s="848"/>
      <c r="BR127" s="848"/>
      <c r="BS127" s="849"/>
      <c r="BT127" s="847" t="s">
        <v>465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466</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c r="A128" s="832" t="s">
        <v>467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468</v>
      </c>
      <c r="X128" s="834"/>
      <c r="Y128" s="834"/>
      <c r="Z128" s="835"/>
      <c r="AA128" s="836">
        <v>1168860</v>
      </c>
      <c r="AB128" s="837"/>
      <c r="AC128" s="837"/>
      <c r="AD128" s="837"/>
      <c r="AE128" s="838"/>
      <c r="AF128" s="839">
        <v>1150791</v>
      </c>
      <c r="AG128" s="837"/>
      <c r="AH128" s="837"/>
      <c r="AI128" s="837"/>
      <c r="AJ128" s="838"/>
      <c r="AK128" s="839">
        <v>1225405</v>
      </c>
      <c r="AL128" s="837"/>
      <c r="AM128" s="837"/>
      <c r="AN128" s="837"/>
      <c r="AO128" s="838"/>
      <c r="AP128" s="840"/>
      <c r="AQ128" s="841"/>
      <c r="AR128" s="841"/>
      <c r="AS128" s="841"/>
      <c r="AT128" s="842"/>
      <c r="AU128" s="232"/>
      <c r="AV128" s="232"/>
      <c r="AW128" s="232"/>
      <c r="AX128" s="843" t="s">
        <v>469</v>
      </c>
      <c r="AY128" s="844"/>
      <c r="AZ128" s="844"/>
      <c r="BA128" s="844"/>
      <c r="BB128" s="844"/>
      <c r="BC128" s="844"/>
      <c r="BD128" s="844"/>
      <c r="BE128" s="845"/>
      <c r="BF128" s="822" t="s">
        <v>122</v>
      </c>
      <c r="BG128" s="823"/>
      <c r="BH128" s="823"/>
      <c r="BI128" s="823"/>
      <c r="BJ128" s="823"/>
      <c r="BK128" s="823"/>
      <c r="BL128" s="846"/>
      <c r="BM128" s="822">
        <v>11.29</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470</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471</v>
      </c>
      <c r="X129" s="813"/>
      <c r="Y129" s="813"/>
      <c r="Z129" s="814"/>
      <c r="AA129" s="815">
        <v>47726481</v>
      </c>
      <c r="AB129" s="816"/>
      <c r="AC129" s="816"/>
      <c r="AD129" s="816"/>
      <c r="AE129" s="817"/>
      <c r="AF129" s="818">
        <v>46929732</v>
      </c>
      <c r="AG129" s="816"/>
      <c r="AH129" s="816"/>
      <c r="AI129" s="816"/>
      <c r="AJ129" s="817"/>
      <c r="AK129" s="818">
        <v>47898622</v>
      </c>
      <c r="AL129" s="816"/>
      <c r="AM129" s="816"/>
      <c r="AN129" s="816"/>
      <c r="AO129" s="817"/>
      <c r="AP129" s="819"/>
      <c r="AQ129" s="820"/>
      <c r="AR129" s="820"/>
      <c r="AS129" s="820"/>
      <c r="AT129" s="821"/>
      <c r="AU129" s="233"/>
      <c r="AV129" s="233"/>
      <c r="AW129" s="233"/>
      <c r="AX129" s="787" t="s">
        <v>472</v>
      </c>
      <c r="AY129" s="788"/>
      <c r="AZ129" s="788"/>
      <c r="BA129" s="788"/>
      <c r="BB129" s="788"/>
      <c r="BC129" s="788"/>
      <c r="BD129" s="788"/>
      <c r="BE129" s="789"/>
      <c r="BF129" s="806" t="s">
        <v>122</v>
      </c>
      <c r="BG129" s="807"/>
      <c r="BH129" s="807"/>
      <c r="BI129" s="807"/>
      <c r="BJ129" s="807"/>
      <c r="BK129" s="807"/>
      <c r="BL129" s="808"/>
      <c r="BM129" s="806">
        <v>16.29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473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474</v>
      </c>
      <c r="X130" s="813"/>
      <c r="Y130" s="813"/>
      <c r="Z130" s="814"/>
      <c r="AA130" s="815">
        <v>5688854</v>
      </c>
      <c r="AB130" s="816"/>
      <c r="AC130" s="816"/>
      <c r="AD130" s="816"/>
      <c r="AE130" s="817"/>
      <c r="AF130" s="818">
        <v>5627689</v>
      </c>
      <c r="AG130" s="816"/>
      <c r="AH130" s="816"/>
      <c r="AI130" s="816"/>
      <c r="AJ130" s="817"/>
      <c r="AK130" s="818">
        <v>5430154</v>
      </c>
      <c r="AL130" s="816"/>
      <c r="AM130" s="816"/>
      <c r="AN130" s="816"/>
      <c r="AO130" s="817"/>
      <c r="AP130" s="819"/>
      <c r="AQ130" s="820"/>
      <c r="AR130" s="820"/>
      <c r="AS130" s="820"/>
      <c r="AT130" s="821"/>
      <c r="AU130" s="233"/>
      <c r="AV130" s="233"/>
      <c r="AW130" s="233"/>
      <c r="AX130" s="787" t="s">
        <v>475</v>
      </c>
      <c r="AY130" s="788"/>
      <c r="AZ130" s="788"/>
      <c r="BA130" s="788"/>
      <c r="BB130" s="788"/>
      <c r="BC130" s="788"/>
      <c r="BD130" s="788"/>
      <c r="BE130" s="789"/>
      <c r="BF130" s="790">
        <v>4.9000000000000004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476</v>
      </c>
      <c r="X131" s="797"/>
      <c r="Y131" s="797"/>
      <c r="Z131" s="798"/>
      <c r="AA131" s="799">
        <v>42037627</v>
      </c>
      <c r="AB131" s="800"/>
      <c r="AC131" s="800"/>
      <c r="AD131" s="800"/>
      <c r="AE131" s="801"/>
      <c r="AF131" s="802">
        <v>41302043</v>
      </c>
      <c r="AG131" s="800"/>
      <c r="AH131" s="800"/>
      <c r="AI131" s="800"/>
      <c r="AJ131" s="801"/>
      <c r="AK131" s="802">
        <v>42468468</v>
      </c>
      <c r="AL131" s="800"/>
      <c r="AM131" s="800"/>
      <c r="AN131" s="800"/>
      <c r="AO131" s="801"/>
      <c r="AP131" s="803"/>
      <c r="AQ131" s="804"/>
      <c r="AR131" s="804"/>
      <c r="AS131" s="804"/>
      <c r="AT131" s="805"/>
      <c r="AU131" s="233"/>
      <c r="AV131" s="233"/>
      <c r="AW131" s="233"/>
      <c r="AX131" s="765" t="s">
        <v>477</v>
      </c>
      <c r="AY131" s="766"/>
      <c r="AZ131" s="766"/>
      <c r="BA131" s="766"/>
      <c r="BB131" s="766"/>
      <c r="BC131" s="766"/>
      <c r="BD131" s="766"/>
      <c r="BE131" s="767"/>
      <c r="BF131" s="768">
        <v>26.5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478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479</v>
      </c>
      <c r="W132" s="778"/>
      <c r="X132" s="778"/>
      <c r="Y132" s="778"/>
      <c r="Z132" s="779"/>
      <c r="AA132" s="780">
        <v>4.2649219949999999</v>
      </c>
      <c r="AB132" s="781"/>
      <c r="AC132" s="781"/>
      <c r="AD132" s="781"/>
      <c r="AE132" s="782"/>
      <c r="AF132" s="783">
        <v>5.1232356709999998</v>
      </c>
      <c r="AG132" s="781"/>
      <c r="AH132" s="781"/>
      <c r="AI132" s="781"/>
      <c r="AJ132" s="782"/>
      <c r="AK132" s="783">
        <v>5.5986827400000001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480</v>
      </c>
      <c r="W133" s="757"/>
      <c r="X133" s="757"/>
      <c r="Y133" s="757"/>
      <c r="Z133" s="758"/>
      <c r="AA133" s="759">
        <v>3.9</v>
      </c>
      <c r="AB133" s="760"/>
      <c r="AC133" s="760"/>
      <c r="AD133" s="760"/>
      <c r="AE133" s="761"/>
      <c r="AF133" s="759">
        <v>4.3</v>
      </c>
      <c r="AG133" s="760"/>
      <c r="AH133" s="760"/>
      <c r="AI133" s="760"/>
      <c r="AJ133" s="761"/>
      <c r="AK133" s="759">
        <v>4.9000000000000004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z9YpymRb7OwzZCtQMM5JLhAiS8bXD2jvQCYQzH7GbompMp3pqIlkbnz8hHoU1FGyUTZA516KoL+b2RlmxU1Iw==" saltValue="es5zEtvPU3BLOkHf3zIdb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40" zoomScaleNormal="85" zoomScaleSheetLayoutView="100" workbookViewId="0">
      <selection activeCell="CT72" sqref="CT72"/>
    </sheetView>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481</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VuvjSHy1nI4p/d+/hFZvnf5QzGliAAS131FfFyhNvkLXzsKc9MYCRKnRY339SYXs3O2+bwVkgTYRZNkgjavYVg==" saltValue="S8mvh7k2iYhBBn6D6CW70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8"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i52pWFuZmcRixltyb5vnDt7f8kLhM/rGHg93Qy3+Ew5sdmSQh1mdhkOQ4iVItChAk6uXN53VcUkEqpw6Vsv2A==" saltValue="Cuar4OQBxIdZpMUCTdHtZ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B19" workbookViewId="0">
      <selection activeCell="AR16" sqref="AR16"/>
    </sheetView>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484</v>
      </c>
      <c r="AP7" s="272"/>
      <c r="AQ7" s="273" t="s">
        <v>485</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486</v>
      </c>
      <c r="AQ8" s="279" t="s">
        <v>487</v>
      </c>
      <c r="AR8" s="280" t="s">
        <v>488</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489</v>
      </c>
      <c r="AL9" s="1167"/>
      <c r="AM9" s="1167"/>
      <c r="AN9" s="1168"/>
      <c r="AO9" s="281">
        <v>12704210</v>
      </c>
      <c r="AP9" s="281">
        <v>50570</v>
      </c>
      <c r="AQ9" s="282">
        <v>64047</v>
      </c>
      <c r="AR9" s="283">
        <v>-21</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490</v>
      </c>
      <c r="AL10" s="1167"/>
      <c r="AM10" s="1167"/>
      <c r="AN10" s="1168"/>
      <c r="AO10" s="284">
        <v>2474750</v>
      </c>
      <c r="AP10" s="284">
        <v>9851</v>
      </c>
      <c r="AQ10" s="285">
        <v>2298</v>
      </c>
      <c r="AR10" s="286">
        <v>328.7</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491</v>
      </c>
      <c r="AL11" s="1167"/>
      <c r="AM11" s="1167"/>
      <c r="AN11" s="1168"/>
      <c r="AO11" s="284">
        <v>625942</v>
      </c>
      <c r="AP11" s="284">
        <v>2492</v>
      </c>
      <c r="AQ11" s="285">
        <v>1764</v>
      </c>
      <c r="AR11" s="286">
        <v>41.3</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492</v>
      </c>
      <c r="AL12" s="1167"/>
      <c r="AM12" s="1167"/>
      <c r="AN12" s="1168"/>
      <c r="AO12" s="284" t="s">
        <v>493</v>
      </c>
      <c r="AP12" s="284" t="s">
        <v>493</v>
      </c>
      <c r="AQ12" s="285">
        <v>30</v>
      </c>
      <c r="AR12" s="286" t="s">
        <v>493</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494</v>
      </c>
      <c r="AL13" s="1167"/>
      <c r="AM13" s="1167"/>
      <c r="AN13" s="1168"/>
      <c r="AO13" s="284">
        <v>323238</v>
      </c>
      <c r="AP13" s="284">
        <v>1287</v>
      </c>
      <c r="AQ13" s="285">
        <v>1643</v>
      </c>
      <c r="AR13" s="286">
        <v>-21.7</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495</v>
      </c>
      <c r="AL14" s="1167"/>
      <c r="AM14" s="1167"/>
      <c r="AN14" s="1168"/>
      <c r="AO14" s="284">
        <v>121883</v>
      </c>
      <c r="AP14" s="284">
        <v>485</v>
      </c>
      <c r="AQ14" s="285">
        <v>1378</v>
      </c>
      <c r="AR14" s="286">
        <v>-64.8</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496</v>
      </c>
      <c r="AL15" s="1170"/>
      <c r="AM15" s="1170"/>
      <c r="AN15" s="1171"/>
      <c r="AO15" s="284">
        <v>-787998</v>
      </c>
      <c r="AP15" s="284">
        <v>-3137</v>
      </c>
      <c r="AQ15" s="285">
        <v>-2215</v>
      </c>
      <c r="AR15" s="286">
        <v>41.6</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15462025</v>
      </c>
      <c r="AP16" s="284">
        <v>61548</v>
      </c>
      <c r="AQ16" s="285">
        <v>68944</v>
      </c>
      <c r="AR16" s="286">
        <v>-10.7</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501</v>
      </c>
      <c r="AL21" s="1173"/>
      <c r="AM21" s="1173"/>
      <c r="AN21" s="1174"/>
      <c r="AO21" s="297">
        <v>5.04</v>
      </c>
      <c r="AP21" s="298">
        <v>6.5</v>
      </c>
      <c r="AQ21" s="299">
        <v>-1.46</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502</v>
      </c>
      <c r="AL22" s="1173"/>
      <c r="AM22" s="1173"/>
      <c r="AN22" s="1174"/>
      <c r="AO22" s="302">
        <v>100.5</v>
      </c>
      <c r="AP22" s="303">
        <v>99.5</v>
      </c>
      <c r="AQ22" s="304">
        <v>1</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65" t="s">
        <v>503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c r="A27" s="309"/>
      <c r="AO27" s="262"/>
      <c r="AP27" s="262"/>
      <c r="AQ27" s="262"/>
      <c r="AR27" s="262"/>
      <c r="AS27" s="262"/>
      <c r="AT27" s="262"/>
    </row>
    <row r="28" spans="1:46" ht="17.25">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484</v>
      </c>
      <c r="AP30" s="272"/>
      <c r="AQ30" s="273" t="s">
        <v>485</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486</v>
      </c>
      <c r="AQ31" s="279" t="s">
        <v>487</v>
      </c>
      <c r="AR31" s="280" t="s">
        <v>488</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506</v>
      </c>
      <c r="AL32" s="1157"/>
      <c r="AM32" s="1157"/>
      <c r="AN32" s="1158"/>
      <c r="AO32" s="312">
        <v>6823956</v>
      </c>
      <c r="AP32" s="312">
        <v>27163</v>
      </c>
      <c r="AQ32" s="313">
        <v>30222</v>
      </c>
      <c r="AR32" s="314">
        <v>-10.1</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507</v>
      </c>
      <c r="AL33" s="1157"/>
      <c r="AM33" s="1157"/>
      <c r="AN33" s="1158"/>
      <c r="AO33" s="312" t="s">
        <v>493</v>
      </c>
      <c r="AP33" s="312" t="s">
        <v>493</v>
      </c>
      <c r="AQ33" s="313" t="s">
        <v>493</v>
      </c>
      <c r="AR33" s="314" t="s">
        <v>493</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508</v>
      </c>
      <c r="AL34" s="1157"/>
      <c r="AM34" s="1157"/>
      <c r="AN34" s="1158"/>
      <c r="AO34" s="312" t="s">
        <v>493</v>
      </c>
      <c r="AP34" s="312" t="s">
        <v>493</v>
      </c>
      <c r="AQ34" s="313">
        <v>22</v>
      </c>
      <c r="AR34" s="314" t="s">
        <v>493</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509</v>
      </c>
      <c r="AL35" s="1157"/>
      <c r="AM35" s="1157"/>
      <c r="AN35" s="1158"/>
      <c r="AO35" s="312">
        <v>1759282</v>
      </c>
      <c r="AP35" s="312">
        <v>7003</v>
      </c>
      <c r="AQ35" s="313">
        <v>7968</v>
      </c>
      <c r="AR35" s="314">
        <v>-12.1</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510</v>
      </c>
      <c r="AL36" s="1157"/>
      <c r="AM36" s="1157"/>
      <c r="AN36" s="1158"/>
      <c r="AO36" s="312">
        <v>396694</v>
      </c>
      <c r="AP36" s="312">
        <v>1579</v>
      </c>
      <c r="AQ36" s="313">
        <v>535</v>
      </c>
      <c r="AR36" s="314">
        <v>195.1</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511</v>
      </c>
      <c r="AL37" s="1157"/>
      <c r="AM37" s="1157"/>
      <c r="AN37" s="1158"/>
      <c r="AO37" s="312">
        <v>53302</v>
      </c>
      <c r="AP37" s="312">
        <v>212</v>
      </c>
      <c r="AQ37" s="313">
        <v>897</v>
      </c>
      <c r="AR37" s="314">
        <v>-76.400000000000006</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512</v>
      </c>
      <c r="AL38" s="1160"/>
      <c r="AM38" s="1160"/>
      <c r="AN38" s="1161"/>
      <c r="AO38" s="315" t="s">
        <v>493</v>
      </c>
      <c r="AP38" s="315" t="s">
        <v>493</v>
      </c>
      <c r="AQ38" s="316">
        <v>0</v>
      </c>
      <c r="AR38" s="304" t="s">
        <v>493</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513</v>
      </c>
      <c r="AL39" s="1160"/>
      <c r="AM39" s="1160"/>
      <c r="AN39" s="1161"/>
      <c r="AO39" s="312">
        <v>-1225405</v>
      </c>
      <c r="AP39" s="312">
        <v>-4878</v>
      </c>
      <c r="AQ39" s="313">
        <v>-7440</v>
      </c>
      <c r="AR39" s="314">
        <v>-34.4</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514</v>
      </c>
      <c r="AL40" s="1157"/>
      <c r="AM40" s="1157"/>
      <c r="AN40" s="1158"/>
      <c r="AO40" s="312">
        <v>-5430154</v>
      </c>
      <c r="AP40" s="312">
        <v>-21615</v>
      </c>
      <c r="AQ40" s="313">
        <v>-23690</v>
      </c>
      <c r="AR40" s="314">
        <v>-8.8000000000000007</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2377675</v>
      </c>
      <c r="AP41" s="312">
        <v>9465</v>
      </c>
      <c r="AQ41" s="313">
        <v>8515</v>
      </c>
      <c r="AR41" s="314">
        <v>11.2</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484</v>
      </c>
      <c r="AN49" s="1151" t="s">
        <v>517</v>
      </c>
      <c r="AO49" s="1152"/>
      <c r="AP49" s="1152"/>
      <c r="AQ49" s="1152"/>
      <c r="AR49" s="1153"/>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518</v>
      </c>
      <c r="AO50" s="329" t="s">
        <v>519</v>
      </c>
      <c r="AP50" s="330" t="s">
        <v>520</v>
      </c>
      <c r="AQ50" s="331" t="s">
        <v>521</v>
      </c>
      <c r="AR50" s="332" t="s">
        <v>522</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7683562</v>
      </c>
      <c r="AN51" s="334">
        <v>30778</v>
      </c>
      <c r="AO51" s="335">
        <v>37.1</v>
      </c>
      <c r="AP51" s="336">
        <v>46035</v>
      </c>
      <c r="AQ51" s="337">
        <v>2.2999999999999998</v>
      </c>
      <c r="AR51" s="338">
        <v>34.799999999999997</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5862981</v>
      </c>
      <c r="AN52" s="342">
        <v>23485</v>
      </c>
      <c r="AO52" s="343">
        <v>57.3</v>
      </c>
      <c r="AP52" s="344">
        <v>25158</v>
      </c>
      <c r="AQ52" s="345">
        <v>-0.4</v>
      </c>
      <c r="AR52" s="346">
        <v>57.7</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9894609</v>
      </c>
      <c r="AN53" s="334">
        <v>39543</v>
      </c>
      <c r="AO53" s="335">
        <v>28.5</v>
      </c>
      <c r="AP53" s="336">
        <v>43261</v>
      </c>
      <c r="AQ53" s="337">
        <v>-6</v>
      </c>
      <c r="AR53" s="338">
        <v>34.5</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7481252</v>
      </c>
      <c r="AN54" s="342">
        <v>29898</v>
      </c>
      <c r="AO54" s="343">
        <v>27.3</v>
      </c>
      <c r="AP54" s="344">
        <v>24721</v>
      </c>
      <c r="AQ54" s="345">
        <v>-1.7</v>
      </c>
      <c r="AR54" s="346">
        <v>29</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9596244</v>
      </c>
      <c r="AN55" s="334">
        <v>38259</v>
      </c>
      <c r="AO55" s="335">
        <v>-3.2</v>
      </c>
      <c r="AP55" s="336">
        <v>40626</v>
      </c>
      <c r="AQ55" s="337">
        <v>-6.1</v>
      </c>
      <c r="AR55" s="338">
        <v>2.9</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7220356</v>
      </c>
      <c r="AN56" s="342">
        <v>28787</v>
      </c>
      <c r="AO56" s="343">
        <v>-3.7</v>
      </c>
      <c r="AP56" s="344">
        <v>24279</v>
      </c>
      <c r="AQ56" s="345">
        <v>-1.8</v>
      </c>
      <c r="AR56" s="346">
        <v>-1.9</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16577691</v>
      </c>
      <c r="AN57" s="334">
        <v>66056</v>
      </c>
      <c r="AO57" s="335">
        <v>72.7</v>
      </c>
      <c r="AP57" s="336">
        <v>46133</v>
      </c>
      <c r="AQ57" s="337">
        <v>13.6</v>
      </c>
      <c r="AR57" s="338">
        <v>59.1</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12200769</v>
      </c>
      <c r="AN58" s="342">
        <v>48615</v>
      </c>
      <c r="AO58" s="343">
        <v>68.900000000000006</v>
      </c>
      <c r="AP58" s="344">
        <v>27280</v>
      </c>
      <c r="AQ58" s="345">
        <v>12.4</v>
      </c>
      <c r="AR58" s="346">
        <v>56.5</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7726901</v>
      </c>
      <c r="AN59" s="334">
        <v>30758</v>
      </c>
      <c r="AO59" s="335">
        <v>-53.4</v>
      </c>
      <c r="AP59" s="336">
        <v>49174</v>
      </c>
      <c r="AQ59" s="337">
        <v>6.6</v>
      </c>
      <c r="AR59" s="338">
        <v>-60</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5011716</v>
      </c>
      <c r="AN60" s="342">
        <v>19950</v>
      </c>
      <c r="AO60" s="343">
        <v>-59</v>
      </c>
      <c r="AP60" s="344">
        <v>29896</v>
      </c>
      <c r="AQ60" s="345">
        <v>9.6</v>
      </c>
      <c r="AR60" s="346">
        <v>-68.599999999999994</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10295801</v>
      </c>
      <c r="AN61" s="349">
        <v>41079</v>
      </c>
      <c r="AO61" s="350">
        <v>16.3</v>
      </c>
      <c r="AP61" s="351">
        <v>45046</v>
      </c>
      <c r="AQ61" s="352">
        <v>2.1</v>
      </c>
      <c r="AR61" s="338">
        <v>14.2</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7555415</v>
      </c>
      <c r="AN62" s="342">
        <v>30147</v>
      </c>
      <c r="AO62" s="343">
        <v>18.2</v>
      </c>
      <c r="AP62" s="344">
        <v>26267</v>
      </c>
      <c r="AQ62" s="345">
        <v>3.6</v>
      </c>
      <c r="AR62" s="346">
        <v>14.6</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geqNM+qVAi5cfsZIZZmJUCVcB3tYoqBF7SJeM5wvqhzn11aebz4EP+FEzpve/Iq0Ic6fM3FL4dXi40bbqOyB7Q==" saltValue="ElUxejLUCWcqdvBboSun+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5" zoomScaleNormal="100" zoomScaleSheetLayoutView="55" workbookViewId="0">
      <selection activeCell="AE103" sqref="AE103"/>
    </sheetView>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481</v>
      </c>
    </row>
    <row r="121" spans="125:125" ht="13.5" hidden="1" customHeight="1">
      <c r="DU121" s="259"/>
    </row>
  </sheetData>
  <sheetProtection algorithmName="SHA-512" hashValue="arFg4l+uv2Shq+JwDAW9Hu7Iyn7cZ9i9g+6kBTNcd+PrS9+lYHe4Ed2xFNpGT302S+BW0x0gS0BLMUtoRTXeFw==" saltValue="PWkfWK0L73MTN4BnzR9T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481</v>
      </c>
    </row>
  </sheetData>
  <sheetProtection algorithmName="SHA-512" hashValue="e2cVbPUJE0JDJTkcZF/Z0BfycXkIWf9moCumlCrp29G6HdcDEtVjmTrJ+gwxElknvxUk2GThTWD2tm1hnbSGeg==" saltValue="NAd338GPwaz0gyA0pAyK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70" zoomScaleNormal="70" zoomScaleSheetLayoutView="100" workbookViewId="0">
      <selection activeCell="J49" sqref="J49"/>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531</v>
      </c>
      <c r="G46" s="8" t="s">
        <v>532</v>
      </c>
      <c r="H46" s="8" t="s">
        <v>533</v>
      </c>
      <c r="I46" s="8" t="s">
        <v>534</v>
      </c>
      <c r="J46" s="9" t="s">
        <v>535</v>
      </c>
    </row>
    <row r="47" spans="2:10" ht="57.75" customHeight="1">
      <c r="B47" s="10"/>
      <c r="C47" s="1175" t="s">
        <v>3</v>
      </c>
      <c r="D47" s="1175"/>
      <c r="E47" s="1176"/>
      <c r="F47" s="11">
        <v>13.46</v>
      </c>
      <c r="G47" s="12">
        <v>11.87</v>
      </c>
      <c r="H47" s="12">
        <v>17.350000000000001</v>
      </c>
      <c r="I47" s="12">
        <v>15.8</v>
      </c>
      <c r="J47" s="13">
        <v>14.27</v>
      </c>
    </row>
    <row r="48" spans="2:10" ht="57.75" customHeight="1">
      <c r="B48" s="14"/>
      <c r="C48" s="1177" t="s">
        <v>4</v>
      </c>
      <c r="D48" s="1177"/>
      <c r="E48" s="1178"/>
      <c r="F48" s="15">
        <v>7.44</v>
      </c>
      <c r="G48" s="16">
        <v>8.1199999999999992</v>
      </c>
      <c r="H48" s="16">
        <v>12.23</v>
      </c>
      <c r="I48" s="16">
        <v>12.6</v>
      </c>
      <c r="J48" s="17">
        <v>9.6199999999999992</v>
      </c>
    </row>
    <row r="49" spans="2:10" ht="57.75" customHeight="1" thickBot="1">
      <c r="B49" s="18"/>
      <c r="C49" s="1179" t="s">
        <v>5</v>
      </c>
      <c r="D49" s="1179"/>
      <c r="E49" s="1180"/>
      <c r="F49" s="19" t="s">
        <v>536</v>
      </c>
      <c r="G49" s="20" t="s">
        <v>537</v>
      </c>
      <c r="H49" s="20">
        <v>10.58</v>
      </c>
      <c r="I49" s="20" t="s">
        <v>538</v>
      </c>
      <c r="J49" s="21" t="s">
        <v>539</v>
      </c>
    </row>
    <row r="50" spans="2:10"/>
  </sheetData>
  <sheetProtection algorithmName="SHA-512" hashValue="kQ8uGpnVdLC8d8nUEN0YKU09Qc62JK6DMmpf7zJNfM8j8bdBm1vGG3IZwJRCMjmQljWR4isYuA5FD1/BH8haYQ==" saltValue="SWJHS0PsfviC1XjJZnAM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2025-09-09T00:09:46Z</cp:lastPrinted>
  <dcterms:created xsi:type="dcterms:W3CDTF">2025-02-19T01:27:29Z</dcterms:created>
  <dcterms:modified xsi:type="dcterms:W3CDTF">2025-09-10T08:13:06Z</dcterms:modified>
  <cp:category/>
</cp:coreProperties>
</file>