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mc:AlternateContent xmlns:mc="http://schemas.openxmlformats.org/markup-compatibility/2006">
    <mc:Choice Requires="x15">
      <x15ac:absPath xmlns:x15ac="http://schemas.microsoft.com/office/spreadsheetml/2010/11/ac" url="\\ageosvfs10g\財政課\03_令和7年度_財政課\070_決算統計 (赤)_≪第一≫\010_決算統計全般 (赤)_≪第二≫\060_地方財政状況調査(昭和58年度～)_【常用】\02_財政状況資料集\２回目\02_回答\"/>
    </mc:Choice>
  </mc:AlternateContent>
  <xr:revisionPtr revIDLastSave="0" documentId="13_ncr:1_{D6B7FD00-A19D-4958-829E-F468AA716674}" xr6:coauthVersionLast="47" xr6:coauthVersionMax="47" xr10:uidLastSave="{00000000-0000-0000-0000-000000000000}"/>
  <bookViews>
    <workbookView xWindow="984" yWindow="-108" windowWidth="22164" windowHeight="13176"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E34"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<sst xmlns="http://schemas.openxmlformats.org/spreadsheetml/2006/main" count="1134" uniqueCount="572">
  <si>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</si>
  <si>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</si>
  <si>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</si>
  <si>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</si>
  <si>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</si>
  <si>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</si>
  <si>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</si>
  <si>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</si>
  <si>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</si>
  <si>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</si>
  <si>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</si>
  <si>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</si>
  <si>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</si>
  <si>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</si>
  <si>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</si>
  <si>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</si>
  <si>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</si>
  <si>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</si>
  <si>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</si>
  <si>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</si>
  <si>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</si>
  <si>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</si>
  <si>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</si>
  <si>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</si>
  <si>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</si>
  <si>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</si>
  <si>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</si>
  <si>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</si>
  <si>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</si>
  <si>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</si>
  <si>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</si>
  <si>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</si>
  <si>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</si>
  <si>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</si>
  <si>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</si>
  <si>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</si>
  <si>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</si>
  <si>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</si>
  <si>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</si>
  <si>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</si>
  <si>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</si>
  <si>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</si>
  <si>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</si>
  <si>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</si>
  <si>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</si>
  <si>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</si>
  <si>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</si>
  <si>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</si>
  <si>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</si>
  <si>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</si>
  <si>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</si>
  <si>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</si>
  <si>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</si>
  <si>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</si>
  <si>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</si>
  <si>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</si>
  <si>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</si>
  <si>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</si>
  <si>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</si>
  <si>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</si>
  <si>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</si>
  <si>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</si>
  <si>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</si>
  <si>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</si>
  <si>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</si>
  <si>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</si>
  <si>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</si>
  <si>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</si>
  <si>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</si>
  <si>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</si>
  <si>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</si>
  <si>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</si>
  <si>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</si>
  <si>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</si>
  <si>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</si>
  <si>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</si>
  <si>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</si>
  <si>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</si>
  <si>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</si>
  <si>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</si>
  <si>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</si>
  <si>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Ⅳ－３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</si>
  <si>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</si>
  <si>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</si>
  <si>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</si>
  <si>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</si>
  <si>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</si>
  <si>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</si>
  <si>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</si>
  <si>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</si>
  <si>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</si>
  <si>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</si>
  <si>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</si>
  <si>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</si>
  <si>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上尾市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</si>
  <si>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</si>
  <si>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</si>
  <si>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</si>
  <si>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</si>
  <si>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</si>
  <si>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</si>
  <si>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</si>
  <si>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</si>
  <si>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</si>
  <si>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</si>
  <si>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</si>
  <si>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</si>
  <si>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</si>
  <si>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</si>
  <si>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</si>
  <si>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</si>
  <si>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</si>
  <si>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</si>
  <si>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</si>
  <si>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</si>
  <si>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</si>
  <si>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</si>
  <si>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</si>
  <si>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</si>
  <si>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</si>
  <si>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</si>
  <si>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</si>
  <si>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</si>
  <si>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</si>
  <si>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</si>
  <si>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</si>
  <si>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</si>
  <si>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</si>
  <si>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</si>
  <si>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</si>
  <si>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</si>
  <si>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</si>
  <si>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</si>
  <si>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</si>
  <si>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</si>
  <si>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</si>
  <si>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</si>
  <si>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</si>
  <si>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</si>
  <si>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</si>
  <si>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</si>
  <si>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</si>
  <si>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</si>
  <si>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</si>
  <si>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</si>
  <si>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</si>
  <si>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</si>
  <si>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</si>
  <si>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</si>
  <si>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</si>
  <si>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</si>
  <si>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</si>
  <si>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</si>
  <si>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</si>
  <si>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</si>
  <si>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</si>
  <si>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</si>
  <si>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</si>
  <si>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</si>
  <si>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</si>
  <si>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</si>
  <si>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</si>
  <si>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</si>
  <si>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</si>
  <si>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</si>
  <si>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</si>
  <si>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</si>
  <si>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</si>
  <si>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</si>
  <si>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</si>
  <si>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</si>
  <si>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</si>
  <si>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</si>
  <si>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</si>
  <si>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</si>
  <si>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</si>
  <si>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</si>
  <si>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</si>
  <si>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</si>
  <si>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</si>
  <si>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</si>
  <si>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</si>
  <si>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</si>
  <si>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</si>
  <si>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</si>
  <si>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</si>
  <si>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</si>
  <si>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</si>
  <si>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</si>
  <si>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</si>
  <si>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</si>
  <si>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</si>
  <si>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</si>
  <si>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</si>
  <si>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</si>
  <si>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</si>
  <si>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</si>
  <si>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</si>
  <si>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</si>
  <si>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</si>
  <si>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</si>
  <si>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</si>
  <si>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</si>
  <si>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埼玉県上尾市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</si>
  <si>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</si>
  <si>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</si>
  <si>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</si>
  <si>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</si>
  <si>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</si>
  <si>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</si>
  <si>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</si>
  <si>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</si>
  <si>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</si>
  <si>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</si>
  <si>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</si>
  <si>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</si>
  <si>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</si>
  <si>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</si>
  <si>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</si>
  <si>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</si>
  <si>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</si>
  <si>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</si>
  <si>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</si>
  <si>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</si>
  <si>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</si>
  <si>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</si>
  <si>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</si>
  <si>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</si>
  <si>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</si>
  <si>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</si>
  <si>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</si>
  <si>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</si>
  <si>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</si>
  <si>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</si>
  <si>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</si>
  <si>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</si>
  <si>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</si>
  <si>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</si>
  <si>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</si>
  <si>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</si>
  <si>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</si>
  <si>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</si>
  <si>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</si>
  <si>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</si>
  <si>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</si>
  <si>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</si>
  <si>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</si>
  <si>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</si>
  <si>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</si>
  <si>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</si>
  <si>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</si>
  <si>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</si>
  <si>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</si>
  <si>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</si>
  <si>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</si>
  <si>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</si>
  <si>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</si>
  <si>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</si>
  <si>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</si>
  <si>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</si>
  <si>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</si>
  <si>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</si>
  <si>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</si>
  <si>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</si>
  <si>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</si>
  <si>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</si>
  <si>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</si>
  <si>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</si>
  <si>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</si>
  <si>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</si>
  <si>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</si>
  <si>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</si>
  <si>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</si>
  <si>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</si>
  <si>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</si>
  <si>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</si>
  <si>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</si>
  <si>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</si>
  <si>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</si>
  <si>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</si>
  <si>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</si>
  <si>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</si>
  <si>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</si>
  <si>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</si>
  <si>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</si>
  <si>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</si>
  <si>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</si>
  <si>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</si>
  <si>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</si>
  <si>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</si>
  <si>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</si>
  <si>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</si>
  <si>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</si>
  <si>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</si>
  <si>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</si>
  <si>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</si>
  <si>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</si>
  <si>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</si>
  <si>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</si>
  <si>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</si>
  <si>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</si>
  <si>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</si>
  <si>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</si>
  <si>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</si>
  <si>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</si>
  <si>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</si>
  <si>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</si>
  <si>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</si>
  <si>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</si>
  <si>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</si>
  <si>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</si>
  <si>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</si>
  <si>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</si>
  <si>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</si>
  <si>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</si>
  <si>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</si>
  <si>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</si>
  <si>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</si>
  <si>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</si>
  <si>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</si>
  <si>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</si>
  <si>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</si>
  <si>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</si>
  <si>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</si>
  <si>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</si>
  <si>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</si>
  <si>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</si>
  <si>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</si>
  <si>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</si>
  <si>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</si>
  <si>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</si>
  <si>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</si>
  <si>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</si>
  <si>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</si>
  <si>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</si>
  <si>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</si>
  <si>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</si>
  <si>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</si>
  <si>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</si>
  <si>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</si>
  <si>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</si>
  <si>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</si>
  <si>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</si>
  <si>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</si>
  <si>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</si>
  <si>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</si>
  <si>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</si>
  <si>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</si>
  <si>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</si>
  <si>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</si>
  <si>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</si>
  <si>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</si>
  <si>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</si>
  <si>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</si>
  <si>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埼玉県上尾市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</si>
  <si>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</si>
  <si>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</si>
  <si>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</si>
  <si>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</si>
  <si>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</si>
  <si>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</si>
  <si>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</si>
  <si>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</si>
  <si>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</si>
  <si>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</si>
  <si>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</si>
  <si>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</si>
  <si>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</si>
  <si>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</si>
  <si>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</si>
  <si>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</si>
  <si>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</si>
  <si>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</si>
  <si>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</si>
  <si>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</si>
  <si>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</si>
  <si>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</si>
  <si>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</si>
  <si>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</si>
  <si>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</si>
  <si>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</si>
  <si>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</si>
  <si>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</si>
  <si>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</si>
  <si>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</si>
  <si>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</si>
  <si>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</si>
  <si>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</si>
  <si>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上尾市国民健康保険特別会計</t>
    <phoneticPr fontId="5"/>
  </si>
  <si>
    <t>上尾市介護保険特別会計</t>
    <phoneticPr fontId="5"/>
  </si>
  <si>
    <t>上尾市後期高齢者医療特別会計</t>
    <phoneticPr fontId="5"/>
  </si>
  <si>
    <t>上尾市水道事業会計</t>
    <phoneticPr fontId="5"/>
  </si>
  <si>
    <t>法適用企業</t>
    <phoneticPr fontId="5"/>
  </si>
  <si>
    <t>上尾市公共下水道事業会計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</si>
  <si>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</si>
  <si>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</si>
  <si>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</si>
  <si>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</si>
  <si>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</si>
  <si>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</si>
  <si>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</si>
  <si>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</si>
  <si>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</si>
  <si>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</si>
  <si>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</si>
  <si>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</si>
  <si>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</si>
  <si>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</si>
  <si>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</si>
  <si>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</si>
  <si>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</si>
  <si>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</si>
  <si>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</si>
  <si>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</si>
  <si>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</si>
  <si>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</si>
  <si>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</si>
  <si>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</si>
  <si>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</si>
  <si>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</si>
  <si>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</si>
  <si>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</si>
  <si>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</si>
  <si>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</si>
  <si>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</si>
  <si>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</si>
  <si>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</si>
  <si>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</si>
  <si>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</si>
  <si>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</si>
  <si>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</si>
  <si>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</si>
  <si>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</si>
  <si>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</si>
  <si>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</si>
  <si>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</si>
  <si>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</si>
  <si>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</si>
  <si>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</si>
  <si>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</si>
  <si>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</si>
  <si>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</si>
  <si>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</si>
  <si>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</si>
  <si>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</si>
  <si>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</si>
  <si>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</si>
  <si>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</si>
  <si>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</si>
  <si>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</si>
  <si>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</si>
  <si>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</si>
  <si>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</si>
  <si>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</si>
  <si>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</si>
  <si>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</si>
  <si>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</si>
  <si>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</si>
  <si>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</si>
  <si>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</si>
  <si>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</si>
  <si>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</si>
  <si>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</si>
  <si>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</si>
  <si>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</si>
  <si>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</si>
  <si>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</si>
  <si>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</si>
  <si>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</si>
  <si>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</si>
  <si>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</si>
  <si>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</si>
  <si>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</si>
  <si>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</si>
  <si>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</si>
  <si>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</si>
  <si>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</si>
  <si>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</si>
  <si>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</si>
  <si>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</si>
  <si>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</si>
  <si>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</si>
  <si>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</si>
  <si>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</si>
  <si>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</si>
  <si>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</si>
  <si>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</si>
  <si>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</si>
  <si>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</si>
  <si>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</si>
  <si>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</si>
  <si>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</si>
  <si>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</si>
  <si>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</si>
  <si>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</si>
  <si>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</si>
  <si>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</si>
  <si>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</si>
  <si>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</si>
  <si>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</si>
  <si>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</si>
  <si>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</si>
  <si>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</si>
  <si>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</si>
  <si>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</si>
  <si>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</si>
  <si>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</si>
  <si>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</si>
  <si>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</si>
  <si>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</si>
  <si>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</si>
  <si>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</si>
  <si>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</si>
  <si>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</si>
  <si>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</si>
  <si>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</si>
  <si>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</si>
  <si>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</si>
  <si>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</si>
  <si>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</si>
  <si>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</si>
  <si>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</si>
  <si>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</si>
  <si>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</si>
  <si>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</si>
  <si>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</si>
  <si>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</si>
  <si>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</si>
  <si>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</si>
  <si>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1.97</t>
  </si>
  <si>
    <t>一般会計</t>
  </si>
  <si>
    <t>上尾市水道事業会計</t>
  </si>
  <si>
    <t>上尾市公共下水道事業会計</t>
  </si>
  <si>
    <t>上尾市国民健康保険特別会計</t>
  </si>
  <si>
    <t>上尾市介護保険特別会計</t>
  </si>
  <si>
    <t>上尾市後期高齢者医療特別会計</t>
  </si>
  <si>
    <t>その他会計（赤字）</t>
  </si>
  <si>
    <t>その他会計（黒字）</t>
  </si>
  <si>
    <t>R01</t>
    <phoneticPr fontId="5"/>
  </si>
  <si>
    <t>R02</t>
    <phoneticPr fontId="5"/>
  </si>
  <si>
    <t>R03</t>
    <phoneticPr fontId="5"/>
  </si>
  <si>
    <t>R04</t>
    <phoneticPr fontId="5"/>
  </si>
  <si>
    <t>R05</t>
    <phoneticPr fontId="5"/>
  </si>
  <si>
    <t>埼玉県後期高齢者医療広域連合</t>
    <rPh sb="0" eb="3">
      <t>サイタマケン</t>
    </rPh>
    <rPh sb="3" eb="5">
      <t>コウキ</t>
    </rPh>
    <rPh sb="5" eb="8">
      <t>コウレイシャ</t>
    </rPh>
    <rPh sb="8" eb="10">
      <t>イリョウ</t>
    </rPh>
    <rPh sb="10" eb="12">
      <t>コウイキ</t>
    </rPh>
    <rPh sb="12" eb="14">
      <t>レンゴウ</t>
    </rPh>
    <phoneticPr fontId="8"/>
  </si>
  <si>
    <t>埼玉県市町村総合事務組合</t>
    <rPh sb="0" eb="3">
      <t>サイタマケン</t>
    </rPh>
    <rPh sb="3" eb="6">
      <t>シチョウソン</t>
    </rPh>
    <rPh sb="6" eb="8">
      <t>ソウゴウ</t>
    </rPh>
    <rPh sb="8" eb="10">
      <t>ジム</t>
    </rPh>
    <rPh sb="10" eb="12">
      <t>クミアイ</t>
    </rPh>
    <phoneticPr fontId="8"/>
  </si>
  <si>
    <t>彩の国さいたま人づくり広域連合</t>
    <rPh sb="0" eb="1">
      <t>サイ</t>
    </rPh>
    <rPh sb="2" eb="3">
      <t>クニ</t>
    </rPh>
    <rPh sb="7" eb="8">
      <t>ヒト</t>
    </rPh>
    <rPh sb="11" eb="15">
      <t>コウイキレンゴウ</t>
    </rPh>
    <phoneticPr fontId="8"/>
  </si>
  <si>
    <t>埼玉県都市ボートレース企業団</t>
  </si>
  <si>
    <t>上尾、桶川、伊奈衛生組合</t>
  </si>
  <si>
    <t>一般会計</t>
    <rPh sb="0" eb="2">
      <t>イッパン</t>
    </rPh>
    <rPh sb="2" eb="4">
      <t>カイケイ</t>
    </rPh>
    <phoneticPr fontId="8"/>
  </si>
  <si>
    <t>特別会計</t>
    <rPh sb="0" eb="4">
      <t>トクベツカイケイ</t>
    </rPh>
    <phoneticPr fontId="8"/>
  </si>
  <si>
    <t>交通災害特別会計</t>
    <rPh sb="0" eb="2">
      <t>コウツウ</t>
    </rPh>
    <rPh sb="2" eb="4">
      <t>サイガイ</t>
    </rPh>
    <rPh sb="4" eb="6">
      <t>トクベツ</t>
    </rPh>
    <rPh sb="6" eb="8">
      <t>カイケイ</t>
    </rPh>
    <phoneticPr fontId="8"/>
  </si>
  <si>
    <t>上尾伊奈資源循環組合</t>
    <rPh sb="2" eb="4">
      <t>イナ</t>
    </rPh>
    <rPh sb="4" eb="6">
      <t>シゲン</t>
    </rPh>
    <rPh sb="6" eb="8">
      <t>ジュンカン</t>
    </rPh>
    <rPh sb="8" eb="10">
      <t>クミアイ</t>
    </rPh>
    <phoneticPr fontId="2"/>
  </si>
  <si>
    <t>-</t>
    <phoneticPr fontId="2"/>
  </si>
  <si>
    <t>上尾都市開発</t>
    <rPh sb="0" eb="2">
      <t>アゲオ</t>
    </rPh>
    <rPh sb="2" eb="6">
      <t>トシカイハツ</t>
    </rPh>
    <phoneticPr fontId="2"/>
  </si>
  <si>
    <t>上尾市地域振興公社</t>
    <rPh sb="0" eb="3">
      <t>アゲオシ</t>
    </rPh>
    <rPh sb="3" eb="9">
      <t>チイキシンコウコウシャ</t>
    </rPh>
    <phoneticPr fontId="2"/>
  </si>
  <si>
    <t>上尾市勤労者福祉サービスセンター</t>
    <rPh sb="0" eb="3">
      <t>アゲオシ</t>
    </rPh>
    <rPh sb="3" eb="6">
      <t>キンロウシャ</t>
    </rPh>
    <rPh sb="6" eb="8">
      <t>フクシ</t>
    </rPh>
    <phoneticPr fontId="2"/>
  </si>
  <si>
    <t>公共施設整備基金</t>
    <phoneticPr fontId="5"/>
  </si>
  <si>
    <t>一般廃棄物処理施設建設基金</t>
    <phoneticPr fontId="2"/>
  </si>
  <si>
    <t>地球温暖化対策基金</t>
    <phoneticPr fontId="2"/>
  </si>
  <si>
    <t>ふるさとあげお応援基金</t>
    <phoneticPr fontId="2"/>
  </si>
  <si>
    <t>みどりの基金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</si>
  <si>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</si>
  <si>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</si>
  <si>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元金償還額が市債発行額を上回ったことによる地方債現在高の減などの影響により、将来負担比率が減少傾向にあり、充当可能基金現在高や標準財政規模の増などにより令和3年度決算から本比率は算出されていない。一方で、有形固定資産減価償却率は類似団体よりも高く、上昇傾向にある。今後も上尾市公共施設等総合管理計画に基づき、効率的で効果的なマネジメントの実現により質と量の適正化を図り、安心・安全で持続可能な公共施設等の維持を図っていく。</t>
    <rPh sb="132" eb="134">
      <t>コンゴ</t>
    </rPh>
    <rPh sb="205" eb="206">
      <t>ハカ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</si>
  <si>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</si>
  <si>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</si>
  <si>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</si>
  <si>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</si>
  <si>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</si>
  <si>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</si>
  <si>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前年度と比較し元利償還金等に充てられる特定財源が減少したことなどにより、前年度を0.2ポイント上回った。将来負担比率は、近年類似団体内平均を上回る水準であったが、充当可能基金現在高が前年度充当可能基金現在高を上回ったことや標準財政規模の増などの影響により、充当可能財源等が将来負担額を上回ったため、令和3年度から本比率は算出されなくなった。一方で今後は大規模改修等の老朽化対策や一般廃棄物処理施設の基幹的改良等により地方債発行などが増える見込みであることから、引き続き地方債発行額と元利償還額のバランスを注視し、ストックとフローの両面から将来負担を捉えた財政運営に努めていく必要がある。</t>
    <rPh sb="16" eb="21">
      <t>ガンリショウカンキン</t>
    </rPh>
    <rPh sb="21" eb="22">
      <t>ナド</t>
    </rPh>
    <rPh sb="23" eb="24">
      <t>ア</t>
    </rPh>
    <rPh sb="28" eb="32">
      <t>トクテイザイゲン</t>
    </rPh>
    <rPh sb="33" eb="35">
      <t>ゲンショウ</t>
    </rPh>
    <rPh sb="56" eb="57">
      <t>ウエ</t>
    </rPh>
    <rPh sb="158" eb="160">
      <t>レイワ</t>
    </rPh>
    <rPh sb="161" eb="163">
      <t>ネンド</t>
    </rPh>
    <rPh sb="182" eb="184">
      <t>コンゴ</t>
    </rPh>
    <rPh sb="208" eb="213">
      <t>キカンテキカイリョウ</t>
    </rPh>
    <rPh sb="213" eb="214">
      <t>トウ</t>
    </rPh>
    <rPh sb="228" eb="230">
      <t>ミコ</t>
    </rPh>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</si>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</sst>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7" fillId="0" borderId="41" xfId="16"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51" xfId="16" applyFont="1" applyBorder="1" applyAlignment="1" applyProtection="1">
      <alignment horizontal="left" vertical="top" wrapText="1"/>
      <protection locked="0"/>
    </xf>
    <xf numFmtId="0" fontId="40" fillId="0" borderId="65"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6"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B057409-FE58-4B85-8BD7-6C2B7BCF914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37644</c:v>
                </c:pt>
                <c:pt idx="1">
                  <c:v>39221</c:v>
                </c:pt>
                <c:pt idx="2">
                  <c:v>38566</c:v>
                </c:pt>
                <c:pt idx="3">
                  <c:v>35156</c:v>
                </c:pt>
                <c:pt idx="4">
                  <c:v>37029</c:v>
                </c:pt>
              </c:numCache>
            </c:numRef>
          </c:val>
          <c:smooth val="0"/>
          <c:extLst>
            <c:ext xmlns:c16="http://schemas.microsoft.com/office/drawing/2014/chart" uri="{C3380CC4-5D6E-409C-BE32-E72D297353CC}">
              <c16:uniqueId val="{00000000-C8C8-4302-B842-472884601E9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23362</c:v>
                </c:pt>
                <c:pt idx="1">
                  <c:v>20771</c:v>
                </c:pt>
                <c:pt idx="2">
                  <c:v>25085</c:v>
                </c:pt>
                <c:pt idx="3">
                  <c:v>28528</c:v>
                </c:pt>
                <c:pt idx="4">
                  <c:v>22159</c:v>
                </c:pt>
              </c:numCache>
            </c:numRef>
          </c:val>
          <c:smooth val="0"/>
          <c:extLst>
            <c:ext xmlns:c16="http://schemas.microsoft.com/office/drawing/2014/chart" uri="{C3380CC4-5D6E-409C-BE32-E72D297353CC}">
              <c16:uniqueId val="{00000001-C8C8-4302-B842-472884601E9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4.8</c:v>
                </c:pt>
                <c:pt idx="1">
                  <c:v>8.48</c:v>
                </c:pt>
                <c:pt idx="2">
                  <c:v>8.7200000000000006</c:v>
                </c:pt>
                <c:pt idx="3">
                  <c:v>7.57</c:v>
                </c:pt>
                <c:pt idx="4">
                  <c:v>7.71</c:v>
                </c:pt>
              </c:numCache>
            </c:numRef>
          </c:val>
          <c:extLst>
            <c:ext xmlns:c16="http://schemas.microsoft.com/office/drawing/2014/chart" uri="{C3380CC4-5D6E-409C-BE32-E72D297353CC}">
              <c16:uniqueId val="{00000000-ED04-4FE3-BAD7-7C8B0F9F8B0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7.4</c:v>
                </c:pt>
                <c:pt idx="1">
                  <c:v>7.33</c:v>
                </c:pt>
                <c:pt idx="2">
                  <c:v>9.59</c:v>
                </c:pt>
                <c:pt idx="3">
                  <c:v>12.88</c:v>
                </c:pt>
                <c:pt idx="4">
                  <c:v>14.73</c:v>
                </c:pt>
              </c:numCache>
            </c:numRef>
          </c:val>
          <c:extLst>
            <c:ext xmlns:c16="http://schemas.microsoft.com/office/drawing/2014/chart" uri="{C3380CC4-5D6E-409C-BE32-E72D297353CC}">
              <c16:uniqueId val="{00000001-ED04-4FE3-BAD7-7C8B0F9F8B0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-1.97</c:v>
                </c:pt>
                <c:pt idx="1">
                  <c:v>4.0199999999999996</c:v>
                </c:pt>
                <c:pt idx="2">
                  <c:v>3.37</c:v>
                </c:pt>
                <c:pt idx="3">
                  <c:v>1.87</c:v>
                </c:pt>
                <c:pt idx="4">
                  <c:v>2.5</c:v>
                </c:pt>
              </c:numCache>
            </c:numRef>
          </c:val>
          <c:smooth val="0"/>
          <c:extLst>
            <c:ext xmlns:c16="http://schemas.microsoft.com/office/drawing/2014/chart" uri="{C3380CC4-5D6E-409C-BE32-E72D297353CC}">
              <c16:uniqueId val="{00000002-ED04-4FE3-BAD7-7C8B0F9F8B0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BF1-4E00-9A84-4C765111A3B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BF1-4E00-9A84-4C765111A3B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BF1-4E00-9A84-4C765111A3B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BF1-4E00-9A84-4C765111A3BF}"/>
            </c:ext>
          </c:extLst>
        </c:ser>
        <c:ser>
          <c:idx val="4"/>
          <c:order val="4"/>
          <c:tx>
            <c:strRef>
              <c:f>データシート!$A$31</c:f>
              <c:strCache>
                <c:ptCount val="1"/>
                <c:pt idx="0">
                  <c:v>上尾市後期高齢者医療特別会計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0.02</c:v>
                </c:pt>
                <c:pt idx="4">
                  <c:v>#N/A</c:v>
                </c:pt>
                <c:pt idx="5">
                  <c:v>0.01</c:v>
                </c:pt>
                <c:pt idx="6">
                  <c:v>#N/A</c:v>
                </c:pt>
                <c:pt idx="7">
                  <c:v>0</c:v>
                </c:pt>
                <c:pt idx="8">
                  <c:v>#N/A</c:v>
                </c:pt>
                <c:pt idx="9">
                  <c:v>0</c:v>
                </c:pt>
              </c:numCache>
            </c:numRef>
          </c:val>
          <c:extLst>
            <c:ext xmlns:c16="http://schemas.microsoft.com/office/drawing/2014/chart" uri="{C3380CC4-5D6E-409C-BE32-E72D297353CC}">
              <c16:uniqueId val="{00000004-DBF1-4E00-9A84-4C765111A3BF}"/>
            </c:ext>
          </c:extLst>
        </c:ser>
        <c:ser>
          <c:idx val="5"/>
          <c:order val="5"/>
          <c:tx>
            <c:strRef>
              <c:f>データシート!$A$32</c:f>
              <c:strCache>
                <c:ptCount val="1"/>
                <c:pt idx="0">
                  <c:v>上尾市介護保険特別会計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1.97</c:v>
                </c:pt>
                <c:pt idx="2">
                  <c:v>#N/A</c:v>
                </c:pt>
                <c:pt idx="3">
                  <c:v>1.55</c:v>
                </c:pt>
                <c:pt idx="4">
                  <c:v>#N/A</c:v>
                </c:pt>
                <c:pt idx="5">
                  <c:v>1.27</c:v>
                </c:pt>
                <c:pt idx="6">
                  <c:v>#N/A</c:v>
                </c:pt>
                <c:pt idx="7">
                  <c:v>1.21</c:v>
                </c:pt>
                <c:pt idx="8">
                  <c:v>#N/A</c:v>
                </c:pt>
                <c:pt idx="9">
                  <c:v>0.46</c:v>
                </c:pt>
              </c:numCache>
            </c:numRef>
          </c:val>
          <c:extLst>
            <c:ext xmlns:c16="http://schemas.microsoft.com/office/drawing/2014/chart" uri="{C3380CC4-5D6E-409C-BE32-E72D297353CC}">
              <c16:uniqueId val="{00000005-DBF1-4E00-9A84-4C765111A3BF}"/>
            </c:ext>
          </c:extLst>
        </c:ser>
        <c:ser>
          <c:idx val="6"/>
          <c:order val="6"/>
          <c:tx>
            <c:strRef>
              <c:f>データシート!$A$33</c:f>
              <c:strCache>
                <c:ptCount val="1"/>
                <c:pt idx="0">
                  <c:v>上尾市国民健康保険特別会計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0.48</c:v>
                </c:pt>
                <c:pt idx="2">
                  <c:v>#N/A</c:v>
                </c:pt>
                <c:pt idx="3">
                  <c:v>1.19</c:v>
                </c:pt>
                <c:pt idx="4">
                  <c:v>#N/A</c:v>
                </c:pt>
                <c:pt idx="5">
                  <c:v>0.87</c:v>
                </c:pt>
                <c:pt idx="6">
                  <c:v>#N/A</c:v>
                </c:pt>
                <c:pt idx="7">
                  <c:v>0.46</c:v>
                </c:pt>
                <c:pt idx="8">
                  <c:v>#N/A</c:v>
                </c:pt>
                <c:pt idx="9">
                  <c:v>0.65</c:v>
                </c:pt>
              </c:numCache>
            </c:numRef>
          </c:val>
          <c:extLst>
            <c:ext xmlns:c16="http://schemas.microsoft.com/office/drawing/2014/chart" uri="{C3380CC4-5D6E-409C-BE32-E72D297353CC}">
              <c16:uniqueId val="{00000006-DBF1-4E00-9A84-4C765111A3BF}"/>
            </c:ext>
          </c:extLst>
        </c:ser>
        <c:ser>
          <c:idx val="7"/>
          <c:order val="7"/>
          <c:tx>
            <c:strRef>
              <c:f>データシート!$A$34</c:f>
              <c:strCache>
                <c:ptCount val="1"/>
                <c:pt idx="0">
                  <c:v>上尾市公共下水道事業会計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1.61</c:v>
                </c:pt>
                <c:pt idx="2">
                  <c:v>#N/A</c:v>
                </c:pt>
                <c:pt idx="3">
                  <c:v>2.76</c:v>
                </c:pt>
                <c:pt idx="4">
                  <c:v>#N/A</c:v>
                </c:pt>
                <c:pt idx="5">
                  <c:v>3.66</c:v>
                </c:pt>
                <c:pt idx="6">
                  <c:v>#N/A</c:v>
                </c:pt>
                <c:pt idx="7">
                  <c:v>4.9400000000000004</c:v>
                </c:pt>
                <c:pt idx="8">
                  <c:v>#N/A</c:v>
                </c:pt>
                <c:pt idx="9">
                  <c:v>5.9</c:v>
                </c:pt>
              </c:numCache>
            </c:numRef>
          </c:val>
          <c:extLst>
            <c:ext xmlns:c16="http://schemas.microsoft.com/office/drawing/2014/chart" uri="{C3380CC4-5D6E-409C-BE32-E72D297353CC}">
              <c16:uniqueId val="{00000007-DBF1-4E00-9A84-4C765111A3BF}"/>
            </c:ext>
          </c:extLst>
        </c:ser>
        <c:ser>
          <c:idx val="8"/>
          <c:order val="8"/>
          <c:tx>
            <c:strRef>
              <c:f>データシート!$A$35</c:f>
              <c:strCache>
                <c:ptCount val="1"/>
                <c:pt idx="0">
                  <c:v>上尾市水道事業会計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9.2799999999999994</c:v>
                </c:pt>
                <c:pt idx="2">
                  <c:v>#N/A</c:v>
                </c:pt>
                <c:pt idx="3">
                  <c:v>10.24</c:v>
                </c:pt>
                <c:pt idx="4">
                  <c:v>#N/A</c:v>
                </c:pt>
                <c:pt idx="5">
                  <c:v>10.46</c:v>
                </c:pt>
                <c:pt idx="6">
                  <c:v>#N/A</c:v>
                </c:pt>
                <c:pt idx="7">
                  <c:v>11.09</c:v>
                </c:pt>
                <c:pt idx="8">
                  <c:v>#N/A</c:v>
                </c:pt>
                <c:pt idx="9">
                  <c:v>7.12</c:v>
                </c:pt>
              </c:numCache>
            </c:numRef>
          </c:val>
          <c:extLst>
            <c:ext xmlns:c16="http://schemas.microsoft.com/office/drawing/2014/chart" uri="{C3380CC4-5D6E-409C-BE32-E72D297353CC}">
              <c16:uniqueId val="{00000008-DBF1-4E00-9A84-4C765111A3B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4.79</c:v>
                </c:pt>
                <c:pt idx="2">
                  <c:v>#N/A</c:v>
                </c:pt>
                <c:pt idx="3">
                  <c:v>8.48</c:v>
                </c:pt>
                <c:pt idx="4">
                  <c:v>#N/A</c:v>
                </c:pt>
                <c:pt idx="5">
                  <c:v>8.7200000000000006</c:v>
                </c:pt>
                <c:pt idx="6">
                  <c:v>#N/A</c:v>
                </c:pt>
                <c:pt idx="7">
                  <c:v>7.56</c:v>
                </c:pt>
                <c:pt idx="8">
                  <c:v>#N/A</c:v>
                </c:pt>
                <c:pt idx="9">
                  <c:v>7.7</c:v>
                </c:pt>
              </c:numCache>
            </c:numRef>
          </c:val>
          <c:extLst>
            <c:ext xmlns:c16="http://schemas.microsoft.com/office/drawing/2014/chart" uri="{C3380CC4-5D6E-409C-BE32-E72D297353CC}">
              <c16:uniqueId val="{00000009-DBF1-4E00-9A84-4C765111A3B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5008</c:v>
                </c:pt>
                <c:pt idx="5">
                  <c:v>5044</c:v>
                </c:pt>
                <c:pt idx="8">
                  <c:v>5030</c:v>
                </c:pt>
                <c:pt idx="11">
                  <c:v>5045</c:v>
                </c:pt>
                <c:pt idx="14">
                  <c:v>4852</c:v>
                </c:pt>
              </c:numCache>
            </c:numRef>
          </c:val>
          <c:extLst>
            <c:ext xmlns:c16="http://schemas.microsoft.com/office/drawing/2014/chart" uri="{C3380CC4-5D6E-409C-BE32-E72D297353CC}">
              <c16:uniqueId val="{00000000-7107-4DD0-B8FB-DCAF29C2E0A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107-4DD0-B8FB-DCAF29C2E0A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2-7107-4DD0-B8FB-DCAF29C2E0A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107-4DD0-B8FB-DCAF29C2E0A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281</c:v>
                </c:pt>
                <c:pt idx="3">
                  <c:v>297</c:v>
                </c:pt>
                <c:pt idx="6">
                  <c:v>287</c:v>
                </c:pt>
                <c:pt idx="9">
                  <c:v>296</c:v>
                </c:pt>
                <c:pt idx="12">
                  <c:v>275</c:v>
                </c:pt>
              </c:numCache>
            </c:numRef>
          </c:val>
          <c:extLst>
            <c:ext xmlns:c16="http://schemas.microsoft.com/office/drawing/2014/chart" uri="{C3380CC4-5D6E-409C-BE32-E72D297353CC}">
              <c16:uniqueId val="{00000004-7107-4DD0-B8FB-DCAF29C2E0A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107-4DD0-B8FB-DCAF29C2E0A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107-4DD0-B8FB-DCAF29C2E0A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6583</c:v>
                </c:pt>
                <c:pt idx="3">
                  <c:v>6418</c:v>
                </c:pt>
                <c:pt idx="6">
                  <c:v>6498</c:v>
                </c:pt>
                <c:pt idx="9">
                  <c:v>6658</c:v>
                </c:pt>
                <c:pt idx="12">
                  <c:v>6583</c:v>
                </c:pt>
              </c:numCache>
            </c:numRef>
          </c:val>
          <c:extLst>
            <c:ext xmlns:c16="http://schemas.microsoft.com/office/drawing/2014/chart" uri="{C3380CC4-5D6E-409C-BE32-E72D297353CC}">
              <c16:uniqueId val="{00000007-7107-4DD0-B8FB-DCAF29C2E0A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1856</c:v>
                </c:pt>
                <c:pt idx="2">
                  <c:v>#N/A</c:v>
                </c:pt>
                <c:pt idx="3">
                  <c:v>#N/A</c:v>
                </c:pt>
                <c:pt idx="4">
                  <c:v>1672</c:v>
                </c:pt>
                <c:pt idx="5">
                  <c:v>#N/A</c:v>
                </c:pt>
                <c:pt idx="6">
                  <c:v>#N/A</c:v>
                </c:pt>
                <c:pt idx="7">
                  <c:v>1755</c:v>
                </c:pt>
                <c:pt idx="8">
                  <c:v>#N/A</c:v>
                </c:pt>
                <c:pt idx="9">
                  <c:v>#N/A</c:v>
                </c:pt>
                <c:pt idx="10">
                  <c:v>1909</c:v>
                </c:pt>
                <c:pt idx="11">
                  <c:v>#N/A</c:v>
                </c:pt>
                <c:pt idx="12">
                  <c:v>#N/A</c:v>
                </c:pt>
                <c:pt idx="13">
                  <c:v>2006</c:v>
                </c:pt>
                <c:pt idx="14">
                  <c:v>#N/A</c:v>
                </c:pt>
              </c:numCache>
            </c:numRef>
          </c:val>
          <c:smooth val="0"/>
          <c:extLst>
            <c:ext xmlns:c16="http://schemas.microsoft.com/office/drawing/2014/chart" uri="{C3380CC4-5D6E-409C-BE32-E72D297353CC}">
              <c16:uniqueId val="{00000008-7107-4DD0-B8FB-DCAF29C2E0A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45590</c:v>
                </c:pt>
                <c:pt idx="5">
                  <c:v>45380</c:v>
                </c:pt>
                <c:pt idx="8">
                  <c:v>45901</c:v>
                </c:pt>
                <c:pt idx="11">
                  <c:v>44276</c:v>
                </c:pt>
                <c:pt idx="14">
                  <c:v>42247</c:v>
                </c:pt>
              </c:numCache>
            </c:numRef>
          </c:val>
          <c:extLst>
            <c:ext xmlns:c16="http://schemas.microsoft.com/office/drawing/2014/chart" uri="{C3380CC4-5D6E-409C-BE32-E72D297353CC}">
              <c16:uniqueId val="{00000000-B2DC-4D0E-9BEB-E6B15DC41B2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10101</c:v>
                </c:pt>
                <c:pt idx="5">
                  <c:v>9448</c:v>
                </c:pt>
                <c:pt idx="8">
                  <c:v>9376</c:v>
                </c:pt>
                <c:pt idx="11">
                  <c:v>8961</c:v>
                </c:pt>
                <c:pt idx="14">
                  <c:v>8548</c:v>
                </c:pt>
              </c:numCache>
            </c:numRef>
          </c:val>
          <c:extLst>
            <c:ext xmlns:c16="http://schemas.microsoft.com/office/drawing/2014/chart" uri="{C3380CC4-5D6E-409C-BE32-E72D297353CC}">
              <c16:uniqueId val="{00000001-B2DC-4D0E-9BEB-E6B15DC41B2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7140</c:v>
                </c:pt>
                <c:pt idx="5">
                  <c:v>7235</c:v>
                </c:pt>
                <c:pt idx="8">
                  <c:v>10448</c:v>
                </c:pt>
                <c:pt idx="11">
                  <c:v>12227</c:v>
                </c:pt>
                <c:pt idx="14">
                  <c:v>13189</c:v>
                </c:pt>
              </c:numCache>
            </c:numRef>
          </c:val>
          <c:extLst>
            <c:ext xmlns:c16="http://schemas.microsoft.com/office/drawing/2014/chart" uri="{C3380CC4-5D6E-409C-BE32-E72D297353CC}">
              <c16:uniqueId val="{00000002-B2DC-4D0E-9BEB-E6B15DC41B2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2DC-4D0E-9BEB-E6B15DC41B2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2DC-4D0E-9BEB-E6B15DC41B2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5-B2DC-4D0E-9BEB-E6B15DC41B2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7428</c:v>
                </c:pt>
                <c:pt idx="3">
                  <c:v>7383</c:v>
                </c:pt>
                <c:pt idx="6">
                  <c:v>7227</c:v>
                </c:pt>
                <c:pt idx="9">
                  <c:v>7104</c:v>
                </c:pt>
                <c:pt idx="12">
                  <c:v>6867</c:v>
                </c:pt>
              </c:numCache>
            </c:numRef>
          </c:val>
          <c:extLst>
            <c:ext xmlns:c16="http://schemas.microsoft.com/office/drawing/2014/chart" uri="{C3380CC4-5D6E-409C-BE32-E72D297353CC}">
              <c16:uniqueId val="{00000006-B2DC-4D0E-9BEB-E6B15DC41B2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2DC-4D0E-9BEB-E6B15DC41B2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3516</c:v>
                </c:pt>
                <c:pt idx="3">
                  <c:v>3763</c:v>
                </c:pt>
                <c:pt idx="6">
                  <c:v>3884</c:v>
                </c:pt>
                <c:pt idx="9">
                  <c:v>4169</c:v>
                </c:pt>
                <c:pt idx="12">
                  <c:v>4253</c:v>
                </c:pt>
              </c:numCache>
            </c:numRef>
          </c:val>
          <c:extLst>
            <c:ext xmlns:c16="http://schemas.microsoft.com/office/drawing/2014/chart" uri="{C3380CC4-5D6E-409C-BE32-E72D297353CC}">
              <c16:uniqueId val="{00000008-B2DC-4D0E-9BEB-E6B15DC41B2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2DC-4D0E-9BEB-E6B15DC41B2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56301</c:v>
                </c:pt>
                <c:pt idx="3">
                  <c:v>54822</c:v>
                </c:pt>
                <c:pt idx="6">
                  <c:v>54582</c:v>
                </c:pt>
                <c:pt idx="9">
                  <c:v>52321</c:v>
                </c:pt>
                <c:pt idx="12">
                  <c:v>49083</c:v>
                </c:pt>
              </c:numCache>
            </c:numRef>
          </c:val>
          <c:extLst>
            <c:ext xmlns:c16="http://schemas.microsoft.com/office/drawing/2014/chart" uri="{C3380CC4-5D6E-409C-BE32-E72D297353CC}">
              <c16:uniqueId val="{0000000A-B2DC-4D0E-9BEB-E6B15DC41B2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4418</c:v>
                </c:pt>
                <c:pt idx="2">
                  <c:v>#N/A</c:v>
                </c:pt>
                <c:pt idx="3">
                  <c:v>#N/A</c:v>
                </c:pt>
                <c:pt idx="4">
                  <c:v>3905</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2DC-4D0E-9BEB-E6B15DC41B2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4006</c:v>
                </c:pt>
                <c:pt idx="1">
                  <c:v>5306</c:v>
                </c:pt>
                <c:pt idx="2">
                  <c:v>6221</c:v>
                </c:pt>
              </c:numCache>
            </c:numRef>
          </c:val>
          <c:extLst>
            <c:ext xmlns:c16="http://schemas.microsoft.com/office/drawing/2014/chart" uri="{C3380CC4-5D6E-409C-BE32-E72D297353CC}">
              <c16:uniqueId val="{00000000-39A0-401E-9969-8CC63647630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39A0-401E-9969-8CC63647630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5333</c:v>
                </c:pt>
                <c:pt idx="1">
                  <c:v>5769</c:v>
                </c:pt>
                <c:pt idx="2">
                  <c:v>5945</c:v>
                </c:pt>
              </c:numCache>
            </c:numRef>
          </c:val>
          <c:extLst>
            <c:ext xmlns:c16="http://schemas.microsoft.com/office/drawing/2014/chart" uri="{C3380CC4-5D6E-409C-BE32-E72D297353CC}">
              <c16:uniqueId val="{00000002-39A0-401E-9969-8CC63647630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{5829E595-887B-4B65-A0A6-B7D22383BE69}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9F7-4F46-B84A-5892953B105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{F09A3DD2-0DC2-49EE-B6B3-835B2FCCAB4D}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9F7-4F46-B84A-5892953B105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{21C9E8B4-8481-4522-9C18-B957F02F878F}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9F7-4F46-B84A-5892953B105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{CD8E039F-13E7-44B5-9223-B557035FD5CF}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9F7-4F46-B84A-5892953B105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{5F3CCA9A-0005-47AF-9205-E42E6D79B1D3}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9F7-4F46-B84A-5892953B105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{00913B42-FB76-40EC-878C-3397D12FFE19}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9F7-4F46-B84A-5892953B105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{06E230EF-01A3-4E78-8205-315AE21FCA7D}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9F7-4F46-B84A-5892953B105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{06EEFB4E-617F-48F4-8527-0718E6662933}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9F7-4F46-B84A-5892953B105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{86E555E8-73E7-4579-BDD4-01B3C4D840AD}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9F7-4F46-B84A-5892953B105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68.3</c:v>
                </c:pt>
                <c:pt idx="8">
                  <c:v>69.599999999999994</c:v>
                </c:pt>
                <c:pt idx="16">
                  <c:v>70.599999999999994</c:v>
                </c:pt>
                <c:pt idx="24">
                  <c:v>71.7</c:v>
                </c:pt>
                <c:pt idx="32">
                  <c:v>73</c:v>
                </c:pt>
              </c:numCache>
            </c:numRef>
          </c:xVal>
          <c:yVal>
            <c:numRef>
              <c:f>公会計指標分析・財政指標組合せ分析表!$BP$51:$DC$51</c:f>
              <c:numCache>
                <c:formatCode>#,##0.0;"▲ "#,##0.0</c:formatCode>
                <c:ptCount val="40"/>
                <c:pt idx="0">
                  <c:v>12.8</c:v>
                </c:pt>
                <c:pt idx="8">
                  <c:v>10.9</c:v>
                </c:pt>
              </c:numCache>
            </c:numRef>
          </c:yVal>
          <c:smooth val="0"/>
          <c:extLst>
            <c:ext xmlns:c16="http://schemas.microsoft.com/office/drawing/2014/chart" uri="{C3380CC4-5D6E-409C-BE32-E72D297353CC}">
              <c16:uniqueId val="{00000009-A9F7-4F46-B84A-5892953B105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{3DFBDB13-A6AB-44FE-97BA-A90684F77479}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9F7-4F46-B84A-5892953B105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{D26C3734-D234-4569-8C46-17F77E43CC93}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9F7-4F46-B84A-5892953B105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{1F440628-C163-402D-B0D9-DB9BBDD2C2C1}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9F7-4F46-B84A-5892953B105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{7844A38D-ECE4-4A20-A68B-1387EAB5EEC3}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9F7-4F46-B84A-5892953B105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{B75781A2-A651-46D9-AE91-559B06CB218A}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9F7-4F46-B84A-5892953B105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{2DF1065B-B995-46D8-9A10-0108F322D85D}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9F7-4F46-B84A-5892953B105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{14864FD9-1AD0-4F02-BF03-82D2D3CEA19B}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9F7-4F46-B84A-5892953B105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{9ECA2E50-9356-4AC8-95DA-0707266A12B1}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9F7-4F46-B84A-5892953B105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{3A2B3FFE-2EBA-4D9F-BE2D-8836B0C9D334}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9F7-4F46-B84A-5892953B105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62.1</c:v>
                </c:pt>
                <c:pt idx="24">
                  <c:v>62.9</c:v>
                </c:pt>
                <c:pt idx="32">
                  <c:v>64.2</c:v>
                </c:pt>
              </c:numCache>
            </c:numRef>
          </c:xVal>
          <c:yVal>
            <c:numRef>
              <c:f>公会計指標分析・財政指標組合せ分析表!$BP$55:$DC$55</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A9F7-4F46-B84A-5892953B105C}"/>
            </c:ext>
          </c:extLst>
        </c:ser>
        <c:dLbls>
          <c:showLegendKey val="0"/>
          <c:showVal val="1"/>
          <c:showCatName val="0"/>
          <c:showSerName val="0"/>
          <c:showPercent val="0"/>
          <c:showBubbleSize val="0"/>
        </c:dLbls>
        <c:axId val="46179840"/>
        <c:axId val="46181760"/>
      </c:scatterChart>
      <c:valAx>
        <c:axId val="46179840"/>
        <c:scaling>
          <c:orientation val="maxMin"/>
          <c:max val="71"/>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{49E70FF1-1211-48DE-882C-6DAEFE136E36}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6B1-4661-BBC3-04D137557E1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{8B95F2B8-D2AB-4199-A6EC-D2DD1E85DE07}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6B1-4661-BBC3-04D137557E1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{4E719F2C-5BF5-4132-A7C3-0435BD7FA71F}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6B1-4661-BBC3-04D137557E1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{AADFBDD4-A509-432A-9DAA-AFBEFC511927}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6B1-4661-BBC3-04D137557E1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{6FCBE9BB-32C0-4713-BD8C-7F7025AF21B3}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6B1-4661-BBC3-04D137557E1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{10E8F1A5-5D10-42F8-8F93-413006C55B94}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6B1-4661-BBC3-04D137557E1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{2E1CE9DE-B26C-4BE6-B460-3E995D4E169C}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6B1-4661-BBC3-04D137557E1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{82F46EBD-5F62-45D7-A390-25C8BBA796AA}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6B1-4661-BBC3-04D137557E1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{21C60F3C-3507-45C9-9F3C-7A930CE6D4AC}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6B1-4661-BBC3-04D137557E1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4.8</c:v>
                </c:pt>
                <c:pt idx="8">
                  <c:v>5</c:v>
                </c:pt>
                <c:pt idx="16">
                  <c:v>4.8</c:v>
                </c:pt>
                <c:pt idx="24">
                  <c:v>4.7</c:v>
                </c:pt>
                <c:pt idx="32">
                  <c:v>4.9000000000000004</c:v>
                </c:pt>
              </c:numCache>
            </c:numRef>
          </c:xVal>
          <c:yVal>
            <c:numRef>
              <c:f>公会計指標分析・財政指標組合せ分析表!$BP$73:$DC$73</c:f>
              <c:numCache>
                <c:formatCode>#,##0.0;"▲ "#,##0.0</c:formatCode>
                <c:ptCount val="40"/>
                <c:pt idx="0">
                  <c:v>12.8</c:v>
                </c:pt>
                <c:pt idx="8">
                  <c:v>10.9</c:v>
                </c:pt>
              </c:numCache>
            </c:numRef>
          </c:yVal>
          <c:smooth val="0"/>
          <c:extLst>
            <c:ext xmlns:c16="http://schemas.microsoft.com/office/drawing/2014/chart" uri="{C3380CC4-5D6E-409C-BE32-E72D297353CC}">
              <c16:uniqueId val="{00000009-66B1-4661-BBC3-04D137557E1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{B972AF63-1687-44A8-9462-CA45DCF4E8E1}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6B1-4661-BBC3-04D137557E1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{7BCA6997-F9F7-47A9-AB89-3151F89CF450}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6B1-4661-BBC3-04D137557E1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{52633106-2967-45E6-BC1B-0FE25AC93A30}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6B1-4661-BBC3-04D137557E1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{1FBE74C6-DCA8-4967-84CA-AA963ABEB612}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6B1-4661-BBC3-04D137557E1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{2FC372AA-E56D-445F-A6FE-2CDE29BE82B4}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6B1-4661-BBC3-04D137557E1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{10053078-859B-4ACF-A7E4-A0BC35B6F0E1}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6B1-4661-BBC3-04D137557E1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{7DE859BE-8EC8-4CF9-BE6E-3E4A53751B61}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6B1-4661-BBC3-04D137557E1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{6CE3D5F6-070E-439D-977F-8099EDB91C7C}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6B1-4661-BBC3-04D137557E1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{234F0A0A-62BD-4BE0-AC45-3F06053AC32F}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6B1-4661-BBC3-04D137557E1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3.6</c:v>
                </c:pt>
                <c:pt idx="24">
                  <c:v>3.6</c:v>
                </c:pt>
                <c:pt idx="32">
                  <c:v>3.7</c:v>
                </c:pt>
              </c:numCache>
            </c:numRef>
          </c:xVal>
          <c:yVal>
            <c:numRef>
              <c:f>公会計指標分析・財政指標組合せ分析表!$BP$77:$DC$77</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66B1-4661-BBC3-04D137557E18}"/>
            </c:ext>
          </c:extLst>
        </c:ser>
        <c:dLbls>
          <c:showLegendKey val="0"/>
          <c:showVal val="1"/>
          <c:showCatName val="0"/>
          <c:showSerName val="0"/>
          <c:showPercent val="0"/>
          <c:showBubbleSize val="0"/>
        </c:dLbls>
        <c:axId val="84219776"/>
        <c:axId val="84234240"/>
      </c:scatterChart>
      <c:valAx>
        <c:axId val="84219776"/>
        <c:scaling>
          <c:orientation val="maxMin"/>
          <c:max val="6"/>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埼玉県上尾市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西消防署整備事業債の元利償還</a:t>
          </a:r>
          <a:r>
            <a:rPr kumimoji="1" lang="en-US" altLang="ja-JP" sz="1200">
              <a:latin typeface="ＭＳ ゴシック" pitchFamily="49" charset="-128"/>
              <a:ea typeface="ＭＳ ゴシック" pitchFamily="49" charset="-128"/>
            </a:rPr>
            <a:t>(0.6</a:t>
          </a:r>
          <a:r>
            <a:rPr kumimoji="1" lang="ja-JP" altLang="en-US" sz="1200">
              <a:latin typeface="ＭＳ ゴシック" pitchFamily="49" charset="-128"/>
              <a:ea typeface="ＭＳ ゴシック" pitchFamily="49" charset="-128"/>
            </a:rPr>
            <a:t>億円</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が完了したことなどにより、前年度に比べ</a:t>
          </a:r>
          <a:r>
            <a:rPr kumimoji="1" lang="en-US" altLang="ja-JP" sz="1200">
              <a:latin typeface="ＭＳ ゴシック" pitchFamily="49" charset="-128"/>
              <a:ea typeface="ＭＳ ゴシック" pitchFamily="49" charset="-128"/>
            </a:rPr>
            <a:t>0.7</a:t>
          </a:r>
          <a:r>
            <a:rPr kumimoji="1" lang="ja-JP" altLang="en-US" sz="1200">
              <a:latin typeface="ＭＳ ゴシック" pitchFamily="49" charset="-128"/>
              <a:ea typeface="ＭＳ ゴシック" pitchFamily="49" charset="-128"/>
            </a:rPr>
            <a:t>億円減</a:t>
          </a:r>
          <a:r>
            <a:rPr kumimoji="1" lang="en-US" altLang="ja-JP" sz="1200">
              <a:latin typeface="ＭＳ ゴシック" pitchFamily="49" charset="-128"/>
              <a:ea typeface="ＭＳ ゴシック" pitchFamily="49" charset="-128"/>
            </a:rPr>
            <a:t>(△1.1</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の</a:t>
          </a:r>
          <a:r>
            <a:rPr kumimoji="1" lang="en-US" altLang="ja-JP" sz="1200">
              <a:latin typeface="ＭＳ ゴシック" pitchFamily="49" charset="-128"/>
              <a:ea typeface="ＭＳ ゴシック" pitchFamily="49" charset="-128"/>
            </a:rPr>
            <a:t>65.8</a:t>
          </a:r>
          <a:r>
            <a:rPr kumimoji="1" lang="ja-JP" altLang="en-US" sz="1200">
              <a:latin typeface="ＭＳ ゴシック" pitchFamily="49" charset="-128"/>
              <a:ea typeface="ＭＳ ゴシック" pitchFamily="49" charset="-128"/>
            </a:rPr>
            <a:t>億円となった。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今後も新規発行債の精査を行うなど、引き続き公債費の適正化に努める。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埼玉県上尾市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年度の算定値は地方債現在高の減少</a:t>
          </a:r>
          <a:r>
            <a:rPr kumimoji="1" lang="en-US" altLang="ja-JP" sz="1200">
              <a:latin typeface="ＭＳ ゴシック" pitchFamily="49" charset="-128"/>
              <a:ea typeface="ＭＳ ゴシック" pitchFamily="49" charset="-128"/>
            </a:rPr>
            <a:t>(△32.4</a:t>
          </a:r>
          <a:r>
            <a:rPr kumimoji="1" lang="ja-JP" altLang="en-US" sz="1200">
              <a:latin typeface="ＭＳ ゴシック" pitchFamily="49" charset="-128"/>
              <a:ea typeface="ＭＳ ゴシック" pitchFamily="49" charset="-128"/>
            </a:rPr>
            <a:t>億円</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などにより、前年度に引き続き将来負担額が充 当可能財源等を下回っており、本比率は算出されない。</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引き続き、</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上尾市財政規律ガイドライン</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に基づき、予算編成及び予算執行に留意し、未来へつなぐ財政基盤を確立していく。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埼玉県上尾市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財政調整基金及びその他特定目的基金について、一部の基金の積立金が増となり、令和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年度末の基金全体の残高は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9,089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今後の社会変動や緊急課題等への的確な対応に加え、一般廃棄物処理施設整備や現処理施設の延命化工事等、今後の財政需要の増大にも適切に対応していけるように、一定額を確保し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公共施設整備基金　　　　　　：公共施設の整備費用に充てる。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一般廃棄物処理施設建設等基金：一般廃棄物処理施設の建設に要する経費の財源に充てる。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地球温暖化対策基金　　　　　：地球温暖化対策に関する事業に要する経費の財源に充てる。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ふるさとあげお応援基金　　　：ふるさと寄附金（ふるさと納税）をそれぞれの寄附者の思いを実現するための事業に要する経費の財源に充てる。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みどりの基金　　　　　　　　：緑化の推進及びみどりの保全を図り、快適で住みよい都市環境づくりに資するための経費の財源に充てる。</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ふるさとあげお応援基金について、令和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年度末現在高</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7,311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万円に対して、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6,288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万円を積み立てた結果（</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7,311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万円は取崩し）、令和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年度（決算年度）末現在高は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6,284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万円となり、前年度比で増となった。</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整備基金・一般廃棄物処理施設建設基金：今後の公共施設の更新や一般廃棄物処理施設整備や現処理施設の延命化工事等、今後の財政需要の増大にも適切に対応していけるように、一定額を確保し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年度末現在高</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580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万円に対して、利子として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万円を積み立てるとともに、事業費の確定に伴う精算金等により生じた財源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1,315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万円を積み立てた結果、令和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年度（決算年度）末現在高は、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2,096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万円となった。</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財政調整基金は、今後の社会変動や緊急課題に的確に対応するほか、将来の償還財源の計画的な確保、金融市場からの信認の一層の向上を図る観点から、年度末の当該基金残高について、標準財政規模の１割程度となるよう努め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なお、緊急課題に対応したこと等に伴い、当該基金の残高がこの水準を下回ることとなった場合においては、予算の編成及び執行に留意することなどにより、可能な限りこの水準まで基金残高を復元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増減なし。</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市債管理基金は、満期一括償還地方債の元金償還に充てるために積立てを行うこととしているが、今後の積立ての予定はない。</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E02EB0B-D3A9-4539-A961-5D8FF5E40D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77B3B4C-A50D-4EA2-9EBB-498B0F0529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59803178-8652-4BC1-81FC-18E064973D12}"/>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34203952-6D78-441A-AAF2-61F58613371D}"/>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CA3527CC-288C-4E3C-921D-E73EA0EC23FA}"/>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94A3CF3E-DA35-49D3-9A93-812E3F6D99D5}"/>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2C4AB68A-BDB3-4A89-9B8B-3343CD304C76}"/>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854CD6BD-7A4B-4B7D-AF2B-15D72142A872}"/>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6DA9C767-885A-494E-9775-D02CCB0D8577}"/>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CF3DD02C-B3DD-4440-9C76-6AABE122F37D}"/>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95231FE1-7CF1-4B80-9FDD-D63926F543E5}"/>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DD03827E-BC1A-465D-908A-CB0E64481DE3}"/>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埼玉県上尾市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C944F198-C05C-4C8D-ACBE-F77E1AE1CBDE}"/>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1F9DD23B-BC42-4FA2-A30E-F3058F541228}"/>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DAD6F63C-573E-4151-84B9-D1101CAD8869}"/>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72AAB753-E5BC-4F0D-8BFD-64395254F43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242C6A75-A1E1-4EB2-AA02-C0FF1B10A238}"/>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B629E6B9-DA3A-420C-B97A-1849BC809464}"/>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230,167
225,183
45.51
79,520,790
76,092,675
3,256,886
42,243,632
49,082,634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5F6F6F89-B365-4479-909D-055FBE9AFF51}"/>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F91D6E1E-6609-4F10-85C7-C25ECCC9B8F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722D73B0-1AF6-4501-B3F1-FD7E93A27AA9}"/>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3F9D07FC-A287-4234-B7DE-5A02D0395569}"/>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169CEA30-934B-4492-9BAE-E9FAF6567856}"/>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DD777FB8-2FC5-4ADF-910B-6DCFCE6BE3BC}"/>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247A7B3C-B898-48E0-889E-9CD394082614}"/>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7B96544E-5BFF-4718-95B2-205100C2A839}"/>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5F12741F-4A8C-4A4C-970F-8A6761969BEA}"/>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E512F92A-DBF3-4DBB-841C-D8914AFCA493}"/>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635AE02C-81E3-4B14-A0AF-0A85A65DF9E1}"/>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7F5183A9-4738-4508-82A8-A3EB2389D338}"/>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6A80A246-3D0A-4FF9-A01D-B0953B2BE9A9}"/>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94B70DCC-A97B-4D24-82E5-72AF54A752DA}"/>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9AFD729C-D1AE-4F3C-BDF4-7BBDA8190054}"/>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30C6AECE-92D2-4F31-95E2-B2102E780849}"/>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C14ABD81-9C9F-47F9-A000-C1F508195833}"/>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149F038E-EFDD-4B8B-B1B2-0F2C1EB048B8}"/>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3E6CE290-6DC3-45C0-9024-CE3C1C94872D}"/>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2BE9A368-7DCB-438E-9FA4-86D2E2F91312}"/>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B6CC937D-BD79-4993-B7E8-82643BD7DC95}"/>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A0121208-7D66-4E7C-AF4F-F59FC9E0B007}"/>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BFBCA850-704E-41D4-AE02-486D59ABF44F}"/>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CFDC9B50-1BDA-4DCE-A070-18433070FEBE}"/>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DAB966FA-C989-4FBD-B0AC-43E66EAD5555}"/>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8B42F825-4CBD-4D11-9020-B0D58B4DA14E}"/>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B525C6A6-3B27-4FC3-88C7-EA000A00BD6C}"/>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1FAC985A-4495-4D29-81B8-08D88E53B838}"/>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831E4D20-1020-4D7E-92EE-C67AD9182897}"/>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B7EC0EF0-58CA-48BA-B474-27EE56DC4C61}"/>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452A0940-15A0-4EE1-9312-0113A682EB5E}"/>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144795DB-0110-4E18-B6FB-640FB7DC6F7A}"/>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692718B2-7EFE-45E6-94A0-DBE04A822CC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201595C3-3FC0-47E7-A534-C1B396C9EAF6}"/>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BC874244-222C-4892-B687-47EFCC3B9553}"/>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本市の保有する公共施設等の多くは、高度経済成長期の昭和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年代から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年代に集中的に整備されており、類似団体と比較し高い水準にある。平成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月に上尾市公共施設等総合管理計画を策定（令和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月改訂）しており、当計画の方針に基づき、施設の維持管理を進めている。</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E797CAE0-AB53-4E63-B097-FB2CA14C679D}"/>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09FB57DA-25F7-4D1E-B950-E1FFF2779F4C}"/>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BD36C0D4-030C-461B-9D32-881D9077CBC4}"/>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4471BCED-2870-4C17-A0F8-25B3185FC3D4}"/>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458C4778-3BE4-436A-890E-9BCABE07DE9A}"/>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F7DD92AC-7A28-40E8-86E9-B36AC787E573}"/>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414E86EB-7B22-4B2B-A09E-1FA10DF50E2B}"/>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A2B74981-2012-422C-8447-C5669EED1C3D}"/>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C422999F-3F6F-4925-B358-C1151402D441}"/>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95E6B742-1858-49E2-97DD-6C7D0E5B5709}"/>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AC9C4C5E-F6E8-4935-A7E5-3463D143D21A}"/>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F57A8049-9E03-4E14-A6FA-87173921B2D5}"/>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A94E5392-CAEC-4CD7-98B5-E8023B9E25A5}"/>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242F52F1-9D8C-48B5-A4B7-4E898AB2855A}"/>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09DD6EEE-0580-4AAA-BAAC-FD49508127F4}"/>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162E9D6C-DAB3-46C7-95A3-4892DD9C0EB3}"/>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93769</xdr:rowOff>
    </xdr:to>
    <xdr:cxnSp macro="">
      <xdr:nvCxnSpPr>
        <xdr:cNvPr id="71" name="直線コネクタ 70">
          <a:extLst>
            <a:ext uri="{FF2B5EF4-FFF2-40B4-BE49-F238E27FC236}">
              <a16:creationId xmlns:a16="http://schemas.microsoft.com/office/drawing/2014/main" id="{184B795A-48AD-4052-9BCA-9EA4E21693CF}"/>
            </a:ext>
          </a:extLst>
        </xdr:cNvPr>
        <xdr:cNvCxnSpPr/>
      </xdr:nvCxnSpPr>
      <xdr:spPr>
        <a:xfrm flipV="1">
          <a:off x="4206240" y="5373582"/>
          <a:ext cx="1270" cy="1189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72" name="有形固定資産減価償却率最小値テキスト">
          <a:extLst>
            <a:ext uri="{FF2B5EF4-FFF2-40B4-BE49-F238E27FC236}">
              <a16:creationId xmlns:a16="http://schemas.microsoft.com/office/drawing/2014/main" id="{9D32D003-BE2F-4BCC-92A1-F101747E1475}"/>
            </a:ext>
          </a:extLst>
        </xdr:cNvPr>
        <xdr:cNvSpPr txBox="1"/>
      </xdr:nvSpPr>
      <xdr:spPr>
        <a:xfrm>
          <a:off x="4258945" y="6566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73" name="直線コネクタ 72">
          <a:extLst>
            <a:ext uri="{FF2B5EF4-FFF2-40B4-BE49-F238E27FC236}">
              <a16:creationId xmlns:a16="http://schemas.microsoft.com/office/drawing/2014/main" id="{95A785F0-D2B9-4CE4-9B75-C3F390598793}"/>
            </a:ext>
          </a:extLst>
        </xdr:cNvPr>
        <xdr:cNvCxnSpPr/>
      </xdr:nvCxnSpPr>
      <xdr:spPr>
        <a:xfrm>
          <a:off x="4119245" y="6563149"/>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74" name="有形固定資産減価償却率最大値テキスト">
          <a:extLst>
            <a:ext uri="{FF2B5EF4-FFF2-40B4-BE49-F238E27FC236}">
              <a16:creationId xmlns:a16="http://schemas.microsoft.com/office/drawing/2014/main" id="{D1E37030-04AC-46F9-AAE2-25343CF2F6AB}"/>
            </a:ext>
          </a:extLst>
        </xdr:cNvPr>
        <xdr:cNvSpPr txBox="1"/>
      </xdr:nvSpPr>
      <xdr:spPr>
        <a:xfrm>
          <a:off x="4258945" y="515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75" name="直線コネクタ 74">
          <a:extLst>
            <a:ext uri="{FF2B5EF4-FFF2-40B4-BE49-F238E27FC236}">
              <a16:creationId xmlns:a16="http://schemas.microsoft.com/office/drawing/2014/main" id="{93CA4279-A1E9-4846-9CBA-95C913920501}"/>
            </a:ext>
          </a:extLst>
        </xdr:cNvPr>
        <xdr:cNvCxnSpPr/>
      </xdr:nvCxnSpPr>
      <xdr:spPr>
        <a:xfrm>
          <a:off x="4119245" y="537358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69232</xdr:rowOff>
    </xdr:from>
    <xdr:ext cx="405111" cy="259045"/>
    <xdr:sp macro="" textlink="">
      <xdr:nvSpPr>
        <xdr:cNvPr id="76" name="有形固定資産減価償却率平均値テキスト">
          <a:extLst>
            <a:ext uri="{FF2B5EF4-FFF2-40B4-BE49-F238E27FC236}">
              <a16:creationId xmlns:a16="http://schemas.microsoft.com/office/drawing/2014/main" id="{2492212C-0728-4968-B2D2-8AB0BE7043FE}"/>
            </a:ext>
          </a:extLst>
        </xdr:cNvPr>
        <xdr:cNvSpPr txBox="1"/>
      </xdr:nvSpPr>
      <xdr:spPr>
        <a:xfrm>
          <a:off x="4258945" y="5868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77" name="フローチャート: 判断 76">
          <a:extLst>
            <a:ext uri="{FF2B5EF4-FFF2-40B4-BE49-F238E27FC236}">
              <a16:creationId xmlns:a16="http://schemas.microsoft.com/office/drawing/2014/main" id="{61E0AE21-A25B-4924-B033-C6AD17E4E57F}"/>
            </a:ext>
          </a:extLst>
        </xdr:cNvPr>
        <xdr:cNvSpPr/>
      </xdr:nvSpPr>
      <xdr:spPr>
        <a:xfrm>
          <a:off x="4157345" y="60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171027</xdr:rowOff>
    </xdr:from>
    <xdr:to>
      <xdr:col>19</xdr:col>
      <xdr:colOff>187325</xdr:colOff>
      <xdr:row>31</xdr:row>
      <xdr:rowOff>101177</xdr:rowOff>
    </xdr:to>
    <xdr:sp macro="" textlink="">
      <xdr:nvSpPr>
        <xdr:cNvPr id="78" name="フローチャート: 判断 77">
          <a:extLst>
            <a:ext uri="{FF2B5EF4-FFF2-40B4-BE49-F238E27FC236}">
              <a16:creationId xmlns:a16="http://schemas.microsoft.com/office/drawing/2014/main" id="{0850D1B4-65CF-422C-A7E8-EE5656435048}"/>
            </a:ext>
          </a:extLst>
        </xdr:cNvPr>
        <xdr:cNvSpPr/>
      </xdr:nvSpPr>
      <xdr:spPr>
        <a:xfrm>
          <a:off x="3537585" y="5969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79" name="フローチャート: 判断 78">
          <a:extLst>
            <a:ext uri="{FF2B5EF4-FFF2-40B4-BE49-F238E27FC236}">
              <a16:creationId xmlns:a16="http://schemas.microsoft.com/office/drawing/2014/main" id="{365403CE-5019-4628-A915-12428E95C03B}"/>
            </a:ext>
          </a:extLst>
        </xdr:cNvPr>
        <xdr:cNvSpPr/>
      </xdr:nvSpPr>
      <xdr:spPr>
        <a:xfrm>
          <a:off x="2867025" y="5941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80" name="フローチャート: 判断 79">
          <a:extLst>
            <a:ext uri="{FF2B5EF4-FFF2-40B4-BE49-F238E27FC236}">
              <a16:creationId xmlns:a16="http://schemas.microsoft.com/office/drawing/2014/main" id="{53D6EE09-711D-47A6-8CE0-346633B662B5}"/>
            </a:ext>
          </a:extLst>
        </xdr:cNvPr>
        <xdr:cNvSpPr/>
      </xdr:nvSpPr>
      <xdr:spPr>
        <a:xfrm>
          <a:off x="2196465" y="59014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81" name="フローチャート: 判断 80">
          <a:extLst>
            <a:ext uri="{FF2B5EF4-FFF2-40B4-BE49-F238E27FC236}">
              <a16:creationId xmlns:a16="http://schemas.microsoft.com/office/drawing/2014/main" id="{5FF50E11-A3F5-4898-B7CE-0730C21E9854}"/>
            </a:ext>
          </a:extLst>
        </xdr:cNvPr>
        <xdr:cNvSpPr/>
      </xdr:nvSpPr>
      <xdr:spPr>
        <a:xfrm>
          <a:off x="1525905" y="58726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68F2100E-6D63-4EA0-8574-3C955E77BFB3}"/>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A0C8CCC9-F50A-447E-898C-9948A5668542}"/>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621F231A-1F6B-4253-A1A3-5D89B9800943}"/>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4232287B-8DAE-4B09-8787-6167945B0BEF}"/>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7733DF7-1B29-4561-99F1-B133BEDABCA2}"/>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20108</xdr:rowOff>
    </xdr:from>
    <xdr:to>
      <xdr:col>23</xdr:col>
      <xdr:colOff>136525</xdr:colOff>
      <xdr:row>33</xdr:row>
      <xdr:rowOff>121709</xdr:rowOff>
    </xdr:to>
    <xdr:sp macro="" textlink="">
      <xdr:nvSpPr>
        <xdr:cNvPr id="87" name="楕円 86">
          <a:extLst>
            <a:ext uri="{FF2B5EF4-FFF2-40B4-BE49-F238E27FC236}">
              <a16:creationId xmlns:a16="http://schemas.microsoft.com/office/drawing/2014/main" id="{0B5E626E-F2B2-4A60-B9ED-D7FE3638B3A9}"/>
            </a:ext>
          </a:extLst>
        </xdr:cNvPr>
        <xdr:cNvSpPr/>
      </xdr:nvSpPr>
      <xdr:spPr>
        <a:xfrm>
          <a:off x="4157345" y="63218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169985</xdr:rowOff>
    </xdr:from>
    <xdr:ext cx="405111" cy="259045"/>
    <xdr:sp macro="" textlink="">
      <xdr:nvSpPr>
        <xdr:cNvPr id="88" name="有形固定資産減価償却率該当値テキスト">
          <a:extLst>
            <a:ext uri="{FF2B5EF4-FFF2-40B4-BE49-F238E27FC236}">
              <a16:creationId xmlns:a16="http://schemas.microsoft.com/office/drawing/2014/main" id="{5618A80F-BA15-4710-93CE-84AD1A733EE5}"/>
            </a:ext>
          </a:extLst>
        </xdr:cNvPr>
        <xdr:cNvSpPr txBox="1"/>
      </xdr:nvSpPr>
      <xdr:spPr>
        <a:xfrm>
          <a:off x="4258945" y="630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144780</xdr:rowOff>
    </xdr:from>
    <xdr:to>
      <xdr:col>19</xdr:col>
      <xdr:colOff>187325</xdr:colOff>
      <xdr:row>33</xdr:row>
      <xdr:rowOff>74930</xdr:rowOff>
    </xdr:to>
    <xdr:sp macro="" textlink="">
      <xdr:nvSpPr>
        <xdr:cNvPr id="89" name="楕円 88">
          <a:extLst>
            <a:ext uri="{FF2B5EF4-FFF2-40B4-BE49-F238E27FC236}">
              <a16:creationId xmlns:a16="http://schemas.microsoft.com/office/drawing/2014/main" id="{C5947981-AE2C-4151-8CA2-F18416D95022}"/>
            </a:ext>
          </a:extLst>
        </xdr:cNvPr>
        <xdr:cNvSpPr/>
      </xdr:nvSpPr>
      <xdr:spPr>
        <a:xfrm>
          <a:off x="3537585" y="62788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24130</xdr:rowOff>
    </xdr:from>
    <xdr:to>
      <xdr:col>23</xdr:col>
      <xdr:colOff>85725</xdr:colOff>
      <xdr:row>33</xdr:row>
      <xdr:rowOff>70908</xdr:rowOff>
    </xdr:to>
    <xdr:cxnSp macro="">
      <xdr:nvCxnSpPr>
        <xdr:cNvPr id="90" name="直線コネクタ 89">
          <a:extLst>
            <a:ext uri="{FF2B5EF4-FFF2-40B4-BE49-F238E27FC236}">
              <a16:creationId xmlns:a16="http://schemas.microsoft.com/office/drawing/2014/main" id="{37262BD7-ECF8-46F7-B505-EAD5AA445E51}"/>
            </a:ext>
          </a:extLst>
        </xdr:cNvPr>
        <xdr:cNvCxnSpPr/>
      </xdr:nvCxnSpPr>
      <xdr:spPr>
        <a:xfrm>
          <a:off x="3588385" y="6325870"/>
          <a:ext cx="61976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105198</xdr:rowOff>
    </xdr:from>
    <xdr:to>
      <xdr:col>15</xdr:col>
      <xdr:colOff>187325</xdr:colOff>
      <xdr:row>33</xdr:row>
      <xdr:rowOff>35348</xdr:rowOff>
    </xdr:to>
    <xdr:sp macro="" textlink="">
      <xdr:nvSpPr>
        <xdr:cNvPr id="91" name="楕円 90">
          <a:extLst>
            <a:ext uri="{FF2B5EF4-FFF2-40B4-BE49-F238E27FC236}">
              <a16:creationId xmlns:a16="http://schemas.microsoft.com/office/drawing/2014/main" id="{27507ECD-3583-4D6C-9F22-0EFEE6B51F56}"/>
            </a:ext>
          </a:extLst>
        </xdr:cNvPr>
        <xdr:cNvSpPr/>
      </xdr:nvSpPr>
      <xdr:spPr>
        <a:xfrm>
          <a:off x="2867025" y="62392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155998</xdr:rowOff>
    </xdr:from>
    <xdr:to>
      <xdr:col>19</xdr:col>
      <xdr:colOff>136525</xdr:colOff>
      <xdr:row>33</xdr:row>
      <xdr:rowOff>24130</xdr:rowOff>
    </xdr:to>
    <xdr:cxnSp macro="">
      <xdr:nvCxnSpPr>
        <xdr:cNvPr id="92" name="直線コネクタ 91">
          <a:extLst>
            <a:ext uri="{FF2B5EF4-FFF2-40B4-BE49-F238E27FC236}">
              <a16:creationId xmlns:a16="http://schemas.microsoft.com/office/drawing/2014/main" id="{69C183C9-F93A-4289-AC0D-B793516CB599}"/>
            </a:ext>
          </a:extLst>
        </xdr:cNvPr>
        <xdr:cNvCxnSpPr/>
      </xdr:nvCxnSpPr>
      <xdr:spPr>
        <a:xfrm>
          <a:off x="2917825" y="6290098"/>
          <a:ext cx="670560" cy="3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69215</xdr:rowOff>
    </xdr:from>
    <xdr:to>
      <xdr:col>11</xdr:col>
      <xdr:colOff>187325</xdr:colOff>
      <xdr:row>32</xdr:row>
      <xdr:rowOff>170815</xdr:rowOff>
    </xdr:to>
    <xdr:sp macro="" textlink="">
      <xdr:nvSpPr>
        <xdr:cNvPr id="93" name="楕円 92">
          <a:extLst>
            <a:ext uri="{FF2B5EF4-FFF2-40B4-BE49-F238E27FC236}">
              <a16:creationId xmlns:a16="http://schemas.microsoft.com/office/drawing/2014/main" id="{BD9A6164-AE03-4CCC-9E13-F738B10B92BF}"/>
            </a:ext>
          </a:extLst>
        </xdr:cNvPr>
        <xdr:cNvSpPr/>
      </xdr:nvSpPr>
      <xdr:spPr>
        <a:xfrm>
          <a:off x="2196465" y="62033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120015</xdr:rowOff>
    </xdr:from>
    <xdr:to>
      <xdr:col>15</xdr:col>
      <xdr:colOff>136525</xdr:colOff>
      <xdr:row>32</xdr:row>
      <xdr:rowOff>155998</xdr:rowOff>
    </xdr:to>
    <xdr:cxnSp macro="">
      <xdr:nvCxnSpPr>
        <xdr:cNvPr id="94" name="直線コネクタ 93">
          <a:extLst>
            <a:ext uri="{FF2B5EF4-FFF2-40B4-BE49-F238E27FC236}">
              <a16:creationId xmlns:a16="http://schemas.microsoft.com/office/drawing/2014/main" id="{92898372-FDBD-433B-842C-DF1A190BEA34}"/>
            </a:ext>
          </a:extLst>
        </xdr:cNvPr>
        <xdr:cNvCxnSpPr/>
      </xdr:nvCxnSpPr>
      <xdr:spPr>
        <a:xfrm>
          <a:off x="2247265" y="6254115"/>
          <a:ext cx="67056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22437</xdr:rowOff>
    </xdr:from>
    <xdr:to>
      <xdr:col>7</xdr:col>
      <xdr:colOff>187325</xdr:colOff>
      <xdr:row>32</xdr:row>
      <xdr:rowOff>124037</xdr:rowOff>
    </xdr:to>
    <xdr:sp macro="" textlink="">
      <xdr:nvSpPr>
        <xdr:cNvPr id="95" name="楕円 94">
          <a:extLst>
            <a:ext uri="{FF2B5EF4-FFF2-40B4-BE49-F238E27FC236}">
              <a16:creationId xmlns:a16="http://schemas.microsoft.com/office/drawing/2014/main" id="{4ABAFAEE-A1B0-42F9-B861-94919C3876E5}"/>
            </a:ext>
          </a:extLst>
        </xdr:cNvPr>
        <xdr:cNvSpPr/>
      </xdr:nvSpPr>
      <xdr:spPr>
        <a:xfrm>
          <a:off x="1525905" y="61565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73237</xdr:rowOff>
    </xdr:from>
    <xdr:to>
      <xdr:col>11</xdr:col>
      <xdr:colOff>136525</xdr:colOff>
      <xdr:row>32</xdr:row>
      <xdr:rowOff>120015</xdr:rowOff>
    </xdr:to>
    <xdr:cxnSp macro="">
      <xdr:nvCxnSpPr>
        <xdr:cNvPr id="96" name="直線コネクタ 95">
          <a:extLst>
            <a:ext uri="{FF2B5EF4-FFF2-40B4-BE49-F238E27FC236}">
              <a16:creationId xmlns:a16="http://schemas.microsoft.com/office/drawing/2014/main" id="{88CD6F6E-F270-4584-82B0-53F17A24FB26}"/>
            </a:ext>
          </a:extLst>
        </xdr:cNvPr>
        <xdr:cNvCxnSpPr/>
      </xdr:nvCxnSpPr>
      <xdr:spPr>
        <a:xfrm>
          <a:off x="1576705" y="6207337"/>
          <a:ext cx="67056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117704</xdr:rowOff>
    </xdr:from>
    <xdr:ext cx="405111" cy="259045"/>
    <xdr:sp macro="" textlink="">
      <xdr:nvSpPr>
        <xdr:cNvPr id="97" name="n_1aveValue有形固定資産減価償却率">
          <a:extLst>
            <a:ext uri="{FF2B5EF4-FFF2-40B4-BE49-F238E27FC236}">
              <a16:creationId xmlns:a16="http://schemas.microsoft.com/office/drawing/2014/main" id="{7BB7D317-1290-49A7-A74C-F6D1BCBF2E39}"/>
            </a:ext>
          </a:extLst>
        </xdr:cNvPr>
        <xdr:cNvSpPr txBox="1"/>
      </xdr:nvSpPr>
      <xdr:spPr>
        <a:xfrm>
          <a:off x="3395989" y="5748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88917</xdr:rowOff>
    </xdr:from>
    <xdr:ext cx="405111" cy="259045"/>
    <xdr:sp macro="" textlink="">
      <xdr:nvSpPr>
        <xdr:cNvPr id="98" name="n_2aveValue有形固定資産減価償却率">
          <a:extLst>
            <a:ext uri="{FF2B5EF4-FFF2-40B4-BE49-F238E27FC236}">
              <a16:creationId xmlns:a16="http://schemas.microsoft.com/office/drawing/2014/main" id="{ECDE788F-BDBF-48B2-8B56-8D999A9A60C5}"/>
            </a:ext>
          </a:extLst>
        </xdr:cNvPr>
        <xdr:cNvSpPr txBox="1"/>
      </xdr:nvSpPr>
      <xdr:spPr>
        <a:xfrm>
          <a:off x="2738129" y="5720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49335</xdr:rowOff>
    </xdr:from>
    <xdr:ext cx="405111" cy="259045"/>
    <xdr:sp macro="" textlink="">
      <xdr:nvSpPr>
        <xdr:cNvPr id="99" name="n_3aveValue有形固定資産減価償却率">
          <a:extLst>
            <a:ext uri="{FF2B5EF4-FFF2-40B4-BE49-F238E27FC236}">
              <a16:creationId xmlns:a16="http://schemas.microsoft.com/office/drawing/2014/main" id="{8D88B598-814F-47C4-88D5-9F2BE666D4D9}"/>
            </a:ext>
          </a:extLst>
        </xdr:cNvPr>
        <xdr:cNvSpPr txBox="1"/>
      </xdr:nvSpPr>
      <xdr:spPr>
        <a:xfrm>
          <a:off x="2067569" y="5680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100" name="n_4aveValue有形固定資産減価償却率">
          <a:extLst>
            <a:ext uri="{FF2B5EF4-FFF2-40B4-BE49-F238E27FC236}">
              <a16:creationId xmlns:a16="http://schemas.microsoft.com/office/drawing/2014/main" id="{B3775A60-CB22-4A3F-8005-FC0C9E9B8BEF}"/>
            </a:ext>
          </a:extLst>
        </xdr:cNvPr>
        <xdr:cNvSpPr txBox="1"/>
      </xdr:nvSpPr>
      <xdr:spPr>
        <a:xfrm>
          <a:off x="1397009" y="5651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66057</xdr:rowOff>
    </xdr:from>
    <xdr:ext cx="405111" cy="259045"/>
    <xdr:sp macro="" textlink="">
      <xdr:nvSpPr>
        <xdr:cNvPr id="101" name="n_1mainValue有形固定資産減価償却率">
          <a:extLst>
            <a:ext uri="{FF2B5EF4-FFF2-40B4-BE49-F238E27FC236}">
              <a16:creationId xmlns:a16="http://schemas.microsoft.com/office/drawing/2014/main" id="{B98D1293-BC46-4969-A13F-B6C586FB9FEC}"/>
            </a:ext>
          </a:extLst>
        </xdr:cNvPr>
        <xdr:cNvSpPr txBox="1"/>
      </xdr:nvSpPr>
      <xdr:spPr>
        <a:xfrm>
          <a:off x="3395989" y="6367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26475</xdr:rowOff>
    </xdr:from>
    <xdr:ext cx="405111" cy="259045"/>
    <xdr:sp macro="" textlink="">
      <xdr:nvSpPr>
        <xdr:cNvPr id="102" name="n_2mainValue有形固定資産減価償却率">
          <a:extLst>
            <a:ext uri="{FF2B5EF4-FFF2-40B4-BE49-F238E27FC236}">
              <a16:creationId xmlns:a16="http://schemas.microsoft.com/office/drawing/2014/main" id="{10F03D76-1BC2-4990-BAD7-A9F41A74CF62}"/>
            </a:ext>
          </a:extLst>
        </xdr:cNvPr>
        <xdr:cNvSpPr txBox="1"/>
      </xdr:nvSpPr>
      <xdr:spPr>
        <a:xfrm>
          <a:off x="2738129" y="6328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161942</xdr:rowOff>
    </xdr:from>
    <xdr:ext cx="405111" cy="259045"/>
    <xdr:sp macro="" textlink="">
      <xdr:nvSpPr>
        <xdr:cNvPr id="103" name="n_3mainValue有形固定資産減価償却率">
          <a:extLst>
            <a:ext uri="{FF2B5EF4-FFF2-40B4-BE49-F238E27FC236}">
              <a16:creationId xmlns:a16="http://schemas.microsoft.com/office/drawing/2014/main" id="{2916B84C-24F3-48B8-85BA-E5418B2B237D}"/>
            </a:ext>
          </a:extLst>
        </xdr:cNvPr>
        <xdr:cNvSpPr txBox="1"/>
      </xdr:nvSpPr>
      <xdr:spPr>
        <a:xfrm>
          <a:off x="2067569" y="629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115164</xdr:rowOff>
    </xdr:from>
    <xdr:ext cx="405111" cy="259045"/>
    <xdr:sp macro="" textlink="">
      <xdr:nvSpPr>
        <xdr:cNvPr id="104" name="n_4mainValue有形固定資産減価償却率">
          <a:extLst>
            <a:ext uri="{FF2B5EF4-FFF2-40B4-BE49-F238E27FC236}">
              <a16:creationId xmlns:a16="http://schemas.microsoft.com/office/drawing/2014/main" id="{88AA64F1-07A1-46C0-8126-C20931DA7926}"/>
            </a:ext>
          </a:extLst>
        </xdr:cNvPr>
        <xdr:cNvSpPr txBox="1"/>
      </xdr:nvSpPr>
      <xdr:spPr>
        <a:xfrm>
          <a:off x="1397009" y="6249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FA3D073B-16BF-44E7-9DA3-16AFFC584775}"/>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95F7744A-2090-4C9F-9378-3FBD8095000B}"/>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4CDBDC12-197B-45F6-9FE5-E67499331C8B}"/>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E174A43D-C644-474E-BB2F-0103021BBC28}"/>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0FF753A7-92D7-4937-BB3C-C1A39F4F341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93798994-19A7-4565-9960-E24F4A36875E}"/>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6A299622-FD52-4995-B5E8-3D9E5987BDC2}"/>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D77F5B54-7BC6-4488-B808-77A9F8CA2311}"/>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992A2EF1-5C74-4077-8A01-554DE26AF73C}"/>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31DC1327-F50B-41FF-B070-6D19009C67C8}"/>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0EFA2420-31ED-47A8-8A0E-18E854CFC6BD}"/>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F47308F8-8011-4D56-A2EA-64BAEF950FC1}"/>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FED1EDC0-9853-45A9-92B1-22378499B653}"/>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年度も令和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年度に引き続き、類似団体平均値を上回っている状況だが、地方債元金の償還が進んだことにより将来負担額が減少したことから、令和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と比べ大きく改善し、類似団体平均値に近づいている。一方で公共施設の老朽化対策等により地方債発行などが増える見込みであることから、引き続き地方債発行額と元利償還額のバランスを注視し、安定した財政運営に努めていく。</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5BE1752D-A844-4719-924C-56C0665B7E77}"/>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24CC3A5E-6907-4D23-B0ED-C48B45F531EC}"/>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0EA1EF39-7A72-474B-ADE8-07A345016D35}"/>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0308056B-9A9F-4CCB-B185-EC0FFD4BD4BB}"/>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B2A2FF3F-39CC-4601-A3B5-553C472B9B8E}"/>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9F9FD449-9AA9-4D0C-A997-EDB756CC2C08}"/>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a:extLst>
            <a:ext uri="{FF2B5EF4-FFF2-40B4-BE49-F238E27FC236}">
              <a16:creationId xmlns:a16="http://schemas.microsoft.com/office/drawing/2014/main" id="{10D3D13C-28FD-447F-887A-F04FECBFD65D}"/>
            </a:ext>
          </a:extLst>
        </xdr:cNvPr>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1BB995EA-6C50-4944-AD23-2A017CAB681B}"/>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1BA2CDBC-A595-4188-8C94-4B9CA9350298}"/>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108F003B-D3BB-456A-B93B-5054204D453A}"/>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CFCA9BBD-61F9-4730-8FDB-6964E72EF33E}"/>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DAC7A1AE-4653-43F0-8E35-99D92199E39F}"/>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2A5EDE31-0CB6-4B83-8C5C-C86F025C32EB}"/>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407766F9-345F-4CBD-B6E0-157373CD7B11}"/>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id="{6018B651-7BFF-4416-B569-94071368C603}"/>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15385E1C-C310-4BBA-BE10-97A46C536C39}"/>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7D7665A3-1BA8-417B-A21D-46779E07B67E}"/>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47761</xdr:rowOff>
    </xdr:to>
    <xdr:cxnSp macro="">
      <xdr:nvCxnSpPr>
        <xdr:cNvPr id="135" name="直線コネクタ 134">
          <a:extLst>
            <a:ext uri="{FF2B5EF4-FFF2-40B4-BE49-F238E27FC236}">
              <a16:creationId xmlns:a16="http://schemas.microsoft.com/office/drawing/2014/main" id="{27A22A03-4485-4473-9654-194F896845CF}"/>
            </a:ext>
          </a:extLst>
        </xdr:cNvPr>
        <xdr:cNvCxnSpPr/>
      </xdr:nvCxnSpPr>
      <xdr:spPr>
        <a:xfrm flipV="1">
          <a:off x="13027660" y="5160463"/>
          <a:ext cx="1269" cy="1356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51588</xdr:rowOff>
    </xdr:from>
    <xdr:ext cx="469744" cy="259045"/>
    <xdr:sp macro="" textlink="">
      <xdr:nvSpPr>
        <xdr:cNvPr id="136" name="債務償還比率最小値テキスト">
          <a:extLst>
            <a:ext uri="{FF2B5EF4-FFF2-40B4-BE49-F238E27FC236}">
              <a16:creationId xmlns:a16="http://schemas.microsoft.com/office/drawing/2014/main" id="{5B4B9891-4A41-4380-804C-2D848E08CDE5}"/>
            </a:ext>
          </a:extLst>
        </xdr:cNvPr>
        <xdr:cNvSpPr txBox="1"/>
      </xdr:nvSpPr>
      <xdr:spPr>
        <a:xfrm>
          <a:off x="13080365" y="652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47761</xdr:rowOff>
    </xdr:from>
    <xdr:to>
      <xdr:col>76</xdr:col>
      <xdr:colOff>111125</xdr:colOff>
      <xdr:row>34</xdr:row>
      <xdr:rowOff>47761</xdr:rowOff>
    </xdr:to>
    <xdr:cxnSp macro="">
      <xdr:nvCxnSpPr>
        <xdr:cNvPr id="137" name="直線コネクタ 136">
          <a:extLst>
            <a:ext uri="{FF2B5EF4-FFF2-40B4-BE49-F238E27FC236}">
              <a16:creationId xmlns:a16="http://schemas.microsoft.com/office/drawing/2014/main" id="{4E39BDEB-A8A1-4852-835B-9E207145C6C7}"/>
            </a:ext>
          </a:extLst>
        </xdr:cNvPr>
        <xdr:cNvCxnSpPr/>
      </xdr:nvCxnSpPr>
      <xdr:spPr>
        <a:xfrm>
          <a:off x="12963525" y="65171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a16="http://schemas.microsoft.com/office/drawing/2014/main" id="{17187D4A-DFFF-42CF-B33C-5F9C7C572EF4}"/>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id="{EE91C2C2-FCC2-4CA7-AF25-BBDDA1260826}"/>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98152</xdr:rowOff>
    </xdr:from>
    <xdr:ext cx="469744" cy="259045"/>
    <xdr:sp macro="" textlink="">
      <xdr:nvSpPr>
        <xdr:cNvPr id="140" name="債務償還比率平均値テキスト">
          <a:extLst>
            <a:ext uri="{FF2B5EF4-FFF2-40B4-BE49-F238E27FC236}">
              <a16:creationId xmlns:a16="http://schemas.microsoft.com/office/drawing/2014/main" id="{301ED7C9-5C14-4833-B599-924378379638}"/>
            </a:ext>
          </a:extLst>
        </xdr:cNvPr>
        <xdr:cNvSpPr txBox="1"/>
      </xdr:nvSpPr>
      <xdr:spPr>
        <a:xfrm>
          <a:off x="13080365" y="5561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75275</xdr:rowOff>
    </xdr:from>
    <xdr:to>
      <xdr:col>76</xdr:col>
      <xdr:colOff>73025</xdr:colOff>
      <xdr:row>30</xdr:row>
      <xdr:rowOff>5425</xdr:rowOff>
    </xdr:to>
    <xdr:sp macro="" textlink="">
      <xdr:nvSpPr>
        <xdr:cNvPr id="141" name="フローチャート: 判断 140">
          <a:extLst>
            <a:ext uri="{FF2B5EF4-FFF2-40B4-BE49-F238E27FC236}">
              <a16:creationId xmlns:a16="http://schemas.microsoft.com/office/drawing/2014/main" id="{1F62FE03-319E-459A-8649-F0622FD9C2EE}"/>
            </a:ext>
          </a:extLst>
        </xdr:cNvPr>
        <xdr:cNvSpPr/>
      </xdr:nvSpPr>
      <xdr:spPr>
        <a:xfrm>
          <a:off x="13001625" y="57064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91930</xdr:rowOff>
    </xdr:from>
    <xdr:to>
      <xdr:col>72</xdr:col>
      <xdr:colOff>123825</xdr:colOff>
      <xdr:row>30</xdr:row>
      <xdr:rowOff>22080</xdr:rowOff>
    </xdr:to>
    <xdr:sp macro="" textlink="">
      <xdr:nvSpPr>
        <xdr:cNvPr id="142" name="フローチャート: 判断 141">
          <a:extLst>
            <a:ext uri="{FF2B5EF4-FFF2-40B4-BE49-F238E27FC236}">
              <a16:creationId xmlns:a16="http://schemas.microsoft.com/office/drawing/2014/main" id="{9710A8A4-A6E9-4D80-8213-E7B99F88A3DE}"/>
            </a:ext>
          </a:extLst>
        </xdr:cNvPr>
        <xdr:cNvSpPr/>
      </xdr:nvSpPr>
      <xdr:spPr>
        <a:xfrm>
          <a:off x="12359005" y="5723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55227</xdr:rowOff>
    </xdr:from>
    <xdr:to>
      <xdr:col>68</xdr:col>
      <xdr:colOff>123825</xdr:colOff>
      <xdr:row>29</xdr:row>
      <xdr:rowOff>156827</xdr:rowOff>
    </xdr:to>
    <xdr:sp macro="" textlink="">
      <xdr:nvSpPr>
        <xdr:cNvPr id="143" name="フローチャート: 判断 142">
          <a:extLst>
            <a:ext uri="{FF2B5EF4-FFF2-40B4-BE49-F238E27FC236}">
              <a16:creationId xmlns:a16="http://schemas.microsoft.com/office/drawing/2014/main" id="{82E8D2E8-8673-43F6-87DD-D9B77BF0B9D7}"/>
            </a:ext>
          </a:extLst>
        </xdr:cNvPr>
        <xdr:cNvSpPr/>
      </xdr:nvSpPr>
      <xdr:spPr>
        <a:xfrm>
          <a:off x="11688445" y="568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97980</xdr:rowOff>
    </xdr:from>
    <xdr:to>
      <xdr:col>64</xdr:col>
      <xdr:colOff>123825</xdr:colOff>
      <xdr:row>31</xdr:row>
      <xdr:rowOff>28130</xdr:rowOff>
    </xdr:to>
    <xdr:sp macro="" textlink="">
      <xdr:nvSpPr>
        <xdr:cNvPr id="144" name="フローチャート: 判断 143">
          <a:extLst>
            <a:ext uri="{FF2B5EF4-FFF2-40B4-BE49-F238E27FC236}">
              <a16:creationId xmlns:a16="http://schemas.microsoft.com/office/drawing/2014/main" id="{E897A989-1371-4EB6-AE65-518836C0F6C9}"/>
            </a:ext>
          </a:extLst>
        </xdr:cNvPr>
        <xdr:cNvSpPr/>
      </xdr:nvSpPr>
      <xdr:spPr>
        <a:xfrm>
          <a:off x="11017885" y="5896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167531</xdr:rowOff>
    </xdr:from>
    <xdr:to>
      <xdr:col>60</xdr:col>
      <xdr:colOff>123825</xdr:colOff>
      <xdr:row>31</xdr:row>
      <xdr:rowOff>97681</xdr:rowOff>
    </xdr:to>
    <xdr:sp macro="" textlink="">
      <xdr:nvSpPr>
        <xdr:cNvPr id="145" name="フローチャート: 判断 144">
          <a:extLst>
            <a:ext uri="{FF2B5EF4-FFF2-40B4-BE49-F238E27FC236}">
              <a16:creationId xmlns:a16="http://schemas.microsoft.com/office/drawing/2014/main" id="{7BEC43A8-E803-4BD4-ACB5-050A677E92C3}"/>
            </a:ext>
          </a:extLst>
        </xdr:cNvPr>
        <xdr:cNvSpPr/>
      </xdr:nvSpPr>
      <xdr:spPr>
        <a:xfrm>
          <a:off x="10347325" y="59663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572946D4-4790-4E42-94AE-1291E9AAA9DD}"/>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4918F5F9-B338-4165-B0F8-8DBF8CD7C44D}"/>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758D7A12-9FF0-47C1-A909-E624D70FC0CA}"/>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ED1CC077-86DD-46ED-8C8B-2F84DAF6A314}"/>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D892E045-0ACE-4F7C-8A66-46770CBA2646}"/>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126782</xdr:rowOff>
    </xdr:from>
    <xdr:to>
      <xdr:col>76</xdr:col>
      <xdr:colOff>73025</xdr:colOff>
      <xdr:row>30</xdr:row>
      <xdr:rowOff>56932</xdr:rowOff>
    </xdr:to>
    <xdr:sp macro="" textlink="">
      <xdr:nvSpPr>
        <xdr:cNvPr id="151" name="楕円 150">
          <a:extLst>
            <a:ext uri="{FF2B5EF4-FFF2-40B4-BE49-F238E27FC236}">
              <a16:creationId xmlns:a16="http://schemas.microsoft.com/office/drawing/2014/main" id="{1BC1BCEC-353C-4AEF-BBFA-A8EA8CEC1477}"/>
            </a:ext>
          </a:extLst>
        </xdr:cNvPr>
        <xdr:cNvSpPr/>
      </xdr:nvSpPr>
      <xdr:spPr>
        <a:xfrm>
          <a:off x="13001625" y="57579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105209</xdr:rowOff>
    </xdr:from>
    <xdr:ext cx="469744" cy="259045"/>
    <xdr:sp macro="" textlink="">
      <xdr:nvSpPr>
        <xdr:cNvPr id="152" name="債務償還比率該当値テキスト">
          <a:extLst>
            <a:ext uri="{FF2B5EF4-FFF2-40B4-BE49-F238E27FC236}">
              <a16:creationId xmlns:a16="http://schemas.microsoft.com/office/drawing/2014/main" id="{5DD613A2-97A8-4770-AE23-8CFCEA866C81}"/>
            </a:ext>
          </a:extLst>
        </xdr:cNvPr>
        <xdr:cNvSpPr txBox="1"/>
      </xdr:nvSpPr>
      <xdr:spPr>
        <a:xfrm>
          <a:off x="13080365" y="573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28584</xdr:rowOff>
    </xdr:from>
    <xdr:to>
      <xdr:col>72</xdr:col>
      <xdr:colOff>123825</xdr:colOff>
      <xdr:row>30</xdr:row>
      <xdr:rowOff>130184</xdr:rowOff>
    </xdr:to>
    <xdr:sp macro="" textlink="">
      <xdr:nvSpPr>
        <xdr:cNvPr id="153" name="楕円 152">
          <a:extLst>
            <a:ext uri="{FF2B5EF4-FFF2-40B4-BE49-F238E27FC236}">
              <a16:creationId xmlns:a16="http://schemas.microsoft.com/office/drawing/2014/main" id="{32A0AD63-BE2D-4CC6-9D6D-2C5AA9AE5D25}"/>
            </a:ext>
          </a:extLst>
        </xdr:cNvPr>
        <xdr:cNvSpPr/>
      </xdr:nvSpPr>
      <xdr:spPr>
        <a:xfrm>
          <a:off x="12359005" y="582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6132</xdr:rowOff>
    </xdr:from>
    <xdr:to>
      <xdr:col>76</xdr:col>
      <xdr:colOff>22225</xdr:colOff>
      <xdr:row>30</xdr:row>
      <xdr:rowOff>79384</xdr:rowOff>
    </xdr:to>
    <xdr:cxnSp macro="">
      <xdr:nvCxnSpPr>
        <xdr:cNvPr id="154" name="直線コネクタ 153">
          <a:extLst>
            <a:ext uri="{FF2B5EF4-FFF2-40B4-BE49-F238E27FC236}">
              <a16:creationId xmlns:a16="http://schemas.microsoft.com/office/drawing/2014/main" id="{239F822A-BA22-43E3-A8A8-C7D02571A6F2}"/>
            </a:ext>
          </a:extLst>
        </xdr:cNvPr>
        <xdr:cNvCxnSpPr/>
      </xdr:nvCxnSpPr>
      <xdr:spPr>
        <a:xfrm flipV="1">
          <a:off x="12409805" y="5804952"/>
          <a:ext cx="619760" cy="7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51217</xdr:rowOff>
    </xdr:from>
    <xdr:to>
      <xdr:col>68</xdr:col>
      <xdr:colOff>123825</xdr:colOff>
      <xdr:row>29</xdr:row>
      <xdr:rowOff>152817</xdr:rowOff>
    </xdr:to>
    <xdr:sp macro="" textlink="">
      <xdr:nvSpPr>
        <xdr:cNvPr id="155" name="楕円 154">
          <a:extLst>
            <a:ext uri="{FF2B5EF4-FFF2-40B4-BE49-F238E27FC236}">
              <a16:creationId xmlns:a16="http://schemas.microsoft.com/office/drawing/2014/main" id="{4D67803E-E1DC-4DF3-BABD-6175E2735B6C}"/>
            </a:ext>
          </a:extLst>
        </xdr:cNvPr>
        <xdr:cNvSpPr/>
      </xdr:nvSpPr>
      <xdr:spPr>
        <a:xfrm>
          <a:off x="11688445" y="568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102017</xdr:rowOff>
    </xdr:from>
    <xdr:to>
      <xdr:col>72</xdr:col>
      <xdr:colOff>73025</xdr:colOff>
      <xdr:row>30</xdr:row>
      <xdr:rowOff>79384</xdr:rowOff>
    </xdr:to>
    <xdr:cxnSp macro="">
      <xdr:nvCxnSpPr>
        <xdr:cNvPr id="156" name="直線コネクタ 155">
          <a:extLst>
            <a:ext uri="{FF2B5EF4-FFF2-40B4-BE49-F238E27FC236}">
              <a16:creationId xmlns:a16="http://schemas.microsoft.com/office/drawing/2014/main" id="{94589385-9AC5-4D52-BABD-6ECE7C2E497E}"/>
            </a:ext>
          </a:extLst>
        </xdr:cNvPr>
        <xdr:cNvCxnSpPr/>
      </xdr:nvCxnSpPr>
      <xdr:spPr>
        <a:xfrm>
          <a:off x="11739245" y="5733197"/>
          <a:ext cx="670560" cy="14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28775</xdr:rowOff>
    </xdr:from>
    <xdr:to>
      <xdr:col>64</xdr:col>
      <xdr:colOff>123825</xdr:colOff>
      <xdr:row>31</xdr:row>
      <xdr:rowOff>130375</xdr:rowOff>
    </xdr:to>
    <xdr:sp macro="" textlink="">
      <xdr:nvSpPr>
        <xdr:cNvPr id="157" name="楕円 156">
          <a:extLst>
            <a:ext uri="{FF2B5EF4-FFF2-40B4-BE49-F238E27FC236}">
              <a16:creationId xmlns:a16="http://schemas.microsoft.com/office/drawing/2014/main" id="{AD8AF780-DA95-4EAC-8368-252C58E8EA36}"/>
            </a:ext>
          </a:extLst>
        </xdr:cNvPr>
        <xdr:cNvSpPr/>
      </xdr:nvSpPr>
      <xdr:spPr>
        <a:xfrm>
          <a:off x="11017885" y="599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102017</xdr:rowOff>
    </xdr:from>
    <xdr:to>
      <xdr:col>68</xdr:col>
      <xdr:colOff>73025</xdr:colOff>
      <xdr:row>31</xdr:row>
      <xdr:rowOff>79575</xdr:rowOff>
    </xdr:to>
    <xdr:cxnSp macro="">
      <xdr:nvCxnSpPr>
        <xdr:cNvPr id="158" name="直線コネクタ 157">
          <a:extLst>
            <a:ext uri="{FF2B5EF4-FFF2-40B4-BE49-F238E27FC236}">
              <a16:creationId xmlns:a16="http://schemas.microsoft.com/office/drawing/2014/main" id="{CCBF842A-9376-45DF-8FE6-BF501546F135}"/>
            </a:ext>
          </a:extLst>
        </xdr:cNvPr>
        <xdr:cNvCxnSpPr/>
      </xdr:nvCxnSpPr>
      <xdr:spPr>
        <a:xfrm flipV="1">
          <a:off x="11068685" y="5733197"/>
          <a:ext cx="670560" cy="31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106807</xdr:rowOff>
    </xdr:from>
    <xdr:to>
      <xdr:col>60</xdr:col>
      <xdr:colOff>123825</xdr:colOff>
      <xdr:row>32</xdr:row>
      <xdr:rowOff>36957</xdr:rowOff>
    </xdr:to>
    <xdr:sp macro="" textlink="">
      <xdr:nvSpPr>
        <xdr:cNvPr id="159" name="楕円 158">
          <a:extLst>
            <a:ext uri="{FF2B5EF4-FFF2-40B4-BE49-F238E27FC236}">
              <a16:creationId xmlns:a16="http://schemas.microsoft.com/office/drawing/2014/main" id="{47DD7C52-8CB8-46DF-ABED-9C8537503C7C}"/>
            </a:ext>
          </a:extLst>
        </xdr:cNvPr>
        <xdr:cNvSpPr/>
      </xdr:nvSpPr>
      <xdr:spPr>
        <a:xfrm>
          <a:off x="10347325" y="60732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79575</xdr:rowOff>
    </xdr:from>
    <xdr:to>
      <xdr:col>64</xdr:col>
      <xdr:colOff>73025</xdr:colOff>
      <xdr:row>31</xdr:row>
      <xdr:rowOff>157607</xdr:rowOff>
    </xdr:to>
    <xdr:cxnSp macro="">
      <xdr:nvCxnSpPr>
        <xdr:cNvPr id="160" name="直線コネクタ 159">
          <a:extLst>
            <a:ext uri="{FF2B5EF4-FFF2-40B4-BE49-F238E27FC236}">
              <a16:creationId xmlns:a16="http://schemas.microsoft.com/office/drawing/2014/main" id="{39E820D6-4BC0-4ECF-9AD3-C1F51298D98A}"/>
            </a:ext>
          </a:extLst>
        </xdr:cNvPr>
        <xdr:cNvCxnSpPr/>
      </xdr:nvCxnSpPr>
      <xdr:spPr>
        <a:xfrm flipV="1">
          <a:off x="10398125" y="6046035"/>
          <a:ext cx="670560" cy="7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38607</xdr:rowOff>
    </xdr:from>
    <xdr:ext cx="469744" cy="259045"/>
    <xdr:sp macro="" textlink="">
      <xdr:nvSpPr>
        <xdr:cNvPr id="161" name="n_1aveValue債務償還比率">
          <a:extLst>
            <a:ext uri="{FF2B5EF4-FFF2-40B4-BE49-F238E27FC236}">
              <a16:creationId xmlns:a16="http://schemas.microsoft.com/office/drawing/2014/main" id="{05130B12-A0FE-461C-9043-0695F4A0CA74}"/>
            </a:ext>
          </a:extLst>
        </xdr:cNvPr>
        <xdr:cNvSpPr txBox="1"/>
      </xdr:nvSpPr>
      <xdr:spPr>
        <a:xfrm>
          <a:off x="12185092" y="550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147954</xdr:rowOff>
    </xdr:from>
    <xdr:ext cx="469744" cy="259045"/>
    <xdr:sp macro="" textlink="">
      <xdr:nvSpPr>
        <xdr:cNvPr id="162" name="n_2aveValue債務償還比率">
          <a:extLst>
            <a:ext uri="{FF2B5EF4-FFF2-40B4-BE49-F238E27FC236}">
              <a16:creationId xmlns:a16="http://schemas.microsoft.com/office/drawing/2014/main" id="{264256FC-844F-490B-B365-FFB28FE6AA81}"/>
            </a:ext>
          </a:extLst>
        </xdr:cNvPr>
        <xdr:cNvSpPr txBox="1"/>
      </xdr:nvSpPr>
      <xdr:spPr>
        <a:xfrm>
          <a:off x="11527232" y="577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44657</xdr:rowOff>
    </xdr:from>
    <xdr:ext cx="469744" cy="259045"/>
    <xdr:sp macro="" textlink="">
      <xdr:nvSpPr>
        <xdr:cNvPr id="163" name="n_3aveValue債務償還比率">
          <a:extLst>
            <a:ext uri="{FF2B5EF4-FFF2-40B4-BE49-F238E27FC236}">
              <a16:creationId xmlns:a16="http://schemas.microsoft.com/office/drawing/2014/main" id="{27391EA0-E06B-4C65-9267-BEC68AB980D9}"/>
            </a:ext>
          </a:extLst>
        </xdr:cNvPr>
        <xdr:cNvSpPr txBox="1"/>
      </xdr:nvSpPr>
      <xdr:spPr>
        <a:xfrm>
          <a:off x="10856672" y="5675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114208</xdr:rowOff>
    </xdr:from>
    <xdr:ext cx="469744" cy="259045"/>
    <xdr:sp macro="" textlink="">
      <xdr:nvSpPr>
        <xdr:cNvPr id="164" name="n_4aveValue債務償還比率">
          <a:extLst>
            <a:ext uri="{FF2B5EF4-FFF2-40B4-BE49-F238E27FC236}">
              <a16:creationId xmlns:a16="http://schemas.microsoft.com/office/drawing/2014/main" id="{B2C10A84-FDF2-410A-8462-7852CF0092BD}"/>
            </a:ext>
          </a:extLst>
        </xdr:cNvPr>
        <xdr:cNvSpPr txBox="1"/>
      </xdr:nvSpPr>
      <xdr:spPr>
        <a:xfrm>
          <a:off x="10186112" y="57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121311</xdr:rowOff>
    </xdr:from>
    <xdr:ext cx="469744" cy="259045"/>
    <xdr:sp macro="" textlink="">
      <xdr:nvSpPr>
        <xdr:cNvPr id="165" name="n_1mainValue債務償還比率">
          <a:extLst>
            <a:ext uri="{FF2B5EF4-FFF2-40B4-BE49-F238E27FC236}">
              <a16:creationId xmlns:a16="http://schemas.microsoft.com/office/drawing/2014/main" id="{9CB2B8A9-9E87-4C8C-8F8B-DDA53B2480D3}"/>
            </a:ext>
          </a:extLst>
        </xdr:cNvPr>
        <xdr:cNvSpPr txBox="1"/>
      </xdr:nvSpPr>
      <xdr:spPr>
        <a:xfrm>
          <a:off x="12185092" y="592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169344</xdr:rowOff>
    </xdr:from>
    <xdr:ext cx="469744" cy="259045"/>
    <xdr:sp macro="" textlink="">
      <xdr:nvSpPr>
        <xdr:cNvPr id="166" name="n_2mainValue債務償還比率">
          <a:extLst>
            <a:ext uri="{FF2B5EF4-FFF2-40B4-BE49-F238E27FC236}">
              <a16:creationId xmlns:a16="http://schemas.microsoft.com/office/drawing/2014/main" id="{0C05F107-1E7A-4EAF-BC84-C5B0F00A0AE0}"/>
            </a:ext>
          </a:extLst>
        </xdr:cNvPr>
        <xdr:cNvSpPr txBox="1"/>
      </xdr:nvSpPr>
      <xdr:spPr>
        <a:xfrm>
          <a:off x="11527232" y="546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121502</xdr:rowOff>
    </xdr:from>
    <xdr:ext cx="469744" cy="259045"/>
    <xdr:sp macro="" textlink="">
      <xdr:nvSpPr>
        <xdr:cNvPr id="167" name="n_3mainValue債務償還比率">
          <a:extLst>
            <a:ext uri="{FF2B5EF4-FFF2-40B4-BE49-F238E27FC236}">
              <a16:creationId xmlns:a16="http://schemas.microsoft.com/office/drawing/2014/main" id="{FF9F4F71-FA5D-4015-A6D5-AFF5FB2273AB}"/>
            </a:ext>
          </a:extLst>
        </xdr:cNvPr>
        <xdr:cNvSpPr txBox="1"/>
      </xdr:nvSpPr>
      <xdr:spPr>
        <a:xfrm>
          <a:off x="10856672" y="608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28084</xdr:rowOff>
    </xdr:from>
    <xdr:ext cx="469744" cy="259045"/>
    <xdr:sp macro="" textlink="">
      <xdr:nvSpPr>
        <xdr:cNvPr id="168" name="n_4mainValue債務償還比率">
          <a:extLst>
            <a:ext uri="{FF2B5EF4-FFF2-40B4-BE49-F238E27FC236}">
              <a16:creationId xmlns:a16="http://schemas.microsoft.com/office/drawing/2014/main" id="{DAB6512E-1BC7-4EE9-832C-0FF28738111C}"/>
            </a:ext>
          </a:extLst>
        </xdr:cNvPr>
        <xdr:cNvSpPr txBox="1"/>
      </xdr:nvSpPr>
      <xdr:spPr>
        <a:xfrm>
          <a:off x="10186112" y="616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78F08D12-A0DE-4136-AFC3-FC6346CAE357}"/>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F0E4E7EC-B329-48C8-95BE-799F76AFCFFA}"/>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87343A26-26DA-42C0-916D-96DFA2773F12}"/>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F8774F04-F8DE-4E2B-B5B2-FE64DF635945}"/>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FC868DE5-E3A1-4D00-BB30-31067461A0A7}"/>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B41CD8F5-B337-474C-850A-50AB23D2D152}"/>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156A87C-2E11-407C-8792-9A861C0B8BE4}"/>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2D4064D-618F-458F-BD77-44A418C6989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7C34B3A-2781-411C-AD10-0F12ED75641A}"/>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150AB58-FFEB-4085-BD7F-676AD341847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埼玉県上尾市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B3EA55C-1BEF-4C6B-BE90-82EAFA9251B9}"/>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472F330-E1AF-4CE6-B51D-2F3DF80F195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943B255-4F53-4F8D-99D7-E35D6BCAA1D5}"/>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D808BC9-FA99-4400-9AB6-888D4D085C7C}"/>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2FA5488-4E49-463B-AAA0-7E1C4C3BB12A}"/>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C3ACEFF-D11B-41EC-8AF8-7FBF9D95898C}"/>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230,167
225,183
45.51
79,520,790
76,092,675
3,256,886
42,243,632
49,082,634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0E2F6A5-D06F-4C16-861C-2CCC134477F3}"/>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9D69365-2DD9-42F5-9C2A-3127E9310EDC}"/>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F22C305-E60D-4E95-84D0-9E3E543CDE57}"/>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9631EC-6254-4435-AC2B-A5612716418E}"/>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839992A-0C50-4C5F-9E2F-9684D286197D}"/>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E71909C-0F65-4D49-A6EA-723753AA285E}"/>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F3D5C70-FC94-405E-9E81-4F4FFED648C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DB9C5C0-8F77-4223-869C-E6B67A2176EA}"/>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068948F-17DB-4745-83E7-3C75BC060391}"/>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F6E7A3F-D8BA-46C9-8E68-E6E11E2EEBD4}"/>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8E75E7E-2B85-45FE-9C87-6D09C4B3160E}"/>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90BC765-8E2C-4302-84ED-911AB0B54E3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1EB52BA-50D6-45F2-B04B-001145102966}"/>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91151B7-F0BD-4C19-9CA7-0DDD8EE37D67}"/>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D236897-56C2-4148-AB47-82D655079A85}"/>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D0860EC-AE27-4865-B55D-277F9D263BF1}"/>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D901A38-ACB9-44F5-82FC-86C91A5BF66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CC9AD7C-0C96-4719-92EC-565BB5429625}"/>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B3DD3BD-4A32-41C4-9DD5-8364927E8C74}"/>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FB1BF23-0DC7-426B-B74F-1BA7CFDA4523}"/>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B65BDED-D68B-47CB-8761-455FC1532FB7}"/>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38C1F71-7C87-4A3A-B30D-AC08603B2FF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802D0B4-909C-40FE-A8ED-26334C610FF2}"/>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AAE914A-7B27-4D51-BE67-BD6A75A7CA74}"/>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D9DBC39-6E7D-4F72-ADC1-6B7E92406226}"/>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086B50A-A513-402F-A3D9-8CE162EC6121}"/>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B8EA79D-44CA-4AF1-82BD-4C8FA450DE7E}"/>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27110C9-5B0E-486F-A200-2F36A14BBC9C}"/>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90CD8BD-5320-4BCC-A975-D9FFFCE50E1B}"/>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B0A4355-C0F0-4042-9D3A-3D722648857C}"/>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B0957F8-67BE-4CAF-9ED6-EBBEBB29C12D}"/>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23DB570-93AA-4F89-881C-41B1E4D03534}"/>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ECAF0D4-8828-4DA2-9EBE-B31F3B04745D}"/>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979ACD7-3448-4015-A51A-3891F6287C77}"/>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E413ED4-AE4A-4805-8725-CB80E79769FD}"/>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8EB4F19-0124-4B37-98A5-ACD4C622B49C}"/>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7A2C8F7-69FA-4E12-8FF8-E27D37743FD3}"/>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2B5B1A6-B412-4276-8F15-F92EA8AD3891}"/>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E36CC69-A445-40B4-A9F7-0760D6CD7A7F}"/>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0D808FF-D135-4F2F-B668-9BD280BD1A1B}"/>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D099862-FC76-432D-A1EA-71CDFC65AE5E}"/>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7DA0038-DF1F-466C-A31D-6142FF02AD23}"/>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DD99554-239E-4BDB-9B0E-79683FF9C7D4}"/>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AE18899-8DBD-4141-B6CB-79E9CB9D5109}"/>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F9C2AE9-971F-4093-946E-01EE367C05BD}"/>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A5E52B6C-3C71-4D9B-96DB-724FDDB52A4D}"/>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48442</xdr:rowOff>
    </xdr:from>
    <xdr:to>
      <xdr:col>24</xdr:col>
      <xdr:colOff>62865</xdr:colOff>
      <xdr:row>41</xdr:row>
      <xdr:rowOff>123553</xdr:rowOff>
    </xdr:to>
    <xdr:cxnSp macro="">
      <xdr:nvCxnSpPr>
        <xdr:cNvPr id="58" name="直線コネクタ 57">
          <a:extLst>
            <a:ext uri="{FF2B5EF4-FFF2-40B4-BE49-F238E27FC236}">
              <a16:creationId xmlns:a16="http://schemas.microsoft.com/office/drawing/2014/main" id="{C82510F7-F25B-4B3F-8183-49D01CD383D6}"/>
            </a:ext>
          </a:extLst>
        </xdr:cNvPr>
        <xdr:cNvCxnSpPr/>
      </xdr:nvCxnSpPr>
      <xdr:spPr>
        <a:xfrm flipV="1">
          <a:off x="4086225" y="5748202"/>
          <a:ext cx="0" cy="1248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127380</xdr:rowOff>
    </xdr:from>
    <xdr:ext cx="405111" cy="259045"/>
    <xdr:sp macro="" textlink="">
      <xdr:nvSpPr>
        <xdr:cNvPr id="59" name="【道路】&#10;有形固定資産減価償却率最小値テキスト">
          <a:extLst>
            <a:ext uri="{FF2B5EF4-FFF2-40B4-BE49-F238E27FC236}">
              <a16:creationId xmlns:a16="http://schemas.microsoft.com/office/drawing/2014/main" id="{1AC0D814-8728-46D8-BCA2-EFD251980775}"/>
            </a:ext>
          </a:extLst>
        </xdr:cNvPr>
        <xdr:cNvSpPr txBox="1"/>
      </xdr:nvSpPr>
      <xdr:spPr>
        <a:xfrm>
          <a:off x="4124960" y="700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123553</xdr:rowOff>
    </xdr:from>
    <xdr:to>
      <xdr:col>24</xdr:col>
      <xdr:colOff>152400</xdr:colOff>
      <xdr:row>41</xdr:row>
      <xdr:rowOff>123553</xdr:rowOff>
    </xdr:to>
    <xdr:cxnSp macro="">
      <xdr:nvCxnSpPr>
        <xdr:cNvPr id="60" name="直線コネクタ 59">
          <a:extLst>
            <a:ext uri="{FF2B5EF4-FFF2-40B4-BE49-F238E27FC236}">
              <a16:creationId xmlns:a16="http://schemas.microsoft.com/office/drawing/2014/main" id="{0B91655C-2892-43DD-A047-B52BACFAB01B}"/>
            </a:ext>
          </a:extLst>
        </xdr:cNvPr>
        <xdr:cNvCxnSpPr/>
      </xdr:nvCxnSpPr>
      <xdr:spPr>
        <a:xfrm>
          <a:off x="4020820" y="69967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166569</xdr:rowOff>
    </xdr:from>
    <xdr:ext cx="405111" cy="259045"/>
    <xdr:sp macro="" textlink="">
      <xdr:nvSpPr>
        <xdr:cNvPr id="61" name="【道路】&#10;有形固定資産減価償却率最大値テキスト">
          <a:extLst>
            <a:ext uri="{FF2B5EF4-FFF2-40B4-BE49-F238E27FC236}">
              <a16:creationId xmlns:a16="http://schemas.microsoft.com/office/drawing/2014/main" id="{C531B852-86F4-4AD8-8B94-043995E52C81}"/>
            </a:ext>
          </a:extLst>
        </xdr:cNvPr>
        <xdr:cNvSpPr txBox="1"/>
      </xdr:nvSpPr>
      <xdr:spPr>
        <a:xfrm>
          <a:off x="4124960" y="5531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48442</xdr:rowOff>
    </xdr:from>
    <xdr:to>
      <xdr:col>24</xdr:col>
      <xdr:colOff>152400</xdr:colOff>
      <xdr:row>34</xdr:row>
      <xdr:rowOff>48442</xdr:rowOff>
    </xdr:to>
    <xdr:cxnSp macro="">
      <xdr:nvCxnSpPr>
        <xdr:cNvPr id="62" name="直線コネクタ 61">
          <a:extLst>
            <a:ext uri="{FF2B5EF4-FFF2-40B4-BE49-F238E27FC236}">
              <a16:creationId xmlns:a16="http://schemas.microsoft.com/office/drawing/2014/main" id="{E8B8195A-09A7-4076-931C-D68AC8ECEE2B}"/>
            </a:ext>
          </a:extLst>
        </xdr:cNvPr>
        <xdr:cNvCxnSpPr/>
      </xdr:nvCxnSpPr>
      <xdr:spPr>
        <a:xfrm>
          <a:off x="4020820" y="57482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170378</xdr:rowOff>
    </xdr:from>
    <xdr:ext cx="405111" cy="259045"/>
    <xdr:sp macro="" textlink="">
      <xdr:nvSpPr>
        <xdr:cNvPr id="63" name="【道路】&#10;有形固定資産減価償却率平均値テキスト">
          <a:extLst>
            <a:ext uri="{FF2B5EF4-FFF2-40B4-BE49-F238E27FC236}">
              <a16:creationId xmlns:a16="http://schemas.microsoft.com/office/drawing/2014/main" id="{3913237A-922C-4B73-87CC-AC7CDF2FF8C7}"/>
            </a:ext>
          </a:extLst>
        </xdr:cNvPr>
        <xdr:cNvSpPr txBox="1"/>
      </xdr:nvSpPr>
      <xdr:spPr>
        <a:xfrm>
          <a:off x="4124960" y="65406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20501</xdr:rowOff>
    </xdr:from>
    <xdr:to>
      <xdr:col>24</xdr:col>
      <xdr:colOff>114300</xdr:colOff>
      <xdr:row>39</xdr:row>
      <xdr:rowOff>122101</xdr:rowOff>
    </xdr:to>
    <xdr:sp macro="" textlink="">
      <xdr:nvSpPr>
        <xdr:cNvPr id="64" name="フローチャート: 判断 63">
          <a:extLst>
            <a:ext uri="{FF2B5EF4-FFF2-40B4-BE49-F238E27FC236}">
              <a16:creationId xmlns:a16="http://schemas.microsoft.com/office/drawing/2014/main" id="{4F0DD01A-F366-4A51-8F15-1F1BDE2C08CD}"/>
            </a:ext>
          </a:extLst>
        </xdr:cNvPr>
        <xdr:cNvSpPr/>
      </xdr:nvSpPr>
      <xdr:spPr>
        <a:xfrm>
          <a:off x="4036060" y="65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167459</xdr:rowOff>
    </xdr:from>
    <xdr:to>
      <xdr:col>20</xdr:col>
      <xdr:colOff>38100</xdr:colOff>
      <xdr:row>39</xdr:row>
      <xdr:rowOff>97609</xdr:rowOff>
    </xdr:to>
    <xdr:sp macro="" textlink="">
      <xdr:nvSpPr>
        <xdr:cNvPr id="65" name="フローチャート: 判断 64">
          <a:extLst>
            <a:ext uri="{FF2B5EF4-FFF2-40B4-BE49-F238E27FC236}">
              <a16:creationId xmlns:a16="http://schemas.microsoft.com/office/drawing/2014/main" id="{6E2A4E0F-477D-41A7-9E75-2A5D85A689B1}"/>
            </a:ext>
          </a:extLst>
        </xdr:cNvPr>
        <xdr:cNvSpPr/>
      </xdr:nvSpPr>
      <xdr:spPr>
        <a:xfrm>
          <a:off x="3312160" y="65377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138067</xdr:rowOff>
    </xdr:from>
    <xdr:to>
      <xdr:col>15</xdr:col>
      <xdr:colOff>101600</xdr:colOff>
      <xdr:row>39</xdr:row>
      <xdr:rowOff>68217</xdr:rowOff>
    </xdr:to>
    <xdr:sp macro="" textlink="">
      <xdr:nvSpPr>
        <xdr:cNvPr id="66" name="フローチャート: 判断 65">
          <a:extLst>
            <a:ext uri="{FF2B5EF4-FFF2-40B4-BE49-F238E27FC236}">
              <a16:creationId xmlns:a16="http://schemas.microsoft.com/office/drawing/2014/main" id="{BEAC2C41-2FE6-4B37-ABFD-5C430C82230A}"/>
            </a:ext>
          </a:extLst>
        </xdr:cNvPr>
        <xdr:cNvSpPr/>
      </xdr:nvSpPr>
      <xdr:spPr>
        <a:xfrm>
          <a:off x="2514600" y="65083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90715</xdr:rowOff>
    </xdr:from>
    <xdr:to>
      <xdr:col>10</xdr:col>
      <xdr:colOff>165100</xdr:colOff>
      <xdr:row>39</xdr:row>
      <xdr:rowOff>20865</xdr:rowOff>
    </xdr:to>
    <xdr:sp macro="" textlink="">
      <xdr:nvSpPr>
        <xdr:cNvPr id="67" name="フローチャート: 判断 66">
          <a:extLst>
            <a:ext uri="{FF2B5EF4-FFF2-40B4-BE49-F238E27FC236}">
              <a16:creationId xmlns:a16="http://schemas.microsoft.com/office/drawing/2014/main" id="{B19BB4B6-61ED-42D6-BFC0-5BE7DF688855}"/>
            </a:ext>
          </a:extLst>
        </xdr:cNvPr>
        <xdr:cNvSpPr/>
      </xdr:nvSpPr>
      <xdr:spPr>
        <a:xfrm>
          <a:off x="1739900" y="6461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66222</xdr:rowOff>
    </xdr:from>
    <xdr:to>
      <xdr:col>6</xdr:col>
      <xdr:colOff>38100</xdr:colOff>
      <xdr:row>38</xdr:row>
      <xdr:rowOff>167822</xdr:rowOff>
    </xdr:to>
    <xdr:sp macro="" textlink="">
      <xdr:nvSpPr>
        <xdr:cNvPr id="68" name="フローチャート: 判断 67">
          <a:extLst>
            <a:ext uri="{FF2B5EF4-FFF2-40B4-BE49-F238E27FC236}">
              <a16:creationId xmlns:a16="http://schemas.microsoft.com/office/drawing/2014/main" id="{1319701E-7321-4DA7-BFA0-FDE6485D3E69}"/>
            </a:ext>
          </a:extLst>
        </xdr:cNvPr>
        <xdr:cNvSpPr/>
      </xdr:nvSpPr>
      <xdr:spPr>
        <a:xfrm>
          <a:off x="965200" y="64365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832A235-5B6D-4C51-8404-35AD174A8CA6}"/>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2C3B41C-13CD-41D3-BD6E-F5AD5BF49179}"/>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4B90422-F7C0-4D78-A277-AB25CC5C3BB5}"/>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BCF20E1-2EFA-4703-B4FB-64053E08AF28}"/>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A3C0790-B91A-4F17-B2F3-050478D5E3A5}"/>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100512</xdr:rowOff>
    </xdr:from>
    <xdr:to>
      <xdr:col>24</xdr:col>
      <xdr:colOff>114300</xdr:colOff>
      <xdr:row>39</xdr:row>
      <xdr:rowOff>30662</xdr:rowOff>
    </xdr:to>
    <xdr:sp macro="" textlink="">
      <xdr:nvSpPr>
        <xdr:cNvPr id="74" name="楕円 73">
          <a:extLst>
            <a:ext uri="{FF2B5EF4-FFF2-40B4-BE49-F238E27FC236}">
              <a16:creationId xmlns:a16="http://schemas.microsoft.com/office/drawing/2014/main" id="{7F0B2EAE-C287-4512-AF9E-132260AAB7D5}"/>
            </a:ext>
          </a:extLst>
        </xdr:cNvPr>
        <xdr:cNvSpPr/>
      </xdr:nvSpPr>
      <xdr:spPr>
        <a:xfrm>
          <a:off x="4036060" y="64708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123388</xdr:rowOff>
    </xdr:from>
    <xdr:ext cx="405111" cy="259045"/>
    <xdr:sp macro="" textlink="">
      <xdr:nvSpPr>
        <xdr:cNvPr id="75" name="【道路】&#10;有形固定資産減価償却率該当値テキスト">
          <a:extLst>
            <a:ext uri="{FF2B5EF4-FFF2-40B4-BE49-F238E27FC236}">
              <a16:creationId xmlns:a16="http://schemas.microsoft.com/office/drawing/2014/main" id="{430C5D3D-CD9C-49A0-BDD4-28717BC5437C}"/>
            </a:ext>
          </a:extLst>
        </xdr:cNvPr>
        <xdr:cNvSpPr txBox="1"/>
      </xdr:nvSpPr>
      <xdr:spPr>
        <a:xfrm>
          <a:off x="4124960" y="6326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64588</xdr:rowOff>
    </xdr:from>
    <xdr:to>
      <xdr:col>20</xdr:col>
      <xdr:colOff>38100</xdr:colOff>
      <xdr:row>38</xdr:row>
      <xdr:rowOff>166188</xdr:rowOff>
    </xdr:to>
    <xdr:sp macro="" textlink="">
      <xdr:nvSpPr>
        <xdr:cNvPr id="76" name="楕円 75">
          <a:extLst>
            <a:ext uri="{FF2B5EF4-FFF2-40B4-BE49-F238E27FC236}">
              <a16:creationId xmlns:a16="http://schemas.microsoft.com/office/drawing/2014/main" id="{A3117298-139D-4B99-99AA-9DF9BB8331A5}"/>
            </a:ext>
          </a:extLst>
        </xdr:cNvPr>
        <xdr:cNvSpPr/>
      </xdr:nvSpPr>
      <xdr:spPr>
        <a:xfrm>
          <a:off x="3312160" y="64349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115388</xdr:rowOff>
    </xdr:from>
    <xdr:to>
      <xdr:col>24</xdr:col>
      <xdr:colOff>63500</xdr:colOff>
      <xdr:row>38</xdr:row>
      <xdr:rowOff>151312</xdr:rowOff>
    </xdr:to>
    <xdr:cxnSp macro="">
      <xdr:nvCxnSpPr>
        <xdr:cNvPr id="77" name="直線コネクタ 76">
          <a:extLst>
            <a:ext uri="{FF2B5EF4-FFF2-40B4-BE49-F238E27FC236}">
              <a16:creationId xmlns:a16="http://schemas.microsoft.com/office/drawing/2014/main" id="{1B56A483-2D1C-4AB8-98BE-83B64964E956}"/>
            </a:ext>
          </a:extLst>
        </xdr:cNvPr>
        <xdr:cNvCxnSpPr/>
      </xdr:nvCxnSpPr>
      <xdr:spPr>
        <a:xfrm>
          <a:off x="3355340" y="6485708"/>
          <a:ext cx="73152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33565</xdr:rowOff>
    </xdr:from>
    <xdr:to>
      <xdr:col>15</xdr:col>
      <xdr:colOff>101600</xdr:colOff>
      <xdr:row>38</xdr:row>
      <xdr:rowOff>135165</xdr:rowOff>
    </xdr:to>
    <xdr:sp macro="" textlink="">
      <xdr:nvSpPr>
        <xdr:cNvPr id="78" name="楕円 77">
          <a:extLst>
            <a:ext uri="{FF2B5EF4-FFF2-40B4-BE49-F238E27FC236}">
              <a16:creationId xmlns:a16="http://schemas.microsoft.com/office/drawing/2014/main" id="{DDB91CC1-BFFB-4839-B26F-02545B723660}"/>
            </a:ext>
          </a:extLst>
        </xdr:cNvPr>
        <xdr:cNvSpPr/>
      </xdr:nvSpPr>
      <xdr:spPr>
        <a:xfrm>
          <a:off x="2514600" y="64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84365</xdr:rowOff>
    </xdr:from>
    <xdr:to>
      <xdr:col>19</xdr:col>
      <xdr:colOff>177800</xdr:colOff>
      <xdr:row>38</xdr:row>
      <xdr:rowOff>115388</xdr:rowOff>
    </xdr:to>
    <xdr:cxnSp macro="">
      <xdr:nvCxnSpPr>
        <xdr:cNvPr id="79" name="直線コネクタ 78">
          <a:extLst>
            <a:ext uri="{FF2B5EF4-FFF2-40B4-BE49-F238E27FC236}">
              <a16:creationId xmlns:a16="http://schemas.microsoft.com/office/drawing/2014/main" id="{761C8149-219E-4F17-A0BE-7D00141BC391}"/>
            </a:ext>
          </a:extLst>
        </xdr:cNvPr>
        <xdr:cNvCxnSpPr/>
      </xdr:nvCxnSpPr>
      <xdr:spPr>
        <a:xfrm>
          <a:off x="2565400" y="6454685"/>
          <a:ext cx="78994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907</xdr:rowOff>
    </xdr:from>
    <xdr:to>
      <xdr:col>10</xdr:col>
      <xdr:colOff>165100</xdr:colOff>
      <xdr:row>38</xdr:row>
      <xdr:rowOff>102507</xdr:rowOff>
    </xdr:to>
    <xdr:sp macro="" textlink="">
      <xdr:nvSpPr>
        <xdr:cNvPr id="80" name="楕円 79">
          <a:extLst>
            <a:ext uri="{FF2B5EF4-FFF2-40B4-BE49-F238E27FC236}">
              <a16:creationId xmlns:a16="http://schemas.microsoft.com/office/drawing/2014/main" id="{553E9941-3B77-404F-9225-DFCDE8240A64}"/>
            </a:ext>
          </a:extLst>
        </xdr:cNvPr>
        <xdr:cNvSpPr/>
      </xdr:nvSpPr>
      <xdr:spPr>
        <a:xfrm>
          <a:off x="1739900" y="637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51707</xdr:rowOff>
    </xdr:from>
    <xdr:to>
      <xdr:col>15</xdr:col>
      <xdr:colOff>50800</xdr:colOff>
      <xdr:row>38</xdr:row>
      <xdr:rowOff>84365</xdr:rowOff>
    </xdr:to>
    <xdr:cxnSp macro="">
      <xdr:nvCxnSpPr>
        <xdr:cNvPr id="81" name="直線コネクタ 80">
          <a:extLst>
            <a:ext uri="{FF2B5EF4-FFF2-40B4-BE49-F238E27FC236}">
              <a16:creationId xmlns:a16="http://schemas.microsoft.com/office/drawing/2014/main" id="{A6D0F4DF-29AC-4415-B89F-D3651C4BEF28}"/>
            </a:ext>
          </a:extLst>
        </xdr:cNvPr>
        <xdr:cNvCxnSpPr/>
      </xdr:nvCxnSpPr>
      <xdr:spPr>
        <a:xfrm>
          <a:off x="1790700" y="6422027"/>
          <a:ext cx="7747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139700</xdr:rowOff>
    </xdr:from>
    <xdr:to>
      <xdr:col>6</xdr:col>
      <xdr:colOff>38100</xdr:colOff>
      <xdr:row>38</xdr:row>
      <xdr:rowOff>69850</xdr:rowOff>
    </xdr:to>
    <xdr:sp macro="" textlink="">
      <xdr:nvSpPr>
        <xdr:cNvPr id="82" name="楕円 81">
          <a:extLst>
            <a:ext uri="{FF2B5EF4-FFF2-40B4-BE49-F238E27FC236}">
              <a16:creationId xmlns:a16="http://schemas.microsoft.com/office/drawing/2014/main" id="{92A7B36B-2956-4F04-8719-1AFFC0BD8035}"/>
            </a:ext>
          </a:extLst>
        </xdr:cNvPr>
        <xdr:cNvSpPr/>
      </xdr:nvSpPr>
      <xdr:spPr>
        <a:xfrm>
          <a:off x="965200" y="6342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19050</xdr:rowOff>
    </xdr:from>
    <xdr:to>
      <xdr:col>10</xdr:col>
      <xdr:colOff>114300</xdr:colOff>
      <xdr:row>38</xdr:row>
      <xdr:rowOff>51707</xdr:rowOff>
    </xdr:to>
    <xdr:cxnSp macro="">
      <xdr:nvCxnSpPr>
        <xdr:cNvPr id="83" name="直線コネクタ 82">
          <a:extLst>
            <a:ext uri="{FF2B5EF4-FFF2-40B4-BE49-F238E27FC236}">
              <a16:creationId xmlns:a16="http://schemas.microsoft.com/office/drawing/2014/main" id="{EB7B0BEF-CD72-4147-A020-C9BA7407B6DD}"/>
            </a:ext>
          </a:extLst>
        </xdr:cNvPr>
        <xdr:cNvCxnSpPr/>
      </xdr:nvCxnSpPr>
      <xdr:spPr>
        <a:xfrm>
          <a:off x="1008380" y="6389370"/>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88736</xdr:rowOff>
    </xdr:from>
    <xdr:ext cx="405111" cy="259045"/>
    <xdr:sp macro="" textlink="">
      <xdr:nvSpPr>
        <xdr:cNvPr id="84" name="n_1aveValue【道路】&#10;有形固定資産減価償却率">
          <a:extLst>
            <a:ext uri="{FF2B5EF4-FFF2-40B4-BE49-F238E27FC236}">
              <a16:creationId xmlns:a16="http://schemas.microsoft.com/office/drawing/2014/main" id="{27C1B4BB-529A-4C36-BABC-88D5079D62EE}"/>
            </a:ext>
          </a:extLst>
        </xdr:cNvPr>
        <xdr:cNvSpPr txBox="1"/>
      </xdr:nvSpPr>
      <xdr:spPr>
        <a:xfrm>
          <a:off x="317056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59344</xdr:rowOff>
    </xdr:from>
    <xdr:ext cx="405111" cy="259045"/>
    <xdr:sp macro="" textlink="">
      <xdr:nvSpPr>
        <xdr:cNvPr id="85" name="n_2aveValue【道路】&#10;有形固定資産減価償却率">
          <a:extLst>
            <a:ext uri="{FF2B5EF4-FFF2-40B4-BE49-F238E27FC236}">
              <a16:creationId xmlns:a16="http://schemas.microsoft.com/office/drawing/2014/main" id="{902EFD09-F775-4EFB-AFF0-F85DFBDF6F2F}"/>
            </a:ext>
          </a:extLst>
        </xdr:cNvPr>
        <xdr:cNvSpPr txBox="1"/>
      </xdr:nvSpPr>
      <xdr:spPr>
        <a:xfrm>
          <a:off x="238570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11992</xdr:rowOff>
    </xdr:from>
    <xdr:ext cx="405111" cy="259045"/>
    <xdr:sp macro="" textlink="">
      <xdr:nvSpPr>
        <xdr:cNvPr id="86" name="n_3aveValue【道路】&#10;有形固定資産減価償却率">
          <a:extLst>
            <a:ext uri="{FF2B5EF4-FFF2-40B4-BE49-F238E27FC236}">
              <a16:creationId xmlns:a16="http://schemas.microsoft.com/office/drawing/2014/main" id="{4A1FB6AD-0BBB-40FD-A793-10A2FE351E58}"/>
            </a:ext>
          </a:extLst>
        </xdr:cNvPr>
        <xdr:cNvSpPr txBox="1"/>
      </xdr:nvSpPr>
      <xdr:spPr>
        <a:xfrm>
          <a:off x="1611004" y="65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158949</xdr:rowOff>
    </xdr:from>
    <xdr:ext cx="405111" cy="259045"/>
    <xdr:sp macro="" textlink="">
      <xdr:nvSpPr>
        <xdr:cNvPr id="87" name="n_4aveValue【道路】&#10;有形固定資産減価償却率">
          <a:extLst>
            <a:ext uri="{FF2B5EF4-FFF2-40B4-BE49-F238E27FC236}">
              <a16:creationId xmlns:a16="http://schemas.microsoft.com/office/drawing/2014/main" id="{75CD5B1F-C420-4D4E-A88C-381D77EF3FAC}"/>
            </a:ext>
          </a:extLst>
        </xdr:cNvPr>
        <xdr:cNvSpPr txBox="1"/>
      </xdr:nvSpPr>
      <xdr:spPr>
        <a:xfrm>
          <a:off x="836304" y="652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11266</xdr:rowOff>
    </xdr:from>
    <xdr:ext cx="405111" cy="259045"/>
    <xdr:sp macro="" textlink="">
      <xdr:nvSpPr>
        <xdr:cNvPr id="88" name="n_1mainValue【道路】&#10;有形固定資産減価償却率">
          <a:extLst>
            <a:ext uri="{FF2B5EF4-FFF2-40B4-BE49-F238E27FC236}">
              <a16:creationId xmlns:a16="http://schemas.microsoft.com/office/drawing/2014/main" id="{A3B7A205-24AF-4F00-A8D3-0CFC4462224C}"/>
            </a:ext>
          </a:extLst>
        </xdr:cNvPr>
        <xdr:cNvSpPr txBox="1"/>
      </xdr:nvSpPr>
      <xdr:spPr>
        <a:xfrm>
          <a:off x="3170564" y="6213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151691</xdr:rowOff>
    </xdr:from>
    <xdr:ext cx="405111" cy="259045"/>
    <xdr:sp macro="" textlink="">
      <xdr:nvSpPr>
        <xdr:cNvPr id="89" name="n_2mainValue【道路】&#10;有形固定資産減価償却率">
          <a:extLst>
            <a:ext uri="{FF2B5EF4-FFF2-40B4-BE49-F238E27FC236}">
              <a16:creationId xmlns:a16="http://schemas.microsoft.com/office/drawing/2014/main" id="{67A500EB-052F-4176-A462-8AED78F1E500}"/>
            </a:ext>
          </a:extLst>
        </xdr:cNvPr>
        <xdr:cNvSpPr txBox="1"/>
      </xdr:nvSpPr>
      <xdr:spPr>
        <a:xfrm>
          <a:off x="2385704" y="618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119034</xdr:rowOff>
    </xdr:from>
    <xdr:ext cx="405111" cy="259045"/>
    <xdr:sp macro="" textlink="">
      <xdr:nvSpPr>
        <xdr:cNvPr id="90" name="n_3mainValue【道路】&#10;有形固定資産減価償却率">
          <a:extLst>
            <a:ext uri="{FF2B5EF4-FFF2-40B4-BE49-F238E27FC236}">
              <a16:creationId xmlns:a16="http://schemas.microsoft.com/office/drawing/2014/main" id="{CD08C174-B2F6-4BEF-BC68-DBD76ACBD5C6}"/>
            </a:ext>
          </a:extLst>
        </xdr:cNvPr>
        <xdr:cNvSpPr txBox="1"/>
      </xdr:nvSpPr>
      <xdr:spPr>
        <a:xfrm>
          <a:off x="161100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86377</xdr:rowOff>
    </xdr:from>
    <xdr:ext cx="405111" cy="259045"/>
    <xdr:sp macro="" textlink="">
      <xdr:nvSpPr>
        <xdr:cNvPr id="91" name="n_4mainValue【道路】&#10;有形固定資産減価償却率">
          <a:extLst>
            <a:ext uri="{FF2B5EF4-FFF2-40B4-BE49-F238E27FC236}">
              <a16:creationId xmlns:a16="http://schemas.microsoft.com/office/drawing/2014/main" id="{54E9B8FE-79F8-4209-97A2-42B60EA03BF4}"/>
            </a:ext>
          </a:extLst>
        </xdr:cNvPr>
        <xdr:cNvSpPr txBox="1"/>
      </xdr:nvSpPr>
      <xdr:spPr>
        <a:xfrm>
          <a:off x="83630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658CB31-51EC-4A0C-A471-1A344AF3D36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28112D9-4038-449D-B3E9-951125C7BD27}"/>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AE66D00-1931-4178-AFC1-E4DABEF5DE65}"/>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A229075-DC85-4304-9240-339610D867F4}"/>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6274DE7-7A05-433F-BC75-AD750A498CD2}"/>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7A74952-CF7F-480A-ACB2-F379BF6740BA}"/>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FFD6B96-6540-4246-B95C-3D628CB34138}"/>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F6171C9-1472-456A-B46A-B2EEAF876DE1}"/>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5857D86A-86BF-4B3C-84E7-B9F4E885BDEE}"/>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E55D1C0-6946-43BF-A49A-2E2DFBF8294B}"/>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329D79E5-4D8C-4B0F-B6DC-BF8EE303BAFA}"/>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6491DE79-3A1D-458B-A92D-9A789C6B5BDB}"/>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D469FA06-9639-4605-B8B2-E57CF7C66363}"/>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687B4D9B-045F-45AD-B43A-4BD63C9290AD}"/>
            </a:ext>
          </a:extLst>
        </xdr:cNvPr>
        <xdr:cNvSpPr txBox="1"/>
      </xdr:nvSpPr>
      <xdr:spPr>
        <a:xfrm>
          <a:off x="536404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68D7CC51-8847-4A9E-8165-8612CBBA7BF6}"/>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D2423E77-1143-49FA-BA69-48AD52A1EA91}"/>
            </a:ext>
          </a:extLst>
        </xdr:cNvPr>
        <xdr:cNvSpPr txBox="1"/>
      </xdr:nvSpPr>
      <xdr:spPr>
        <a:xfrm>
          <a:off x="5364041" y="597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5E30C7F6-D850-494F-811C-B91518BF6A8A}"/>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82737BDD-3689-4818-949D-C9D961905138}"/>
            </a:ext>
          </a:extLst>
        </xdr:cNvPr>
        <xdr:cNvSpPr txBox="1"/>
      </xdr:nvSpPr>
      <xdr:spPr>
        <a:xfrm>
          <a:off x="5364041" y="5527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FAB61651-E9A7-4C33-B58F-222D630B9D18}"/>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A3BFBABB-D009-4197-9455-E8C1B7B1CA5A}"/>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8827EEBB-3C0C-4EFC-9C93-952D5AD0F239}"/>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105004</xdr:rowOff>
    </xdr:from>
    <xdr:to>
      <xdr:col>54</xdr:col>
      <xdr:colOff>189865</xdr:colOff>
      <xdr:row>41</xdr:row>
      <xdr:rowOff>93756</xdr:rowOff>
    </xdr:to>
    <xdr:cxnSp macro="">
      <xdr:nvCxnSpPr>
        <xdr:cNvPr id="113" name="直線コネクタ 112">
          <a:extLst>
            <a:ext uri="{FF2B5EF4-FFF2-40B4-BE49-F238E27FC236}">
              <a16:creationId xmlns:a16="http://schemas.microsoft.com/office/drawing/2014/main" id="{AD960B63-D650-4815-9857-C2B859CA2376}"/>
            </a:ext>
          </a:extLst>
        </xdr:cNvPr>
        <xdr:cNvCxnSpPr/>
      </xdr:nvCxnSpPr>
      <xdr:spPr>
        <a:xfrm flipV="1">
          <a:off x="9219565" y="5804764"/>
          <a:ext cx="0" cy="1162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14" name="【道路】&#10;一人当たり延長最小値テキスト">
          <a:extLst>
            <a:ext uri="{FF2B5EF4-FFF2-40B4-BE49-F238E27FC236}">
              <a16:creationId xmlns:a16="http://schemas.microsoft.com/office/drawing/2014/main" id="{9C0BD1F9-AFEA-4A3C-B7F2-1FAB714F2A66}"/>
            </a:ext>
          </a:extLst>
        </xdr:cNvPr>
        <xdr:cNvSpPr txBox="1"/>
      </xdr:nvSpPr>
      <xdr:spPr>
        <a:xfrm>
          <a:off x="9258300" y="697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15" name="直線コネクタ 114">
          <a:extLst>
            <a:ext uri="{FF2B5EF4-FFF2-40B4-BE49-F238E27FC236}">
              <a16:creationId xmlns:a16="http://schemas.microsoft.com/office/drawing/2014/main" id="{A927A7A7-1A19-4763-8263-885ECA98E08A}"/>
            </a:ext>
          </a:extLst>
        </xdr:cNvPr>
        <xdr:cNvCxnSpPr/>
      </xdr:nvCxnSpPr>
      <xdr:spPr>
        <a:xfrm>
          <a:off x="9154160" y="69669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51681</xdr:rowOff>
    </xdr:from>
    <xdr:ext cx="534377" cy="259045"/>
    <xdr:sp macro="" textlink="">
      <xdr:nvSpPr>
        <xdr:cNvPr id="116" name="【道路】&#10;一人当たり延長最大値テキスト">
          <a:extLst>
            <a:ext uri="{FF2B5EF4-FFF2-40B4-BE49-F238E27FC236}">
              <a16:creationId xmlns:a16="http://schemas.microsoft.com/office/drawing/2014/main" id="{1A876902-212C-4601-B465-4F108046761A}"/>
            </a:ext>
          </a:extLst>
        </xdr:cNvPr>
        <xdr:cNvSpPr txBox="1"/>
      </xdr:nvSpPr>
      <xdr:spPr>
        <a:xfrm>
          <a:off x="9258300" y="558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105004</xdr:rowOff>
    </xdr:from>
    <xdr:to>
      <xdr:col>55</xdr:col>
      <xdr:colOff>88900</xdr:colOff>
      <xdr:row>34</xdr:row>
      <xdr:rowOff>105004</xdr:rowOff>
    </xdr:to>
    <xdr:cxnSp macro="">
      <xdr:nvCxnSpPr>
        <xdr:cNvPr id="117" name="直線コネクタ 116">
          <a:extLst>
            <a:ext uri="{FF2B5EF4-FFF2-40B4-BE49-F238E27FC236}">
              <a16:creationId xmlns:a16="http://schemas.microsoft.com/office/drawing/2014/main" id="{1F07550A-5BF1-4EE8-A685-5FEFD1FD1EB3}"/>
            </a:ext>
          </a:extLst>
        </xdr:cNvPr>
        <xdr:cNvCxnSpPr/>
      </xdr:nvCxnSpPr>
      <xdr:spPr>
        <a:xfrm>
          <a:off x="9154160" y="58047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87139</xdr:rowOff>
    </xdr:from>
    <xdr:ext cx="469744" cy="259045"/>
    <xdr:sp macro="" textlink="">
      <xdr:nvSpPr>
        <xdr:cNvPr id="118" name="【道路】&#10;一人当たり延長平均値テキスト">
          <a:extLst>
            <a:ext uri="{FF2B5EF4-FFF2-40B4-BE49-F238E27FC236}">
              <a16:creationId xmlns:a16="http://schemas.microsoft.com/office/drawing/2014/main" id="{3DE43917-BA93-4D9E-9012-7D850F22C9E9}"/>
            </a:ext>
          </a:extLst>
        </xdr:cNvPr>
        <xdr:cNvSpPr txBox="1"/>
      </xdr:nvSpPr>
      <xdr:spPr>
        <a:xfrm>
          <a:off x="9258300" y="662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64262</xdr:rowOff>
    </xdr:from>
    <xdr:to>
      <xdr:col>55</xdr:col>
      <xdr:colOff>50800</xdr:colOff>
      <xdr:row>40</xdr:row>
      <xdr:rowOff>165862</xdr:rowOff>
    </xdr:to>
    <xdr:sp macro="" textlink="">
      <xdr:nvSpPr>
        <xdr:cNvPr id="119" name="フローチャート: 判断 118">
          <a:extLst>
            <a:ext uri="{FF2B5EF4-FFF2-40B4-BE49-F238E27FC236}">
              <a16:creationId xmlns:a16="http://schemas.microsoft.com/office/drawing/2014/main" id="{5D51AB70-B28F-4CB4-8115-08F843429673}"/>
            </a:ext>
          </a:extLst>
        </xdr:cNvPr>
        <xdr:cNvSpPr/>
      </xdr:nvSpPr>
      <xdr:spPr>
        <a:xfrm>
          <a:off x="9192260" y="67698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64719</xdr:rowOff>
    </xdr:from>
    <xdr:to>
      <xdr:col>50</xdr:col>
      <xdr:colOff>165100</xdr:colOff>
      <xdr:row>40</xdr:row>
      <xdr:rowOff>166319</xdr:rowOff>
    </xdr:to>
    <xdr:sp macro="" textlink="">
      <xdr:nvSpPr>
        <xdr:cNvPr id="120" name="フローチャート: 判断 119">
          <a:extLst>
            <a:ext uri="{FF2B5EF4-FFF2-40B4-BE49-F238E27FC236}">
              <a16:creationId xmlns:a16="http://schemas.microsoft.com/office/drawing/2014/main" id="{05CD20EE-F90E-461C-98AA-AB6999C1CBD0}"/>
            </a:ext>
          </a:extLst>
        </xdr:cNvPr>
        <xdr:cNvSpPr/>
      </xdr:nvSpPr>
      <xdr:spPr>
        <a:xfrm>
          <a:off x="8445500" y="6770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65314</xdr:rowOff>
    </xdr:from>
    <xdr:to>
      <xdr:col>46</xdr:col>
      <xdr:colOff>38100</xdr:colOff>
      <xdr:row>40</xdr:row>
      <xdr:rowOff>166914</xdr:rowOff>
    </xdr:to>
    <xdr:sp macro="" textlink="">
      <xdr:nvSpPr>
        <xdr:cNvPr id="121" name="フローチャート: 判断 120">
          <a:extLst>
            <a:ext uri="{FF2B5EF4-FFF2-40B4-BE49-F238E27FC236}">
              <a16:creationId xmlns:a16="http://schemas.microsoft.com/office/drawing/2014/main" id="{7EEC5F53-2D9A-490D-9FCB-9EB8C1BAB755}"/>
            </a:ext>
          </a:extLst>
        </xdr:cNvPr>
        <xdr:cNvSpPr/>
      </xdr:nvSpPr>
      <xdr:spPr>
        <a:xfrm>
          <a:off x="7670800" y="67709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65953</xdr:rowOff>
    </xdr:from>
    <xdr:to>
      <xdr:col>41</xdr:col>
      <xdr:colOff>101600</xdr:colOff>
      <xdr:row>40</xdr:row>
      <xdr:rowOff>167553</xdr:rowOff>
    </xdr:to>
    <xdr:sp macro="" textlink="">
      <xdr:nvSpPr>
        <xdr:cNvPr id="122" name="フローチャート: 判断 121">
          <a:extLst>
            <a:ext uri="{FF2B5EF4-FFF2-40B4-BE49-F238E27FC236}">
              <a16:creationId xmlns:a16="http://schemas.microsoft.com/office/drawing/2014/main" id="{D821C59D-D629-49C0-8F63-BC9249B1F8E2}"/>
            </a:ext>
          </a:extLst>
        </xdr:cNvPr>
        <xdr:cNvSpPr/>
      </xdr:nvSpPr>
      <xdr:spPr>
        <a:xfrm>
          <a:off x="6873240" y="677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56993</xdr:rowOff>
    </xdr:from>
    <xdr:to>
      <xdr:col>36</xdr:col>
      <xdr:colOff>165100</xdr:colOff>
      <xdr:row>40</xdr:row>
      <xdr:rowOff>158593</xdr:rowOff>
    </xdr:to>
    <xdr:sp macro="" textlink="">
      <xdr:nvSpPr>
        <xdr:cNvPr id="123" name="フローチャート: 判断 122">
          <a:extLst>
            <a:ext uri="{FF2B5EF4-FFF2-40B4-BE49-F238E27FC236}">
              <a16:creationId xmlns:a16="http://schemas.microsoft.com/office/drawing/2014/main" id="{21F3A003-762D-4F95-9124-AF932845BCC2}"/>
            </a:ext>
          </a:extLst>
        </xdr:cNvPr>
        <xdr:cNvSpPr/>
      </xdr:nvSpPr>
      <xdr:spPr>
        <a:xfrm>
          <a:off x="6098540" y="676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64DF2A5-7437-43AA-A17F-7A2B89CEC091}"/>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5E32939-B607-4E4E-AB9C-73F32C62281A}"/>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780AD7E-EC8D-4C1F-960E-DCF46DC832FA}"/>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1A550CA-E3A3-40AF-BED4-DDECE7C7FDB7}"/>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524B005-212C-4D45-8C9B-AC676C326C01}"/>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84333</xdr:rowOff>
    </xdr:from>
    <xdr:to>
      <xdr:col>55</xdr:col>
      <xdr:colOff>50800</xdr:colOff>
      <xdr:row>41</xdr:row>
      <xdr:rowOff>14483</xdr:rowOff>
    </xdr:to>
    <xdr:sp macro="" textlink="">
      <xdr:nvSpPr>
        <xdr:cNvPr id="129" name="楕円 128">
          <a:extLst>
            <a:ext uri="{FF2B5EF4-FFF2-40B4-BE49-F238E27FC236}">
              <a16:creationId xmlns:a16="http://schemas.microsoft.com/office/drawing/2014/main" id="{A6EBC682-5715-4E74-A6D3-EB9B03593B84}"/>
            </a:ext>
          </a:extLst>
        </xdr:cNvPr>
        <xdr:cNvSpPr/>
      </xdr:nvSpPr>
      <xdr:spPr>
        <a:xfrm>
          <a:off x="9192260" y="67899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62760</xdr:rowOff>
    </xdr:from>
    <xdr:ext cx="469744" cy="259045"/>
    <xdr:sp macro="" textlink="">
      <xdr:nvSpPr>
        <xdr:cNvPr id="130" name="【道路】&#10;一人当たり延長該当値テキスト">
          <a:extLst>
            <a:ext uri="{FF2B5EF4-FFF2-40B4-BE49-F238E27FC236}">
              <a16:creationId xmlns:a16="http://schemas.microsoft.com/office/drawing/2014/main" id="{EC945E0D-1755-4CAE-9DF6-BBCD4586603B}"/>
            </a:ext>
          </a:extLst>
        </xdr:cNvPr>
        <xdr:cNvSpPr txBox="1"/>
      </xdr:nvSpPr>
      <xdr:spPr>
        <a:xfrm>
          <a:off x="9258300" y="676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84744</xdr:rowOff>
    </xdr:from>
    <xdr:to>
      <xdr:col>50</xdr:col>
      <xdr:colOff>165100</xdr:colOff>
      <xdr:row>41</xdr:row>
      <xdr:rowOff>14894</xdr:rowOff>
    </xdr:to>
    <xdr:sp macro="" textlink="">
      <xdr:nvSpPr>
        <xdr:cNvPr id="131" name="楕円 130">
          <a:extLst>
            <a:ext uri="{FF2B5EF4-FFF2-40B4-BE49-F238E27FC236}">
              <a16:creationId xmlns:a16="http://schemas.microsoft.com/office/drawing/2014/main" id="{9B388EE0-90FB-4B43-BDCD-149B491FEF74}"/>
            </a:ext>
          </a:extLst>
        </xdr:cNvPr>
        <xdr:cNvSpPr/>
      </xdr:nvSpPr>
      <xdr:spPr>
        <a:xfrm>
          <a:off x="8445500" y="67903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135133</xdr:rowOff>
    </xdr:from>
    <xdr:to>
      <xdr:col>55</xdr:col>
      <xdr:colOff>0</xdr:colOff>
      <xdr:row>40</xdr:row>
      <xdr:rowOff>135544</xdr:rowOff>
    </xdr:to>
    <xdr:cxnSp macro="">
      <xdr:nvCxnSpPr>
        <xdr:cNvPr id="132" name="直線コネクタ 131">
          <a:extLst>
            <a:ext uri="{FF2B5EF4-FFF2-40B4-BE49-F238E27FC236}">
              <a16:creationId xmlns:a16="http://schemas.microsoft.com/office/drawing/2014/main" id="{E8929BE8-54E8-40DE-9D1B-D594DF2DA9F5}"/>
            </a:ext>
          </a:extLst>
        </xdr:cNvPr>
        <xdr:cNvCxnSpPr/>
      </xdr:nvCxnSpPr>
      <xdr:spPr>
        <a:xfrm flipV="1">
          <a:off x="8496300" y="6840733"/>
          <a:ext cx="7239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84973</xdr:rowOff>
    </xdr:from>
    <xdr:to>
      <xdr:col>46</xdr:col>
      <xdr:colOff>38100</xdr:colOff>
      <xdr:row>41</xdr:row>
      <xdr:rowOff>15123</xdr:rowOff>
    </xdr:to>
    <xdr:sp macro="" textlink="">
      <xdr:nvSpPr>
        <xdr:cNvPr id="133" name="楕円 132">
          <a:extLst>
            <a:ext uri="{FF2B5EF4-FFF2-40B4-BE49-F238E27FC236}">
              <a16:creationId xmlns:a16="http://schemas.microsoft.com/office/drawing/2014/main" id="{D8431F40-C41F-49B6-B16F-115248CE5775}"/>
            </a:ext>
          </a:extLst>
        </xdr:cNvPr>
        <xdr:cNvSpPr/>
      </xdr:nvSpPr>
      <xdr:spPr>
        <a:xfrm>
          <a:off x="7670800" y="67905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135544</xdr:rowOff>
    </xdr:from>
    <xdr:to>
      <xdr:col>50</xdr:col>
      <xdr:colOff>114300</xdr:colOff>
      <xdr:row>40</xdr:row>
      <xdr:rowOff>135773</xdr:rowOff>
    </xdr:to>
    <xdr:cxnSp macro="">
      <xdr:nvCxnSpPr>
        <xdr:cNvPr id="134" name="直線コネクタ 133">
          <a:extLst>
            <a:ext uri="{FF2B5EF4-FFF2-40B4-BE49-F238E27FC236}">
              <a16:creationId xmlns:a16="http://schemas.microsoft.com/office/drawing/2014/main" id="{C4E301AC-9E23-4D2A-B6BA-E04CF48D35CE}"/>
            </a:ext>
          </a:extLst>
        </xdr:cNvPr>
        <xdr:cNvCxnSpPr/>
      </xdr:nvCxnSpPr>
      <xdr:spPr>
        <a:xfrm flipV="1">
          <a:off x="7713980" y="6841144"/>
          <a:ext cx="78232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84333</xdr:rowOff>
    </xdr:from>
    <xdr:to>
      <xdr:col>41</xdr:col>
      <xdr:colOff>101600</xdr:colOff>
      <xdr:row>41</xdr:row>
      <xdr:rowOff>14483</xdr:rowOff>
    </xdr:to>
    <xdr:sp macro="" textlink="">
      <xdr:nvSpPr>
        <xdr:cNvPr id="135" name="楕円 134">
          <a:extLst>
            <a:ext uri="{FF2B5EF4-FFF2-40B4-BE49-F238E27FC236}">
              <a16:creationId xmlns:a16="http://schemas.microsoft.com/office/drawing/2014/main" id="{F1F1293D-01A0-4201-8F8F-F97AC2E98E74}"/>
            </a:ext>
          </a:extLst>
        </xdr:cNvPr>
        <xdr:cNvSpPr/>
      </xdr:nvSpPr>
      <xdr:spPr>
        <a:xfrm>
          <a:off x="6873240" y="67899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135133</xdr:rowOff>
    </xdr:from>
    <xdr:to>
      <xdr:col>45</xdr:col>
      <xdr:colOff>177800</xdr:colOff>
      <xdr:row>40</xdr:row>
      <xdr:rowOff>135773</xdr:rowOff>
    </xdr:to>
    <xdr:cxnSp macro="">
      <xdr:nvCxnSpPr>
        <xdr:cNvPr id="136" name="直線コネクタ 135">
          <a:extLst>
            <a:ext uri="{FF2B5EF4-FFF2-40B4-BE49-F238E27FC236}">
              <a16:creationId xmlns:a16="http://schemas.microsoft.com/office/drawing/2014/main" id="{F6F57B69-4751-4AF4-851F-AE2C24B0FBBE}"/>
            </a:ext>
          </a:extLst>
        </xdr:cNvPr>
        <xdr:cNvCxnSpPr/>
      </xdr:nvCxnSpPr>
      <xdr:spPr>
        <a:xfrm>
          <a:off x="6924040" y="6840733"/>
          <a:ext cx="78994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83785</xdr:rowOff>
    </xdr:from>
    <xdr:to>
      <xdr:col>36</xdr:col>
      <xdr:colOff>165100</xdr:colOff>
      <xdr:row>41</xdr:row>
      <xdr:rowOff>13935</xdr:rowOff>
    </xdr:to>
    <xdr:sp macro="" textlink="">
      <xdr:nvSpPr>
        <xdr:cNvPr id="137" name="楕円 136">
          <a:extLst>
            <a:ext uri="{FF2B5EF4-FFF2-40B4-BE49-F238E27FC236}">
              <a16:creationId xmlns:a16="http://schemas.microsoft.com/office/drawing/2014/main" id="{C9DEDE16-CFB9-4A27-963E-C79E72D08123}"/>
            </a:ext>
          </a:extLst>
        </xdr:cNvPr>
        <xdr:cNvSpPr/>
      </xdr:nvSpPr>
      <xdr:spPr>
        <a:xfrm>
          <a:off x="6098540" y="6789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134585</xdr:rowOff>
    </xdr:from>
    <xdr:to>
      <xdr:col>41</xdr:col>
      <xdr:colOff>50800</xdr:colOff>
      <xdr:row>40</xdr:row>
      <xdr:rowOff>135133</xdr:rowOff>
    </xdr:to>
    <xdr:cxnSp macro="">
      <xdr:nvCxnSpPr>
        <xdr:cNvPr id="138" name="直線コネクタ 137">
          <a:extLst>
            <a:ext uri="{FF2B5EF4-FFF2-40B4-BE49-F238E27FC236}">
              <a16:creationId xmlns:a16="http://schemas.microsoft.com/office/drawing/2014/main" id="{C8E87E49-ABAE-4E47-BF05-7838171E1A3D}"/>
            </a:ext>
          </a:extLst>
        </xdr:cNvPr>
        <xdr:cNvCxnSpPr/>
      </xdr:nvCxnSpPr>
      <xdr:spPr>
        <a:xfrm>
          <a:off x="6149340" y="6840185"/>
          <a:ext cx="7747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11396</xdr:rowOff>
    </xdr:from>
    <xdr:ext cx="469744" cy="259045"/>
    <xdr:sp macro="" textlink="">
      <xdr:nvSpPr>
        <xdr:cNvPr id="139" name="n_1aveValue【道路】&#10;一人当たり延長">
          <a:extLst>
            <a:ext uri="{FF2B5EF4-FFF2-40B4-BE49-F238E27FC236}">
              <a16:creationId xmlns:a16="http://schemas.microsoft.com/office/drawing/2014/main" id="{B894A3A9-820D-4C54-B9EF-C7E3DF31CEB6}"/>
            </a:ext>
          </a:extLst>
        </xdr:cNvPr>
        <xdr:cNvSpPr txBox="1"/>
      </xdr:nvSpPr>
      <xdr:spPr>
        <a:xfrm>
          <a:off x="8271587" y="6549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11991</xdr:rowOff>
    </xdr:from>
    <xdr:ext cx="469744" cy="259045"/>
    <xdr:sp macro="" textlink="">
      <xdr:nvSpPr>
        <xdr:cNvPr id="140" name="n_2aveValue【道路】&#10;一人当たり延長">
          <a:extLst>
            <a:ext uri="{FF2B5EF4-FFF2-40B4-BE49-F238E27FC236}">
              <a16:creationId xmlns:a16="http://schemas.microsoft.com/office/drawing/2014/main" id="{527DCBCC-001E-4E6C-93EE-4071B8767FC7}"/>
            </a:ext>
          </a:extLst>
        </xdr:cNvPr>
        <xdr:cNvSpPr txBox="1"/>
      </xdr:nvSpPr>
      <xdr:spPr>
        <a:xfrm>
          <a:off x="7509587" y="654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12630</xdr:rowOff>
    </xdr:from>
    <xdr:ext cx="469744" cy="259045"/>
    <xdr:sp macro="" textlink="">
      <xdr:nvSpPr>
        <xdr:cNvPr id="141" name="n_3aveValue【道路】&#10;一人当たり延長">
          <a:extLst>
            <a:ext uri="{FF2B5EF4-FFF2-40B4-BE49-F238E27FC236}">
              <a16:creationId xmlns:a16="http://schemas.microsoft.com/office/drawing/2014/main" id="{19716A4B-A2A5-437E-B50C-C575860DE4B2}"/>
            </a:ext>
          </a:extLst>
        </xdr:cNvPr>
        <xdr:cNvSpPr txBox="1"/>
      </xdr:nvSpPr>
      <xdr:spPr>
        <a:xfrm>
          <a:off x="6712027" y="655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3670</xdr:rowOff>
    </xdr:from>
    <xdr:ext cx="469744" cy="259045"/>
    <xdr:sp macro="" textlink="">
      <xdr:nvSpPr>
        <xdr:cNvPr id="142" name="n_4aveValue【道路】&#10;一人当たり延長">
          <a:extLst>
            <a:ext uri="{FF2B5EF4-FFF2-40B4-BE49-F238E27FC236}">
              <a16:creationId xmlns:a16="http://schemas.microsoft.com/office/drawing/2014/main" id="{600EB629-8F4C-4EE0-B9E2-D7635D5A9D91}"/>
            </a:ext>
          </a:extLst>
        </xdr:cNvPr>
        <xdr:cNvSpPr txBox="1"/>
      </xdr:nvSpPr>
      <xdr:spPr>
        <a:xfrm>
          <a:off x="5937327" y="654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6021</xdr:rowOff>
    </xdr:from>
    <xdr:ext cx="469744" cy="259045"/>
    <xdr:sp macro="" textlink="">
      <xdr:nvSpPr>
        <xdr:cNvPr id="143" name="n_1mainValue【道路】&#10;一人当たり延長">
          <a:extLst>
            <a:ext uri="{FF2B5EF4-FFF2-40B4-BE49-F238E27FC236}">
              <a16:creationId xmlns:a16="http://schemas.microsoft.com/office/drawing/2014/main" id="{E7EF04CA-D009-424B-ACFD-CF502769F340}"/>
            </a:ext>
          </a:extLst>
        </xdr:cNvPr>
        <xdr:cNvSpPr txBox="1"/>
      </xdr:nvSpPr>
      <xdr:spPr>
        <a:xfrm>
          <a:off x="8271587" y="687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6250</xdr:rowOff>
    </xdr:from>
    <xdr:ext cx="469744" cy="259045"/>
    <xdr:sp macro="" textlink="">
      <xdr:nvSpPr>
        <xdr:cNvPr id="144" name="n_2mainValue【道路】&#10;一人当たり延長">
          <a:extLst>
            <a:ext uri="{FF2B5EF4-FFF2-40B4-BE49-F238E27FC236}">
              <a16:creationId xmlns:a16="http://schemas.microsoft.com/office/drawing/2014/main" id="{937A4918-55FC-4AB4-9CE4-A57AB885329F}"/>
            </a:ext>
          </a:extLst>
        </xdr:cNvPr>
        <xdr:cNvSpPr txBox="1"/>
      </xdr:nvSpPr>
      <xdr:spPr>
        <a:xfrm>
          <a:off x="7509587" y="687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5610</xdr:rowOff>
    </xdr:from>
    <xdr:ext cx="469744" cy="259045"/>
    <xdr:sp macro="" textlink="">
      <xdr:nvSpPr>
        <xdr:cNvPr id="145" name="n_3mainValue【道路】&#10;一人当たり延長">
          <a:extLst>
            <a:ext uri="{FF2B5EF4-FFF2-40B4-BE49-F238E27FC236}">
              <a16:creationId xmlns:a16="http://schemas.microsoft.com/office/drawing/2014/main" id="{55391DF3-7D15-4327-A230-E825CE3E956F}"/>
            </a:ext>
          </a:extLst>
        </xdr:cNvPr>
        <xdr:cNvSpPr txBox="1"/>
      </xdr:nvSpPr>
      <xdr:spPr>
        <a:xfrm>
          <a:off x="6712027" y="687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5062</xdr:rowOff>
    </xdr:from>
    <xdr:ext cx="469744" cy="259045"/>
    <xdr:sp macro="" textlink="">
      <xdr:nvSpPr>
        <xdr:cNvPr id="146" name="n_4mainValue【道路】&#10;一人当たり延長">
          <a:extLst>
            <a:ext uri="{FF2B5EF4-FFF2-40B4-BE49-F238E27FC236}">
              <a16:creationId xmlns:a16="http://schemas.microsoft.com/office/drawing/2014/main" id="{4427ECE8-04B4-4FF3-B27B-C7C7DCAEB2FB}"/>
            </a:ext>
          </a:extLst>
        </xdr:cNvPr>
        <xdr:cNvSpPr txBox="1"/>
      </xdr:nvSpPr>
      <xdr:spPr>
        <a:xfrm>
          <a:off x="5937327" y="6878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CEB9A414-D0A9-422E-B95D-B6888C3F19E5}"/>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7958F51A-FA69-42CA-8011-025CB61382B8}"/>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9D2C6F06-48BD-4736-BC3A-E0E0EF3D290C}"/>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6A294639-BCB8-4BCB-A6C3-6CBE71BBD64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1E5752D0-1CCD-4680-BBEF-89834BA70BBB}"/>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E27BC943-39BC-4A77-A9A4-029C2AA4AD2D}"/>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E7333803-515F-4824-B179-537EF25E95C4}"/>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38F9AFA8-659E-47AC-B2A2-E8917217AB1C}"/>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B0A2D625-2FC6-49AF-B866-27E952120A2E}"/>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57DEB94-AA5D-4956-AC53-66EAF135E1AB}"/>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329502D2-D45B-4057-8780-CB001D28336B}"/>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A2318997-56DC-46FB-BB98-217CFAEBA9E9}"/>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4E5384F0-F7E3-4575-8D4B-A28A6304F70A}"/>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DA10BB77-6D39-4E09-9E68-C7960F0F2F4B}"/>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1FDB7837-E7C2-4225-9A78-4019C49A8567}"/>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392A83D6-4335-4376-B5ED-EDE89A6280A9}"/>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FF08C853-0548-4279-A745-F2254F59E4BD}"/>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639F8971-9D0A-408F-A73A-40430B3767E2}"/>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635E4340-1864-4738-BE69-FD3C291E9B63}"/>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4E62A8CA-008E-4020-B12A-9A92DC880DC1}"/>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30752F69-E425-434C-85A9-BA083C17BB27}"/>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D7FD08B-54CD-4B7B-888B-A9B94E94043C}"/>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A377349E-07EE-46E2-AB5A-87EF85D78507}"/>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E303210E-C1F5-48B3-ACA5-DA47054B7115}"/>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ED3F1247-25B5-413F-9A62-3C55F1F80591}"/>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63</xdr:row>
      <xdr:rowOff>93073</xdr:rowOff>
    </xdr:to>
    <xdr:cxnSp macro="">
      <xdr:nvCxnSpPr>
        <xdr:cNvPr id="172" name="直線コネクタ 171">
          <a:extLst>
            <a:ext uri="{FF2B5EF4-FFF2-40B4-BE49-F238E27FC236}">
              <a16:creationId xmlns:a16="http://schemas.microsoft.com/office/drawing/2014/main" id="{89A18B12-877E-4B34-92E8-68F9659852FA}"/>
            </a:ext>
          </a:extLst>
        </xdr:cNvPr>
        <xdr:cNvCxnSpPr/>
      </xdr:nvCxnSpPr>
      <xdr:spPr>
        <a:xfrm flipV="1">
          <a:off x="4086225" y="9405802"/>
          <a:ext cx="0" cy="1248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96900</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5EEB7D75-E54E-4D6A-B4B1-2FBE9A658DAD}"/>
            </a:ext>
          </a:extLst>
        </xdr:cNvPr>
        <xdr:cNvSpPr txBox="1"/>
      </xdr:nvSpPr>
      <xdr:spPr>
        <a:xfrm>
          <a:off x="4124960" y="10658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93073</xdr:rowOff>
    </xdr:from>
    <xdr:to>
      <xdr:col>24</xdr:col>
      <xdr:colOff>152400</xdr:colOff>
      <xdr:row>63</xdr:row>
      <xdr:rowOff>93073</xdr:rowOff>
    </xdr:to>
    <xdr:cxnSp macro="">
      <xdr:nvCxnSpPr>
        <xdr:cNvPr id="174" name="直線コネクタ 173">
          <a:extLst>
            <a:ext uri="{FF2B5EF4-FFF2-40B4-BE49-F238E27FC236}">
              <a16:creationId xmlns:a16="http://schemas.microsoft.com/office/drawing/2014/main" id="{5F424710-C7E3-4DCC-B2A4-F600BDB44B99}"/>
            </a:ext>
          </a:extLst>
        </xdr:cNvPr>
        <xdr:cNvCxnSpPr/>
      </xdr:nvCxnSpPr>
      <xdr:spPr>
        <a:xfrm>
          <a:off x="4020820" y="10654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D9C5AE4F-4376-4C20-911D-3D2E79A68261}"/>
            </a:ext>
          </a:extLst>
        </xdr:cNvPr>
        <xdr:cNvSpPr txBox="1"/>
      </xdr:nvSpPr>
      <xdr:spPr>
        <a:xfrm>
          <a:off x="4124960" y="91886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6" name="直線コネクタ 175">
          <a:extLst>
            <a:ext uri="{FF2B5EF4-FFF2-40B4-BE49-F238E27FC236}">
              <a16:creationId xmlns:a16="http://schemas.microsoft.com/office/drawing/2014/main" id="{40DA05E7-911D-4D29-A9BF-2CE9ED1920A3}"/>
            </a:ext>
          </a:extLst>
        </xdr:cNvPr>
        <xdr:cNvCxnSpPr/>
      </xdr:nvCxnSpPr>
      <xdr:spPr>
        <a:xfrm>
          <a:off x="4020820" y="94058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F7FDB822-5AB3-49F9-9B1F-E86B9A383E5C}"/>
            </a:ext>
          </a:extLst>
        </xdr:cNvPr>
        <xdr:cNvSpPr txBox="1"/>
      </xdr:nvSpPr>
      <xdr:spPr>
        <a:xfrm>
          <a:off x="4124960" y="100892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7FD6E3E6-A3BD-4A14-978D-04A895D2CB8B}"/>
            </a:ext>
          </a:extLst>
        </xdr:cNvPr>
        <xdr:cNvSpPr/>
      </xdr:nvSpPr>
      <xdr:spPr>
        <a:xfrm>
          <a:off x="4036060" y="1023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a:extLst>
            <a:ext uri="{FF2B5EF4-FFF2-40B4-BE49-F238E27FC236}">
              <a16:creationId xmlns:a16="http://schemas.microsoft.com/office/drawing/2014/main" id="{F594F792-256C-4344-A5DA-348B42389CC6}"/>
            </a:ext>
          </a:extLst>
        </xdr:cNvPr>
        <xdr:cNvSpPr/>
      </xdr:nvSpPr>
      <xdr:spPr>
        <a:xfrm>
          <a:off x="3312160" y="102215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80" name="フローチャート: 判断 179">
          <a:extLst>
            <a:ext uri="{FF2B5EF4-FFF2-40B4-BE49-F238E27FC236}">
              <a16:creationId xmlns:a16="http://schemas.microsoft.com/office/drawing/2014/main" id="{C290BF24-E269-48C2-ACFA-08F838654E6D}"/>
            </a:ext>
          </a:extLst>
        </xdr:cNvPr>
        <xdr:cNvSpPr/>
      </xdr:nvSpPr>
      <xdr:spPr>
        <a:xfrm>
          <a:off x="2514600" y="10201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1" name="フローチャート: 判断 180">
          <a:extLst>
            <a:ext uri="{FF2B5EF4-FFF2-40B4-BE49-F238E27FC236}">
              <a16:creationId xmlns:a16="http://schemas.microsoft.com/office/drawing/2014/main" id="{517CAC3C-10AB-4198-A88E-1E48007B8626}"/>
            </a:ext>
          </a:extLst>
        </xdr:cNvPr>
        <xdr:cNvSpPr/>
      </xdr:nvSpPr>
      <xdr:spPr>
        <a:xfrm>
          <a:off x="1739900" y="101888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2" name="フローチャート: 判断 181">
          <a:extLst>
            <a:ext uri="{FF2B5EF4-FFF2-40B4-BE49-F238E27FC236}">
              <a16:creationId xmlns:a16="http://schemas.microsoft.com/office/drawing/2014/main" id="{BF5F1D5D-5D65-44D1-BB26-5F3249271760}"/>
            </a:ext>
          </a:extLst>
        </xdr:cNvPr>
        <xdr:cNvSpPr/>
      </xdr:nvSpPr>
      <xdr:spPr>
        <a:xfrm>
          <a:off x="965200" y="101692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22D95BE-D50F-4251-BC85-2FFF6BCCCE6E}"/>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9FF81C7-399C-4EB0-B9E7-5851B40FB68C}"/>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58F06F6-6933-4954-9987-613320B87BCC}"/>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0235857-142A-4EB1-B977-DC5F5E240857}"/>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054DE04-97B2-4E91-8EEF-94CD9C00A254}"/>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158206</xdr:rowOff>
    </xdr:from>
    <xdr:to>
      <xdr:col>24</xdr:col>
      <xdr:colOff>114300</xdr:colOff>
      <xdr:row>62</xdr:row>
      <xdr:rowOff>88356</xdr:rowOff>
    </xdr:to>
    <xdr:sp macro="" textlink="">
      <xdr:nvSpPr>
        <xdr:cNvPr id="188" name="楕円 187">
          <a:extLst>
            <a:ext uri="{FF2B5EF4-FFF2-40B4-BE49-F238E27FC236}">
              <a16:creationId xmlns:a16="http://schemas.microsoft.com/office/drawing/2014/main" id="{53FC58F7-17C7-4A99-9E3E-D5276E5C3A1E}"/>
            </a:ext>
          </a:extLst>
        </xdr:cNvPr>
        <xdr:cNvSpPr/>
      </xdr:nvSpPr>
      <xdr:spPr>
        <a:xfrm>
          <a:off x="4036060" y="103842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136633</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21E6ECF-BEB8-4A42-85CE-53C9B7CAE7BD}"/>
            </a:ext>
          </a:extLst>
        </xdr:cNvPr>
        <xdr:cNvSpPr txBox="1"/>
      </xdr:nvSpPr>
      <xdr:spPr>
        <a:xfrm>
          <a:off x="4124960" y="1036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135346</xdr:rowOff>
    </xdr:from>
    <xdr:to>
      <xdr:col>20</xdr:col>
      <xdr:colOff>38100</xdr:colOff>
      <xdr:row>62</xdr:row>
      <xdr:rowOff>65496</xdr:rowOff>
    </xdr:to>
    <xdr:sp macro="" textlink="">
      <xdr:nvSpPr>
        <xdr:cNvPr id="190" name="楕円 189">
          <a:extLst>
            <a:ext uri="{FF2B5EF4-FFF2-40B4-BE49-F238E27FC236}">
              <a16:creationId xmlns:a16="http://schemas.microsoft.com/office/drawing/2014/main" id="{AD4878B3-F419-4288-94A0-7D6FDFD46E6D}"/>
            </a:ext>
          </a:extLst>
        </xdr:cNvPr>
        <xdr:cNvSpPr/>
      </xdr:nvSpPr>
      <xdr:spPr>
        <a:xfrm>
          <a:off x="3312160" y="103613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14696</xdr:rowOff>
    </xdr:from>
    <xdr:to>
      <xdr:col>24</xdr:col>
      <xdr:colOff>63500</xdr:colOff>
      <xdr:row>62</xdr:row>
      <xdr:rowOff>37556</xdr:rowOff>
    </xdr:to>
    <xdr:cxnSp macro="">
      <xdr:nvCxnSpPr>
        <xdr:cNvPr id="191" name="直線コネクタ 190">
          <a:extLst>
            <a:ext uri="{FF2B5EF4-FFF2-40B4-BE49-F238E27FC236}">
              <a16:creationId xmlns:a16="http://schemas.microsoft.com/office/drawing/2014/main" id="{9A0EE910-400C-4B5F-A21A-41A9C344C7B1}"/>
            </a:ext>
          </a:extLst>
        </xdr:cNvPr>
        <xdr:cNvCxnSpPr/>
      </xdr:nvCxnSpPr>
      <xdr:spPr>
        <a:xfrm>
          <a:off x="3355340" y="10408376"/>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112485</xdr:rowOff>
    </xdr:from>
    <xdr:to>
      <xdr:col>15</xdr:col>
      <xdr:colOff>101600</xdr:colOff>
      <xdr:row>62</xdr:row>
      <xdr:rowOff>42635</xdr:rowOff>
    </xdr:to>
    <xdr:sp macro="" textlink="">
      <xdr:nvSpPr>
        <xdr:cNvPr id="192" name="楕円 191">
          <a:extLst>
            <a:ext uri="{FF2B5EF4-FFF2-40B4-BE49-F238E27FC236}">
              <a16:creationId xmlns:a16="http://schemas.microsoft.com/office/drawing/2014/main" id="{63A3F048-2103-46D4-8538-8EE3256A827F}"/>
            </a:ext>
          </a:extLst>
        </xdr:cNvPr>
        <xdr:cNvSpPr/>
      </xdr:nvSpPr>
      <xdr:spPr>
        <a:xfrm>
          <a:off x="2514600" y="10338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163285</xdr:rowOff>
    </xdr:from>
    <xdr:to>
      <xdr:col>19</xdr:col>
      <xdr:colOff>177800</xdr:colOff>
      <xdr:row>62</xdr:row>
      <xdr:rowOff>14696</xdr:rowOff>
    </xdr:to>
    <xdr:cxnSp macro="">
      <xdr:nvCxnSpPr>
        <xdr:cNvPr id="193" name="直線コネクタ 192">
          <a:extLst>
            <a:ext uri="{FF2B5EF4-FFF2-40B4-BE49-F238E27FC236}">
              <a16:creationId xmlns:a16="http://schemas.microsoft.com/office/drawing/2014/main" id="{D13F2E98-0DC0-4DE5-BF97-EE4D9F8916C5}"/>
            </a:ext>
          </a:extLst>
        </xdr:cNvPr>
        <xdr:cNvCxnSpPr/>
      </xdr:nvCxnSpPr>
      <xdr:spPr>
        <a:xfrm>
          <a:off x="2565400" y="10389325"/>
          <a:ext cx="78994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96157</xdr:rowOff>
    </xdr:from>
    <xdr:to>
      <xdr:col>10</xdr:col>
      <xdr:colOff>165100</xdr:colOff>
      <xdr:row>62</xdr:row>
      <xdr:rowOff>26307</xdr:rowOff>
    </xdr:to>
    <xdr:sp macro="" textlink="">
      <xdr:nvSpPr>
        <xdr:cNvPr id="194" name="楕円 193">
          <a:extLst>
            <a:ext uri="{FF2B5EF4-FFF2-40B4-BE49-F238E27FC236}">
              <a16:creationId xmlns:a16="http://schemas.microsoft.com/office/drawing/2014/main" id="{9EE1D48A-5CCA-48B0-8CA4-0B2D3720FCD4}"/>
            </a:ext>
          </a:extLst>
        </xdr:cNvPr>
        <xdr:cNvSpPr/>
      </xdr:nvSpPr>
      <xdr:spPr>
        <a:xfrm>
          <a:off x="1739900" y="103221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146957</xdr:rowOff>
    </xdr:from>
    <xdr:to>
      <xdr:col>15</xdr:col>
      <xdr:colOff>50800</xdr:colOff>
      <xdr:row>61</xdr:row>
      <xdr:rowOff>163285</xdr:rowOff>
    </xdr:to>
    <xdr:cxnSp macro="">
      <xdr:nvCxnSpPr>
        <xdr:cNvPr id="195" name="直線コネクタ 194">
          <a:extLst>
            <a:ext uri="{FF2B5EF4-FFF2-40B4-BE49-F238E27FC236}">
              <a16:creationId xmlns:a16="http://schemas.microsoft.com/office/drawing/2014/main" id="{A4BE5FB5-4EE2-4FE2-9E7B-162D8BC12F76}"/>
            </a:ext>
          </a:extLst>
        </xdr:cNvPr>
        <xdr:cNvCxnSpPr/>
      </xdr:nvCxnSpPr>
      <xdr:spPr>
        <a:xfrm>
          <a:off x="1790700" y="10372997"/>
          <a:ext cx="7747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94524</xdr:rowOff>
    </xdr:from>
    <xdr:to>
      <xdr:col>6</xdr:col>
      <xdr:colOff>38100</xdr:colOff>
      <xdr:row>62</xdr:row>
      <xdr:rowOff>24674</xdr:rowOff>
    </xdr:to>
    <xdr:sp macro="" textlink="">
      <xdr:nvSpPr>
        <xdr:cNvPr id="196" name="楕円 195">
          <a:extLst>
            <a:ext uri="{FF2B5EF4-FFF2-40B4-BE49-F238E27FC236}">
              <a16:creationId xmlns:a16="http://schemas.microsoft.com/office/drawing/2014/main" id="{970744F8-402D-4A0A-9761-222AA6729B05}"/>
            </a:ext>
          </a:extLst>
        </xdr:cNvPr>
        <xdr:cNvSpPr/>
      </xdr:nvSpPr>
      <xdr:spPr>
        <a:xfrm>
          <a:off x="965200" y="103205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145324</xdr:rowOff>
    </xdr:from>
    <xdr:to>
      <xdr:col>10</xdr:col>
      <xdr:colOff>114300</xdr:colOff>
      <xdr:row>61</xdr:row>
      <xdr:rowOff>146957</xdr:rowOff>
    </xdr:to>
    <xdr:cxnSp macro="">
      <xdr:nvCxnSpPr>
        <xdr:cNvPr id="197" name="直線コネクタ 196">
          <a:extLst>
            <a:ext uri="{FF2B5EF4-FFF2-40B4-BE49-F238E27FC236}">
              <a16:creationId xmlns:a16="http://schemas.microsoft.com/office/drawing/2014/main" id="{E7E704C6-DE94-4786-9B72-4D870A83615F}"/>
            </a:ext>
          </a:extLst>
        </xdr:cNvPr>
        <xdr:cNvCxnSpPr/>
      </xdr:nvCxnSpPr>
      <xdr:spPr>
        <a:xfrm>
          <a:off x="1008380" y="10371364"/>
          <a:ext cx="78232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9E322A08-143A-49ED-ABEE-53F756C33D51}"/>
            </a:ext>
          </a:extLst>
        </xdr:cNvPr>
        <xdr:cNvSpPr txBox="1"/>
      </xdr:nvSpPr>
      <xdr:spPr>
        <a:xfrm>
          <a:off x="3170564" y="1000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90187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4143D6E9-FD09-45F7-A987-229A16C7F09B}"/>
            </a:ext>
          </a:extLst>
        </xdr:cNvPr>
        <xdr:cNvSpPr txBox="1"/>
      </xdr:nvSpPr>
      <xdr:spPr>
        <a:xfrm>
          <a:off x="238570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77124</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8E76C89F-4986-4B90-AFDA-A9390B500D68}"/>
            </a:ext>
          </a:extLst>
        </xdr:cNvPr>
        <xdr:cNvSpPr txBox="1"/>
      </xdr:nvSpPr>
      <xdr:spPr>
        <a:xfrm>
          <a:off x="1611004" y="9967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AA1386FB-B62F-4B08-AA3A-4CB77FAB6937}"/>
            </a:ext>
          </a:extLst>
        </xdr:cNvPr>
        <xdr:cNvSpPr txBox="1"/>
      </xdr:nvSpPr>
      <xdr:spPr>
        <a:xfrm>
          <a:off x="836304" y="9948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56623</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F80C8DA5-FB1A-4985-A3F9-05C039F46E21}"/>
            </a:ext>
          </a:extLst>
        </xdr:cNvPr>
        <xdr:cNvSpPr txBox="1"/>
      </xdr:nvSpPr>
      <xdr:spPr>
        <a:xfrm>
          <a:off x="3170564" y="10450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33762</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E0D56201-5C6A-4351-A40A-CA6AD454C2D1}"/>
            </a:ext>
          </a:extLst>
        </xdr:cNvPr>
        <xdr:cNvSpPr txBox="1"/>
      </xdr:nvSpPr>
      <xdr:spPr>
        <a:xfrm>
          <a:off x="2385704" y="1042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17434</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F2418A6C-71F1-4A81-8DFC-3B5874CECEFC}"/>
            </a:ext>
          </a:extLst>
        </xdr:cNvPr>
        <xdr:cNvSpPr txBox="1"/>
      </xdr:nvSpPr>
      <xdr:spPr>
        <a:xfrm>
          <a:off x="1611004" y="10411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15801</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864C1E37-0E15-4721-8612-0773EEF5C22E}"/>
            </a:ext>
          </a:extLst>
        </xdr:cNvPr>
        <xdr:cNvSpPr txBox="1"/>
      </xdr:nvSpPr>
      <xdr:spPr>
        <a:xfrm>
          <a:off x="836304" y="10409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B6146B9E-AC83-4020-978A-0ECDFD7620CA}"/>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5D642660-F7A4-45F1-8532-29CBF19768FB}"/>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62CB9F4A-C4DA-4061-AAFC-A96B8C1478C1}"/>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1FA59E69-0293-42C3-81C9-23BB2D65BBFD}"/>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5B989FB0-A54B-44B3-B2F4-2FE5C0822586}"/>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8D86707E-4BAE-431E-B5E7-FEC65DB56C0F}"/>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41AC0762-38B0-4CC5-ABF7-CB7DBFB08A33}"/>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9D5C9D72-8D28-4B59-9E24-20384765406D}"/>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22E80A93-F752-404C-974C-FB40F97756CB}"/>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DF5CB5A2-A976-448A-A29C-3DDA2F60D694}"/>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6E581BCF-DFB4-44B5-B47D-87DDFC565BFA}"/>
            </a:ext>
          </a:extLst>
        </xdr:cNvPr>
        <xdr:cNvCxnSpPr/>
      </xdr:nvCxnSpPr>
      <xdr:spPr>
        <a:xfrm>
          <a:off x="5826760" y="10618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6E127A33-9727-4906-923E-278C016B4D17}"/>
            </a:ext>
          </a:extLst>
        </xdr:cNvPr>
        <xdr:cNvSpPr txBox="1"/>
      </xdr:nvSpPr>
      <xdr:spPr>
        <a:xfrm>
          <a:off x="5600834" y="1048005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1D1988D8-6281-42D3-BD0A-92E4BF0E41CA}"/>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D7B97BCB-2DDA-497E-BF84-3BBDB87FAD9D}"/>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5751D4DC-A301-4590-B024-1CC6ED355590}"/>
            </a:ext>
          </a:extLst>
        </xdr:cNvPr>
        <xdr:cNvCxnSpPr/>
      </xdr:nvCxnSpPr>
      <xdr:spPr>
        <a:xfrm>
          <a:off x="5826760" y="9502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83522106-DB53-4FE6-984C-89D4270F3367}"/>
            </a:ext>
          </a:extLst>
        </xdr:cNvPr>
        <xdr:cNvSpPr txBox="1"/>
      </xdr:nvSpPr>
      <xdr:spPr>
        <a:xfrm>
          <a:off x="5299921" y="9363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D2D25DA-C541-42E6-85A2-6665FD41E563}"/>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2F1A3B3E-1CBE-4EED-854C-5E8B1686126A}"/>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1EDCA804-3F28-4517-83E6-2C578070F192}"/>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118323</xdr:rowOff>
    </xdr:from>
    <xdr:to>
      <xdr:col>54</xdr:col>
      <xdr:colOff>189865</xdr:colOff>
      <xdr:row>63</xdr:row>
      <xdr:rowOff>52915</xdr:rowOff>
    </xdr:to>
    <xdr:cxnSp macro="">
      <xdr:nvCxnSpPr>
        <xdr:cNvPr id="225" name="直線コネクタ 224">
          <a:extLst>
            <a:ext uri="{FF2B5EF4-FFF2-40B4-BE49-F238E27FC236}">
              <a16:creationId xmlns:a16="http://schemas.microsoft.com/office/drawing/2014/main" id="{32D6394C-CBE0-403A-8BD1-99C232BEC13F}"/>
            </a:ext>
          </a:extLst>
        </xdr:cNvPr>
        <xdr:cNvCxnSpPr/>
      </xdr:nvCxnSpPr>
      <xdr:spPr>
        <a:xfrm flipV="1">
          <a:off x="9219565" y="9338523"/>
          <a:ext cx="0" cy="127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56742</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DCE819C9-D096-4BE6-8984-3851FC376E02}"/>
            </a:ext>
          </a:extLst>
        </xdr:cNvPr>
        <xdr:cNvSpPr txBox="1"/>
      </xdr:nvSpPr>
      <xdr:spPr>
        <a:xfrm>
          <a:off x="9258300" y="10618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52915</xdr:rowOff>
    </xdr:from>
    <xdr:to>
      <xdr:col>55</xdr:col>
      <xdr:colOff>88900</xdr:colOff>
      <xdr:row>63</xdr:row>
      <xdr:rowOff>52915</xdr:rowOff>
    </xdr:to>
    <xdr:cxnSp macro="">
      <xdr:nvCxnSpPr>
        <xdr:cNvPr id="227" name="直線コネクタ 226">
          <a:extLst>
            <a:ext uri="{FF2B5EF4-FFF2-40B4-BE49-F238E27FC236}">
              <a16:creationId xmlns:a16="http://schemas.microsoft.com/office/drawing/2014/main" id="{5CD00BCA-68AC-4D13-A76F-188F4D337616}"/>
            </a:ext>
          </a:extLst>
        </xdr:cNvPr>
        <xdr:cNvCxnSpPr/>
      </xdr:nvCxnSpPr>
      <xdr:spPr>
        <a:xfrm>
          <a:off x="9154160" y="106142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65000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1782EC6B-2BD5-4AE6-A9A5-0471514603AD}"/>
            </a:ext>
          </a:extLst>
        </xdr:cNvPr>
        <xdr:cNvSpPr txBox="1"/>
      </xdr:nvSpPr>
      <xdr:spPr>
        <a:xfrm>
          <a:off x="9258300" y="911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118323</xdr:rowOff>
    </xdr:from>
    <xdr:to>
      <xdr:col>55</xdr:col>
      <xdr:colOff>88900</xdr:colOff>
      <xdr:row>55</xdr:row>
      <xdr:rowOff>118323</xdr:rowOff>
    </xdr:to>
    <xdr:cxnSp macro="">
      <xdr:nvCxnSpPr>
        <xdr:cNvPr id="229" name="直線コネクタ 228">
          <a:extLst>
            <a:ext uri="{FF2B5EF4-FFF2-40B4-BE49-F238E27FC236}">
              <a16:creationId xmlns:a16="http://schemas.microsoft.com/office/drawing/2014/main" id="{02CBDD7D-AB55-4EB8-922A-DFDD2655C928}"/>
            </a:ext>
          </a:extLst>
        </xdr:cNvPr>
        <xdr:cNvCxnSpPr/>
      </xdr:nvCxnSpPr>
      <xdr:spPr>
        <a:xfrm>
          <a:off x="9154160" y="93385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84777</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636FEA54-C84B-475A-8E03-408702B7BB61}"/>
            </a:ext>
          </a:extLst>
        </xdr:cNvPr>
        <xdr:cNvSpPr txBox="1"/>
      </xdr:nvSpPr>
      <xdr:spPr>
        <a:xfrm>
          <a:off x="9258300" y="9975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61900</xdr:rowOff>
    </xdr:from>
    <xdr:to>
      <xdr:col>55</xdr:col>
      <xdr:colOff>50800</xdr:colOff>
      <xdr:row>60</xdr:row>
      <xdr:rowOff>163500</xdr:rowOff>
    </xdr:to>
    <xdr:sp macro="" textlink="">
      <xdr:nvSpPr>
        <xdr:cNvPr id="231" name="フローチャート: 判断 230">
          <a:extLst>
            <a:ext uri="{FF2B5EF4-FFF2-40B4-BE49-F238E27FC236}">
              <a16:creationId xmlns:a16="http://schemas.microsoft.com/office/drawing/2014/main" id="{36A756E7-36E6-47E1-97FE-9DFDAD7E90A9}"/>
            </a:ext>
          </a:extLst>
        </xdr:cNvPr>
        <xdr:cNvSpPr/>
      </xdr:nvSpPr>
      <xdr:spPr>
        <a:xfrm>
          <a:off x="9192260" y="101203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66357</xdr:rowOff>
    </xdr:from>
    <xdr:to>
      <xdr:col>50</xdr:col>
      <xdr:colOff>165100</xdr:colOff>
      <xdr:row>60</xdr:row>
      <xdr:rowOff>167957</xdr:rowOff>
    </xdr:to>
    <xdr:sp macro="" textlink="">
      <xdr:nvSpPr>
        <xdr:cNvPr id="232" name="フローチャート: 判断 231">
          <a:extLst>
            <a:ext uri="{FF2B5EF4-FFF2-40B4-BE49-F238E27FC236}">
              <a16:creationId xmlns:a16="http://schemas.microsoft.com/office/drawing/2014/main" id="{7E18ACF3-212A-4F67-AFA1-252B48B29EEE}"/>
            </a:ext>
          </a:extLst>
        </xdr:cNvPr>
        <xdr:cNvSpPr/>
      </xdr:nvSpPr>
      <xdr:spPr>
        <a:xfrm>
          <a:off x="8445500" y="1012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70135</xdr:rowOff>
    </xdr:from>
    <xdr:to>
      <xdr:col>46</xdr:col>
      <xdr:colOff>38100</xdr:colOff>
      <xdr:row>61</xdr:row>
      <xdr:rowOff>285</xdr:rowOff>
    </xdr:to>
    <xdr:sp macro="" textlink="">
      <xdr:nvSpPr>
        <xdr:cNvPr id="233" name="フローチャート: 判断 232">
          <a:extLst>
            <a:ext uri="{FF2B5EF4-FFF2-40B4-BE49-F238E27FC236}">
              <a16:creationId xmlns:a16="http://schemas.microsoft.com/office/drawing/2014/main" id="{1525C327-A3DE-4644-A0A5-E671ECE6D047}"/>
            </a:ext>
          </a:extLst>
        </xdr:cNvPr>
        <xdr:cNvSpPr/>
      </xdr:nvSpPr>
      <xdr:spPr>
        <a:xfrm>
          <a:off x="7670800" y="101285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70918</xdr:rowOff>
    </xdr:from>
    <xdr:to>
      <xdr:col>41</xdr:col>
      <xdr:colOff>101600</xdr:colOff>
      <xdr:row>61</xdr:row>
      <xdr:rowOff>1068</xdr:rowOff>
    </xdr:to>
    <xdr:sp macro="" textlink="">
      <xdr:nvSpPr>
        <xdr:cNvPr id="234" name="フローチャート: 判断 233">
          <a:extLst>
            <a:ext uri="{FF2B5EF4-FFF2-40B4-BE49-F238E27FC236}">
              <a16:creationId xmlns:a16="http://schemas.microsoft.com/office/drawing/2014/main" id="{DC97D25C-364C-41DA-9C67-96C205B9A44C}"/>
            </a:ext>
          </a:extLst>
        </xdr:cNvPr>
        <xdr:cNvSpPr/>
      </xdr:nvSpPr>
      <xdr:spPr>
        <a:xfrm>
          <a:off x="6873240" y="101293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46692</xdr:rowOff>
    </xdr:from>
    <xdr:to>
      <xdr:col>36</xdr:col>
      <xdr:colOff>165100</xdr:colOff>
      <xdr:row>60</xdr:row>
      <xdr:rowOff>148292</xdr:rowOff>
    </xdr:to>
    <xdr:sp macro="" textlink="">
      <xdr:nvSpPr>
        <xdr:cNvPr id="235" name="フローチャート: 判断 234">
          <a:extLst>
            <a:ext uri="{FF2B5EF4-FFF2-40B4-BE49-F238E27FC236}">
              <a16:creationId xmlns:a16="http://schemas.microsoft.com/office/drawing/2014/main" id="{0695413B-BDE7-40BE-B615-BB48F03F9B4A}"/>
            </a:ext>
          </a:extLst>
        </xdr:cNvPr>
        <xdr:cNvSpPr/>
      </xdr:nvSpPr>
      <xdr:spPr>
        <a:xfrm>
          <a:off x="6098540" y="101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4E7F4D5E-E0CB-4793-A4FB-E05061E404C8}"/>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F1BD7F89-6403-428E-98B2-29475C54195C}"/>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8DFCE0C9-2E5D-4A96-8EFA-FED845B4EF49}"/>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5BBE152-E8C7-4A7E-A83A-C9AA82ABC938}"/>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F84ED31-4A27-452E-893D-158AA521B4C9}"/>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19100</xdr:rowOff>
    </xdr:from>
    <xdr:to>
      <xdr:col>55</xdr:col>
      <xdr:colOff>50800</xdr:colOff>
      <xdr:row>62</xdr:row>
      <xdr:rowOff>120700</xdr:rowOff>
    </xdr:to>
    <xdr:sp macro="" textlink="">
      <xdr:nvSpPr>
        <xdr:cNvPr id="241" name="楕円 240">
          <a:extLst>
            <a:ext uri="{FF2B5EF4-FFF2-40B4-BE49-F238E27FC236}">
              <a16:creationId xmlns:a16="http://schemas.microsoft.com/office/drawing/2014/main" id="{CAE792CF-6628-4EC8-A2AE-F63FC8450E39}"/>
            </a:ext>
          </a:extLst>
        </xdr:cNvPr>
        <xdr:cNvSpPr/>
      </xdr:nvSpPr>
      <xdr:spPr>
        <a:xfrm>
          <a:off x="9192260" y="104127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168977</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1CC34979-73BD-4F85-BC3F-268BB2E4D9E0}"/>
            </a:ext>
          </a:extLst>
        </xdr:cNvPr>
        <xdr:cNvSpPr txBox="1"/>
      </xdr:nvSpPr>
      <xdr:spPr>
        <a:xfrm>
          <a:off x="9258300" y="1039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16523</xdr:rowOff>
    </xdr:from>
    <xdr:to>
      <xdr:col>50</xdr:col>
      <xdr:colOff>165100</xdr:colOff>
      <xdr:row>62</xdr:row>
      <xdr:rowOff>118123</xdr:rowOff>
    </xdr:to>
    <xdr:sp macro="" textlink="">
      <xdr:nvSpPr>
        <xdr:cNvPr id="243" name="楕円 242">
          <a:extLst>
            <a:ext uri="{FF2B5EF4-FFF2-40B4-BE49-F238E27FC236}">
              <a16:creationId xmlns:a16="http://schemas.microsoft.com/office/drawing/2014/main" id="{5A84B671-8321-45B0-8A7F-72D9A54E3A03}"/>
            </a:ext>
          </a:extLst>
        </xdr:cNvPr>
        <xdr:cNvSpPr/>
      </xdr:nvSpPr>
      <xdr:spPr>
        <a:xfrm>
          <a:off x="8445500" y="1041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67323</xdr:rowOff>
    </xdr:from>
    <xdr:to>
      <xdr:col>55</xdr:col>
      <xdr:colOff>0</xdr:colOff>
      <xdr:row>62</xdr:row>
      <xdr:rowOff>69900</xdr:rowOff>
    </xdr:to>
    <xdr:cxnSp macro="">
      <xdr:nvCxnSpPr>
        <xdr:cNvPr id="244" name="直線コネクタ 243">
          <a:extLst>
            <a:ext uri="{FF2B5EF4-FFF2-40B4-BE49-F238E27FC236}">
              <a16:creationId xmlns:a16="http://schemas.microsoft.com/office/drawing/2014/main" id="{EE3EFA94-BE8A-4455-8F31-A6959CD25E27}"/>
            </a:ext>
          </a:extLst>
        </xdr:cNvPr>
        <xdr:cNvCxnSpPr/>
      </xdr:nvCxnSpPr>
      <xdr:spPr>
        <a:xfrm>
          <a:off x="8496300" y="10461003"/>
          <a:ext cx="723900" cy="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16717</xdr:rowOff>
    </xdr:from>
    <xdr:to>
      <xdr:col>46</xdr:col>
      <xdr:colOff>38100</xdr:colOff>
      <xdr:row>62</xdr:row>
      <xdr:rowOff>118317</xdr:rowOff>
    </xdr:to>
    <xdr:sp macro="" textlink="">
      <xdr:nvSpPr>
        <xdr:cNvPr id="245" name="楕円 244">
          <a:extLst>
            <a:ext uri="{FF2B5EF4-FFF2-40B4-BE49-F238E27FC236}">
              <a16:creationId xmlns:a16="http://schemas.microsoft.com/office/drawing/2014/main" id="{C190696A-9FD4-4A62-8B9F-80329C19E828}"/>
            </a:ext>
          </a:extLst>
        </xdr:cNvPr>
        <xdr:cNvSpPr/>
      </xdr:nvSpPr>
      <xdr:spPr>
        <a:xfrm>
          <a:off x="7670800" y="104103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67323</xdr:rowOff>
    </xdr:from>
    <xdr:to>
      <xdr:col>50</xdr:col>
      <xdr:colOff>114300</xdr:colOff>
      <xdr:row>62</xdr:row>
      <xdr:rowOff>67517</xdr:rowOff>
    </xdr:to>
    <xdr:cxnSp macro="">
      <xdr:nvCxnSpPr>
        <xdr:cNvPr id="246" name="直線コネクタ 245">
          <a:extLst>
            <a:ext uri="{FF2B5EF4-FFF2-40B4-BE49-F238E27FC236}">
              <a16:creationId xmlns:a16="http://schemas.microsoft.com/office/drawing/2014/main" id="{98C3013D-D746-4178-ACE0-A8AA6F4819A9}"/>
            </a:ext>
          </a:extLst>
        </xdr:cNvPr>
        <xdr:cNvCxnSpPr/>
      </xdr:nvCxnSpPr>
      <xdr:spPr>
        <a:xfrm flipV="1">
          <a:off x="7713980" y="10461003"/>
          <a:ext cx="782320" cy="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16934</xdr:rowOff>
    </xdr:from>
    <xdr:to>
      <xdr:col>41</xdr:col>
      <xdr:colOff>101600</xdr:colOff>
      <xdr:row>62</xdr:row>
      <xdr:rowOff>118534</xdr:rowOff>
    </xdr:to>
    <xdr:sp macro="" textlink="">
      <xdr:nvSpPr>
        <xdr:cNvPr id="247" name="楕円 246">
          <a:extLst>
            <a:ext uri="{FF2B5EF4-FFF2-40B4-BE49-F238E27FC236}">
              <a16:creationId xmlns:a16="http://schemas.microsoft.com/office/drawing/2014/main" id="{B5B344D6-FD66-4965-A132-E16486FD6374}"/>
            </a:ext>
          </a:extLst>
        </xdr:cNvPr>
        <xdr:cNvSpPr/>
      </xdr:nvSpPr>
      <xdr:spPr>
        <a:xfrm>
          <a:off x="6873240" y="1041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67517</xdr:rowOff>
    </xdr:from>
    <xdr:to>
      <xdr:col>45</xdr:col>
      <xdr:colOff>177800</xdr:colOff>
      <xdr:row>62</xdr:row>
      <xdr:rowOff>67734</xdr:rowOff>
    </xdr:to>
    <xdr:cxnSp macro="">
      <xdr:nvCxnSpPr>
        <xdr:cNvPr id="248" name="直線コネクタ 247">
          <a:extLst>
            <a:ext uri="{FF2B5EF4-FFF2-40B4-BE49-F238E27FC236}">
              <a16:creationId xmlns:a16="http://schemas.microsoft.com/office/drawing/2014/main" id="{B65205FB-CC4D-4ACC-A6BA-8B7D8989D14F}"/>
            </a:ext>
          </a:extLst>
        </xdr:cNvPr>
        <xdr:cNvCxnSpPr/>
      </xdr:nvCxnSpPr>
      <xdr:spPr>
        <a:xfrm flipV="1">
          <a:off x="6924040" y="10461197"/>
          <a:ext cx="78994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19289</xdr:rowOff>
    </xdr:from>
    <xdr:to>
      <xdr:col>36</xdr:col>
      <xdr:colOff>165100</xdr:colOff>
      <xdr:row>62</xdr:row>
      <xdr:rowOff>120889</xdr:rowOff>
    </xdr:to>
    <xdr:sp macro="" textlink="">
      <xdr:nvSpPr>
        <xdr:cNvPr id="249" name="楕円 248">
          <a:extLst>
            <a:ext uri="{FF2B5EF4-FFF2-40B4-BE49-F238E27FC236}">
              <a16:creationId xmlns:a16="http://schemas.microsoft.com/office/drawing/2014/main" id="{F16BE744-9751-498E-A8B3-604C5941A1D6}"/>
            </a:ext>
          </a:extLst>
        </xdr:cNvPr>
        <xdr:cNvSpPr/>
      </xdr:nvSpPr>
      <xdr:spPr>
        <a:xfrm>
          <a:off x="6098540" y="1041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67734</xdr:rowOff>
    </xdr:from>
    <xdr:to>
      <xdr:col>41</xdr:col>
      <xdr:colOff>50800</xdr:colOff>
      <xdr:row>62</xdr:row>
      <xdr:rowOff>70089</xdr:rowOff>
    </xdr:to>
    <xdr:cxnSp macro="">
      <xdr:nvCxnSpPr>
        <xdr:cNvPr id="250" name="直線コネクタ 249">
          <a:extLst>
            <a:ext uri="{FF2B5EF4-FFF2-40B4-BE49-F238E27FC236}">
              <a16:creationId xmlns:a16="http://schemas.microsoft.com/office/drawing/2014/main" id="{2CC341F9-3A94-47BE-A22F-876586799FAA}"/>
            </a:ext>
          </a:extLst>
        </xdr:cNvPr>
        <xdr:cNvCxnSpPr/>
      </xdr:nvCxnSpPr>
      <xdr:spPr>
        <a:xfrm flipV="1">
          <a:off x="6149340" y="10461414"/>
          <a:ext cx="774700" cy="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13034</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AA9FE14D-EC0B-42D6-BB6B-B558A8CFFE56}"/>
            </a:ext>
          </a:extLst>
        </xdr:cNvPr>
        <xdr:cNvSpPr txBox="1"/>
      </xdr:nvSpPr>
      <xdr:spPr>
        <a:xfrm>
          <a:off x="8239271" y="990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16812</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1D971A9C-3380-444F-89B4-B30C7911B1A6}"/>
            </a:ext>
          </a:extLst>
        </xdr:cNvPr>
        <xdr:cNvSpPr txBox="1"/>
      </xdr:nvSpPr>
      <xdr:spPr>
        <a:xfrm>
          <a:off x="7477271" y="990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17595</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8A8A3E86-E223-47BD-863C-6DF4760EE7CD}"/>
            </a:ext>
          </a:extLst>
        </xdr:cNvPr>
        <xdr:cNvSpPr txBox="1"/>
      </xdr:nvSpPr>
      <xdr:spPr>
        <a:xfrm>
          <a:off x="6702571" y="990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164819</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2D48658E-ACCF-4839-8D3A-377BE6790904}"/>
            </a:ext>
          </a:extLst>
        </xdr:cNvPr>
        <xdr:cNvSpPr txBox="1"/>
      </xdr:nvSpPr>
      <xdr:spPr>
        <a:xfrm>
          <a:off x="5905011" y="988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109250</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236C6271-753F-4228-B56A-A895F1591515}"/>
            </a:ext>
          </a:extLst>
        </xdr:cNvPr>
        <xdr:cNvSpPr txBox="1"/>
      </xdr:nvSpPr>
      <xdr:spPr>
        <a:xfrm>
          <a:off x="8239271" y="1050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109444</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0493F552-FD50-4910-A7F9-62E58BFE1F31}"/>
            </a:ext>
          </a:extLst>
        </xdr:cNvPr>
        <xdr:cNvSpPr txBox="1"/>
      </xdr:nvSpPr>
      <xdr:spPr>
        <a:xfrm>
          <a:off x="7477271" y="1050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109661</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8D156004-DB70-4653-9768-BB6CFED3C7F5}"/>
            </a:ext>
          </a:extLst>
        </xdr:cNvPr>
        <xdr:cNvSpPr txBox="1"/>
      </xdr:nvSpPr>
      <xdr:spPr>
        <a:xfrm>
          <a:off x="6702571" y="1050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112016</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B96FBF1E-B284-4CAE-82D0-21D7E648D339}"/>
            </a:ext>
          </a:extLst>
        </xdr:cNvPr>
        <xdr:cNvSpPr txBox="1"/>
      </xdr:nvSpPr>
      <xdr:spPr>
        <a:xfrm>
          <a:off x="5905011" y="1050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A75A7C0-0BE3-49E5-AB7A-1791B05828B5}"/>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FBF7E05F-D02A-49CD-B36F-31F3AE07E3B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CDF2B1E9-EC38-44DE-9A2C-96B76446D286}"/>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EFD0FFBB-3F91-41FF-8C51-5EB285BEC237}"/>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2992B071-D312-4F59-8B94-6502898AD932}"/>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91DD38AF-5366-4812-8F3A-779096666477}"/>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877D4D48-19CA-44D3-9BE2-6585EBC5C26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33CACABE-8C0F-401B-BBC1-CE468CD64E80}"/>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a:extLst>
            <a:ext uri="{FF2B5EF4-FFF2-40B4-BE49-F238E27FC236}">
              <a16:creationId xmlns:a16="http://schemas.microsoft.com/office/drawing/2014/main" id="{DC0964E7-FD36-49B9-A0DC-FDB094256952}"/>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a:extLst>
            <a:ext uri="{FF2B5EF4-FFF2-40B4-BE49-F238E27FC236}">
              <a16:creationId xmlns:a16="http://schemas.microsoft.com/office/drawing/2014/main" id="{EB09A83B-440C-427B-9F02-9000A05663A6}"/>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a:extLst>
            <a:ext uri="{FF2B5EF4-FFF2-40B4-BE49-F238E27FC236}">
              <a16:creationId xmlns:a16="http://schemas.microsoft.com/office/drawing/2014/main" id="{6900E1D9-FA40-4917-93BC-4155A9796B75}"/>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a:extLst>
            <a:ext uri="{FF2B5EF4-FFF2-40B4-BE49-F238E27FC236}">
              <a16:creationId xmlns:a16="http://schemas.microsoft.com/office/drawing/2014/main" id="{609F8F50-6860-4125-8D98-4B38D34874F4}"/>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a:extLst>
            <a:ext uri="{FF2B5EF4-FFF2-40B4-BE49-F238E27FC236}">
              <a16:creationId xmlns:a16="http://schemas.microsoft.com/office/drawing/2014/main" id="{DBBECF6B-AB50-45CB-A1B5-945BB562B2E7}"/>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a:extLst>
            <a:ext uri="{FF2B5EF4-FFF2-40B4-BE49-F238E27FC236}">
              <a16:creationId xmlns:a16="http://schemas.microsoft.com/office/drawing/2014/main" id="{60510F67-1E2F-48A7-8E6C-B912D4100C6C}"/>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a:extLst>
            <a:ext uri="{FF2B5EF4-FFF2-40B4-BE49-F238E27FC236}">
              <a16:creationId xmlns:a16="http://schemas.microsoft.com/office/drawing/2014/main" id="{FCC08BAF-9E71-4FE3-A987-51D41BC0C3F8}"/>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a:extLst>
            <a:ext uri="{FF2B5EF4-FFF2-40B4-BE49-F238E27FC236}">
              <a16:creationId xmlns:a16="http://schemas.microsoft.com/office/drawing/2014/main" id="{85052993-B79A-40DF-9799-FB8C700625B7}"/>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a:extLst>
            <a:ext uri="{FF2B5EF4-FFF2-40B4-BE49-F238E27FC236}">
              <a16:creationId xmlns:a16="http://schemas.microsoft.com/office/drawing/2014/main" id="{AF9D0E4F-9CF3-41C6-B739-3976B286FBD5}"/>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a:extLst>
            <a:ext uri="{FF2B5EF4-FFF2-40B4-BE49-F238E27FC236}">
              <a16:creationId xmlns:a16="http://schemas.microsoft.com/office/drawing/2014/main" id="{44BF5353-F339-4096-AAF3-A341FBEB179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a:extLst>
            <a:ext uri="{FF2B5EF4-FFF2-40B4-BE49-F238E27FC236}">
              <a16:creationId xmlns:a16="http://schemas.microsoft.com/office/drawing/2014/main" id="{789114DF-7B32-448D-B337-A945254C0D1A}"/>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a:extLst>
            <a:ext uri="{FF2B5EF4-FFF2-40B4-BE49-F238E27FC236}">
              <a16:creationId xmlns:a16="http://schemas.microsoft.com/office/drawing/2014/main" id="{475F3E97-599E-4BED-9EC0-ED706265F054}"/>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a:extLst>
            <a:ext uri="{FF2B5EF4-FFF2-40B4-BE49-F238E27FC236}">
              <a16:creationId xmlns:a16="http://schemas.microsoft.com/office/drawing/2014/main" id="{4183299A-A9A0-4078-BA3D-82D110F16333}"/>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a:extLst>
            <a:ext uri="{FF2B5EF4-FFF2-40B4-BE49-F238E27FC236}">
              <a16:creationId xmlns:a16="http://schemas.microsoft.com/office/drawing/2014/main" id="{3E75F6D3-44A0-4E0C-AEA1-A1E1356B1BC9}"/>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a:extLst>
            <a:ext uri="{FF2B5EF4-FFF2-40B4-BE49-F238E27FC236}">
              <a16:creationId xmlns:a16="http://schemas.microsoft.com/office/drawing/2014/main" id="{7104D3D7-72D0-41DE-B9D4-170F260145B2}"/>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a:extLst>
            <a:ext uri="{FF2B5EF4-FFF2-40B4-BE49-F238E27FC236}">
              <a16:creationId xmlns:a16="http://schemas.microsoft.com/office/drawing/2014/main" id="{F5415B8A-B2DC-4F2F-9D7C-BD9E4B04E3A3}"/>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a:extLst>
            <a:ext uri="{FF2B5EF4-FFF2-40B4-BE49-F238E27FC236}">
              <a16:creationId xmlns:a16="http://schemas.microsoft.com/office/drawing/2014/main" id="{2611A39A-79EE-4CB4-84DC-6EE92B0846FD}"/>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a:extLst>
            <a:ext uri="{FF2B5EF4-FFF2-40B4-BE49-F238E27FC236}">
              <a16:creationId xmlns:a16="http://schemas.microsoft.com/office/drawing/2014/main" id="{15AA298B-F34C-4425-A2C5-7122A610603F}"/>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a:extLst>
            <a:ext uri="{FF2B5EF4-FFF2-40B4-BE49-F238E27FC236}">
              <a16:creationId xmlns:a16="http://schemas.microsoft.com/office/drawing/2014/main" id="{CE0C4A08-9676-4442-A34A-326B3E080CB8}"/>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a:extLst>
            <a:ext uri="{FF2B5EF4-FFF2-40B4-BE49-F238E27FC236}">
              <a16:creationId xmlns:a16="http://schemas.microsoft.com/office/drawing/2014/main" id="{37C5C5B8-BF3B-44C9-8577-2B1AC48C5916}"/>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a:extLst>
            <a:ext uri="{FF2B5EF4-FFF2-40B4-BE49-F238E27FC236}">
              <a16:creationId xmlns:a16="http://schemas.microsoft.com/office/drawing/2014/main" id="{64AF0620-9AFE-407C-A970-2F3B19474D04}"/>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a:extLst>
            <a:ext uri="{FF2B5EF4-FFF2-40B4-BE49-F238E27FC236}">
              <a16:creationId xmlns:a16="http://schemas.microsoft.com/office/drawing/2014/main" id="{C1063F5C-52A2-4BDE-B87B-B743A3EBB48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a:extLst>
            <a:ext uri="{FF2B5EF4-FFF2-40B4-BE49-F238E27FC236}">
              <a16:creationId xmlns:a16="http://schemas.microsoft.com/office/drawing/2014/main" id="{10CD6FD1-FCD3-4A76-A8B7-7313DA347227}"/>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a:extLst>
            <a:ext uri="{FF2B5EF4-FFF2-40B4-BE49-F238E27FC236}">
              <a16:creationId xmlns:a16="http://schemas.microsoft.com/office/drawing/2014/main" id="{E0E55A60-4E5A-4585-9F1D-637C57E7D185}"/>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1" name="正方形/長方形 290">
          <a:extLst>
            <a:ext uri="{FF2B5EF4-FFF2-40B4-BE49-F238E27FC236}">
              <a16:creationId xmlns:a16="http://schemas.microsoft.com/office/drawing/2014/main" id="{1C88A376-CC96-4562-A907-0F7C9460543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2" name="正方形/長方形 291">
          <a:extLst>
            <a:ext uri="{FF2B5EF4-FFF2-40B4-BE49-F238E27FC236}">
              <a16:creationId xmlns:a16="http://schemas.microsoft.com/office/drawing/2014/main" id="{0D530699-5823-47CA-AE50-435258CD8DEA}"/>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3" name="正方形/長方形 292">
          <a:extLst>
            <a:ext uri="{FF2B5EF4-FFF2-40B4-BE49-F238E27FC236}">
              <a16:creationId xmlns:a16="http://schemas.microsoft.com/office/drawing/2014/main" id="{545A0041-59F0-406F-866C-C73081FD4C45}"/>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4" name="正方形/長方形 293">
          <a:extLst>
            <a:ext uri="{FF2B5EF4-FFF2-40B4-BE49-F238E27FC236}">
              <a16:creationId xmlns:a16="http://schemas.microsoft.com/office/drawing/2014/main" id="{281B4978-8DD8-48D0-A957-77654701A973}"/>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5" name="正方形/長方形 294">
          <a:extLst>
            <a:ext uri="{FF2B5EF4-FFF2-40B4-BE49-F238E27FC236}">
              <a16:creationId xmlns:a16="http://schemas.microsoft.com/office/drawing/2014/main" id="{61B057EE-55DE-4FB6-AB95-7D9F4A40CACA}"/>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6" name="正方形/長方形 295">
          <a:extLst>
            <a:ext uri="{FF2B5EF4-FFF2-40B4-BE49-F238E27FC236}">
              <a16:creationId xmlns:a16="http://schemas.microsoft.com/office/drawing/2014/main" id="{C44D5D34-1BB7-423A-84B8-751618980934}"/>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7" name="正方形/長方形 296">
          <a:extLst>
            <a:ext uri="{FF2B5EF4-FFF2-40B4-BE49-F238E27FC236}">
              <a16:creationId xmlns:a16="http://schemas.microsoft.com/office/drawing/2014/main" id="{77B46635-17D4-40C8-90BE-AFAEDA19B84B}"/>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8" name="正方形/長方形 297">
          <a:extLst>
            <a:ext uri="{FF2B5EF4-FFF2-40B4-BE49-F238E27FC236}">
              <a16:creationId xmlns:a16="http://schemas.microsoft.com/office/drawing/2014/main" id="{9F4B93DA-2044-4F73-BFC9-789418B87525}"/>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9" name="テキスト ボックス 298">
          <a:extLst>
            <a:ext uri="{FF2B5EF4-FFF2-40B4-BE49-F238E27FC236}">
              <a16:creationId xmlns:a16="http://schemas.microsoft.com/office/drawing/2014/main" id="{51E307C3-5B2A-4163-B5F3-D866219734E9}"/>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0" name="直線コネクタ 299">
          <a:extLst>
            <a:ext uri="{FF2B5EF4-FFF2-40B4-BE49-F238E27FC236}">
              <a16:creationId xmlns:a16="http://schemas.microsoft.com/office/drawing/2014/main" id="{F05354BB-0C13-4291-9EB5-7F9D709A33A8}"/>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1" name="テキスト ボックス 300">
          <a:extLst>
            <a:ext uri="{FF2B5EF4-FFF2-40B4-BE49-F238E27FC236}">
              <a16:creationId xmlns:a16="http://schemas.microsoft.com/office/drawing/2014/main" id="{E78C6935-0578-4012-8235-05DA26DF5C82}"/>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02" name="直線コネクタ 301">
          <a:extLst>
            <a:ext uri="{FF2B5EF4-FFF2-40B4-BE49-F238E27FC236}">
              <a16:creationId xmlns:a16="http://schemas.microsoft.com/office/drawing/2014/main" id="{0F85E681-F63A-4C45-B1F4-516C8B10CF09}"/>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03" name="テキスト ボックス 302">
          <a:extLst>
            <a:ext uri="{FF2B5EF4-FFF2-40B4-BE49-F238E27FC236}">
              <a16:creationId xmlns:a16="http://schemas.microsoft.com/office/drawing/2014/main" id="{DD7917F8-B712-47D1-81CD-44048A262BBD}"/>
            </a:ext>
          </a:extLst>
        </xdr:cNvPr>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04" name="直線コネクタ 303">
          <a:extLst>
            <a:ext uri="{FF2B5EF4-FFF2-40B4-BE49-F238E27FC236}">
              <a16:creationId xmlns:a16="http://schemas.microsoft.com/office/drawing/2014/main" id="{F4629D86-CBAA-463E-8EE7-C4B2C7CF719B}"/>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05" name="テキスト ボックス 304">
          <a:extLst>
            <a:ext uri="{FF2B5EF4-FFF2-40B4-BE49-F238E27FC236}">
              <a16:creationId xmlns:a16="http://schemas.microsoft.com/office/drawing/2014/main" id="{8273B977-1F1A-4395-B081-602D176CF1BD}"/>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06" name="直線コネクタ 305">
          <a:extLst>
            <a:ext uri="{FF2B5EF4-FFF2-40B4-BE49-F238E27FC236}">
              <a16:creationId xmlns:a16="http://schemas.microsoft.com/office/drawing/2014/main" id="{E2E8CB3A-1D3E-4206-9A36-6272F7DA91BD}"/>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07" name="テキスト ボックス 306">
          <a:extLst>
            <a:ext uri="{FF2B5EF4-FFF2-40B4-BE49-F238E27FC236}">
              <a16:creationId xmlns:a16="http://schemas.microsoft.com/office/drawing/2014/main" id="{4CFDD724-EEEE-4940-A2A9-222D317E4F43}"/>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08" name="直線コネクタ 307">
          <a:extLst>
            <a:ext uri="{FF2B5EF4-FFF2-40B4-BE49-F238E27FC236}">
              <a16:creationId xmlns:a16="http://schemas.microsoft.com/office/drawing/2014/main" id="{F374A2D7-1C34-4272-8620-8F7C68E7AF07}"/>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09" name="テキスト ボックス 308">
          <a:extLst>
            <a:ext uri="{FF2B5EF4-FFF2-40B4-BE49-F238E27FC236}">
              <a16:creationId xmlns:a16="http://schemas.microsoft.com/office/drawing/2014/main" id="{D7C999F4-1E04-4DF4-9123-2D45CFD1FD2D}"/>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0" name="直線コネクタ 309">
          <a:extLst>
            <a:ext uri="{FF2B5EF4-FFF2-40B4-BE49-F238E27FC236}">
              <a16:creationId xmlns:a16="http://schemas.microsoft.com/office/drawing/2014/main" id="{3BD50CD7-9F02-4DF2-A72A-9F2C58904AD8}"/>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1" name="テキスト ボックス 310">
          <a:extLst>
            <a:ext uri="{FF2B5EF4-FFF2-40B4-BE49-F238E27FC236}">
              <a16:creationId xmlns:a16="http://schemas.microsoft.com/office/drawing/2014/main" id="{87EE3E9C-1B93-4BB1-A7F9-468917305FA2}"/>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2" name="【認定こども園・幼稚園・保育所】&#10;有形固定資産減価償却率グラフ枠">
          <a:extLst>
            <a:ext uri="{FF2B5EF4-FFF2-40B4-BE49-F238E27FC236}">
              <a16:creationId xmlns:a16="http://schemas.microsoft.com/office/drawing/2014/main" id="{AA4280CD-CAB2-487D-AC1C-755BFC51513C}"/>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53340</xdr:rowOff>
    </xdr:to>
    <xdr:cxnSp macro="">
      <xdr:nvCxnSpPr>
        <xdr:cNvPr id="313" name="直線コネクタ 312">
          <a:extLst>
            <a:ext uri="{FF2B5EF4-FFF2-40B4-BE49-F238E27FC236}">
              <a16:creationId xmlns:a16="http://schemas.microsoft.com/office/drawing/2014/main" id="{1D62031D-290F-4205-9D13-44B86B5AE11B}"/>
            </a:ext>
          </a:extLst>
        </xdr:cNvPr>
        <xdr:cNvCxnSpPr/>
      </xdr:nvCxnSpPr>
      <xdr:spPr>
        <a:xfrm flipV="1">
          <a:off x="14375764" y="5860542"/>
          <a:ext cx="0" cy="1233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314" name="【認定こども園・幼稚園・保育所】&#10;有形固定資産減価償却率最小値テキスト">
          <a:extLst>
            <a:ext uri="{FF2B5EF4-FFF2-40B4-BE49-F238E27FC236}">
              <a16:creationId xmlns:a16="http://schemas.microsoft.com/office/drawing/2014/main" id="{F74D4BFD-F46D-44C7-99E9-4DBDC523D748}"/>
            </a:ext>
          </a:extLst>
        </xdr:cNvPr>
        <xdr:cNvSpPr txBox="1"/>
      </xdr:nvSpPr>
      <xdr:spPr>
        <a:xfrm>
          <a:off x="144145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315" name="直線コネクタ 314">
          <a:extLst>
            <a:ext uri="{FF2B5EF4-FFF2-40B4-BE49-F238E27FC236}">
              <a16:creationId xmlns:a16="http://schemas.microsoft.com/office/drawing/2014/main" id="{EAA82712-D5D5-41BE-B526-3133C74B8060}"/>
            </a:ext>
          </a:extLst>
        </xdr:cNvPr>
        <xdr:cNvCxnSpPr/>
      </xdr:nvCxnSpPr>
      <xdr:spPr>
        <a:xfrm>
          <a:off x="14287500" y="7094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316" name="【認定こども園・幼稚園・保育所】&#10;有形固定資産減価償却率最大値テキスト">
          <a:extLst>
            <a:ext uri="{FF2B5EF4-FFF2-40B4-BE49-F238E27FC236}">
              <a16:creationId xmlns:a16="http://schemas.microsoft.com/office/drawing/2014/main" id="{5AF13769-FC8E-46AE-B15A-B63300FBF278}"/>
            </a:ext>
          </a:extLst>
        </xdr:cNvPr>
        <xdr:cNvSpPr txBox="1"/>
      </xdr:nvSpPr>
      <xdr:spPr>
        <a:xfrm>
          <a:off x="14414500" y="5639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317" name="直線コネクタ 316">
          <a:extLst>
            <a:ext uri="{FF2B5EF4-FFF2-40B4-BE49-F238E27FC236}">
              <a16:creationId xmlns:a16="http://schemas.microsoft.com/office/drawing/2014/main" id="{C6DAD594-3708-474D-8124-6D29FA3E7B5F}"/>
            </a:ext>
          </a:extLst>
        </xdr:cNvPr>
        <xdr:cNvCxnSpPr/>
      </xdr:nvCxnSpPr>
      <xdr:spPr>
        <a:xfrm>
          <a:off x="14287500" y="58605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123715</xdr:rowOff>
    </xdr:from>
    <xdr:ext cx="405111" cy="259045"/>
    <xdr:sp macro="" textlink="">
      <xdr:nvSpPr>
        <xdr:cNvPr id="318" name="【認定こども園・幼稚園・保育所】&#10;有形固定資産減価償却率平均値テキスト">
          <a:extLst>
            <a:ext uri="{FF2B5EF4-FFF2-40B4-BE49-F238E27FC236}">
              <a16:creationId xmlns:a16="http://schemas.microsoft.com/office/drawing/2014/main" id="{2AF0582D-4D8C-44D3-8D4D-41032E425557}"/>
            </a:ext>
          </a:extLst>
        </xdr:cNvPr>
        <xdr:cNvSpPr txBox="1"/>
      </xdr:nvSpPr>
      <xdr:spPr>
        <a:xfrm>
          <a:off x="14414500" y="63263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100838</xdr:rowOff>
    </xdr:from>
    <xdr:to>
      <xdr:col>85</xdr:col>
      <xdr:colOff>177800</xdr:colOff>
      <xdr:row>39</xdr:row>
      <xdr:rowOff>30988</xdr:rowOff>
    </xdr:to>
    <xdr:sp macro="" textlink="">
      <xdr:nvSpPr>
        <xdr:cNvPr id="319" name="フローチャート: 判断 318">
          <a:extLst>
            <a:ext uri="{FF2B5EF4-FFF2-40B4-BE49-F238E27FC236}">
              <a16:creationId xmlns:a16="http://schemas.microsoft.com/office/drawing/2014/main" id="{E6B1A848-9456-4AC6-B48D-5BC37A6BD06C}"/>
            </a:ext>
          </a:extLst>
        </xdr:cNvPr>
        <xdr:cNvSpPr/>
      </xdr:nvSpPr>
      <xdr:spPr>
        <a:xfrm>
          <a:off x="14325600" y="647115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91694</xdr:rowOff>
    </xdr:from>
    <xdr:to>
      <xdr:col>81</xdr:col>
      <xdr:colOff>101600</xdr:colOff>
      <xdr:row>39</xdr:row>
      <xdr:rowOff>21844</xdr:rowOff>
    </xdr:to>
    <xdr:sp macro="" textlink="">
      <xdr:nvSpPr>
        <xdr:cNvPr id="320" name="フローチャート: 判断 319">
          <a:extLst>
            <a:ext uri="{FF2B5EF4-FFF2-40B4-BE49-F238E27FC236}">
              <a16:creationId xmlns:a16="http://schemas.microsoft.com/office/drawing/2014/main" id="{2EB4442C-BB76-49B6-8EF5-9352513447CE}"/>
            </a:ext>
          </a:extLst>
        </xdr:cNvPr>
        <xdr:cNvSpPr/>
      </xdr:nvSpPr>
      <xdr:spPr>
        <a:xfrm>
          <a:off x="13578840" y="64620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52832</xdr:rowOff>
    </xdr:from>
    <xdr:to>
      <xdr:col>76</xdr:col>
      <xdr:colOff>165100</xdr:colOff>
      <xdr:row>38</xdr:row>
      <xdr:rowOff>154432</xdr:rowOff>
    </xdr:to>
    <xdr:sp macro="" textlink="">
      <xdr:nvSpPr>
        <xdr:cNvPr id="321" name="フローチャート: 判断 320">
          <a:extLst>
            <a:ext uri="{FF2B5EF4-FFF2-40B4-BE49-F238E27FC236}">
              <a16:creationId xmlns:a16="http://schemas.microsoft.com/office/drawing/2014/main" id="{50FD409F-31C0-4214-9BE4-6D01A21EF34F}"/>
            </a:ext>
          </a:extLst>
        </xdr:cNvPr>
        <xdr:cNvSpPr/>
      </xdr:nvSpPr>
      <xdr:spPr>
        <a:xfrm>
          <a:off x="12804140" y="642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87122</xdr:rowOff>
    </xdr:from>
    <xdr:to>
      <xdr:col>72</xdr:col>
      <xdr:colOff>38100</xdr:colOff>
      <xdr:row>39</xdr:row>
      <xdr:rowOff>17272</xdr:rowOff>
    </xdr:to>
    <xdr:sp macro="" textlink="">
      <xdr:nvSpPr>
        <xdr:cNvPr id="322" name="フローチャート: 判断 321">
          <a:extLst>
            <a:ext uri="{FF2B5EF4-FFF2-40B4-BE49-F238E27FC236}">
              <a16:creationId xmlns:a16="http://schemas.microsoft.com/office/drawing/2014/main" id="{F1A6EFDE-ED67-4DBD-9ADE-0FEACB4CD62C}"/>
            </a:ext>
          </a:extLst>
        </xdr:cNvPr>
        <xdr:cNvSpPr/>
      </xdr:nvSpPr>
      <xdr:spPr>
        <a:xfrm>
          <a:off x="12029440" y="64574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109982</xdr:rowOff>
    </xdr:from>
    <xdr:to>
      <xdr:col>67</xdr:col>
      <xdr:colOff>101600</xdr:colOff>
      <xdr:row>39</xdr:row>
      <xdr:rowOff>40132</xdr:rowOff>
    </xdr:to>
    <xdr:sp macro="" textlink="">
      <xdr:nvSpPr>
        <xdr:cNvPr id="323" name="フローチャート: 判断 322">
          <a:extLst>
            <a:ext uri="{FF2B5EF4-FFF2-40B4-BE49-F238E27FC236}">
              <a16:creationId xmlns:a16="http://schemas.microsoft.com/office/drawing/2014/main" id="{E0542910-3BE6-4350-A7AD-91DE93839EC0}"/>
            </a:ext>
          </a:extLst>
        </xdr:cNvPr>
        <xdr:cNvSpPr/>
      </xdr:nvSpPr>
      <xdr:spPr>
        <a:xfrm>
          <a:off x="11231880" y="64803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4" name="テキスト ボックス 323">
          <a:extLst>
            <a:ext uri="{FF2B5EF4-FFF2-40B4-BE49-F238E27FC236}">
              <a16:creationId xmlns:a16="http://schemas.microsoft.com/office/drawing/2014/main" id="{736B3A78-617E-4C87-9600-54F3468733EA}"/>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5" name="テキスト ボックス 324">
          <a:extLst>
            <a:ext uri="{FF2B5EF4-FFF2-40B4-BE49-F238E27FC236}">
              <a16:creationId xmlns:a16="http://schemas.microsoft.com/office/drawing/2014/main" id="{B938FC05-E0B7-4EB5-8D8F-2B900A150DAB}"/>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7BB058DA-91E4-48DA-B377-D5FE7590984C}"/>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E45E31FD-2347-4B02-9D0F-85E4448794A3}"/>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2B919911-517E-4A6B-BF8E-C4461DD9470B}"/>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128270</xdr:rowOff>
    </xdr:from>
    <xdr:to>
      <xdr:col>85</xdr:col>
      <xdr:colOff>177800</xdr:colOff>
      <xdr:row>40</xdr:row>
      <xdr:rowOff>58420</xdr:rowOff>
    </xdr:to>
    <xdr:sp macro="" textlink="">
      <xdr:nvSpPr>
        <xdr:cNvPr id="329" name="楕円 328">
          <a:extLst>
            <a:ext uri="{FF2B5EF4-FFF2-40B4-BE49-F238E27FC236}">
              <a16:creationId xmlns:a16="http://schemas.microsoft.com/office/drawing/2014/main" id="{50559778-BAE8-45DB-8B53-4B2C53CE7197}"/>
            </a:ext>
          </a:extLst>
        </xdr:cNvPr>
        <xdr:cNvSpPr/>
      </xdr:nvSpPr>
      <xdr:spPr>
        <a:xfrm>
          <a:off x="14325600" y="66662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106697</xdr:rowOff>
    </xdr:from>
    <xdr:ext cx="405111" cy="259045"/>
    <xdr:sp macro="" textlink="">
      <xdr:nvSpPr>
        <xdr:cNvPr id="330" name="【認定こども園・幼稚園・保育所】&#10;有形固定資産減価償却率該当値テキスト">
          <a:extLst>
            <a:ext uri="{FF2B5EF4-FFF2-40B4-BE49-F238E27FC236}">
              <a16:creationId xmlns:a16="http://schemas.microsoft.com/office/drawing/2014/main" id="{E6D5CA7B-1BD9-480F-AB09-2B6D3D6ECEA5}"/>
            </a:ext>
          </a:extLst>
        </xdr:cNvPr>
        <xdr:cNvSpPr txBox="1"/>
      </xdr:nvSpPr>
      <xdr:spPr>
        <a:xfrm>
          <a:off x="14414500"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66548</xdr:rowOff>
    </xdr:from>
    <xdr:to>
      <xdr:col>81</xdr:col>
      <xdr:colOff>101600</xdr:colOff>
      <xdr:row>38</xdr:row>
      <xdr:rowOff>168148</xdr:rowOff>
    </xdr:to>
    <xdr:sp macro="" textlink="">
      <xdr:nvSpPr>
        <xdr:cNvPr id="331" name="楕円 330">
          <a:extLst>
            <a:ext uri="{FF2B5EF4-FFF2-40B4-BE49-F238E27FC236}">
              <a16:creationId xmlns:a16="http://schemas.microsoft.com/office/drawing/2014/main" id="{B9DD0317-26FC-4822-AD3B-7454DE0AEDA9}"/>
            </a:ext>
          </a:extLst>
        </xdr:cNvPr>
        <xdr:cNvSpPr/>
      </xdr:nvSpPr>
      <xdr:spPr>
        <a:xfrm>
          <a:off x="13578840" y="643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117348</xdr:rowOff>
    </xdr:from>
    <xdr:to>
      <xdr:col>85</xdr:col>
      <xdr:colOff>127000</xdr:colOff>
      <xdr:row>40</xdr:row>
      <xdr:rowOff>7620</xdr:rowOff>
    </xdr:to>
    <xdr:cxnSp macro="">
      <xdr:nvCxnSpPr>
        <xdr:cNvPr id="332" name="直線コネクタ 331">
          <a:extLst>
            <a:ext uri="{FF2B5EF4-FFF2-40B4-BE49-F238E27FC236}">
              <a16:creationId xmlns:a16="http://schemas.microsoft.com/office/drawing/2014/main" id="{920F0939-81D2-4215-BB01-13F78E586780}"/>
            </a:ext>
          </a:extLst>
        </xdr:cNvPr>
        <xdr:cNvCxnSpPr/>
      </xdr:nvCxnSpPr>
      <xdr:spPr>
        <a:xfrm>
          <a:off x="13629640" y="6487668"/>
          <a:ext cx="746760" cy="22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139700</xdr:rowOff>
    </xdr:from>
    <xdr:to>
      <xdr:col>76</xdr:col>
      <xdr:colOff>165100</xdr:colOff>
      <xdr:row>40</xdr:row>
      <xdr:rowOff>69850</xdr:rowOff>
    </xdr:to>
    <xdr:sp macro="" textlink="">
      <xdr:nvSpPr>
        <xdr:cNvPr id="333" name="楕円 332">
          <a:extLst>
            <a:ext uri="{FF2B5EF4-FFF2-40B4-BE49-F238E27FC236}">
              <a16:creationId xmlns:a16="http://schemas.microsoft.com/office/drawing/2014/main" id="{7E5F3984-CF80-443B-A06C-61D168D681D6}"/>
            </a:ext>
          </a:extLst>
        </xdr:cNvPr>
        <xdr:cNvSpPr/>
      </xdr:nvSpPr>
      <xdr:spPr>
        <a:xfrm>
          <a:off x="12804140" y="6677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117348</xdr:rowOff>
    </xdr:from>
    <xdr:to>
      <xdr:col>81</xdr:col>
      <xdr:colOff>50800</xdr:colOff>
      <xdr:row>40</xdr:row>
      <xdr:rowOff>19050</xdr:rowOff>
    </xdr:to>
    <xdr:cxnSp macro="">
      <xdr:nvCxnSpPr>
        <xdr:cNvPr id="334" name="直線コネクタ 333">
          <a:extLst>
            <a:ext uri="{FF2B5EF4-FFF2-40B4-BE49-F238E27FC236}">
              <a16:creationId xmlns:a16="http://schemas.microsoft.com/office/drawing/2014/main" id="{2EED7676-A3C4-4EB1-B309-A7CE765DB5FE}"/>
            </a:ext>
          </a:extLst>
        </xdr:cNvPr>
        <xdr:cNvCxnSpPr/>
      </xdr:nvCxnSpPr>
      <xdr:spPr>
        <a:xfrm flipV="1">
          <a:off x="12854940" y="6487668"/>
          <a:ext cx="774700" cy="23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103124</xdr:rowOff>
    </xdr:from>
    <xdr:to>
      <xdr:col>72</xdr:col>
      <xdr:colOff>38100</xdr:colOff>
      <xdr:row>40</xdr:row>
      <xdr:rowOff>33274</xdr:rowOff>
    </xdr:to>
    <xdr:sp macro="" textlink="">
      <xdr:nvSpPr>
        <xdr:cNvPr id="335" name="楕円 334">
          <a:extLst>
            <a:ext uri="{FF2B5EF4-FFF2-40B4-BE49-F238E27FC236}">
              <a16:creationId xmlns:a16="http://schemas.microsoft.com/office/drawing/2014/main" id="{1E6FA4D6-0521-445C-9427-0FDF4928202B}"/>
            </a:ext>
          </a:extLst>
        </xdr:cNvPr>
        <xdr:cNvSpPr/>
      </xdr:nvSpPr>
      <xdr:spPr>
        <a:xfrm>
          <a:off x="12029440" y="66410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153924</xdr:rowOff>
    </xdr:from>
    <xdr:to>
      <xdr:col>76</xdr:col>
      <xdr:colOff>114300</xdr:colOff>
      <xdr:row>40</xdr:row>
      <xdr:rowOff>19050</xdr:rowOff>
    </xdr:to>
    <xdr:cxnSp macro="">
      <xdr:nvCxnSpPr>
        <xdr:cNvPr id="336" name="直線コネクタ 335">
          <a:extLst>
            <a:ext uri="{FF2B5EF4-FFF2-40B4-BE49-F238E27FC236}">
              <a16:creationId xmlns:a16="http://schemas.microsoft.com/office/drawing/2014/main" id="{E8DB2F38-EEB9-43D2-BF2B-5C268D9BCF15}"/>
            </a:ext>
          </a:extLst>
        </xdr:cNvPr>
        <xdr:cNvCxnSpPr/>
      </xdr:nvCxnSpPr>
      <xdr:spPr>
        <a:xfrm>
          <a:off x="12072620" y="6691884"/>
          <a:ext cx="78232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82550</xdr:rowOff>
    </xdr:from>
    <xdr:to>
      <xdr:col>67</xdr:col>
      <xdr:colOff>101600</xdr:colOff>
      <xdr:row>40</xdr:row>
      <xdr:rowOff>12700</xdr:rowOff>
    </xdr:to>
    <xdr:sp macro="" textlink="">
      <xdr:nvSpPr>
        <xdr:cNvPr id="337" name="楕円 336">
          <a:extLst>
            <a:ext uri="{FF2B5EF4-FFF2-40B4-BE49-F238E27FC236}">
              <a16:creationId xmlns:a16="http://schemas.microsoft.com/office/drawing/2014/main" id="{17C3805B-0B70-4CEA-BB99-FBA022C74CE5}"/>
            </a:ext>
          </a:extLst>
        </xdr:cNvPr>
        <xdr:cNvSpPr/>
      </xdr:nvSpPr>
      <xdr:spPr>
        <a:xfrm>
          <a:off x="11231880" y="6620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133350</xdr:rowOff>
    </xdr:from>
    <xdr:to>
      <xdr:col>71</xdr:col>
      <xdr:colOff>177800</xdr:colOff>
      <xdr:row>39</xdr:row>
      <xdr:rowOff>153924</xdr:rowOff>
    </xdr:to>
    <xdr:cxnSp macro="">
      <xdr:nvCxnSpPr>
        <xdr:cNvPr id="338" name="直線コネクタ 337">
          <a:extLst>
            <a:ext uri="{FF2B5EF4-FFF2-40B4-BE49-F238E27FC236}">
              <a16:creationId xmlns:a16="http://schemas.microsoft.com/office/drawing/2014/main" id="{FC133AAF-A533-4269-A35E-07D093766B72}"/>
            </a:ext>
          </a:extLst>
        </xdr:cNvPr>
        <xdr:cNvCxnSpPr/>
      </xdr:nvCxnSpPr>
      <xdr:spPr>
        <a:xfrm>
          <a:off x="11282680" y="6671310"/>
          <a:ext cx="78994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12971</xdr:rowOff>
    </xdr:from>
    <xdr:ext cx="405111" cy="259045"/>
    <xdr:sp macro="" textlink="">
      <xdr:nvSpPr>
        <xdr:cNvPr id="339" name="n_1aveValue【認定こども園・幼稚園・保育所】&#10;有形固定資産減価償却率">
          <a:extLst>
            <a:ext uri="{FF2B5EF4-FFF2-40B4-BE49-F238E27FC236}">
              <a16:creationId xmlns:a16="http://schemas.microsoft.com/office/drawing/2014/main" id="{A4DA68C2-4544-4DD7-85FC-3EC9B253E998}"/>
            </a:ext>
          </a:extLst>
        </xdr:cNvPr>
        <xdr:cNvSpPr txBox="1"/>
      </xdr:nvSpPr>
      <xdr:spPr>
        <a:xfrm>
          <a:off x="13437244" y="655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170959</xdr:rowOff>
    </xdr:from>
    <xdr:ext cx="405111" cy="259045"/>
    <xdr:sp macro="" textlink="">
      <xdr:nvSpPr>
        <xdr:cNvPr id="340" name="n_2aveValue【認定こども園・幼稚園・保育所】&#10;有形固定資産減価償却率">
          <a:extLst>
            <a:ext uri="{FF2B5EF4-FFF2-40B4-BE49-F238E27FC236}">
              <a16:creationId xmlns:a16="http://schemas.microsoft.com/office/drawing/2014/main" id="{87C01BBD-3CC7-40FB-90F2-04A122460CD2}"/>
            </a:ext>
          </a:extLst>
        </xdr:cNvPr>
        <xdr:cNvSpPr txBox="1"/>
      </xdr:nvSpPr>
      <xdr:spPr>
        <a:xfrm>
          <a:off x="12675244" y="620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33799</xdr:rowOff>
    </xdr:from>
    <xdr:ext cx="405111" cy="259045"/>
    <xdr:sp macro="" textlink="">
      <xdr:nvSpPr>
        <xdr:cNvPr id="341" name="n_3aveValue【認定こども園・幼稚園・保育所】&#10;有形固定資産減価償却率">
          <a:extLst>
            <a:ext uri="{FF2B5EF4-FFF2-40B4-BE49-F238E27FC236}">
              <a16:creationId xmlns:a16="http://schemas.microsoft.com/office/drawing/2014/main" id="{2480CE65-5558-4F3C-992E-AF145B41B49E}"/>
            </a:ext>
          </a:extLst>
        </xdr:cNvPr>
        <xdr:cNvSpPr txBox="1"/>
      </xdr:nvSpPr>
      <xdr:spPr>
        <a:xfrm>
          <a:off x="11900544" y="6236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56659</xdr:rowOff>
    </xdr:from>
    <xdr:ext cx="405111" cy="259045"/>
    <xdr:sp macro="" textlink="">
      <xdr:nvSpPr>
        <xdr:cNvPr id="342" name="n_4aveValue【認定こども園・幼稚園・保育所】&#10;有形固定資産減価償却率">
          <a:extLst>
            <a:ext uri="{FF2B5EF4-FFF2-40B4-BE49-F238E27FC236}">
              <a16:creationId xmlns:a16="http://schemas.microsoft.com/office/drawing/2014/main" id="{EA9CC461-06B1-4ADD-834A-023EDD365EC6}"/>
            </a:ext>
          </a:extLst>
        </xdr:cNvPr>
        <xdr:cNvSpPr txBox="1"/>
      </xdr:nvSpPr>
      <xdr:spPr>
        <a:xfrm>
          <a:off x="11102984" y="6259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13225</xdr:rowOff>
    </xdr:from>
    <xdr:ext cx="405111" cy="259045"/>
    <xdr:sp macro="" textlink="">
      <xdr:nvSpPr>
        <xdr:cNvPr id="343" name="n_1mainValue【認定こども園・幼稚園・保育所】&#10;有形固定資産減価償却率">
          <a:extLst>
            <a:ext uri="{FF2B5EF4-FFF2-40B4-BE49-F238E27FC236}">
              <a16:creationId xmlns:a16="http://schemas.microsoft.com/office/drawing/2014/main" id="{BE61DBA2-13FF-4332-A609-518AFD8C321E}"/>
            </a:ext>
          </a:extLst>
        </xdr:cNvPr>
        <xdr:cNvSpPr txBox="1"/>
      </xdr:nvSpPr>
      <xdr:spPr>
        <a:xfrm>
          <a:off x="13437244" y="6215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60977</xdr:rowOff>
    </xdr:from>
    <xdr:ext cx="405111" cy="259045"/>
    <xdr:sp macro="" textlink="">
      <xdr:nvSpPr>
        <xdr:cNvPr id="344" name="n_2mainValue【認定こども園・幼稚園・保育所】&#10;有形固定資産減価償却率">
          <a:extLst>
            <a:ext uri="{FF2B5EF4-FFF2-40B4-BE49-F238E27FC236}">
              <a16:creationId xmlns:a16="http://schemas.microsoft.com/office/drawing/2014/main" id="{E1CD3643-D7A2-4C4B-A68A-7B085514DF45}"/>
            </a:ext>
          </a:extLst>
        </xdr:cNvPr>
        <xdr:cNvSpPr txBox="1"/>
      </xdr:nvSpPr>
      <xdr:spPr>
        <a:xfrm>
          <a:off x="12675244"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24401</xdr:rowOff>
    </xdr:from>
    <xdr:ext cx="405111" cy="259045"/>
    <xdr:sp macro="" textlink="">
      <xdr:nvSpPr>
        <xdr:cNvPr id="345" name="n_3mainValue【認定こども園・幼稚園・保育所】&#10;有形固定資産減価償却率">
          <a:extLst>
            <a:ext uri="{FF2B5EF4-FFF2-40B4-BE49-F238E27FC236}">
              <a16:creationId xmlns:a16="http://schemas.microsoft.com/office/drawing/2014/main" id="{FF8FD425-45D5-4644-9A2D-E4D04221EB1D}"/>
            </a:ext>
          </a:extLst>
        </xdr:cNvPr>
        <xdr:cNvSpPr txBox="1"/>
      </xdr:nvSpPr>
      <xdr:spPr>
        <a:xfrm>
          <a:off x="11900544" y="673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3827</xdr:rowOff>
    </xdr:from>
    <xdr:ext cx="405111" cy="259045"/>
    <xdr:sp macro="" textlink="">
      <xdr:nvSpPr>
        <xdr:cNvPr id="346" name="n_4mainValue【認定こども園・幼稚園・保育所】&#10;有形固定資産減価償却率">
          <a:extLst>
            <a:ext uri="{FF2B5EF4-FFF2-40B4-BE49-F238E27FC236}">
              <a16:creationId xmlns:a16="http://schemas.microsoft.com/office/drawing/2014/main" id="{28B168E9-3480-47F5-9183-A15546BD40CE}"/>
            </a:ext>
          </a:extLst>
        </xdr:cNvPr>
        <xdr:cNvSpPr txBox="1"/>
      </xdr:nvSpPr>
      <xdr:spPr>
        <a:xfrm>
          <a:off x="1110298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7" name="正方形/長方形 346">
          <a:extLst>
            <a:ext uri="{FF2B5EF4-FFF2-40B4-BE49-F238E27FC236}">
              <a16:creationId xmlns:a16="http://schemas.microsoft.com/office/drawing/2014/main" id="{A14FC60B-2666-404B-AE6B-8808E30EB0D7}"/>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8" name="正方形/長方形 347">
          <a:extLst>
            <a:ext uri="{FF2B5EF4-FFF2-40B4-BE49-F238E27FC236}">
              <a16:creationId xmlns:a16="http://schemas.microsoft.com/office/drawing/2014/main" id="{B0815772-15FB-4321-B228-777B3B567F63}"/>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9" name="正方形/長方形 348">
          <a:extLst>
            <a:ext uri="{FF2B5EF4-FFF2-40B4-BE49-F238E27FC236}">
              <a16:creationId xmlns:a16="http://schemas.microsoft.com/office/drawing/2014/main" id="{49737E59-2F3C-4D79-8F3A-FC2A88D44A8C}"/>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0" name="正方形/長方形 349">
          <a:extLst>
            <a:ext uri="{FF2B5EF4-FFF2-40B4-BE49-F238E27FC236}">
              <a16:creationId xmlns:a16="http://schemas.microsoft.com/office/drawing/2014/main" id="{2086E0C0-F6C0-4BDA-B4AA-97679A8C10FB}"/>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1" name="正方形/長方形 350">
          <a:extLst>
            <a:ext uri="{FF2B5EF4-FFF2-40B4-BE49-F238E27FC236}">
              <a16:creationId xmlns:a16="http://schemas.microsoft.com/office/drawing/2014/main" id="{7DF638BF-1D5D-4301-B148-729B8CD6A911}"/>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2" name="正方形/長方形 351">
          <a:extLst>
            <a:ext uri="{FF2B5EF4-FFF2-40B4-BE49-F238E27FC236}">
              <a16:creationId xmlns:a16="http://schemas.microsoft.com/office/drawing/2014/main" id="{97C20563-ACBF-4EE9-95FB-6DB43841EE71}"/>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3" name="正方形/長方形 352">
          <a:extLst>
            <a:ext uri="{FF2B5EF4-FFF2-40B4-BE49-F238E27FC236}">
              <a16:creationId xmlns:a16="http://schemas.microsoft.com/office/drawing/2014/main" id="{1E5823DC-AD07-4924-A41C-E7EA9893117C}"/>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4" name="正方形/長方形 353">
          <a:extLst>
            <a:ext uri="{FF2B5EF4-FFF2-40B4-BE49-F238E27FC236}">
              <a16:creationId xmlns:a16="http://schemas.microsoft.com/office/drawing/2014/main" id="{F89B2DC5-A765-41D7-96D3-CDEF77CA2C9F}"/>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5" name="テキスト ボックス 354">
          <a:extLst>
            <a:ext uri="{FF2B5EF4-FFF2-40B4-BE49-F238E27FC236}">
              <a16:creationId xmlns:a16="http://schemas.microsoft.com/office/drawing/2014/main" id="{EE54B99F-6277-4A88-A0BF-7CB612988268}"/>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6" name="直線コネクタ 355">
          <a:extLst>
            <a:ext uri="{FF2B5EF4-FFF2-40B4-BE49-F238E27FC236}">
              <a16:creationId xmlns:a16="http://schemas.microsoft.com/office/drawing/2014/main" id="{85B47952-BCDC-49C5-B638-BB82B1BF593B}"/>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7" name="直線コネクタ 356">
          <a:extLst>
            <a:ext uri="{FF2B5EF4-FFF2-40B4-BE49-F238E27FC236}">
              <a16:creationId xmlns:a16="http://schemas.microsoft.com/office/drawing/2014/main" id="{56329E68-AC85-482C-9E65-B7533F153004}"/>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58" name="テキスト ボックス 357">
          <a:extLst>
            <a:ext uri="{FF2B5EF4-FFF2-40B4-BE49-F238E27FC236}">
              <a16:creationId xmlns:a16="http://schemas.microsoft.com/office/drawing/2014/main" id="{6F228005-844D-499B-882A-478FF1652392}"/>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9" name="直線コネクタ 358">
          <a:extLst>
            <a:ext uri="{FF2B5EF4-FFF2-40B4-BE49-F238E27FC236}">
              <a16:creationId xmlns:a16="http://schemas.microsoft.com/office/drawing/2014/main" id="{C0E80199-AFC6-4FDD-B608-AEFC44CBADC9}"/>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0" name="テキスト ボックス 359">
          <a:extLst>
            <a:ext uri="{FF2B5EF4-FFF2-40B4-BE49-F238E27FC236}">
              <a16:creationId xmlns:a16="http://schemas.microsoft.com/office/drawing/2014/main" id="{1EFF00CB-2A2E-470F-8278-3037F240EBEF}"/>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1" name="直線コネクタ 360">
          <a:extLst>
            <a:ext uri="{FF2B5EF4-FFF2-40B4-BE49-F238E27FC236}">
              <a16:creationId xmlns:a16="http://schemas.microsoft.com/office/drawing/2014/main" id="{C590B4F9-79C3-4A9E-92A8-329905012B43}"/>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2" name="テキスト ボックス 361">
          <a:extLst>
            <a:ext uri="{FF2B5EF4-FFF2-40B4-BE49-F238E27FC236}">
              <a16:creationId xmlns:a16="http://schemas.microsoft.com/office/drawing/2014/main" id="{62B03931-9C12-4464-8390-95C306056E76}"/>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3" name="直線コネクタ 362">
          <a:extLst>
            <a:ext uri="{FF2B5EF4-FFF2-40B4-BE49-F238E27FC236}">
              <a16:creationId xmlns:a16="http://schemas.microsoft.com/office/drawing/2014/main" id="{DE3673B1-C9FD-4ED9-AAA9-14A99BC24E4B}"/>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64" name="テキスト ボックス 363">
          <a:extLst>
            <a:ext uri="{FF2B5EF4-FFF2-40B4-BE49-F238E27FC236}">
              <a16:creationId xmlns:a16="http://schemas.microsoft.com/office/drawing/2014/main" id="{A904E02A-BB7D-4250-98CD-CC9477939473}"/>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5" name="直線コネクタ 364">
          <a:extLst>
            <a:ext uri="{FF2B5EF4-FFF2-40B4-BE49-F238E27FC236}">
              <a16:creationId xmlns:a16="http://schemas.microsoft.com/office/drawing/2014/main" id="{1859FD81-0FDA-4548-8E7D-496A76F729DD}"/>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66" name="テキスト ボックス 365">
          <a:extLst>
            <a:ext uri="{FF2B5EF4-FFF2-40B4-BE49-F238E27FC236}">
              <a16:creationId xmlns:a16="http://schemas.microsoft.com/office/drawing/2014/main" id="{994C41A3-ECF0-4038-B68D-D6B9B0E953A4}"/>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7" name="直線コネクタ 366">
          <a:extLst>
            <a:ext uri="{FF2B5EF4-FFF2-40B4-BE49-F238E27FC236}">
              <a16:creationId xmlns:a16="http://schemas.microsoft.com/office/drawing/2014/main" id="{193CEFB5-6A90-4D6A-8245-1A14EFC31903}"/>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8" name="テキスト ボックス 367">
          <a:extLst>
            <a:ext uri="{FF2B5EF4-FFF2-40B4-BE49-F238E27FC236}">
              <a16:creationId xmlns:a16="http://schemas.microsoft.com/office/drawing/2014/main" id="{9111C94B-7983-49CE-A667-7AA4A3BEC39E}"/>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9" name="【認定こども園・幼稚園・保育所】&#10;一人当たり面積グラフ枠">
          <a:extLst>
            <a:ext uri="{FF2B5EF4-FFF2-40B4-BE49-F238E27FC236}">
              <a16:creationId xmlns:a16="http://schemas.microsoft.com/office/drawing/2014/main" id="{967FF690-045F-414C-A069-83A46F997AAA}"/>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41</xdr:row>
      <xdr:rowOff>118110</xdr:rowOff>
    </xdr:to>
    <xdr:cxnSp macro="">
      <xdr:nvCxnSpPr>
        <xdr:cNvPr id="370" name="直線コネクタ 369">
          <a:extLst>
            <a:ext uri="{FF2B5EF4-FFF2-40B4-BE49-F238E27FC236}">
              <a16:creationId xmlns:a16="http://schemas.microsoft.com/office/drawing/2014/main" id="{CFD6B1A6-0DF7-41A9-B985-858D7DF42B50}"/>
            </a:ext>
          </a:extLst>
        </xdr:cNvPr>
        <xdr:cNvCxnSpPr/>
      </xdr:nvCxnSpPr>
      <xdr:spPr>
        <a:xfrm flipV="1">
          <a:off x="19509104" y="576834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371" name="【認定こども園・幼稚園・保育所】&#10;一人当たり面積最小値テキスト">
          <a:extLst>
            <a:ext uri="{FF2B5EF4-FFF2-40B4-BE49-F238E27FC236}">
              <a16:creationId xmlns:a16="http://schemas.microsoft.com/office/drawing/2014/main" id="{DB6BB36D-74D4-42B5-A205-A93EA6C55BFD}"/>
            </a:ext>
          </a:extLst>
        </xdr:cNvPr>
        <xdr:cNvSpPr txBox="1"/>
      </xdr:nvSpPr>
      <xdr:spPr>
        <a:xfrm>
          <a:off x="1954784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372" name="直線コネクタ 371">
          <a:extLst>
            <a:ext uri="{FF2B5EF4-FFF2-40B4-BE49-F238E27FC236}">
              <a16:creationId xmlns:a16="http://schemas.microsoft.com/office/drawing/2014/main" id="{DBB1DDB2-F853-49E7-82F6-A6BC633D488D}"/>
            </a:ext>
          </a:extLst>
        </xdr:cNvPr>
        <xdr:cNvCxnSpPr/>
      </xdr:nvCxnSpPr>
      <xdr:spPr>
        <a:xfrm>
          <a:off x="19443700" y="6991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373" name="【認定こども園・幼稚園・保育所】&#10;一人当たり面積最大値テキスト">
          <a:extLst>
            <a:ext uri="{FF2B5EF4-FFF2-40B4-BE49-F238E27FC236}">
              <a16:creationId xmlns:a16="http://schemas.microsoft.com/office/drawing/2014/main" id="{82407E3E-7C0B-4B74-A09C-1A3A486A7DAC}"/>
            </a:ext>
          </a:extLst>
        </xdr:cNvPr>
        <xdr:cNvSpPr txBox="1"/>
      </xdr:nvSpPr>
      <xdr:spPr>
        <a:xfrm>
          <a:off x="19547840" y="55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374" name="直線コネクタ 373">
          <a:extLst>
            <a:ext uri="{FF2B5EF4-FFF2-40B4-BE49-F238E27FC236}">
              <a16:creationId xmlns:a16="http://schemas.microsoft.com/office/drawing/2014/main" id="{B552A61F-08D3-4320-A629-7C9A8785150C}"/>
            </a:ext>
          </a:extLst>
        </xdr:cNvPr>
        <xdr:cNvCxnSpPr/>
      </xdr:nvCxnSpPr>
      <xdr:spPr>
        <a:xfrm>
          <a:off x="19443700" y="5768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105427</xdr:rowOff>
    </xdr:from>
    <xdr:ext cx="469744" cy="259045"/>
    <xdr:sp macro="" textlink="">
      <xdr:nvSpPr>
        <xdr:cNvPr id="375" name="【認定こども園・幼稚園・保育所】&#10;一人当たり面積平均値テキスト">
          <a:extLst>
            <a:ext uri="{FF2B5EF4-FFF2-40B4-BE49-F238E27FC236}">
              <a16:creationId xmlns:a16="http://schemas.microsoft.com/office/drawing/2014/main" id="{5E2FB1BB-167B-4D0C-9DE9-36A2AE750496}"/>
            </a:ext>
          </a:extLst>
        </xdr:cNvPr>
        <xdr:cNvSpPr txBox="1"/>
      </xdr:nvSpPr>
      <xdr:spPr>
        <a:xfrm>
          <a:off x="19547840" y="647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376" name="フローチャート: 判断 375">
          <a:extLst>
            <a:ext uri="{FF2B5EF4-FFF2-40B4-BE49-F238E27FC236}">
              <a16:creationId xmlns:a16="http://schemas.microsoft.com/office/drawing/2014/main" id="{CBB08C37-0A22-4931-A269-1C509B7ED79C}"/>
            </a:ext>
          </a:extLst>
        </xdr:cNvPr>
        <xdr:cNvSpPr/>
      </xdr:nvSpPr>
      <xdr:spPr>
        <a:xfrm>
          <a:off x="19458940" y="6620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377" name="フローチャート: 判断 376">
          <a:extLst>
            <a:ext uri="{FF2B5EF4-FFF2-40B4-BE49-F238E27FC236}">
              <a16:creationId xmlns:a16="http://schemas.microsoft.com/office/drawing/2014/main" id="{44696E43-D4B2-4637-824F-696ECAFE5910}"/>
            </a:ext>
          </a:extLst>
        </xdr:cNvPr>
        <xdr:cNvSpPr/>
      </xdr:nvSpPr>
      <xdr:spPr>
        <a:xfrm>
          <a:off x="18735040" y="65976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378" name="フローチャート: 判断 377">
          <a:extLst>
            <a:ext uri="{FF2B5EF4-FFF2-40B4-BE49-F238E27FC236}">
              <a16:creationId xmlns:a16="http://schemas.microsoft.com/office/drawing/2014/main" id="{93A79F23-C4E7-4DEC-B906-1E6424C8185F}"/>
            </a:ext>
          </a:extLst>
        </xdr:cNvPr>
        <xdr:cNvSpPr/>
      </xdr:nvSpPr>
      <xdr:spPr>
        <a:xfrm>
          <a:off x="1793748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379" name="フローチャート: 判断 378">
          <a:extLst>
            <a:ext uri="{FF2B5EF4-FFF2-40B4-BE49-F238E27FC236}">
              <a16:creationId xmlns:a16="http://schemas.microsoft.com/office/drawing/2014/main" id="{8717A8A9-D4EB-4BF7-84D1-3D58E46D025C}"/>
            </a:ext>
          </a:extLst>
        </xdr:cNvPr>
        <xdr:cNvSpPr/>
      </xdr:nvSpPr>
      <xdr:spPr>
        <a:xfrm>
          <a:off x="1716278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380" name="フローチャート: 判断 379">
          <a:extLst>
            <a:ext uri="{FF2B5EF4-FFF2-40B4-BE49-F238E27FC236}">
              <a16:creationId xmlns:a16="http://schemas.microsoft.com/office/drawing/2014/main" id="{C7EF58F3-E32D-458F-957E-7632777B7C9B}"/>
            </a:ext>
          </a:extLst>
        </xdr:cNvPr>
        <xdr:cNvSpPr/>
      </xdr:nvSpPr>
      <xdr:spPr>
        <a:xfrm>
          <a:off x="16388080" y="65747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7CE1D90D-8365-4991-86B7-CE32A4FCD0EE}"/>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C88FFB75-055A-4DA0-B1B4-9410463FB42F}"/>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1F9EC5C1-562B-4544-BF0E-0DFCCC79CA98}"/>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D28BB6BA-4740-42D0-9E4C-6A565683CBFC}"/>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40150154-FCCD-4B56-9A74-9068EA505299}"/>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120650</xdr:rowOff>
    </xdr:from>
    <xdr:to>
      <xdr:col>116</xdr:col>
      <xdr:colOff>114300</xdr:colOff>
      <xdr:row>40</xdr:row>
      <xdr:rowOff>50800</xdr:rowOff>
    </xdr:to>
    <xdr:sp macro="" textlink="">
      <xdr:nvSpPr>
        <xdr:cNvPr id="386" name="楕円 385">
          <a:extLst>
            <a:ext uri="{FF2B5EF4-FFF2-40B4-BE49-F238E27FC236}">
              <a16:creationId xmlns:a16="http://schemas.microsoft.com/office/drawing/2014/main" id="{DEBD1CE4-1BDD-4F33-BFAD-688E353DCAD8}"/>
            </a:ext>
          </a:extLst>
        </xdr:cNvPr>
        <xdr:cNvSpPr/>
      </xdr:nvSpPr>
      <xdr:spPr>
        <a:xfrm>
          <a:off x="19458940" y="665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99077</xdr:rowOff>
    </xdr:from>
    <xdr:ext cx="469744" cy="259045"/>
    <xdr:sp macro="" textlink="">
      <xdr:nvSpPr>
        <xdr:cNvPr id="387" name="【認定こども園・幼稚園・保育所】&#10;一人当たり面積該当値テキスト">
          <a:extLst>
            <a:ext uri="{FF2B5EF4-FFF2-40B4-BE49-F238E27FC236}">
              <a16:creationId xmlns:a16="http://schemas.microsoft.com/office/drawing/2014/main" id="{BEF00A81-7014-44C8-B384-8F4D0B448F3F}"/>
            </a:ext>
          </a:extLst>
        </xdr:cNvPr>
        <xdr:cNvSpPr txBox="1"/>
      </xdr:nvSpPr>
      <xdr:spPr>
        <a:xfrm>
          <a:off x="19547840" y="663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74930</xdr:rowOff>
    </xdr:from>
    <xdr:to>
      <xdr:col>112</xdr:col>
      <xdr:colOff>38100</xdr:colOff>
      <xdr:row>40</xdr:row>
      <xdr:rowOff>5080</xdr:rowOff>
    </xdr:to>
    <xdr:sp macro="" textlink="">
      <xdr:nvSpPr>
        <xdr:cNvPr id="388" name="楕円 387">
          <a:extLst>
            <a:ext uri="{FF2B5EF4-FFF2-40B4-BE49-F238E27FC236}">
              <a16:creationId xmlns:a16="http://schemas.microsoft.com/office/drawing/2014/main" id="{90BE4C7A-F9A6-4E70-B6E1-2786D9503302}"/>
            </a:ext>
          </a:extLst>
        </xdr:cNvPr>
        <xdr:cNvSpPr/>
      </xdr:nvSpPr>
      <xdr:spPr>
        <a:xfrm>
          <a:off x="18735040" y="66128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125730</xdr:rowOff>
    </xdr:from>
    <xdr:to>
      <xdr:col>116</xdr:col>
      <xdr:colOff>63500</xdr:colOff>
      <xdr:row>40</xdr:row>
      <xdr:rowOff>0</xdr:rowOff>
    </xdr:to>
    <xdr:cxnSp macro="">
      <xdr:nvCxnSpPr>
        <xdr:cNvPr id="389" name="直線コネクタ 388">
          <a:extLst>
            <a:ext uri="{FF2B5EF4-FFF2-40B4-BE49-F238E27FC236}">
              <a16:creationId xmlns:a16="http://schemas.microsoft.com/office/drawing/2014/main" id="{B21DEC32-1E15-43A7-B680-CC1C769B1060}"/>
            </a:ext>
          </a:extLst>
        </xdr:cNvPr>
        <xdr:cNvCxnSpPr/>
      </xdr:nvCxnSpPr>
      <xdr:spPr>
        <a:xfrm>
          <a:off x="18778220" y="6663690"/>
          <a:ext cx="7315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128270</xdr:rowOff>
    </xdr:from>
    <xdr:to>
      <xdr:col>107</xdr:col>
      <xdr:colOff>101600</xdr:colOff>
      <xdr:row>40</xdr:row>
      <xdr:rowOff>58420</xdr:rowOff>
    </xdr:to>
    <xdr:sp macro="" textlink="">
      <xdr:nvSpPr>
        <xdr:cNvPr id="390" name="楕円 389">
          <a:extLst>
            <a:ext uri="{FF2B5EF4-FFF2-40B4-BE49-F238E27FC236}">
              <a16:creationId xmlns:a16="http://schemas.microsoft.com/office/drawing/2014/main" id="{AD23FA80-6045-4397-8267-C280BAB8C870}"/>
            </a:ext>
          </a:extLst>
        </xdr:cNvPr>
        <xdr:cNvSpPr/>
      </xdr:nvSpPr>
      <xdr:spPr>
        <a:xfrm>
          <a:off x="17937480" y="6666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125730</xdr:rowOff>
    </xdr:from>
    <xdr:to>
      <xdr:col>111</xdr:col>
      <xdr:colOff>177800</xdr:colOff>
      <xdr:row>40</xdr:row>
      <xdr:rowOff>7620</xdr:rowOff>
    </xdr:to>
    <xdr:cxnSp macro="">
      <xdr:nvCxnSpPr>
        <xdr:cNvPr id="391" name="直線コネクタ 390">
          <a:extLst>
            <a:ext uri="{FF2B5EF4-FFF2-40B4-BE49-F238E27FC236}">
              <a16:creationId xmlns:a16="http://schemas.microsoft.com/office/drawing/2014/main" id="{17CA952E-BC08-4AF0-A94D-97F917C81059}"/>
            </a:ext>
          </a:extLst>
        </xdr:cNvPr>
        <xdr:cNvCxnSpPr/>
      </xdr:nvCxnSpPr>
      <xdr:spPr>
        <a:xfrm flipV="1">
          <a:off x="17988280" y="6663690"/>
          <a:ext cx="78994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128270</xdr:rowOff>
    </xdr:from>
    <xdr:to>
      <xdr:col>102</xdr:col>
      <xdr:colOff>165100</xdr:colOff>
      <xdr:row>40</xdr:row>
      <xdr:rowOff>58420</xdr:rowOff>
    </xdr:to>
    <xdr:sp macro="" textlink="">
      <xdr:nvSpPr>
        <xdr:cNvPr id="392" name="楕円 391">
          <a:extLst>
            <a:ext uri="{FF2B5EF4-FFF2-40B4-BE49-F238E27FC236}">
              <a16:creationId xmlns:a16="http://schemas.microsoft.com/office/drawing/2014/main" id="{E3065431-41C0-439B-AE4E-0FDB355CB467}"/>
            </a:ext>
          </a:extLst>
        </xdr:cNvPr>
        <xdr:cNvSpPr/>
      </xdr:nvSpPr>
      <xdr:spPr>
        <a:xfrm>
          <a:off x="17162780" y="6666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7620</xdr:rowOff>
    </xdr:from>
    <xdr:to>
      <xdr:col>107</xdr:col>
      <xdr:colOff>50800</xdr:colOff>
      <xdr:row>40</xdr:row>
      <xdr:rowOff>7620</xdr:rowOff>
    </xdr:to>
    <xdr:cxnSp macro="">
      <xdr:nvCxnSpPr>
        <xdr:cNvPr id="393" name="直線コネクタ 392">
          <a:extLst>
            <a:ext uri="{FF2B5EF4-FFF2-40B4-BE49-F238E27FC236}">
              <a16:creationId xmlns:a16="http://schemas.microsoft.com/office/drawing/2014/main" id="{A5E23AF2-645F-47ED-9BB1-23C123506134}"/>
            </a:ext>
          </a:extLst>
        </xdr:cNvPr>
        <xdr:cNvCxnSpPr/>
      </xdr:nvCxnSpPr>
      <xdr:spPr>
        <a:xfrm>
          <a:off x="17213580" y="67132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128270</xdr:rowOff>
    </xdr:from>
    <xdr:to>
      <xdr:col>98</xdr:col>
      <xdr:colOff>38100</xdr:colOff>
      <xdr:row>40</xdr:row>
      <xdr:rowOff>58420</xdr:rowOff>
    </xdr:to>
    <xdr:sp macro="" textlink="">
      <xdr:nvSpPr>
        <xdr:cNvPr id="394" name="楕円 393">
          <a:extLst>
            <a:ext uri="{FF2B5EF4-FFF2-40B4-BE49-F238E27FC236}">
              <a16:creationId xmlns:a16="http://schemas.microsoft.com/office/drawing/2014/main" id="{E97A6D3A-1288-4AA5-8552-8A4CDB90578F}"/>
            </a:ext>
          </a:extLst>
        </xdr:cNvPr>
        <xdr:cNvSpPr/>
      </xdr:nvSpPr>
      <xdr:spPr>
        <a:xfrm>
          <a:off x="16388080" y="6666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7620</xdr:rowOff>
    </xdr:from>
    <xdr:to>
      <xdr:col>102</xdr:col>
      <xdr:colOff>114300</xdr:colOff>
      <xdr:row>40</xdr:row>
      <xdr:rowOff>7620</xdr:rowOff>
    </xdr:to>
    <xdr:cxnSp macro="">
      <xdr:nvCxnSpPr>
        <xdr:cNvPr id="395" name="直線コネクタ 394">
          <a:extLst>
            <a:ext uri="{FF2B5EF4-FFF2-40B4-BE49-F238E27FC236}">
              <a16:creationId xmlns:a16="http://schemas.microsoft.com/office/drawing/2014/main" id="{48B6333B-4200-4394-8233-B6367F2AAF74}"/>
            </a:ext>
          </a:extLst>
        </xdr:cNvPr>
        <xdr:cNvCxnSpPr/>
      </xdr:nvCxnSpPr>
      <xdr:spPr>
        <a:xfrm>
          <a:off x="16431260" y="67132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6367</xdr:rowOff>
    </xdr:from>
    <xdr:ext cx="469744" cy="259045"/>
    <xdr:sp macro="" textlink="">
      <xdr:nvSpPr>
        <xdr:cNvPr id="396" name="n_1aveValue【認定こども園・幼稚園・保育所】&#10;一人当たり面積">
          <a:extLst>
            <a:ext uri="{FF2B5EF4-FFF2-40B4-BE49-F238E27FC236}">
              <a16:creationId xmlns:a16="http://schemas.microsoft.com/office/drawing/2014/main" id="{234F34D7-6AD6-4673-96C7-C477EBCF87E6}"/>
            </a:ext>
          </a:extLst>
        </xdr:cNvPr>
        <xdr:cNvSpPr txBox="1"/>
      </xdr:nvSpPr>
      <xdr:spPr>
        <a:xfrm>
          <a:off x="185611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397" name="n_2aveValue【認定こども園・幼稚園・保育所】&#10;一人当たり面積">
          <a:extLst>
            <a:ext uri="{FF2B5EF4-FFF2-40B4-BE49-F238E27FC236}">
              <a16:creationId xmlns:a16="http://schemas.microsoft.com/office/drawing/2014/main" id="{2AE459D7-3E5A-4750-AC76-9BC998BF5947}"/>
            </a:ext>
          </a:extLst>
        </xdr:cNvPr>
        <xdr:cNvSpPr txBox="1"/>
      </xdr:nvSpPr>
      <xdr:spPr>
        <a:xfrm>
          <a:off x="1777626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398" name="n_3aveValue【認定こども園・幼稚園・保育所】&#10;一人当たり面積">
          <a:extLst>
            <a:ext uri="{FF2B5EF4-FFF2-40B4-BE49-F238E27FC236}">
              <a16:creationId xmlns:a16="http://schemas.microsoft.com/office/drawing/2014/main" id="{DD85684C-293C-4BDD-98E6-AD2400FE69B6}"/>
            </a:ext>
          </a:extLst>
        </xdr:cNvPr>
        <xdr:cNvSpPr txBox="1"/>
      </xdr:nvSpPr>
      <xdr:spPr>
        <a:xfrm>
          <a:off x="1700156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399" name="n_4aveValue【認定こども園・幼稚園・保育所】&#10;一人当たり面積">
          <a:extLst>
            <a:ext uri="{FF2B5EF4-FFF2-40B4-BE49-F238E27FC236}">
              <a16:creationId xmlns:a16="http://schemas.microsoft.com/office/drawing/2014/main" id="{3D16991B-2D56-49CA-A917-733991C716D2}"/>
            </a:ext>
          </a:extLst>
        </xdr:cNvPr>
        <xdr:cNvSpPr txBox="1"/>
      </xdr:nvSpPr>
      <xdr:spPr>
        <a:xfrm>
          <a:off x="1622686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167657</xdr:rowOff>
    </xdr:from>
    <xdr:ext cx="469744" cy="259045"/>
    <xdr:sp macro="" textlink="">
      <xdr:nvSpPr>
        <xdr:cNvPr id="400" name="n_1mainValue【認定こども園・幼稚園・保育所】&#10;一人当たり面積">
          <a:extLst>
            <a:ext uri="{FF2B5EF4-FFF2-40B4-BE49-F238E27FC236}">
              <a16:creationId xmlns:a16="http://schemas.microsoft.com/office/drawing/2014/main" id="{AB6FECD7-D5E2-45DD-B422-5B87757A3901}"/>
            </a:ext>
          </a:extLst>
        </xdr:cNvPr>
        <xdr:cNvSpPr txBox="1"/>
      </xdr:nvSpPr>
      <xdr:spPr>
        <a:xfrm>
          <a:off x="18561127"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49547</xdr:rowOff>
    </xdr:from>
    <xdr:ext cx="469744" cy="259045"/>
    <xdr:sp macro="" textlink="">
      <xdr:nvSpPr>
        <xdr:cNvPr id="401" name="n_2mainValue【認定こども園・幼稚園・保育所】&#10;一人当たり面積">
          <a:extLst>
            <a:ext uri="{FF2B5EF4-FFF2-40B4-BE49-F238E27FC236}">
              <a16:creationId xmlns:a16="http://schemas.microsoft.com/office/drawing/2014/main" id="{2DC609FA-1C50-4DAE-AF7D-BEBA7C08F8A3}"/>
            </a:ext>
          </a:extLst>
        </xdr:cNvPr>
        <xdr:cNvSpPr txBox="1"/>
      </xdr:nvSpPr>
      <xdr:spPr>
        <a:xfrm>
          <a:off x="1777626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49547</xdr:rowOff>
    </xdr:from>
    <xdr:ext cx="469744" cy="259045"/>
    <xdr:sp macro="" textlink="">
      <xdr:nvSpPr>
        <xdr:cNvPr id="402" name="n_3mainValue【認定こども園・幼稚園・保育所】&#10;一人当たり面積">
          <a:extLst>
            <a:ext uri="{FF2B5EF4-FFF2-40B4-BE49-F238E27FC236}">
              <a16:creationId xmlns:a16="http://schemas.microsoft.com/office/drawing/2014/main" id="{2B9ED2F8-A501-423E-959B-AE8F6575A4CE}"/>
            </a:ext>
          </a:extLst>
        </xdr:cNvPr>
        <xdr:cNvSpPr txBox="1"/>
      </xdr:nvSpPr>
      <xdr:spPr>
        <a:xfrm>
          <a:off x="1700156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49547</xdr:rowOff>
    </xdr:from>
    <xdr:ext cx="469744" cy="259045"/>
    <xdr:sp macro="" textlink="">
      <xdr:nvSpPr>
        <xdr:cNvPr id="403" name="n_4mainValue【認定こども園・幼稚園・保育所】&#10;一人当たり面積">
          <a:extLst>
            <a:ext uri="{FF2B5EF4-FFF2-40B4-BE49-F238E27FC236}">
              <a16:creationId xmlns:a16="http://schemas.microsoft.com/office/drawing/2014/main" id="{9EC87BD0-404F-44CF-8FF3-15B96C91A8A2}"/>
            </a:ext>
          </a:extLst>
        </xdr:cNvPr>
        <xdr:cNvSpPr txBox="1"/>
      </xdr:nvSpPr>
      <xdr:spPr>
        <a:xfrm>
          <a:off x="1622686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a:extLst>
            <a:ext uri="{FF2B5EF4-FFF2-40B4-BE49-F238E27FC236}">
              <a16:creationId xmlns:a16="http://schemas.microsoft.com/office/drawing/2014/main" id="{342B491E-52A8-43D3-97B0-907315DF2544}"/>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a:extLst>
            <a:ext uri="{FF2B5EF4-FFF2-40B4-BE49-F238E27FC236}">
              <a16:creationId xmlns:a16="http://schemas.microsoft.com/office/drawing/2014/main" id="{C2AD1715-D800-40E5-BC68-3612B8AA0745}"/>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a:extLst>
            <a:ext uri="{FF2B5EF4-FFF2-40B4-BE49-F238E27FC236}">
              <a16:creationId xmlns:a16="http://schemas.microsoft.com/office/drawing/2014/main" id="{556FF08B-014C-4450-BEBF-E9DCD28B6A8C}"/>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a:extLst>
            <a:ext uri="{FF2B5EF4-FFF2-40B4-BE49-F238E27FC236}">
              <a16:creationId xmlns:a16="http://schemas.microsoft.com/office/drawing/2014/main" id="{D29C65FF-D549-4900-841B-D90F319C15AD}"/>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a:extLst>
            <a:ext uri="{FF2B5EF4-FFF2-40B4-BE49-F238E27FC236}">
              <a16:creationId xmlns:a16="http://schemas.microsoft.com/office/drawing/2014/main" id="{1BD69865-3F01-4743-B05B-2A8039CA74FE}"/>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a:extLst>
            <a:ext uri="{FF2B5EF4-FFF2-40B4-BE49-F238E27FC236}">
              <a16:creationId xmlns:a16="http://schemas.microsoft.com/office/drawing/2014/main" id="{2AD23AF5-5218-4E87-890E-8FDA648F04F4}"/>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a:extLst>
            <a:ext uri="{FF2B5EF4-FFF2-40B4-BE49-F238E27FC236}">
              <a16:creationId xmlns:a16="http://schemas.microsoft.com/office/drawing/2014/main" id="{C83B31AD-DCCF-444C-92AB-68F880C75D06}"/>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a:extLst>
            <a:ext uri="{FF2B5EF4-FFF2-40B4-BE49-F238E27FC236}">
              <a16:creationId xmlns:a16="http://schemas.microsoft.com/office/drawing/2014/main" id="{8EE8B0EB-C3CC-4F87-8140-F012C6C3D32B}"/>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a:extLst>
            <a:ext uri="{FF2B5EF4-FFF2-40B4-BE49-F238E27FC236}">
              <a16:creationId xmlns:a16="http://schemas.microsoft.com/office/drawing/2014/main" id="{253BB627-529F-413C-9BAE-463B3E5B9F41}"/>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a:extLst>
            <a:ext uri="{FF2B5EF4-FFF2-40B4-BE49-F238E27FC236}">
              <a16:creationId xmlns:a16="http://schemas.microsoft.com/office/drawing/2014/main" id="{C98ACA0A-B85F-46E5-873A-5E56FE6FE6F3}"/>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4" name="テキスト ボックス 413">
          <a:extLst>
            <a:ext uri="{FF2B5EF4-FFF2-40B4-BE49-F238E27FC236}">
              <a16:creationId xmlns:a16="http://schemas.microsoft.com/office/drawing/2014/main" id="{5A8436DB-42CF-4E79-B1C9-61413EBE28A6}"/>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5" name="直線コネクタ 414">
          <a:extLst>
            <a:ext uri="{FF2B5EF4-FFF2-40B4-BE49-F238E27FC236}">
              <a16:creationId xmlns:a16="http://schemas.microsoft.com/office/drawing/2014/main" id="{3CB1299A-F405-40D9-9922-FBAE299636AB}"/>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6" name="テキスト ボックス 415">
          <a:extLst>
            <a:ext uri="{FF2B5EF4-FFF2-40B4-BE49-F238E27FC236}">
              <a16:creationId xmlns:a16="http://schemas.microsoft.com/office/drawing/2014/main" id="{8EDEE783-A61B-4E29-8235-4C9DEB82F45E}"/>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7" name="直線コネクタ 416">
          <a:extLst>
            <a:ext uri="{FF2B5EF4-FFF2-40B4-BE49-F238E27FC236}">
              <a16:creationId xmlns:a16="http://schemas.microsoft.com/office/drawing/2014/main" id="{7FFF136F-1BBC-4C09-BF84-30224520D2A1}"/>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8" name="テキスト ボックス 417">
          <a:extLst>
            <a:ext uri="{FF2B5EF4-FFF2-40B4-BE49-F238E27FC236}">
              <a16:creationId xmlns:a16="http://schemas.microsoft.com/office/drawing/2014/main" id="{5FD55B7A-A6DC-4C22-A679-0CAF42442D56}"/>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9" name="直線コネクタ 418">
          <a:extLst>
            <a:ext uri="{FF2B5EF4-FFF2-40B4-BE49-F238E27FC236}">
              <a16:creationId xmlns:a16="http://schemas.microsoft.com/office/drawing/2014/main" id="{1FD85085-066D-48F2-9A76-95A214EBB052}"/>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0" name="テキスト ボックス 419">
          <a:extLst>
            <a:ext uri="{FF2B5EF4-FFF2-40B4-BE49-F238E27FC236}">
              <a16:creationId xmlns:a16="http://schemas.microsoft.com/office/drawing/2014/main" id="{71491F82-A1E6-4EA3-A5F9-C7CE13D4608B}"/>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1" name="直線コネクタ 420">
          <a:extLst>
            <a:ext uri="{FF2B5EF4-FFF2-40B4-BE49-F238E27FC236}">
              <a16:creationId xmlns:a16="http://schemas.microsoft.com/office/drawing/2014/main" id="{2DE75916-4088-4D53-A677-CF25442139AC}"/>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2" name="テキスト ボックス 421">
          <a:extLst>
            <a:ext uri="{FF2B5EF4-FFF2-40B4-BE49-F238E27FC236}">
              <a16:creationId xmlns:a16="http://schemas.microsoft.com/office/drawing/2014/main" id="{2CD14A8B-76D9-4471-A6BF-475960A929C5}"/>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3" name="直線コネクタ 422">
          <a:extLst>
            <a:ext uri="{FF2B5EF4-FFF2-40B4-BE49-F238E27FC236}">
              <a16:creationId xmlns:a16="http://schemas.microsoft.com/office/drawing/2014/main" id="{EC3EB516-3831-4A95-AB70-06E239299C6F}"/>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4" name="テキスト ボックス 423">
          <a:extLst>
            <a:ext uri="{FF2B5EF4-FFF2-40B4-BE49-F238E27FC236}">
              <a16:creationId xmlns:a16="http://schemas.microsoft.com/office/drawing/2014/main" id="{A9F7508E-F28D-434D-AE9D-8FB98191421F}"/>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5" name="直線コネクタ 424">
          <a:extLst>
            <a:ext uri="{FF2B5EF4-FFF2-40B4-BE49-F238E27FC236}">
              <a16:creationId xmlns:a16="http://schemas.microsoft.com/office/drawing/2014/main" id="{AF020276-EC0C-4EED-A0CC-4AED98D8B15B}"/>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6" name="テキスト ボックス 425">
          <a:extLst>
            <a:ext uri="{FF2B5EF4-FFF2-40B4-BE49-F238E27FC236}">
              <a16:creationId xmlns:a16="http://schemas.microsoft.com/office/drawing/2014/main" id="{4A41F358-CD32-4A59-8C61-BB25493EBE98}"/>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7" name="【学校施設】&#10;有形固定資産減価償却率グラフ枠">
          <a:extLst>
            <a:ext uri="{FF2B5EF4-FFF2-40B4-BE49-F238E27FC236}">
              <a16:creationId xmlns:a16="http://schemas.microsoft.com/office/drawing/2014/main" id="{BF05D91B-E0E6-4080-8B4B-6742A331EBA1}"/>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64</xdr:row>
      <xdr:rowOff>15240</xdr:rowOff>
    </xdr:to>
    <xdr:cxnSp macro="">
      <xdr:nvCxnSpPr>
        <xdr:cNvPr id="428" name="直線コネクタ 427">
          <a:extLst>
            <a:ext uri="{FF2B5EF4-FFF2-40B4-BE49-F238E27FC236}">
              <a16:creationId xmlns:a16="http://schemas.microsoft.com/office/drawing/2014/main" id="{FA36D36C-6677-4A72-A027-A809975B93D9}"/>
            </a:ext>
          </a:extLst>
        </xdr:cNvPr>
        <xdr:cNvCxnSpPr/>
      </xdr:nvCxnSpPr>
      <xdr:spPr>
        <a:xfrm flipV="1">
          <a:off x="14375764" y="9534525"/>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19067</xdr:rowOff>
    </xdr:from>
    <xdr:ext cx="405111" cy="259045"/>
    <xdr:sp macro="" textlink="">
      <xdr:nvSpPr>
        <xdr:cNvPr id="429" name="【学校施設】&#10;有形固定資産減価償却率最小値テキスト">
          <a:extLst>
            <a:ext uri="{FF2B5EF4-FFF2-40B4-BE49-F238E27FC236}">
              <a16:creationId xmlns:a16="http://schemas.microsoft.com/office/drawing/2014/main" id="{1D91442E-9DC6-4E46-8572-35D0E07716B5}"/>
            </a:ext>
          </a:extLst>
        </xdr:cNvPr>
        <xdr:cNvSpPr txBox="1"/>
      </xdr:nvSpPr>
      <xdr:spPr>
        <a:xfrm>
          <a:off x="14414500"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xdr:rowOff>
    </xdr:from>
    <xdr:to>
      <xdr:col>86</xdr:col>
      <xdr:colOff>25400</xdr:colOff>
      <xdr:row>64</xdr:row>
      <xdr:rowOff>15240</xdr:rowOff>
    </xdr:to>
    <xdr:cxnSp macro="">
      <xdr:nvCxnSpPr>
        <xdr:cNvPr id="430" name="直線コネクタ 429">
          <a:extLst>
            <a:ext uri="{FF2B5EF4-FFF2-40B4-BE49-F238E27FC236}">
              <a16:creationId xmlns:a16="http://schemas.microsoft.com/office/drawing/2014/main" id="{59E65AAB-522E-4473-88FF-91B1686023E0}"/>
            </a:ext>
          </a:extLst>
        </xdr:cNvPr>
        <xdr:cNvCxnSpPr/>
      </xdr:nvCxnSpPr>
      <xdr:spPr>
        <a:xfrm>
          <a:off x="14287500" y="10744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431" name="【学校施設】&#10;有形固定資産減価償却率最大値テキスト">
          <a:extLst>
            <a:ext uri="{FF2B5EF4-FFF2-40B4-BE49-F238E27FC236}">
              <a16:creationId xmlns:a16="http://schemas.microsoft.com/office/drawing/2014/main" id="{E89FD16E-490D-4744-900C-5A3E953FA5CC}"/>
            </a:ext>
          </a:extLst>
        </xdr:cNvPr>
        <xdr:cNvSpPr txBox="1"/>
      </xdr:nvSpPr>
      <xdr:spPr>
        <a:xfrm>
          <a:off x="14414500" y="931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432" name="直線コネクタ 431">
          <a:extLst>
            <a:ext uri="{FF2B5EF4-FFF2-40B4-BE49-F238E27FC236}">
              <a16:creationId xmlns:a16="http://schemas.microsoft.com/office/drawing/2014/main" id="{C7D9A956-834E-410C-BEAF-DC76C13B68E8}"/>
            </a:ext>
          </a:extLst>
        </xdr:cNvPr>
        <xdr:cNvCxnSpPr/>
      </xdr:nvCxnSpPr>
      <xdr:spPr>
        <a:xfrm>
          <a:off x="14287500" y="9534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433" name="【学校施設】&#10;有形固定資産減価償却率平均値テキスト">
          <a:extLst>
            <a:ext uri="{FF2B5EF4-FFF2-40B4-BE49-F238E27FC236}">
              <a16:creationId xmlns:a16="http://schemas.microsoft.com/office/drawing/2014/main" id="{7199E916-3BA3-44F1-AE7F-309B7044E01F}"/>
            </a:ext>
          </a:extLst>
        </xdr:cNvPr>
        <xdr:cNvSpPr txBox="1"/>
      </xdr:nvSpPr>
      <xdr:spPr>
        <a:xfrm>
          <a:off x="14414500"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434" name="フローチャート: 判断 433">
          <a:extLst>
            <a:ext uri="{FF2B5EF4-FFF2-40B4-BE49-F238E27FC236}">
              <a16:creationId xmlns:a16="http://schemas.microsoft.com/office/drawing/2014/main" id="{9363F11C-0ED8-4034-ADFF-7DD079CD4779}"/>
            </a:ext>
          </a:extLst>
        </xdr:cNvPr>
        <xdr:cNvSpPr/>
      </xdr:nvSpPr>
      <xdr:spPr>
        <a:xfrm>
          <a:off x="14325600" y="101390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74930</xdr:rowOff>
    </xdr:from>
    <xdr:to>
      <xdr:col>81</xdr:col>
      <xdr:colOff>101600</xdr:colOff>
      <xdr:row>61</xdr:row>
      <xdr:rowOff>5080</xdr:rowOff>
    </xdr:to>
    <xdr:sp macro="" textlink="">
      <xdr:nvSpPr>
        <xdr:cNvPr id="435" name="フローチャート: 判断 434">
          <a:extLst>
            <a:ext uri="{FF2B5EF4-FFF2-40B4-BE49-F238E27FC236}">
              <a16:creationId xmlns:a16="http://schemas.microsoft.com/office/drawing/2014/main" id="{D0B04CD7-753B-4135-8810-F447C0A6E72B}"/>
            </a:ext>
          </a:extLst>
        </xdr:cNvPr>
        <xdr:cNvSpPr/>
      </xdr:nvSpPr>
      <xdr:spPr>
        <a:xfrm>
          <a:off x="13578840" y="1013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67310</xdr:rowOff>
    </xdr:from>
    <xdr:to>
      <xdr:col>76</xdr:col>
      <xdr:colOff>165100</xdr:colOff>
      <xdr:row>60</xdr:row>
      <xdr:rowOff>168910</xdr:rowOff>
    </xdr:to>
    <xdr:sp macro="" textlink="">
      <xdr:nvSpPr>
        <xdr:cNvPr id="436" name="フローチャート: 判断 435">
          <a:extLst>
            <a:ext uri="{FF2B5EF4-FFF2-40B4-BE49-F238E27FC236}">
              <a16:creationId xmlns:a16="http://schemas.microsoft.com/office/drawing/2014/main" id="{32C3F711-CCD0-456C-A364-7CD74C50467D}"/>
            </a:ext>
          </a:extLst>
        </xdr:cNvPr>
        <xdr:cNvSpPr/>
      </xdr:nvSpPr>
      <xdr:spPr>
        <a:xfrm>
          <a:off x="1280414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437" name="フローチャート: 判断 436">
          <a:extLst>
            <a:ext uri="{FF2B5EF4-FFF2-40B4-BE49-F238E27FC236}">
              <a16:creationId xmlns:a16="http://schemas.microsoft.com/office/drawing/2014/main" id="{C17DC476-A3F4-45A5-B883-34A8324EC365}"/>
            </a:ext>
          </a:extLst>
        </xdr:cNvPr>
        <xdr:cNvSpPr/>
      </xdr:nvSpPr>
      <xdr:spPr>
        <a:xfrm>
          <a:off x="12029440" y="101257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84455</xdr:rowOff>
    </xdr:from>
    <xdr:to>
      <xdr:col>67</xdr:col>
      <xdr:colOff>101600</xdr:colOff>
      <xdr:row>61</xdr:row>
      <xdr:rowOff>14605</xdr:rowOff>
    </xdr:to>
    <xdr:sp macro="" textlink="">
      <xdr:nvSpPr>
        <xdr:cNvPr id="438" name="フローチャート: 判断 437">
          <a:extLst>
            <a:ext uri="{FF2B5EF4-FFF2-40B4-BE49-F238E27FC236}">
              <a16:creationId xmlns:a16="http://schemas.microsoft.com/office/drawing/2014/main" id="{2D01394E-3A3F-48AB-B00D-A33B1AA85C82}"/>
            </a:ext>
          </a:extLst>
        </xdr:cNvPr>
        <xdr:cNvSpPr/>
      </xdr:nvSpPr>
      <xdr:spPr>
        <a:xfrm>
          <a:off x="11231880" y="1014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EF86C7EF-700D-46EA-A1C3-2ABC0867A4F4}"/>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495D96C9-11C3-4948-8D78-3B79933A773C}"/>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F16AFC3A-1832-468C-9747-36E45ECCA46D}"/>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57F380F6-2C9F-4A36-B178-B3FA730221ED}"/>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DC96A14E-78BE-40E6-8B61-1A116FB15D3C}"/>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135890</xdr:rowOff>
    </xdr:from>
    <xdr:to>
      <xdr:col>85</xdr:col>
      <xdr:colOff>177800</xdr:colOff>
      <xdr:row>64</xdr:row>
      <xdr:rowOff>66040</xdr:rowOff>
    </xdr:to>
    <xdr:sp macro="" textlink="">
      <xdr:nvSpPr>
        <xdr:cNvPr id="444" name="楕円 443">
          <a:extLst>
            <a:ext uri="{FF2B5EF4-FFF2-40B4-BE49-F238E27FC236}">
              <a16:creationId xmlns:a16="http://schemas.microsoft.com/office/drawing/2014/main" id="{7DDCE50A-48C4-4ADE-BF8F-6C4FEAA7428C}"/>
            </a:ext>
          </a:extLst>
        </xdr:cNvPr>
        <xdr:cNvSpPr/>
      </xdr:nvSpPr>
      <xdr:spPr>
        <a:xfrm>
          <a:off x="14325600" y="106972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50817</xdr:rowOff>
    </xdr:from>
    <xdr:ext cx="405111" cy="259045"/>
    <xdr:sp macro="" textlink="">
      <xdr:nvSpPr>
        <xdr:cNvPr id="445" name="【学校施設】&#10;有形固定資産減価償却率該当値テキスト">
          <a:extLst>
            <a:ext uri="{FF2B5EF4-FFF2-40B4-BE49-F238E27FC236}">
              <a16:creationId xmlns:a16="http://schemas.microsoft.com/office/drawing/2014/main" id="{677C4FA1-33D6-4557-8AE8-284DD3371A11}"/>
            </a:ext>
          </a:extLst>
        </xdr:cNvPr>
        <xdr:cNvSpPr txBox="1"/>
      </xdr:nvSpPr>
      <xdr:spPr>
        <a:xfrm>
          <a:off x="14414500" y="1061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31115</xdr:rowOff>
    </xdr:from>
    <xdr:to>
      <xdr:col>81</xdr:col>
      <xdr:colOff>101600</xdr:colOff>
      <xdr:row>63</xdr:row>
      <xdr:rowOff>132715</xdr:rowOff>
    </xdr:to>
    <xdr:sp macro="" textlink="">
      <xdr:nvSpPr>
        <xdr:cNvPr id="446" name="楕円 445">
          <a:extLst>
            <a:ext uri="{FF2B5EF4-FFF2-40B4-BE49-F238E27FC236}">
              <a16:creationId xmlns:a16="http://schemas.microsoft.com/office/drawing/2014/main" id="{9660827F-54D0-4A34-9EC0-9BB6C325A316}"/>
            </a:ext>
          </a:extLst>
        </xdr:cNvPr>
        <xdr:cNvSpPr/>
      </xdr:nvSpPr>
      <xdr:spPr>
        <a:xfrm>
          <a:off x="1357884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81915</xdr:rowOff>
    </xdr:from>
    <xdr:to>
      <xdr:col>85</xdr:col>
      <xdr:colOff>127000</xdr:colOff>
      <xdr:row>64</xdr:row>
      <xdr:rowOff>15240</xdr:rowOff>
    </xdr:to>
    <xdr:cxnSp macro="">
      <xdr:nvCxnSpPr>
        <xdr:cNvPr id="447" name="直線コネクタ 446">
          <a:extLst>
            <a:ext uri="{FF2B5EF4-FFF2-40B4-BE49-F238E27FC236}">
              <a16:creationId xmlns:a16="http://schemas.microsoft.com/office/drawing/2014/main" id="{CE2EA2E9-D15E-4B33-AD60-6A77FCFD78D7}"/>
            </a:ext>
          </a:extLst>
        </xdr:cNvPr>
        <xdr:cNvCxnSpPr/>
      </xdr:nvCxnSpPr>
      <xdr:spPr>
        <a:xfrm>
          <a:off x="13629640" y="10643235"/>
          <a:ext cx="74676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13970</xdr:rowOff>
    </xdr:from>
    <xdr:to>
      <xdr:col>76</xdr:col>
      <xdr:colOff>165100</xdr:colOff>
      <xdr:row>63</xdr:row>
      <xdr:rowOff>115570</xdr:rowOff>
    </xdr:to>
    <xdr:sp macro="" textlink="">
      <xdr:nvSpPr>
        <xdr:cNvPr id="448" name="楕円 447">
          <a:extLst>
            <a:ext uri="{FF2B5EF4-FFF2-40B4-BE49-F238E27FC236}">
              <a16:creationId xmlns:a16="http://schemas.microsoft.com/office/drawing/2014/main" id="{A2913E1F-088F-4691-847F-3C6585A93B13}"/>
            </a:ext>
          </a:extLst>
        </xdr:cNvPr>
        <xdr:cNvSpPr/>
      </xdr:nvSpPr>
      <xdr:spPr>
        <a:xfrm>
          <a:off x="1280414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64770</xdr:rowOff>
    </xdr:from>
    <xdr:to>
      <xdr:col>81</xdr:col>
      <xdr:colOff>50800</xdr:colOff>
      <xdr:row>63</xdr:row>
      <xdr:rowOff>81915</xdr:rowOff>
    </xdr:to>
    <xdr:cxnSp macro="">
      <xdr:nvCxnSpPr>
        <xdr:cNvPr id="449" name="直線コネクタ 448">
          <a:extLst>
            <a:ext uri="{FF2B5EF4-FFF2-40B4-BE49-F238E27FC236}">
              <a16:creationId xmlns:a16="http://schemas.microsoft.com/office/drawing/2014/main" id="{80E14A30-CE19-4E8A-9274-D5A5F510779F}"/>
            </a:ext>
          </a:extLst>
        </xdr:cNvPr>
        <xdr:cNvCxnSpPr/>
      </xdr:nvCxnSpPr>
      <xdr:spPr>
        <a:xfrm>
          <a:off x="12854940" y="10626090"/>
          <a:ext cx="7747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12065</xdr:rowOff>
    </xdr:from>
    <xdr:to>
      <xdr:col>72</xdr:col>
      <xdr:colOff>38100</xdr:colOff>
      <xdr:row>63</xdr:row>
      <xdr:rowOff>113665</xdr:rowOff>
    </xdr:to>
    <xdr:sp macro="" textlink="">
      <xdr:nvSpPr>
        <xdr:cNvPr id="450" name="楕円 449">
          <a:extLst>
            <a:ext uri="{FF2B5EF4-FFF2-40B4-BE49-F238E27FC236}">
              <a16:creationId xmlns:a16="http://schemas.microsoft.com/office/drawing/2014/main" id="{5CCCB3DC-C1A7-465F-8EF8-FF8A949CA32C}"/>
            </a:ext>
          </a:extLst>
        </xdr:cNvPr>
        <xdr:cNvSpPr/>
      </xdr:nvSpPr>
      <xdr:spPr>
        <a:xfrm>
          <a:off x="12029440" y="105733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62865</xdr:rowOff>
    </xdr:from>
    <xdr:to>
      <xdr:col>76</xdr:col>
      <xdr:colOff>114300</xdr:colOff>
      <xdr:row>63</xdr:row>
      <xdr:rowOff>64770</xdr:rowOff>
    </xdr:to>
    <xdr:cxnSp macro="">
      <xdr:nvCxnSpPr>
        <xdr:cNvPr id="451" name="直線コネクタ 450">
          <a:extLst>
            <a:ext uri="{FF2B5EF4-FFF2-40B4-BE49-F238E27FC236}">
              <a16:creationId xmlns:a16="http://schemas.microsoft.com/office/drawing/2014/main" id="{A4A79EDD-283E-4F50-BB51-1BABC6C33A19}"/>
            </a:ext>
          </a:extLst>
        </xdr:cNvPr>
        <xdr:cNvCxnSpPr/>
      </xdr:nvCxnSpPr>
      <xdr:spPr>
        <a:xfrm>
          <a:off x="12072620" y="10624185"/>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160655</xdr:rowOff>
    </xdr:from>
    <xdr:to>
      <xdr:col>67</xdr:col>
      <xdr:colOff>101600</xdr:colOff>
      <xdr:row>63</xdr:row>
      <xdr:rowOff>90805</xdr:rowOff>
    </xdr:to>
    <xdr:sp macro="" textlink="">
      <xdr:nvSpPr>
        <xdr:cNvPr id="452" name="楕円 451">
          <a:extLst>
            <a:ext uri="{FF2B5EF4-FFF2-40B4-BE49-F238E27FC236}">
              <a16:creationId xmlns:a16="http://schemas.microsoft.com/office/drawing/2014/main" id="{CECDF96D-FB63-46CD-9F58-BCDD5E1A4A00}"/>
            </a:ext>
          </a:extLst>
        </xdr:cNvPr>
        <xdr:cNvSpPr/>
      </xdr:nvSpPr>
      <xdr:spPr>
        <a:xfrm>
          <a:off x="11231880" y="105543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40005</xdr:rowOff>
    </xdr:from>
    <xdr:to>
      <xdr:col>71</xdr:col>
      <xdr:colOff>177800</xdr:colOff>
      <xdr:row>63</xdr:row>
      <xdr:rowOff>62865</xdr:rowOff>
    </xdr:to>
    <xdr:cxnSp macro="">
      <xdr:nvCxnSpPr>
        <xdr:cNvPr id="453" name="直線コネクタ 452">
          <a:extLst>
            <a:ext uri="{FF2B5EF4-FFF2-40B4-BE49-F238E27FC236}">
              <a16:creationId xmlns:a16="http://schemas.microsoft.com/office/drawing/2014/main" id="{60CBF68F-F76E-457E-9EFD-58D77415AE55}"/>
            </a:ext>
          </a:extLst>
        </xdr:cNvPr>
        <xdr:cNvCxnSpPr/>
      </xdr:nvCxnSpPr>
      <xdr:spPr>
        <a:xfrm>
          <a:off x="11282680" y="10601325"/>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21607</xdr:rowOff>
    </xdr:from>
    <xdr:ext cx="405111" cy="259045"/>
    <xdr:sp macro="" textlink="">
      <xdr:nvSpPr>
        <xdr:cNvPr id="454" name="n_1aveValue【学校施設】&#10;有形固定資産減価償却率">
          <a:extLst>
            <a:ext uri="{FF2B5EF4-FFF2-40B4-BE49-F238E27FC236}">
              <a16:creationId xmlns:a16="http://schemas.microsoft.com/office/drawing/2014/main" id="{24712748-C7EF-434D-BF60-CDD4330F3E01}"/>
            </a:ext>
          </a:extLst>
        </xdr:cNvPr>
        <xdr:cNvSpPr txBox="1"/>
      </xdr:nvSpPr>
      <xdr:spPr>
        <a:xfrm>
          <a:off x="134372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13987</xdr:rowOff>
    </xdr:from>
    <xdr:ext cx="405111" cy="259045"/>
    <xdr:sp macro="" textlink="">
      <xdr:nvSpPr>
        <xdr:cNvPr id="455" name="n_2aveValue【学校施設】&#10;有形固定資産減価償却率">
          <a:extLst>
            <a:ext uri="{FF2B5EF4-FFF2-40B4-BE49-F238E27FC236}">
              <a16:creationId xmlns:a16="http://schemas.microsoft.com/office/drawing/2014/main" id="{44EDA8CB-E143-4AF7-B166-0748A7A6E91B}"/>
            </a:ext>
          </a:extLst>
        </xdr:cNvPr>
        <xdr:cNvSpPr txBox="1"/>
      </xdr:nvSpPr>
      <xdr:spPr>
        <a:xfrm>
          <a:off x="126752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456" name="n_3aveValue【学校施設】&#10;有形固定資産減価償却率">
          <a:extLst>
            <a:ext uri="{FF2B5EF4-FFF2-40B4-BE49-F238E27FC236}">
              <a16:creationId xmlns:a16="http://schemas.microsoft.com/office/drawing/2014/main" id="{978B4661-5068-4237-B3E2-4ACEDEFE3D6E}"/>
            </a:ext>
          </a:extLst>
        </xdr:cNvPr>
        <xdr:cNvSpPr txBox="1"/>
      </xdr:nvSpPr>
      <xdr:spPr>
        <a:xfrm>
          <a:off x="119005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31132</xdr:rowOff>
    </xdr:from>
    <xdr:ext cx="405111" cy="259045"/>
    <xdr:sp macro="" textlink="">
      <xdr:nvSpPr>
        <xdr:cNvPr id="457" name="n_4aveValue【学校施設】&#10;有形固定資産減価償却率">
          <a:extLst>
            <a:ext uri="{FF2B5EF4-FFF2-40B4-BE49-F238E27FC236}">
              <a16:creationId xmlns:a16="http://schemas.microsoft.com/office/drawing/2014/main" id="{0998D77D-CF37-4076-A2D1-AEF79FD7D6DF}"/>
            </a:ext>
          </a:extLst>
        </xdr:cNvPr>
        <xdr:cNvSpPr txBox="1"/>
      </xdr:nvSpPr>
      <xdr:spPr>
        <a:xfrm>
          <a:off x="11102984"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123842</xdr:rowOff>
    </xdr:from>
    <xdr:ext cx="405111" cy="259045"/>
    <xdr:sp macro="" textlink="">
      <xdr:nvSpPr>
        <xdr:cNvPr id="458" name="n_1mainValue【学校施設】&#10;有形固定資産減価償却率">
          <a:extLst>
            <a:ext uri="{FF2B5EF4-FFF2-40B4-BE49-F238E27FC236}">
              <a16:creationId xmlns:a16="http://schemas.microsoft.com/office/drawing/2014/main" id="{69C5CF7A-C54C-474D-9D79-805E1FF626EE}"/>
            </a:ext>
          </a:extLst>
        </xdr:cNvPr>
        <xdr:cNvSpPr txBox="1"/>
      </xdr:nvSpPr>
      <xdr:spPr>
        <a:xfrm>
          <a:off x="1343724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106697</xdr:rowOff>
    </xdr:from>
    <xdr:ext cx="405111" cy="259045"/>
    <xdr:sp macro="" textlink="">
      <xdr:nvSpPr>
        <xdr:cNvPr id="459" name="n_2mainValue【学校施設】&#10;有形固定資産減価償却率">
          <a:extLst>
            <a:ext uri="{FF2B5EF4-FFF2-40B4-BE49-F238E27FC236}">
              <a16:creationId xmlns:a16="http://schemas.microsoft.com/office/drawing/2014/main" id="{EEE473CB-C28E-4FB0-AF98-58614C8274EF}"/>
            </a:ext>
          </a:extLst>
        </xdr:cNvPr>
        <xdr:cNvSpPr txBox="1"/>
      </xdr:nvSpPr>
      <xdr:spPr>
        <a:xfrm>
          <a:off x="12675244"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104792</xdr:rowOff>
    </xdr:from>
    <xdr:ext cx="405111" cy="259045"/>
    <xdr:sp macro="" textlink="">
      <xdr:nvSpPr>
        <xdr:cNvPr id="460" name="n_3mainValue【学校施設】&#10;有形固定資産減価償却率">
          <a:extLst>
            <a:ext uri="{FF2B5EF4-FFF2-40B4-BE49-F238E27FC236}">
              <a16:creationId xmlns:a16="http://schemas.microsoft.com/office/drawing/2014/main" id="{D8FCCA5E-3E6B-4C71-8BAC-72FC68616749}"/>
            </a:ext>
          </a:extLst>
        </xdr:cNvPr>
        <xdr:cNvSpPr txBox="1"/>
      </xdr:nvSpPr>
      <xdr:spPr>
        <a:xfrm>
          <a:off x="11900544" y="1066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81932</xdr:rowOff>
    </xdr:from>
    <xdr:ext cx="405111" cy="259045"/>
    <xdr:sp macro="" textlink="">
      <xdr:nvSpPr>
        <xdr:cNvPr id="461" name="n_4mainValue【学校施設】&#10;有形固定資産減価償却率">
          <a:extLst>
            <a:ext uri="{FF2B5EF4-FFF2-40B4-BE49-F238E27FC236}">
              <a16:creationId xmlns:a16="http://schemas.microsoft.com/office/drawing/2014/main" id="{9EB6E9CF-EC16-42C5-BF7E-DD70FFBB0355}"/>
            </a:ext>
          </a:extLst>
        </xdr:cNvPr>
        <xdr:cNvSpPr txBox="1"/>
      </xdr:nvSpPr>
      <xdr:spPr>
        <a:xfrm>
          <a:off x="11102984"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2" name="正方形/長方形 461">
          <a:extLst>
            <a:ext uri="{FF2B5EF4-FFF2-40B4-BE49-F238E27FC236}">
              <a16:creationId xmlns:a16="http://schemas.microsoft.com/office/drawing/2014/main" id="{0A4DE246-7EE1-4A6D-816B-BA084A5E8D3E}"/>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3" name="正方形/長方形 462">
          <a:extLst>
            <a:ext uri="{FF2B5EF4-FFF2-40B4-BE49-F238E27FC236}">
              <a16:creationId xmlns:a16="http://schemas.microsoft.com/office/drawing/2014/main" id="{544F3405-7500-4F82-972A-89728B01759B}"/>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4" name="正方形/長方形 463">
          <a:extLst>
            <a:ext uri="{FF2B5EF4-FFF2-40B4-BE49-F238E27FC236}">
              <a16:creationId xmlns:a16="http://schemas.microsoft.com/office/drawing/2014/main" id="{2C389F3A-2A6C-4EB4-A893-81738F2DE7C5}"/>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5" name="正方形/長方形 464">
          <a:extLst>
            <a:ext uri="{FF2B5EF4-FFF2-40B4-BE49-F238E27FC236}">
              <a16:creationId xmlns:a16="http://schemas.microsoft.com/office/drawing/2014/main" id="{18566537-2570-40A4-90D7-38A4EC9E9E0B}"/>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6" name="正方形/長方形 465">
          <a:extLst>
            <a:ext uri="{FF2B5EF4-FFF2-40B4-BE49-F238E27FC236}">
              <a16:creationId xmlns:a16="http://schemas.microsoft.com/office/drawing/2014/main" id="{57F931BF-55B0-4DA9-8A27-860B36FAC4C2}"/>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7" name="正方形/長方形 466">
          <a:extLst>
            <a:ext uri="{FF2B5EF4-FFF2-40B4-BE49-F238E27FC236}">
              <a16:creationId xmlns:a16="http://schemas.microsoft.com/office/drawing/2014/main" id="{E6CFA1A1-F356-4A61-9CA1-251A58DEA8BF}"/>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8" name="正方形/長方形 467">
          <a:extLst>
            <a:ext uri="{FF2B5EF4-FFF2-40B4-BE49-F238E27FC236}">
              <a16:creationId xmlns:a16="http://schemas.microsoft.com/office/drawing/2014/main" id="{CDA4B83B-9B28-43CB-9EA7-761F0FFBAD23}"/>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9" name="正方形/長方形 468">
          <a:extLst>
            <a:ext uri="{FF2B5EF4-FFF2-40B4-BE49-F238E27FC236}">
              <a16:creationId xmlns:a16="http://schemas.microsoft.com/office/drawing/2014/main" id="{ECF78A30-7D36-4727-83C1-6604CA508E1B}"/>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0" name="テキスト ボックス 469">
          <a:extLst>
            <a:ext uri="{FF2B5EF4-FFF2-40B4-BE49-F238E27FC236}">
              <a16:creationId xmlns:a16="http://schemas.microsoft.com/office/drawing/2014/main" id="{1319C3A3-72FE-4A0F-BAD7-45256E6A221E}"/>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1" name="直線コネクタ 470">
          <a:extLst>
            <a:ext uri="{FF2B5EF4-FFF2-40B4-BE49-F238E27FC236}">
              <a16:creationId xmlns:a16="http://schemas.microsoft.com/office/drawing/2014/main" id="{8490E024-20BE-4837-A1EA-06FC10A97DAD}"/>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2" name="テキスト ボックス 471">
          <a:extLst>
            <a:ext uri="{FF2B5EF4-FFF2-40B4-BE49-F238E27FC236}">
              <a16:creationId xmlns:a16="http://schemas.microsoft.com/office/drawing/2014/main" id="{D31B6452-E3E9-49A9-8D85-39EF96E56377}"/>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73" name="直線コネクタ 472">
          <a:extLst>
            <a:ext uri="{FF2B5EF4-FFF2-40B4-BE49-F238E27FC236}">
              <a16:creationId xmlns:a16="http://schemas.microsoft.com/office/drawing/2014/main" id="{8E1691F2-02F2-49C2-A8C1-2B7C64442662}"/>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4" name="テキスト ボックス 473">
          <a:extLst>
            <a:ext uri="{FF2B5EF4-FFF2-40B4-BE49-F238E27FC236}">
              <a16:creationId xmlns:a16="http://schemas.microsoft.com/office/drawing/2014/main" id="{AE817468-3D76-48ED-9DC5-6298A61EE4D4}"/>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75" name="直線コネクタ 474">
          <a:extLst>
            <a:ext uri="{FF2B5EF4-FFF2-40B4-BE49-F238E27FC236}">
              <a16:creationId xmlns:a16="http://schemas.microsoft.com/office/drawing/2014/main" id="{06C5B528-C373-41D3-B2A1-04313299D2EA}"/>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76" name="テキスト ボックス 475">
          <a:extLst>
            <a:ext uri="{FF2B5EF4-FFF2-40B4-BE49-F238E27FC236}">
              <a16:creationId xmlns:a16="http://schemas.microsoft.com/office/drawing/2014/main" id="{E8E4E259-163A-4735-940F-129F925B27E0}"/>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77" name="直線コネクタ 476">
          <a:extLst>
            <a:ext uri="{FF2B5EF4-FFF2-40B4-BE49-F238E27FC236}">
              <a16:creationId xmlns:a16="http://schemas.microsoft.com/office/drawing/2014/main" id="{A28EB5FF-E4FC-44F1-823A-692C788C8A67}"/>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78" name="テキスト ボックス 477">
          <a:extLst>
            <a:ext uri="{FF2B5EF4-FFF2-40B4-BE49-F238E27FC236}">
              <a16:creationId xmlns:a16="http://schemas.microsoft.com/office/drawing/2014/main" id="{ED2BE291-A166-40C3-897A-34F6223ADA72}"/>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79" name="直線コネクタ 478">
          <a:extLst>
            <a:ext uri="{FF2B5EF4-FFF2-40B4-BE49-F238E27FC236}">
              <a16:creationId xmlns:a16="http://schemas.microsoft.com/office/drawing/2014/main" id="{93D6726D-57DA-476E-A042-DFB370472F7F}"/>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0" name="テキスト ボックス 479">
          <a:extLst>
            <a:ext uri="{FF2B5EF4-FFF2-40B4-BE49-F238E27FC236}">
              <a16:creationId xmlns:a16="http://schemas.microsoft.com/office/drawing/2014/main" id="{8093691B-E591-4957-9689-FC572B67C37B}"/>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1" name="直線コネクタ 480">
          <a:extLst>
            <a:ext uri="{FF2B5EF4-FFF2-40B4-BE49-F238E27FC236}">
              <a16:creationId xmlns:a16="http://schemas.microsoft.com/office/drawing/2014/main" id="{F2836A0A-806A-448D-A208-7ABB64DB5312}"/>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2" name="テキスト ボックス 481">
          <a:extLst>
            <a:ext uri="{FF2B5EF4-FFF2-40B4-BE49-F238E27FC236}">
              <a16:creationId xmlns:a16="http://schemas.microsoft.com/office/drawing/2014/main" id="{80AB6710-097D-4453-99E4-04DF85823A4C}"/>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3" name="直線コネクタ 482">
          <a:extLst>
            <a:ext uri="{FF2B5EF4-FFF2-40B4-BE49-F238E27FC236}">
              <a16:creationId xmlns:a16="http://schemas.microsoft.com/office/drawing/2014/main" id="{4AECE9EF-DB71-4109-A2F5-AFDD9BF4F29E}"/>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4" name="テキスト ボックス 483">
          <a:extLst>
            <a:ext uri="{FF2B5EF4-FFF2-40B4-BE49-F238E27FC236}">
              <a16:creationId xmlns:a16="http://schemas.microsoft.com/office/drawing/2014/main" id="{0800D312-9362-4188-B012-90DDED893FE8}"/>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a:extLst>
            <a:ext uri="{FF2B5EF4-FFF2-40B4-BE49-F238E27FC236}">
              <a16:creationId xmlns:a16="http://schemas.microsoft.com/office/drawing/2014/main" id="{D8CC11BD-EC4D-46AE-BF8B-F348EC6AEE2B}"/>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6" name="テキスト ボックス 485">
          <a:extLst>
            <a:ext uri="{FF2B5EF4-FFF2-40B4-BE49-F238E27FC236}">
              <a16:creationId xmlns:a16="http://schemas.microsoft.com/office/drawing/2014/main" id="{EF98D454-0D10-4378-8487-C702A0072DC8}"/>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学校施設】&#10;一人当たり面積グラフ枠">
          <a:extLst>
            <a:ext uri="{FF2B5EF4-FFF2-40B4-BE49-F238E27FC236}">
              <a16:creationId xmlns:a16="http://schemas.microsoft.com/office/drawing/2014/main" id="{F96A004F-F964-480F-9822-2DB8AC3C36A1}"/>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39188</xdr:rowOff>
    </xdr:from>
    <xdr:to>
      <xdr:col>116</xdr:col>
      <xdr:colOff>62864</xdr:colOff>
      <xdr:row>64</xdr:row>
      <xdr:rowOff>47353</xdr:rowOff>
    </xdr:to>
    <xdr:cxnSp macro="">
      <xdr:nvCxnSpPr>
        <xdr:cNvPr id="488" name="直線コネクタ 487">
          <a:extLst>
            <a:ext uri="{FF2B5EF4-FFF2-40B4-BE49-F238E27FC236}">
              <a16:creationId xmlns:a16="http://schemas.microsoft.com/office/drawing/2014/main" id="{415D66CF-4465-4434-8CAD-34CE8CA6B63D}"/>
            </a:ext>
          </a:extLst>
        </xdr:cNvPr>
        <xdr:cNvCxnSpPr/>
      </xdr:nvCxnSpPr>
      <xdr:spPr>
        <a:xfrm flipV="1">
          <a:off x="19509104" y="9427028"/>
          <a:ext cx="0" cy="134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51180</xdr:rowOff>
    </xdr:from>
    <xdr:ext cx="469744" cy="259045"/>
    <xdr:sp macro="" textlink="">
      <xdr:nvSpPr>
        <xdr:cNvPr id="489" name="【学校施設】&#10;一人当たり面積最小値テキスト">
          <a:extLst>
            <a:ext uri="{FF2B5EF4-FFF2-40B4-BE49-F238E27FC236}">
              <a16:creationId xmlns:a16="http://schemas.microsoft.com/office/drawing/2014/main" id="{953F4BDB-4CDC-4CEE-9C7B-D391ED0A1D54}"/>
            </a:ext>
          </a:extLst>
        </xdr:cNvPr>
        <xdr:cNvSpPr txBox="1"/>
      </xdr:nvSpPr>
      <xdr:spPr>
        <a:xfrm>
          <a:off x="19547840" y="1078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47353</xdr:rowOff>
    </xdr:from>
    <xdr:to>
      <xdr:col>116</xdr:col>
      <xdr:colOff>152400</xdr:colOff>
      <xdr:row>64</xdr:row>
      <xdr:rowOff>47353</xdr:rowOff>
    </xdr:to>
    <xdr:cxnSp macro="">
      <xdr:nvCxnSpPr>
        <xdr:cNvPr id="490" name="直線コネクタ 489">
          <a:extLst>
            <a:ext uri="{FF2B5EF4-FFF2-40B4-BE49-F238E27FC236}">
              <a16:creationId xmlns:a16="http://schemas.microsoft.com/office/drawing/2014/main" id="{140AA42B-BF5A-41B1-8C53-B3CBA61225CF}"/>
            </a:ext>
          </a:extLst>
        </xdr:cNvPr>
        <xdr:cNvCxnSpPr/>
      </xdr:nvCxnSpPr>
      <xdr:spPr>
        <a:xfrm>
          <a:off x="19443700" y="107763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157315</xdr:rowOff>
    </xdr:from>
    <xdr:ext cx="469744" cy="259045"/>
    <xdr:sp macro="" textlink="">
      <xdr:nvSpPr>
        <xdr:cNvPr id="491" name="【学校施設】&#10;一人当たり面積最大値テキスト">
          <a:extLst>
            <a:ext uri="{FF2B5EF4-FFF2-40B4-BE49-F238E27FC236}">
              <a16:creationId xmlns:a16="http://schemas.microsoft.com/office/drawing/2014/main" id="{866D3734-724A-4745-8DE8-07073D571EBD}"/>
            </a:ext>
          </a:extLst>
        </xdr:cNvPr>
        <xdr:cNvSpPr txBox="1"/>
      </xdr:nvSpPr>
      <xdr:spPr>
        <a:xfrm>
          <a:off x="19547840" y="9209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39188</xdr:rowOff>
    </xdr:from>
    <xdr:to>
      <xdr:col>116</xdr:col>
      <xdr:colOff>152400</xdr:colOff>
      <xdr:row>56</xdr:row>
      <xdr:rowOff>39188</xdr:rowOff>
    </xdr:to>
    <xdr:cxnSp macro="">
      <xdr:nvCxnSpPr>
        <xdr:cNvPr id="492" name="直線コネクタ 491">
          <a:extLst>
            <a:ext uri="{FF2B5EF4-FFF2-40B4-BE49-F238E27FC236}">
              <a16:creationId xmlns:a16="http://schemas.microsoft.com/office/drawing/2014/main" id="{ED33EEF5-82D3-460B-A656-F434DAB0C96B}"/>
            </a:ext>
          </a:extLst>
        </xdr:cNvPr>
        <xdr:cNvCxnSpPr/>
      </xdr:nvCxnSpPr>
      <xdr:spPr>
        <a:xfrm>
          <a:off x="19443700" y="9427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34126</xdr:rowOff>
    </xdr:from>
    <xdr:ext cx="469744" cy="259045"/>
    <xdr:sp macro="" textlink="">
      <xdr:nvSpPr>
        <xdr:cNvPr id="493" name="【学校施設】&#10;一人当たり面積平均値テキスト">
          <a:extLst>
            <a:ext uri="{FF2B5EF4-FFF2-40B4-BE49-F238E27FC236}">
              <a16:creationId xmlns:a16="http://schemas.microsoft.com/office/drawing/2014/main" id="{CF1A6DFC-88C7-47EF-B0CF-5B72E1AD1B61}"/>
            </a:ext>
          </a:extLst>
        </xdr:cNvPr>
        <xdr:cNvSpPr txBox="1"/>
      </xdr:nvSpPr>
      <xdr:spPr>
        <a:xfrm>
          <a:off x="19547840" y="1009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11249</xdr:rowOff>
    </xdr:from>
    <xdr:to>
      <xdr:col>116</xdr:col>
      <xdr:colOff>114300</xdr:colOff>
      <xdr:row>61</xdr:row>
      <xdr:rowOff>112849</xdr:rowOff>
    </xdr:to>
    <xdr:sp macro="" textlink="">
      <xdr:nvSpPr>
        <xdr:cNvPr id="494" name="フローチャート: 判断 493">
          <a:extLst>
            <a:ext uri="{FF2B5EF4-FFF2-40B4-BE49-F238E27FC236}">
              <a16:creationId xmlns:a16="http://schemas.microsoft.com/office/drawing/2014/main" id="{AACD2D45-8872-43CB-ACDE-BC91C10A99B4}"/>
            </a:ext>
          </a:extLst>
        </xdr:cNvPr>
        <xdr:cNvSpPr/>
      </xdr:nvSpPr>
      <xdr:spPr>
        <a:xfrm>
          <a:off x="19458940" y="1023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21046</xdr:rowOff>
    </xdr:from>
    <xdr:to>
      <xdr:col>112</xdr:col>
      <xdr:colOff>38100</xdr:colOff>
      <xdr:row>61</xdr:row>
      <xdr:rowOff>122646</xdr:rowOff>
    </xdr:to>
    <xdr:sp macro="" textlink="">
      <xdr:nvSpPr>
        <xdr:cNvPr id="495" name="フローチャート: 判断 494">
          <a:extLst>
            <a:ext uri="{FF2B5EF4-FFF2-40B4-BE49-F238E27FC236}">
              <a16:creationId xmlns:a16="http://schemas.microsoft.com/office/drawing/2014/main" id="{C2B7E644-6BAD-4244-B653-1FB845C0FF62}"/>
            </a:ext>
          </a:extLst>
        </xdr:cNvPr>
        <xdr:cNvSpPr/>
      </xdr:nvSpPr>
      <xdr:spPr>
        <a:xfrm>
          <a:off x="18735040" y="102470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496" name="フローチャート: 判断 495">
          <a:extLst>
            <a:ext uri="{FF2B5EF4-FFF2-40B4-BE49-F238E27FC236}">
              <a16:creationId xmlns:a16="http://schemas.microsoft.com/office/drawing/2014/main" id="{101FF5D6-0F15-4D0D-B954-2789E152820A}"/>
            </a:ext>
          </a:extLst>
        </xdr:cNvPr>
        <xdr:cNvSpPr/>
      </xdr:nvSpPr>
      <xdr:spPr>
        <a:xfrm>
          <a:off x="1793748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12881</xdr:rowOff>
    </xdr:from>
    <xdr:to>
      <xdr:col>102</xdr:col>
      <xdr:colOff>165100</xdr:colOff>
      <xdr:row>60</xdr:row>
      <xdr:rowOff>114481</xdr:rowOff>
    </xdr:to>
    <xdr:sp macro="" textlink="">
      <xdr:nvSpPr>
        <xdr:cNvPr id="497" name="フローチャート: 判断 496">
          <a:extLst>
            <a:ext uri="{FF2B5EF4-FFF2-40B4-BE49-F238E27FC236}">
              <a16:creationId xmlns:a16="http://schemas.microsoft.com/office/drawing/2014/main" id="{83B6BEA4-1A37-494F-8EF5-0DF21DB19635}"/>
            </a:ext>
          </a:extLst>
        </xdr:cNvPr>
        <xdr:cNvSpPr/>
      </xdr:nvSpPr>
      <xdr:spPr>
        <a:xfrm>
          <a:off x="1716278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9616</xdr:rowOff>
    </xdr:from>
    <xdr:to>
      <xdr:col>98</xdr:col>
      <xdr:colOff>38100</xdr:colOff>
      <xdr:row>60</xdr:row>
      <xdr:rowOff>111216</xdr:rowOff>
    </xdr:to>
    <xdr:sp macro="" textlink="">
      <xdr:nvSpPr>
        <xdr:cNvPr id="498" name="フローチャート: 判断 497">
          <a:extLst>
            <a:ext uri="{FF2B5EF4-FFF2-40B4-BE49-F238E27FC236}">
              <a16:creationId xmlns:a16="http://schemas.microsoft.com/office/drawing/2014/main" id="{FF46EDFE-DE1A-4771-AC33-B2518DB31CAB}"/>
            </a:ext>
          </a:extLst>
        </xdr:cNvPr>
        <xdr:cNvSpPr/>
      </xdr:nvSpPr>
      <xdr:spPr>
        <a:xfrm>
          <a:off x="16388080" y="100680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2D418D41-2A94-45B0-9A57-BE652F55751B}"/>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C5490561-12D5-4DE4-B6FF-575F959FC22E}"/>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6846D360-02D0-4C71-9F47-D1ABED9BEA54}"/>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9EBB9045-1B21-45BC-9558-B62F1FB1C42E}"/>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62D242D9-7E50-480D-8019-E0EB45106D59}"/>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166370</xdr:rowOff>
    </xdr:from>
    <xdr:to>
      <xdr:col>116</xdr:col>
      <xdr:colOff>114300</xdr:colOff>
      <xdr:row>62</xdr:row>
      <xdr:rowOff>96520</xdr:rowOff>
    </xdr:to>
    <xdr:sp macro="" textlink="">
      <xdr:nvSpPr>
        <xdr:cNvPr id="504" name="楕円 503">
          <a:extLst>
            <a:ext uri="{FF2B5EF4-FFF2-40B4-BE49-F238E27FC236}">
              <a16:creationId xmlns:a16="http://schemas.microsoft.com/office/drawing/2014/main" id="{0250662F-461B-47D8-8EE4-1F0F9FED9CD1}"/>
            </a:ext>
          </a:extLst>
        </xdr:cNvPr>
        <xdr:cNvSpPr/>
      </xdr:nvSpPr>
      <xdr:spPr>
        <a:xfrm>
          <a:off x="19458940" y="10392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144797</xdr:rowOff>
    </xdr:from>
    <xdr:ext cx="469744" cy="259045"/>
    <xdr:sp macro="" textlink="">
      <xdr:nvSpPr>
        <xdr:cNvPr id="505" name="【学校施設】&#10;一人当たり面積該当値テキスト">
          <a:extLst>
            <a:ext uri="{FF2B5EF4-FFF2-40B4-BE49-F238E27FC236}">
              <a16:creationId xmlns:a16="http://schemas.microsoft.com/office/drawing/2014/main" id="{CB6BD7A3-1227-4E92-8FE8-9EB1E355A251}"/>
            </a:ext>
          </a:extLst>
        </xdr:cNvPr>
        <xdr:cNvSpPr txBox="1"/>
      </xdr:nvSpPr>
      <xdr:spPr>
        <a:xfrm>
          <a:off x="19547840" y="1037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166370</xdr:rowOff>
    </xdr:from>
    <xdr:to>
      <xdr:col>112</xdr:col>
      <xdr:colOff>38100</xdr:colOff>
      <xdr:row>62</xdr:row>
      <xdr:rowOff>96520</xdr:rowOff>
    </xdr:to>
    <xdr:sp macro="" textlink="">
      <xdr:nvSpPr>
        <xdr:cNvPr id="506" name="楕円 505">
          <a:extLst>
            <a:ext uri="{FF2B5EF4-FFF2-40B4-BE49-F238E27FC236}">
              <a16:creationId xmlns:a16="http://schemas.microsoft.com/office/drawing/2014/main" id="{6FECEE18-35BB-4421-B586-F7DEEB922240}"/>
            </a:ext>
          </a:extLst>
        </xdr:cNvPr>
        <xdr:cNvSpPr/>
      </xdr:nvSpPr>
      <xdr:spPr>
        <a:xfrm>
          <a:off x="18735040" y="10392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45720</xdr:rowOff>
    </xdr:from>
    <xdr:to>
      <xdr:col>116</xdr:col>
      <xdr:colOff>63500</xdr:colOff>
      <xdr:row>62</xdr:row>
      <xdr:rowOff>45720</xdr:rowOff>
    </xdr:to>
    <xdr:cxnSp macro="">
      <xdr:nvCxnSpPr>
        <xdr:cNvPr id="507" name="直線コネクタ 506">
          <a:extLst>
            <a:ext uri="{FF2B5EF4-FFF2-40B4-BE49-F238E27FC236}">
              <a16:creationId xmlns:a16="http://schemas.microsoft.com/office/drawing/2014/main" id="{5FA8B876-BFDE-4EB0-B9AC-E07051DBEC50}"/>
            </a:ext>
          </a:extLst>
        </xdr:cNvPr>
        <xdr:cNvCxnSpPr/>
      </xdr:nvCxnSpPr>
      <xdr:spPr>
        <a:xfrm>
          <a:off x="18778220" y="1043940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168003</xdr:rowOff>
    </xdr:from>
    <xdr:to>
      <xdr:col>107</xdr:col>
      <xdr:colOff>101600</xdr:colOff>
      <xdr:row>62</xdr:row>
      <xdr:rowOff>98153</xdr:rowOff>
    </xdr:to>
    <xdr:sp macro="" textlink="">
      <xdr:nvSpPr>
        <xdr:cNvPr id="508" name="楕円 507">
          <a:extLst>
            <a:ext uri="{FF2B5EF4-FFF2-40B4-BE49-F238E27FC236}">
              <a16:creationId xmlns:a16="http://schemas.microsoft.com/office/drawing/2014/main" id="{3267F585-C6C3-4CB1-8D3A-927D458FC830}"/>
            </a:ext>
          </a:extLst>
        </xdr:cNvPr>
        <xdr:cNvSpPr/>
      </xdr:nvSpPr>
      <xdr:spPr>
        <a:xfrm>
          <a:off x="17937480" y="103940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45720</xdr:rowOff>
    </xdr:from>
    <xdr:to>
      <xdr:col>111</xdr:col>
      <xdr:colOff>177800</xdr:colOff>
      <xdr:row>62</xdr:row>
      <xdr:rowOff>47353</xdr:rowOff>
    </xdr:to>
    <xdr:cxnSp macro="">
      <xdr:nvCxnSpPr>
        <xdr:cNvPr id="509" name="直線コネクタ 508">
          <a:extLst>
            <a:ext uri="{FF2B5EF4-FFF2-40B4-BE49-F238E27FC236}">
              <a16:creationId xmlns:a16="http://schemas.microsoft.com/office/drawing/2014/main" id="{E29190A5-CF55-46B8-B55B-810879A733C4}"/>
            </a:ext>
          </a:extLst>
        </xdr:cNvPr>
        <xdr:cNvCxnSpPr/>
      </xdr:nvCxnSpPr>
      <xdr:spPr>
        <a:xfrm flipV="1">
          <a:off x="17988280" y="10439400"/>
          <a:ext cx="78994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159838</xdr:rowOff>
    </xdr:from>
    <xdr:to>
      <xdr:col>102</xdr:col>
      <xdr:colOff>165100</xdr:colOff>
      <xdr:row>62</xdr:row>
      <xdr:rowOff>89988</xdr:rowOff>
    </xdr:to>
    <xdr:sp macro="" textlink="">
      <xdr:nvSpPr>
        <xdr:cNvPr id="510" name="楕円 509">
          <a:extLst>
            <a:ext uri="{FF2B5EF4-FFF2-40B4-BE49-F238E27FC236}">
              <a16:creationId xmlns:a16="http://schemas.microsoft.com/office/drawing/2014/main" id="{72A9F506-7264-48C6-B0D1-81FF90F93DFA}"/>
            </a:ext>
          </a:extLst>
        </xdr:cNvPr>
        <xdr:cNvSpPr/>
      </xdr:nvSpPr>
      <xdr:spPr>
        <a:xfrm>
          <a:off x="17162780" y="103858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39188</xdr:rowOff>
    </xdr:from>
    <xdr:to>
      <xdr:col>107</xdr:col>
      <xdr:colOff>50800</xdr:colOff>
      <xdr:row>62</xdr:row>
      <xdr:rowOff>47353</xdr:rowOff>
    </xdr:to>
    <xdr:cxnSp macro="">
      <xdr:nvCxnSpPr>
        <xdr:cNvPr id="511" name="直線コネクタ 510">
          <a:extLst>
            <a:ext uri="{FF2B5EF4-FFF2-40B4-BE49-F238E27FC236}">
              <a16:creationId xmlns:a16="http://schemas.microsoft.com/office/drawing/2014/main" id="{7331A0D4-E116-41FB-80A9-7F7E6333D496}"/>
            </a:ext>
          </a:extLst>
        </xdr:cNvPr>
        <xdr:cNvCxnSpPr/>
      </xdr:nvCxnSpPr>
      <xdr:spPr>
        <a:xfrm>
          <a:off x="17213580" y="10432868"/>
          <a:ext cx="7747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154940</xdr:rowOff>
    </xdr:from>
    <xdr:to>
      <xdr:col>98</xdr:col>
      <xdr:colOff>38100</xdr:colOff>
      <xdr:row>62</xdr:row>
      <xdr:rowOff>85090</xdr:rowOff>
    </xdr:to>
    <xdr:sp macro="" textlink="">
      <xdr:nvSpPr>
        <xdr:cNvPr id="512" name="楕円 511">
          <a:extLst>
            <a:ext uri="{FF2B5EF4-FFF2-40B4-BE49-F238E27FC236}">
              <a16:creationId xmlns:a16="http://schemas.microsoft.com/office/drawing/2014/main" id="{001C514A-7437-4D2A-8F31-44F5D8EBAB9D}"/>
            </a:ext>
          </a:extLst>
        </xdr:cNvPr>
        <xdr:cNvSpPr/>
      </xdr:nvSpPr>
      <xdr:spPr>
        <a:xfrm>
          <a:off x="16388080" y="103809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34290</xdr:rowOff>
    </xdr:from>
    <xdr:to>
      <xdr:col>102</xdr:col>
      <xdr:colOff>114300</xdr:colOff>
      <xdr:row>62</xdr:row>
      <xdr:rowOff>39188</xdr:rowOff>
    </xdr:to>
    <xdr:cxnSp macro="">
      <xdr:nvCxnSpPr>
        <xdr:cNvPr id="513" name="直線コネクタ 512">
          <a:extLst>
            <a:ext uri="{FF2B5EF4-FFF2-40B4-BE49-F238E27FC236}">
              <a16:creationId xmlns:a16="http://schemas.microsoft.com/office/drawing/2014/main" id="{ADBB545F-D055-44A3-B9CE-99169A3F33F5}"/>
            </a:ext>
          </a:extLst>
        </xdr:cNvPr>
        <xdr:cNvCxnSpPr/>
      </xdr:nvCxnSpPr>
      <xdr:spPr>
        <a:xfrm>
          <a:off x="16431260" y="10427970"/>
          <a:ext cx="78232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139173</xdr:rowOff>
    </xdr:from>
    <xdr:ext cx="469744" cy="259045"/>
    <xdr:sp macro="" textlink="">
      <xdr:nvSpPr>
        <xdr:cNvPr id="514" name="n_1aveValue【学校施設】&#10;一人当たり面積">
          <a:extLst>
            <a:ext uri="{FF2B5EF4-FFF2-40B4-BE49-F238E27FC236}">
              <a16:creationId xmlns:a16="http://schemas.microsoft.com/office/drawing/2014/main" id="{E8E65D2C-8535-404E-B099-CB385C848778}"/>
            </a:ext>
          </a:extLst>
        </xdr:cNvPr>
        <xdr:cNvSpPr txBox="1"/>
      </xdr:nvSpPr>
      <xdr:spPr>
        <a:xfrm>
          <a:off x="18561127" y="1002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165299</xdr:rowOff>
    </xdr:from>
    <xdr:ext cx="469744" cy="259045"/>
    <xdr:sp macro="" textlink="">
      <xdr:nvSpPr>
        <xdr:cNvPr id="515" name="n_2aveValue【学校施設】&#10;一人当たり面積">
          <a:extLst>
            <a:ext uri="{FF2B5EF4-FFF2-40B4-BE49-F238E27FC236}">
              <a16:creationId xmlns:a16="http://schemas.microsoft.com/office/drawing/2014/main" id="{D9088D3E-883D-4BEF-8871-18F949B95E74}"/>
            </a:ext>
          </a:extLst>
        </xdr:cNvPr>
        <xdr:cNvSpPr txBox="1"/>
      </xdr:nvSpPr>
      <xdr:spPr>
        <a:xfrm>
          <a:off x="17776267" y="988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131008</xdr:rowOff>
    </xdr:from>
    <xdr:ext cx="469744" cy="259045"/>
    <xdr:sp macro="" textlink="">
      <xdr:nvSpPr>
        <xdr:cNvPr id="516" name="n_3aveValue【学校施設】&#10;一人当たり面積">
          <a:extLst>
            <a:ext uri="{FF2B5EF4-FFF2-40B4-BE49-F238E27FC236}">
              <a16:creationId xmlns:a16="http://schemas.microsoft.com/office/drawing/2014/main" id="{481A7A6D-4283-413B-A65B-51A050071D1C}"/>
            </a:ext>
          </a:extLst>
        </xdr:cNvPr>
        <xdr:cNvSpPr txBox="1"/>
      </xdr:nvSpPr>
      <xdr:spPr>
        <a:xfrm>
          <a:off x="17001567" y="985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127743</xdr:rowOff>
    </xdr:from>
    <xdr:ext cx="469744" cy="259045"/>
    <xdr:sp macro="" textlink="">
      <xdr:nvSpPr>
        <xdr:cNvPr id="517" name="n_4aveValue【学校施設】&#10;一人当たり面積">
          <a:extLst>
            <a:ext uri="{FF2B5EF4-FFF2-40B4-BE49-F238E27FC236}">
              <a16:creationId xmlns:a16="http://schemas.microsoft.com/office/drawing/2014/main" id="{02601B60-9CB8-4A8D-9D04-E1C832D6156E}"/>
            </a:ext>
          </a:extLst>
        </xdr:cNvPr>
        <xdr:cNvSpPr txBox="1"/>
      </xdr:nvSpPr>
      <xdr:spPr>
        <a:xfrm>
          <a:off x="16226867" y="985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87647</xdr:rowOff>
    </xdr:from>
    <xdr:ext cx="469744" cy="259045"/>
    <xdr:sp macro="" textlink="">
      <xdr:nvSpPr>
        <xdr:cNvPr id="518" name="n_1mainValue【学校施設】&#10;一人当たり面積">
          <a:extLst>
            <a:ext uri="{FF2B5EF4-FFF2-40B4-BE49-F238E27FC236}">
              <a16:creationId xmlns:a16="http://schemas.microsoft.com/office/drawing/2014/main" id="{3712C3CD-63A2-4751-AC97-54BDF1093772}"/>
            </a:ext>
          </a:extLst>
        </xdr:cNvPr>
        <xdr:cNvSpPr txBox="1"/>
      </xdr:nvSpPr>
      <xdr:spPr>
        <a:xfrm>
          <a:off x="185611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89280</xdr:rowOff>
    </xdr:from>
    <xdr:ext cx="469744" cy="259045"/>
    <xdr:sp macro="" textlink="">
      <xdr:nvSpPr>
        <xdr:cNvPr id="519" name="n_2mainValue【学校施設】&#10;一人当たり面積">
          <a:extLst>
            <a:ext uri="{FF2B5EF4-FFF2-40B4-BE49-F238E27FC236}">
              <a16:creationId xmlns:a16="http://schemas.microsoft.com/office/drawing/2014/main" id="{DEC37E77-EF9F-45BD-99DE-08AA6BB36B13}"/>
            </a:ext>
          </a:extLst>
        </xdr:cNvPr>
        <xdr:cNvSpPr txBox="1"/>
      </xdr:nvSpPr>
      <xdr:spPr>
        <a:xfrm>
          <a:off x="17776267" y="1048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81115</xdr:rowOff>
    </xdr:from>
    <xdr:ext cx="469744" cy="259045"/>
    <xdr:sp macro="" textlink="">
      <xdr:nvSpPr>
        <xdr:cNvPr id="520" name="n_3mainValue【学校施設】&#10;一人当たり面積">
          <a:extLst>
            <a:ext uri="{FF2B5EF4-FFF2-40B4-BE49-F238E27FC236}">
              <a16:creationId xmlns:a16="http://schemas.microsoft.com/office/drawing/2014/main" id="{B2A6E8D1-9EBB-4614-8B05-769CE64B7C05}"/>
            </a:ext>
          </a:extLst>
        </xdr:cNvPr>
        <xdr:cNvSpPr txBox="1"/>
      </xdr:nvSpPr>
      <xdr:spPr>
        <a:xfrm>
          <a:off x="17001567" y="10474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76217</xdr:rowOff>
    </xdr:from>
    <xdr:ext cx="469744" cy="259045"/>
    <xdr:sp macro="" textlink="">
      <xdr:nvSpPr>
        <xdr:cNvPr id="521" name="n_4mainValue【学校施設】&#10;一人当たり面積">
          <a:extLst>
            <a:ext uri="{FF2B5EF4-FFF2-40B4-BE49-F238E27FC236}">
              <a16:creationId xmlns:a16="http://schemas.microsoft.com/office/drawing/2014/main" id="{67BDD460-2F0C-41F0-B660-551B838410A4}"/>
            </a:ext>
          </a:extLst>
        </xdr:cNvPr>
        <xdr:cNvSpPr txBox="1"/>
      </xdr:nvSpPr>
      <xdr:spPr>
        <a:xfrm>
          <a:off x="16226867" y="1046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a:extLst>
            <a:ext uri="{FF2B5EF4-FFF2-40B4-BE49-F238E27FC236}">
              <a16:creationId xmlns:a16="http://schemas.microsoft.com/office/drawing/2014/main" id="{8ECDF110-51C7-4F88-9B5A-A3ED32560642}"/>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a:extLst>
            <a:ext uri="{FF2B5EF4-FFF2-40B4-BE49-F238E27FC236}">
              <a16:creationId xmlns:a16="http://schemas.microsoft.com/office/drawing/2014/main" id="{9BB2858A-1D7D-4680-9012-99ECDB87DE5C}"/>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a:extLst>
            <a:ext uri="{FF2B5EF4-FFF2-40B4-BE49-F238E27FC236}">
              <a16:creationId xmlns:a16="http://schemas.microsoft.com/office/drawing/2014/main" id="{42F5556C-21D3-48D8-A6DE-E31A5BFAF7D7}"/>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a:extLst>
            <a:ext uri="{FF2B5EF4-FFF2-40B4-BE49-F238E27FC236}">
              <a16:creationId xmlns:a16="http://schemas.microsoft.com/office/drawing/2014/main" id="{109D3094-C59C-40E2-942A-326B50AAC28A}"/>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a:extLst>
            <a:ext uri="{FF2B5EF4-FFF2-40B4-BE49-F238E27FC236}">
              <a16:creationId xmlns:a16="http://schemas.microsoft.com/office/drawing/2014/main" id="{9082329C-3712-41ED-B55B-E88C8B053955}"/>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a:extLst>
            <a:ext uri="{FF2B5EF4-FFF2-40B4-BE49-F238E27FC236}">
              <a16:creationId xmlns:a16="http://schemas.microsoft.com/office/drawing/2014/main" id="{9A251CC2-294B-4175-833D-BCB3DD0F752B}"/>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a:extLst>
            <a:ext uri="{FF2B5EF4-FFF2-40B4-BE49-F238E27FC236}">
              <a16:creationId xmlns:a16="http://schemas.microsoft.com/office/drawing/2014/main" id="{833266B6-BB9F-4AB9-BC47-844B3AC1A953}"/>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a:extLst>
            <a:ext uri="{FF2B5EF4-FFF2-40B4-BE49-F238E27FC236}">
              <a16:creationId xmlns:a16="http://schemas.microsoft.com/office/drawing/2014/main" id="{7654AE80-DECC-42F5-88B7-A67A803DA12A}"/>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a:extLst>
            <a:ext uri="{FF2B5EF4-FFF2-40B4-BE49-F238E27FC236}">
              <a16:creationId xmlns:a16="http://schemas.microsoft.com/office/drawing/2014/main" id="{9F0319CA-0C09-4D07-AD54-F364324C7801}"/>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a:extLst>
            <a:ext uri="{FF2B5EF4-FFF2-40B4-BE49-F238E27FC236}">
              <a16:creationId xmlns:a16="http://schemas.microsoft.com/office/drawing/2014/main" id="{6390858F-1003-45D4-A6EA-B19D5DBD402D}"/>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2" name="テキスト ボックス 531">
          <a:extLst>
            <a:ext uri="{FF2B5EF4-FFF2-40B4-BE49-F238E27FC236}">
              <a16:creationId xmlns:a16="http://schemas.microsoft.com/office/drawing/2014/main" id="{9BE50D7A-B3B1-4D57-8723-BB9B3158B489}"/>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3" name="直線コネクタ 532">
          <a:extLst>
            <a:ext uri="{FF2B5EF4-FFF2-40B4-BE49-F238E27FC236}">
              <a16:creationId xmlns:a16="http://schemas.microsoft.com/office/drawing/2014/main" id="{974B42BD-D3BD-40DB-89A9-15324723554B}"/>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4" name="テキスト ボックス 533">
          <a:extLst>
            <a:ext uri="{FF2B5EF4-FFF2-40B4-BE49-F238E27FC236}">
              <a16:creationId xmlns:a16="http://schemas.microsoft.com/office/drawing/2014/main" id="{E879FBCF-8017-4FD1-AD41-DD43D5817E01}"/>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5" name="直線コネクタ 534">
          <a:extLst>
            <a:ext uri="{FF2B5EF4-FFF2-40B4-BE49-F238E27FC236}">
              <a16:creationId xmlns:a16="http://schemas.microsoft.com/office/drawing/2014/main" id="{77711A76-A50C-44B3-840A-CD8EE0472E15}"/>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6" name="テキスト ボックス 535">
          <a:extLst>
            <a:ext uri="{FF2B5EF4-FFF2-40B4-BE49-F238E27FC236}">
              <a16:creationId xmlns:a16="http://schemas.microsoft.com/office/drawing/2014/main" id="{34947941-A3E5-490F-AB18-68E1006E0348}"/>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7" name="直線コネクタ 536">
          <a:extLst>
            <a:ext uri="{FF2B5EF4-FFF2-40B4-BE49-F238E27FC236}">
              <a16:creationId xmlns:a16="http://schemas.microsoft.com/office/drawing/2014/main" id="{961761B0-2286-498C-94C0-B685CF747A38}"/>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8" name="テキスト ボックス 537">
          <a:extLst>
            <a:ext uri="{FF2B5EF4-FFF2-40B4-BE49-F238E27FC236}">
              <a16:creationId xmlns:a16="http://schemas.microsoft.com/office/drawing/2014/main" id="{E6DEEA5B-CE6F-4A49-82D4-F4B81DC96D26}"/>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9" name="直線コネクタ 538">
          <a:extLst>
            <a:ext uri="{FF2B5EF4-FFF2-40B4-BE49-F238E27FC236}">
              <a16:creationId xmlns:a16="http://schemas.microsoft.com/office/drawing/2014/main" id="{4077F912-488D-43A8-950D-8020CC7E1666}"/>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0" name="テキスト ボックス 539">
          <a:extLst>
            <a:ext uri="{FF2B5EF4-FFF2-40B4-BE49-F238E27FC236}">
              <a16:creationId xmlns:a16="http://schemas.microsoft.com/office/drawing/2014/main" id="{6E63C977-6249-4346-BCC8-FF656BC3C873}"/>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1" name="直線コネクタ 540">
          <a:extLst>
            <a:ext uri="{FF2B5EF4-FFF2-40B4-BE49-F238E27FC236}">
              <a16:creationId xmlns:a16="http://schemas.microsoft.com/office/drawing/2014/main" id="{4E441BC3-8560-4572-9472-DA34A45A2EC8}"/>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2" name="テキスト ボックス 541">
          <a:extLst>
            <a:ext uri="{FF2B5EF4-FFF2-40B4-BE49-F238E27FC236}">
              <a16:creationId xmlns:a16="http://schemas.microsoft.com/office/drawing/2014/main" id="{90C402E1-869D-4CF3-8147-2CD9B71FB015}"/>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3" name="直線コネクタ 542">
          <a:extLst>
            <a:ext uri="{FF2B5EF4-FFF2-40B4-BE49-F238E27FC236}">
              <a16:creationId xmlns:a16="http://schemas.microsoft.com/office/drawing/2014/main" id="{223D64A6-5D6A-4CA0-B5B5-AE877E9354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4" name="テキスト ボックス 543">
          <a:extLst>
            <a:ext uri="{FF2B5EF4-FFF2-40B4-BE49-F238E27FC236}">
              <a16:creationId xmlns:a16="http://schemas.microsoft.com/office/drawing/2014/main" id="{D693E7E6-7D1B-4A35-A217-8F9620E6A7C5}"/>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5" name="【児童館】&#10;有形固定資産減価償却率グラフ枠">
          <a:extLst>
            <a:ext uri="{FF2B5EF4-FFF2-40B4-BE49-F238E27FC236}">
              <a16:creationId xmlns:a16="http://schemas.microsoft.com/office/drawing/2014/main" id="{F62AD487-D034-4AFD-9D2E-4F050ACD4755}"/>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95250</xdr:rowOff>
    </xdr:from>
    <xdr:to>
      <xdr:col>85</xdr:col>
      <xdr:colOff>126364</xdr:colOff>
      <xdr:row>86</xdr:row>
      <xdr:rowOff>114300</xdr:rowOff>
    </xdr:to>
    <xdr:cxnSp macro="">
      <xdr:nvCxnSpPr>
        <xdr:cNvPr id="546" name="直線コネクタ 545">
          <a:extLst>
            <a:ext uri="{FF2B5EF4-FFF2-40B4-BE49-F238E27FC236}">
              <a16:creationId xmlns:a16="http://schemas.microsoft.com/office/drawing/2014/main" id="{480DDB8D-648E-4418-83A0-5D01A76DBB50}"/>
            </a:ext>
          </a:extLst>
        </xdr:cNvPr>
        <xdr:cNvCxnSpPr/>
      </xdr:nvCxnSpPr>
      <xdr:spPr>
        <a:xfrm flipV="1">
          <a:off x="14375764" y="1300353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7" name="【児童館】&#10;有形固定資産減価償却率最小値テキスト">
          <a:extLst>
            <a:ext uri="{FF2B5EF4-FFF2-40B4-BE49-F238E27FC236}">
              <a16:creationId xmlns:a16="http://schemas.microsoft.com/office/drawing/2014/main" id="{48C1EC66-2A00-49D5-BDA7-864A90EA2762}"/>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8" name="直線コネクタ 547">
          <a:extLst>
            <a:ext uri="{FF2B5EF4-FFF2-40B4-BE49-F238E27FC236}">
              <a16:creationId xmlns:a16="http://schemas.microsoft.com/office/drawing/2014/main" id="{6596E5FE-019D-4C01-A579-7F8B38C716DD}"/>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41927</xdr:rowOff>
    </xdr:from>
    <xdr:ext cx="405111" cy="259045"/>
    <xdr:sp macro="" textlink="">
      <xdr:nvSpPr>
        <xdr:cNvPr id="549" name="【児童館】&#10;有形固定資産減価償却率最大値テキスト">
          <a:extLst>
            <a:ext uri="{FF2B5EF4-FFF2-40B4-BE49-F238E27FC236}">
              <a16:creationId xmlns:a16="http://schemas.microsoft.com/office/drawing/2014/main" id="{37B9AE4A-E5D7-41EC-8526-496887F2F23B}"/>
            </a:ext>
          </a:extLst>
        </xdr:cNvPr>
        <xdr:cNvSpPr txBox="1"/>
      </xdr:nvSpPr>
      <xdr:spPr>
        <a:xfrm>
          <a:off x="14414500" y="1278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95250</xdr:rowOff>
    </xdr:from>
    <xdr:to>
      <xdr:col>86</xdr:col>
      <xdr:colOff>25400</xdr:colOff>
      <xdr:row>77</xdr:row>
      <xdr:rowOff>95250</xdr:rowOff>
    </xdr:to>
    <xdr:cxnSp macro="">
      <xdr:nvCxnSpPr>
        <xdr:cNvPr id="550" name="直線コネクタ 549">
          <a:extLst>
            <a:ext uri="{FF2B5EF4-FFF2-40B4-BE49-F238E27FC236}">
              <a16:creationId xmlns:a16="http://schemas.microsoft.com/office/drawing/2014/main" id="{ED671FE8-4A93-425B-8284-C928C855A0BC}"/>
            </a:ext>
          </a:extLst>
        </xdr:cNvPr>
        <xdr:cNvCxnSpPr/>
      </xdr:nvCxnSpPr>
      <xdr:spPr>
        <a:xfrm>
          <a:off x="14287500" y="13003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72407</xdr:rowOff>
    </xdr:from>
    <xdr:ext cx="405111" cy="259045"/>
    <xdr:sp macro="" textlink="">
      <xdr:nvSpPr>
        <xdr:cNvPr id="551" name="【児童館】&#10;有形固定資産減価償却率平均値テキスト">
          <a:extLst>
            <a:ext uri="{FF2B5EF4-FFF2-40B4-BE49-F238E27FC236}">
              <a16:creationId xmlns:a16="http://schemas.microsoft.com/office/drawing/2014/main" id="{93023E9C-3C4E-4FE1-A55D-BA743503B322}"/>
            </a:ext>
          </a:extLst>
        </xdr:cNvPr>
        <xdr:cNvSpPr txBox="1"/>
      </xdr:nvSpPr>
      <xdr:spPr>
        <a:xfrm>
          <a:off x="14414500" y="13651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552" name="フローチャート: 判断 551">
          <a:extLst>
            <a:ext uri="{FF2B5EF4-FFF2-40B4-BE49-F238E27FC236}">
              <a16:creationId xmlns:a16="http://schemas.microsoft.com/office/drawing/2014/main" id="{01BC5CB1-F59A-4F94-94D1-88F4C974A1C6}"/>
            </a:ext>
          </a:extLst>
        </xdr:cNvPr>
        <xdr:cNvSpPr/>
      </xdr:nvSpPr>
      <xdr:spPr>
        <a:xfrm>
          <a:off x="14325600" y="136728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553" name="フローチャート: 判断 552">
          <a:extLst>
            <a:ext uri="{FF2B5EF4-FFF2-40B4-BE49-F238E27FC236}">
              <a16:creationId xmlns:a16="http://schemas.microsoft.com/office/drawing/2014/main" id="{06CCCA8A-9ED9-4E45-9EF3-1915A9211406}"/>
            </a:ext>
          </a:extLst>
        </xdr:cNvPr>
        <xdr:cNvSpPr/>
      </xdr:nvSpPr>
      <xdr:spPr>
        <a:xfrm>
          <a:off x="13578840" y="13667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554" name="フローチャート: 判断 553">
          <a:extLst>
            <a:ext uri="{FF2B5EF4-FFF2-40B4-BE49-F238E27FC236}">
              <a16:creationId xmlns:a16="http://schemas.microsoft.com/office/drawing/2014/main" id="{ABF2D1A6-88E9-4541-B73E-3201BCB1888B}"/>
            </a:ext>
          </a:extLst>
        </xdr:cNvPr>
        <xdr:cNvSpPr/>
      </xdr:nvSpPr>
      <xdr:spPr>
        <a:xfrm>
          <a:off x="12804140" y="13693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95886</xdr:rowOff>
    </xdr:from>
    <xdr:to>
      <xdr:col>72</xdr:col>
      <xdr:colOff>38100</xdr:colOff>
      <xdr:row>82</xdr:row>
      <xdr:rowOff>26036</xdr:rowOff>
    </xdr:to>
    <xdr:sp macro="" textlink="">
      <xdr:nvSpPr>
        <xdr:cNvPr id="555" name="フローチャート: 判断 554">
          <a:extLst>
            <a:ext uri="{FF2B5EF4-FFF2-40B4-BE49-F238E27FC236}">
              <a16:creationId xmlns:a16="http://schemas.microsoft.com/office/drawing/2014/main" id="{28A29473-D749-4E2F-9A69-A83838518A7D}"/>
            </a:ext>
          </a:extLst>
        </xdr:cNvPr>
        <xdr:cNvSpPr/>
      </xdr:nvSpPr>
      <xdr:spPr>
        <a:xfrm>
          <a:off x="12029440" y="136747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90170</xdr:rowOff>
    </xdr:from>
    <xdr:to>
      <xdr:col>67</xdr:col>
      <xdr:colOff>101600</xdr:colOff>
      <xdr:row>82</xdr:row>
      <xdr:rowOff>20320</xdr:rowOff>
    </xdr:to>
    <xdr:sp macro="" textlink="">
      <xdr:nvSpPr>
        <xdr:cNvPr id="556" name="フローチャート: 判断 555">
          <a:extLst>
            <a:ext uri="{FF2B5EF4-FFF2-40B4-BE49-F238E27FC236}">
              <a16:creationId xmlns:a16="http://schemas.microsoft.com/office/drawing/2014/main" id="{96F371B6-93E9-4D99-AC6E-FE2F527D00FB}"/>
            </a:ext>
          </a:extLst>
        </xdr:cNvPr>
        <xdr:cNvSpPr/>
      </xdr:nvSpPr>
      <xdr:spPr>
        <a:xfrm>
          <a:off x="11231880" y="13669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E70A674D-F5D2-4AB7-B0E1-44892AD7D611}"/>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F8E5E974-C4E9-466D-9C4A-58ECDA25DF19}"/>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3101A47F-1D61-4647-AABA-8E5FA751C43F}"/>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A739D3E7-A330-40FD-9F17-E1E654112A9B}"/>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3D63040F-56D3-4613-B20E-A90D77F44F22}"/>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12064</xdr:rowOff>
    </xdr:from>
    <xdr:to>
      <xdr:col>85</xdr:col>
      <xdr:colOff>177800</xdr:colOff>
      <xdr:row>80</xdr:row>
      <xdr:rowOff>113664</xdr:rowOff>
    </xdr:to>
    <xdr:sp macro="" textlink="">
      <xdr:nvSpPr>
        <xdr:cNvPr id="562" name="楕円 561">
          <a:extLst>
            <a:ext uri="{FF2B5EF4-FFF2-40B4-BE49-F238E27FC236}">
              <a16:creationId xmlns:a16="http://schemas.microsoft.com/office/drawing/2014/main" id="{0FE96E6F-9202-47CB-8190-AECC6099093D}"/>
            </a:ext>
          </a:extLst>
        </xdr:cNvPr>
        <xdr:cNvSpPr/>
      </xdr:nvSpPr>
      <xdr:spPr>
        <a:xfrm>
          <a:off x="14325600" y="1342326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34941</xdr:rowOff>
    </xdr:from>
    <xdr:ext cx="405111" cy="259045"/>
    <xdr:sp macro="" textlink="">
      <xdr:nvSpPr>
        <xdr:cNvPr id="563" name="【児童館】&#10;有形固定資産減価償却率該当値テキスト">
          <a:extLst>
            <a:ext uri="{FF2B5EF4-FFF2-40B4-BE49-F238E27FC236}">
              <a16:creationId xmlns:a16="http://schemas.microsoft.com/office/drawing/2014/main" id="{6810B79A-EC17-456D-BBB1-080BD5618626}"/>
            </a:ext>
          </a:extLst>
        </xdr:cNvPr>
        <xdr:cNvSpPr txBox="1"/>
      </xdr:nvSpPr>
      <xdr:spPr>
        <a:xfrm>
          <a:off x="14414500" y="1327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137795</xdr:rowOff>
    </xdr:from>
    <xdr:to>
      <xdr:col>81</xdr:col>
      <xdr:colOff>101600</xdr:colOff>
      <xdr:row>80</xdr:row>
      <xdr:rowOff>67945</xdr:rowOff>
    </xdr:to>
    <xdr:sp macro="" textlink="">
      <xdr:nvSpPr>
        <xdr:cNvPr id="564" name="楕円 563">
          <a:extLst>
            <a:ext uri="{FF2B5EF4-FFF2-40B4-BE49-F238E27FC236}">
              <a16:creationId xmlns:a16="http://schemas.microsoft.com/office/drawing/2014/main" id="{E780768C-241F-4045-8280-C2A2AC2F89B1}"/>
            </a:ext>
          </a:extLst>
        </xdr:cNvPr>
        <xdr:cNvSpPr/>
      </xdr:nvSpPr>
      <xdr:spPr>
        <a:xfrm>
          <a:off x="13578840" y="13381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17145</xdr:rowOff>
    </xdr:from>
    <xdr:to>
      <xdr:col>85</xdr:col>
      <xdr:colOff>127000</xdr:colOff>
      <xdr:row>80</xdr:row>
      <xdr:rowOff>62864</xdr:rowOff>
    </xdr:to>
    <xdr:cxnSp macro="">
      <xdr:nvCxnSpPr>
        <xdr:cNvPr id="565" name="直線コネクタ 564">
          <a:extLst>
            <a:ext uri="{FF2B5EF4-FFF2-40B4-BE49-F238E27FC236}">
              <a16:creationId xmlns:a16="http://schemas.microsoft.com/office/drawing/2014/main" id="{7D14E8B6-D019-477E-8AA5-0BE972579DF8}"/>
            </a:ext>
          </a:extLst>
        </xdr:cNvPr>
        <xdr:cNvCxnSpPr/>
      </xdr:nvCxnSpPr>
      <xdr:spPr>
        <a:xfrm>
          <a:off x="13629640" y="13428345"/>
          <a:ext cx="74676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118745</xdr:rowOff>
    </xdr:from>
    <xdr:to>
      <xdr:col>76</xdr:col>
      <xdr:colOff>165100</xdr:colOff>
      <xdr:row>80</xdr:row>
      <xdr:rowOff>48895</xdr:rowOff>
    </xdr:to>
    <xdr:sp macro="" textlink="">
      <xdr:nvSpPr>
        <xdr:cNvPr id="566" name="楕円 565">
          <a:extLst>
            <a:ext uri="{FF2B5EF4-FFF2-40B4-BE49-F238E27FC236}">
              <a16:creationId xmlns:a16="http://schemas.microsoft.com/office/drawing/2014/main" id="{5E0D9802-3E99-4EDA-A845-F1EC7F91CD79}"/>
            </a:ext>
          </a:extLst>
        </xdr:cNvPr>
        <xdr:cNvSpPr/>
      </xdr:nvSpPr>
      <xdr:spPr>
        <a:xfrm>
          <a:off x="12804140" y="13362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169545</xdr:rowOff>
    </xdr:from>
    <xdr:to>
      <xdr:col>81</xdr:col>
      <xdr:colOff>50800</xdr:colOff>
      <xdr:row>80</xdr:row>
      <xdr:rowOff>17145</xdr:rowOff>
    </xdr:to>
    <xdr:cxnSp macro="">
      <xdr:nvCxnSpPr>
        <xdr:cNvPr id="567" name="直線コネクタ 566">
          <a:extLst>
            <a:ext uri="{FF2B5EF4-FFF2-40B4-BE49-F238E27FC236}">
              <a16:creationId xmlns:a16="http://schemas.microsoft.com/office/drawing/2014/main" id="{C154EE48-7273-4B41-8C85-D50863DEAD87}"/>
            </a:ext>
          </a:extLst>
        </xdr:cNvPr>
        <xdr:cNvCxnSpPr/>
      </xdr:nvCxnSpPr>
      <xdr:spPr>
        <a:xfrm>
          <a:off x="12854940" y="13413105"/>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76836</xdr:rowOff>
    </xdr:from>
    <xdr:to>
      <xdr:col>72</xdr:col>
      <xdr:colOff>38100</xdr:colOff>
      <xdr:row>80</xdr:row>
      <xdr:rowOff>6986</xdr:rowOff>
    </xdr:to>
    <xdr:sp macro="" textlink="">
      <xdr:nvSpPr>
        <xdr:cNvPr id="568" name="楕円 567">
          <a:extLst>
            <a:ext uri="{FF2B5EF4-FFF2-40B4-BE49-F238E27FC236}">
              <a16:creationId xmlns:a16="http://schemas.microsoft.com/office/drawing/2014/main" id="{6E220A8E-AF25-432B-9E4F-5F76E63E53EE}"/>
            </a:ext>
          </a:extLst>
        </xdr:cNvPr>
        <xdr:cNvSpPr/>
      </xdr:nvSpPr>
      <xdr:spPr>
        <a:xfrm>
          <a:off x="12029440" y="133203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127636</xdr:rowOff>
    </xdr:from>
    <xdr:to>
      <xdr:col>76</xdr:col>
      <xdr:colOff>114300</xdr:colOff>
      <xdr:row>79</xdr:row>
      <xdr:rowOff>169545</xdr:rowOff>
    </xdr:to>
    <xdr:cxnSp macro="">
      <xdr:nvCxnSpPr>
        <xdr:cNvPr id="569" name="直線コネクタ 568">
          <a:extLst>
            <a:ext uri="{FF2B5EF4-FFF2-40B4-BE49-F238E27FC236}">
              <a16:creationId xmlns:a16="http://schemas.microsoft.com/office/drawing/2014/main" id="{7CA18E82-1EC4-4327-A8EB-73F20C7A5B31}"/>
            </a:ext>
          </a:extLst>
        </xdr:cNvPr>
        <xdr:cNvCxnSpPr/>
      </xdr:nvCxnSpPr>
      <xdr:spPr>
        <a:xfrm>
          <a:off x="12072620" y="13371196"/>
          <a:ext cx="78232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34925</xdr:rowOff>
    </xdr:from>
    <xdr:to>
      <xdr:col>67</xdr:col>
      <xdr:colOff>101600</xdr:colOff>
      <xdr:row>79</xdr:row>
      <xdr:rowOff>136525</xdr:rowOff>
    </xdr:to>
    <xdr:sp macro="" textlink="">
      <xdr:nvSpPr>
        <xdr:cNvPr id="570" name="楕円 569">
          <a:extLst>
            <a:ext uri="{FF2B5EF4-FFF2-40B4-BE49-F238E27FC236}">
              <a16:creationId xmlns:a16="http://schemas.microsoft.com/office/drawing/2014/main" id="{3513775A-5BDD-4C59-A123-3B67D544D54F}"/>
            </a:ext>
          </a:extLst>
        </xdr:cNvPr>
        <xdr:cNvSpPr/>
      </xdr:nvSpPr>
      <xdr:spPr>
        <a:xfrm>
          <a:off x="11231880" y="132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85725</xdr:rowOff>
    </xdr:from>
    <xdr:to>
      <xdr:col>71</xdr:col>
      <xdr:colOff>177800</xdr:colOff>
      <xdr:row>79</xdr:row>
      <xdr:rowOff>127636</xdr:rowOff>
    </xdr:to>
    <xdr:cxnSp macro="">
      <xdr:nvCxnSpPr>
        <xdr:cNvPr id="571" name="直線コネクタ 570">
          <a:extLst>
            <a:ext uri="{FF2B5EF4-FFF2-40B4-BE49-F238E27FC236}">
              <a16:creationId xmlns:a16="http://schemas.microsoft.com/office/drawing/2014/main" id="{E83CE2EA-8119-4A23-B964-620C4C5CABE8}"/>
            </a:ext>
          </a:extLst>
        </xdr:cNvPr>
        <xdr:cNvCxnSpPr/>
      </xdr:nvCxnSpPr>
      <xdr:spPr>
        <a:xfrm>
          <a:off x="11282680" y="13329285"/>
          <a:ext cx="78994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9541</xdr:rowOff>
    </xdr:from>
    <xdr:ext cx="405111" cy="259045"/>
    <xdr:sp macro="" textlink="">
      <xdr:nvSpPr>
        <xdr:cNvPr id="572" name="n_1aveValue【児童館】&#10;有形固定資産減価償却率">
          <a:extLst>
            <a:ext uri="{FF2B5EF4-FFF2-40B4-BE49-F238E27FC236}">
              <a16:creationId xmlns:a16="http://schemas.microsoft.com/office/drawing/2014/main" id="{309CB5B9-ED45-421D-931E-6FF258066E8D}"/>
            </a:ext>
          </a:extLst>
        </xdr:cNvPr>
        <xdr:cNvSpPr txBox="1"/>
      </xdr:nvSpPr>
      <xdr:spPr>
        <a:xfrm>
          <a:off x="13437244" y="13756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36213</xdr:rowOff>
    </xdr:from>
    <xdr:ext cx="405111" cy="259045"/>
    <xdr:sp macro="" textlink="">
      <xdr:nvSpPr>
        <xdr:cNvPr id="573" name="n_2aveValue【児童館】&#10;有形固定資産減価償却率">
          <a:extLst>
            <a:ext uri="{FF2B5EF4-FFF2-40B4-BE49-F238E27FC236}">
              <a16:creationId xmlns:a16="http://schemas.microsoft.com/office/drawing/2014/main" id="{5DF81B43-7044-4CE5-AB8C-F7E5965204CE}"/>
            </a:ext>
          </a:extLst>
        </xdr:cNvPr>
        <xdr:cNvSpPr txBox="1"/>
      </xdr:nvSpPr>
      <xdr:spPr>
        <a:xfrm>
          <a:off x="12675244" y="1378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17163</xdr:rowOff>
    </xdr:from>
    <xdr:ext cx="405111" cy="259045"/>
    <xdr:sp macro="" textlink="">
      <xdr:nvSpPr>
        <xdr:cNvPr id="574" name="n_3aveValue【児童館】&#10;有形固定資産減価償却率">
          <a:extLst>
            <a:ext uri="{FF2B5EF4-FFF2-40B4-BE49-F238E27FC236}">
              <a16:creationId xmlns:a16="http://schemas.microsoft.com/office/drawing/2014/main" id="{35C1B027-7809-4E45-967B-D2417FC54374}"/>
            </a:ext>
          </a:extLst>
        </xdr:cNvPr>
        <xdr:cNvSpPr txBox="1"/>
      </xdr:nvSpPr>
      <xdr:spPr>
        <a:xfrm>
          <a:off x="11900544" y="1376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11447</xdr:rowOff>
    </xdr:from>
    <xdr:ext cx="405111" cy="259045"/>
    <xdr:sp macro="" textlink="">
      <xdr:nvSpPr>
        <xdr:cNvPr id="575" name="n_4aveValue【児童館】&#10;有形固定資産減価償却率">
          <a:extLst>
            <a:ext uri="{FF2B5EF4-FFF2-40B4-BE49-F238E27FC236}">
              <a16:creationId xmlns:a16="http://schemas.microsoft.com/office/drawing/2014/main" id="{AD519EC9-C5E5-4338-B04D-07B5029C2AB4}"/>
            </a:ext>
          </a:extLst>
        </xdr:cNvPr>
        <xdr:cNvSpPr txBox="1"/>
      </xdr:nvSpPr>
      <xdr:spPr>
        <a:xfrm>
          <a:off x="11102984" y="1375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84472</xdr:rowOff>
    </xdr:from>
    <xdr:ext cx="405111" cy="259045"/>
    <xdr:sp macro="" textlink="">
      <xdr:nvSpPr>
        <xdr:cNvPr id="576" name="n_1mainValue【児童館】&#10;有形固定資産減価償却率">
          <a:extLst>
            <a:ext uri="{FF2B5EF4-FFF2-40B4-BE49-F238E27FC236}">
              <a16:creationId xmlns:a16="http://schemas.microsoft.com/office/drawing/2014/main" id="{AACC1807-C5A7-4D3F-BFDC-63C70CCDF711}"/>
            </a:ext>
          </a:extLst>
        </xdr:cNvPr>
        <xdr:cNvSpPr txBox="1"/>
      </xdr:nvSpPr>
      <xdr:spPr>
        <a:xfrm>
          <a:off x="13437244" y="1316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65422</xdr:rowOff>
    </xdr:from>
    <xdr:ext cx="405111" cy="259045"/>
    <xdr:sp macro="" textlink="">
      <xdr:nvSpPr>
        <xdr:cNvPr id="577" name="n_2mainValue【児童館】&#10;有形固定資産減価償却率">
          <a:extLst>
            <a:ext uri="{FF2B5EF4-FFF2-40B4-BE49-F238E27FC236}">
              <a16:creationId xmlns:a16="http://schemas.microsoft.com/office/drawing/2014/main" id="{FB4EE2FA-8035-444A-BBE2-F2AABDAECDB3}"/>
            </a:ext>
          </a:extLst>
        </xdr:cNvPr>
        <xdr:cNvSpPr txBox="1"/>
      </xdr:nvSpPr>
      <xdr:spPr>
        <a:xfrm>
          <a:off x="12675244" y="1314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23513</xdr:rowOff>
    </xdr:from>
    <xdr:ext cx="405111" cy="259045"/>
    <xdr:sp macro="" textlink="">
      <xdr:nvSpPr>
        <xdr:cNvPr id="578" name="n_3mainValue【児童館】&#10;有形固定資産減価償却率">
          <a:extLst>
            <a:ext uri="{FF2B5EF4-FFF2-40B4-BE49-F238E27FC236}">
              <a16:creationId xmlns:a16="http://schemas.microsoft.com/office/drawing/2014/main" id="{55C48675-9511-4036-801F-45BAFBD560BC}"/>
            </a:ext>
          </a:extLst>
        </xdr:cNvPr>
        <xdr:cNvSpPr txBox="1"/>
      </xdr:nvSpPr>
      <xdr:spPr>
        <a:xfrm>
          <a:off x="11900544" y="1309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153052</xdr:rowOff>
    </xdr:from>
    <xdr:ext cx="405111" cy="259045"/>
    <xdr:sp macro="" textlink="">
      <xdr:nvSpPr>
        <xdr:cNvPr id="579" name="n_4mainValue【児童館】&#10;有形固定資産減価償却率">
          <a:extLst>
            <a:ext uri="{FF2B5EF4-FFF2-40B4-BE49-F238E27FC236}">
              <a16:creationId xmlns:a16="http://schemas.microsoft.com/office/drawing/2014/main" id="{11281200-C0CA-44C8-8CB0-D844F4A0C1B6}"/>
            </a:ext>
          </a:extLst>
        </xdr:cNvPr>
        <xdr:cNvSpPr txBox="1"/>
      </xdr:nvSpPr>
      <xdr:spPr>
        <a:xfrm>
          <a:off x="11102984" y="1306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a:extLst>
            <a:ext uri="{FF2B5EF4-FFF2-40B4-BE49-F238E27FC236}">
              <a16:creationId xmlns:a16="http://schemas.microsoft.com/office/drawing/2014/main" id="{322C8BCD-2702-4C9C-A823-E9E992CA7C9E}"/>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a:extLst>
            <a:ext uri="{FF2B5EF4-FFF2-40B4-BE49-F238E27FC236}">
              <a16:creationId xmlns:a16="http://schemas.microsoft.com/office/drawing/2014/main" id="{8CC3A17B-BDED-46B6-B715-E2911C078946}"/>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a:extLst>
            <a:ext uri="{FF2B5EF4-FFF2-40B4-BE49-F238E27FC236}">
              <a16:creationId xmlns:a16="http://schemas.microsoft.com/office/drawing/2014/main" id="{0425B595-BA0E-42F0-9B97-A1401D463C4D}"/>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a:extLst>
            <a:ext uri="{FF2B5EF4-FFF2-40B4-BE49-F238E27FC236}">
              <a16:creationId xmlns:a16="http://schemas.microsoft.com/office/drawing/2014/main" id="{59B6E2A2-A1F5-4475-9B4B-177F0F732CC8}"/>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a:extLst>
            <a:ext uri="{FF2B5EF4-FFF2-40B4-BE49-F238E27FC236}">
              <a16:creationId xmlns:a16="http://schemas.microsoft.com/office/drawing/2014/main" id="{0905005F-B166-4CFF-808A-5B3CE839F5B7}"/>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a:extLst>
            <a:ext uri="{FF2B5EF4-FFF2-40B4-BE49-F238E27FC236}">
              <a16:creationId xmlns:a16="http://schemas.microsoft.com/office/drawing/2014/main" id="{2BFD7E78-75B8-4872-B563-01B48108E1C9}"/>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a:extLst>
            <a:ext uri="{FF2B5EF4-FFF2-40B4-BE49-F238E27FC236}">
              <a16:creationId xmlns:a16="http://schemas.microsoft.com/office/drawing/2014/main" id="{C201ED73-AD5A-4CE9-9A1C-02DF2740B184}"/>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a:extLst>
            <a:ext uri="{FF2B5EF4-FFF2-40B4-BE49-F238E27FC236}">
              <a16:creationId xmlns:a16="http://schemas.microsoft.com/office/drawing/2014/main" id="{3881307A-816B-428A-B08A-E014A6B836CB}"/>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8" name="テキスト ボックス 587">
          <a:extLst>
            <a:ext uri="{FF2B5EF4-FFF2-40B4-BE49-F238E27FC236}">
              <a16:creationId xmlns:a16="http://schemas.microsoft.com/office/drawing/2014/main" id="{B5B35D5A-1CA5-4589-8B67-ACE83C4C0073}"/>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9" name="直線コネクタ 588">
          <a:extLst>
            <a:ext uri="{FF2B5EF4-FFF2-40B4-BE49-F238E27FC236}">
              <a16:creationId xmlns:a16="http://schemas.microsoft.com/office/drawing/2014/main" id="{4F65588A-7928-4FE5-B693-945CA1A9B297}"/>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0" name="直線コネクタ 589">
          <a:extLst>
            <a:ext uri="{FF2B5EF4-FFF2-40B4-BE49-F238E27FC236}">
              <a16:creationId xmlns:a16="http://schemas.microsoft.com/office/drawing/2014/main" id="{A77D338D-72ED-4034-B3A8-C7AB9EE9D577}"/>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1" name="テキスト ボックス 590">
          <a:extLst>
            <a:ext uri="{FF2B5EF4-FFF2-40B4-BE49-F238E27FC236}">
              <a16:creationId xmlns:a16="http://schemas.microsoft.com/office/drawing/2014/main" id="{C3EBE532-EC92-4DAB-8C8E-12E6CA5B5C48}"/>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2" name="直線コネクタ 591">
          <a:extLst>
            <a:ext uri="{FF2B5EF4-FFF2-40B4-BE49-F238E27FC236}">
              <a16:creationId xmlns:a16="http://schemas.microsoft.com/office/drawing/2014/main" id="{270B797D-79BD-4373-BF46-092395E6365C}"/>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3" name="テキスト ボックス 592">
          <a:extLst>
            <a:ext uri="{FF2B5EF4-FFF2-40B4-BE49-F238E27FC236}">
              <a16:creationId xmlns:a16="http://schemas.microsoft.com/office/drawing/2014/main" id="{95A80053-1E63-4A38-B27B-0ED41390F193}"/>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4" name="直線コネクタ 593">
          <a:extLst>
            <a:ext uri="{FF2B5EF4-FFF2-40B4-BE49-F238E27FC236}">
              <a16:creationId xmlns:a16="http://schemas.microsoft.com/office/drawing/2014/main" id="{6BC70142-0BF1-4A68-BFAC-095240A3E6DC}"/>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5" name="テキスト ボックス 594">
          <a:extLst>
            <a:ext uri="{FF2B5EF4-FFF2-40B4-BE49-F238E27FC236}">
              <a16:creationId xmlns:a16="http://schemas.microsoft.com/office/drawing/2014/main" id="{2570E623-FDDC-4248-94CA-9080600FD5B9}"/>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6" name="直線コネクタ 595">
          <a:extLst>
            <a:ext uri="{FF2B5EF4-FFF2-40B4-BE49-F238E27FC236}">
              <a16:creationId xmlns:a16="http://schemas.microsoft.com/office/drawing/2014/main" id="{15D4E23D-9159-4689-8BF1-0F9D712E3ABF}"/>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7" name="テキスト ボックス 596">
          <a:extLst>
            <a:ext uri="{FF2B5EF4-FFF2-40B4-BE49-F238E27FC236}">
              <a16:creationId xmlns:a16="http://schemas.microsoft.com/office/drawing/2014/main" id="{74FF13F0-AD0A-4CA8-9215-FF9C60729991}"/>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8" name="直線コネクタ 597">
          <a:extLst>
            <a:ext uri="{FF2B5EF4-FFF2-40B4-BE49-F238E27FC236}">
              <a16:creationId xmlns:a16="http://schemas.microsoft.com/office/drawing/2014/main" id="{2FB9F3DF-5190-458F-9463-81948CABED9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9" name="テキスト ボックス 598">
          <a:extLst>
            <a:ext uri="{FF2B5EF4-FFF2-40B4-BE49-F238E27FC236}">
              <a16:creationId xmlns:a16="http://schemas.microsoft.com/office/drawing/2014/main" id="{4F01BBFE-2E31-48F7-875D-3D57CB98640D}"/>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0" name="直線コネクタ 599">
          <a:extLst>
            <a:ext uri="{FF2B5EF4-FFF2-40B4-BE49-F238E27FC236}">
              <a16:creationId xmlns:a16="http://schemas.microsoft.com/office/drawing/2014/main" id="{D5087F70-836D-46F3-AC2B-4209C8F91B12}"/>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1" name="テキスト ボックス 600">
          <a:extLst>
            <a:ext uri="{FF2B5EF4-FFF2-40B4-BE49-F238E27FC236}">
              <a16:creationId xmlns:a16="http://schemas.microsoft.com/office/drawing/2014/main" id="{D78ED2F6-7C76-484A-9FA5-707C4A96086E}"/>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2" name="【児童館】&#10;一人当たり面積グラフ枠">
          <a:extLst>
            <a:ext uri="{FF2B5EF4-FFF2-40B4-BE49-F238E27FC236}">
              <a16:creationId xmlns:a16="http://schemas.microsoft.com/office/drawing/2014/main" id="{937676D9-5D8D-42D0-A1CB-E401E020A0C1}"/>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03" name="直線コネクタ 602">
          <a:extLst>
            <a:ext uri="{FF2B5EF4-FFF2-40B4-BE49-F238E27FC236}">
              <a16:creationId xmlns:a16="http://schemas.microsoft.com/office/drawing/2014/main" id="{BD8778C5-04CE-488B-AB55-ABC5302A0B5F}"/>
            </a:ext>
          </a:extLst>
        </xdr:cNvPr>
        <xdr:cNvCxnSpPr/>
      </xdr:nvCxnSpPr>
      <xdr:spPr>
        <a:xfrm flipV="1">
          <a:off x="19509104" y="1296543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4" name="【児童館】&#10;一人当たり面積最小値テキスト">
          <a:extLst>
            <a:ext uri="{FF2B5EF4-FFF2-40B4-BE49-F238E27FC236}">
              <a16:creationId xmlns:a16="http://schemas.microsoft.com/office/drawing/2014/main" id="{210D65C4-1249-40CD-A901-DAD84025191D}"/>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5" name="直線コネクタ 604">
          <a:extLst>
            <a:ext uri="{FF2B5EF4-FFF2-40B4-BE49-F238E27FC236}">
              <a16:creationId xmlns:a16="http://schemas.microsoft.com/office/drawing/2014/main" id="{614E419B-E5A6-4E61-BAD9-B1214E25EC17}"/>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06" name="【児童館】&#10;一人当たり面積最大値テキスト">
          <a:extLst>
            <a:ext uri="{FF2B5EF4-FFF2-40B4-BE49-F238E27FC236}">
              <a16:creationId xmlns:a16="http://schemas.microsoft.com/office/drawing/2014/main" id="{87354014-DF75-4548-90BF-6316281637FA}"/>
            </a:ext>
          </a:extLst>
        </xdr:cNvPr>
        <xdr:cNvSpPr txBox="1"/>
      </xdr:nvSpPr>
      <xdr:spPr>
        <a:xfrm>
          <a:off x="19547840" y="1274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07" name="直線コネクタ 606">
          <a:extLst>
            <a:ext uri="{FF2B5EF4-FFF2-40B4-BE49-F238E27FC236}">
              <a16:creationId xmlns:a16="http://schemas.microsoft.com/office/drawing/2014/main" id="{1FD09976-159B-488B-A5ED-A57486C4153E}"/>
            </a:ext>
          </a:extLst>
        </xdr:cNvPr>
        <xdr:cNvCxnSpPr/>
      </xdr:nvCxnSpPr>
      <xdr:spPr>
        <a:xfrm>
          <a:off x="1944370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608" name="【児童館】&#10;一人当たり面積平均値テキスト">
          <a:extLst>
            <a:ext uri="{FF2B5EF4-FFF2-40B4-BE49-F238E27FC236}">
              <a16:creationId xmlns:a16="http://schemas.microsoft.com/office/drawing/2014/main" id="{CD72F6A5-FD1D-4D9B-923D-295028B2366C}"/>
            </a:ext>
          </a:extLst>
        </xdr:cNvPr>
        <xdr:cNvSpPr txBox="1"/>
      </xdr:nvSpPr>
      <xdr:spPr>
        <a:xfrm>
          <a:off x="19547840" y="13975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609" name="フローチャート: 判断 608">
          <a:extLst>
            <a:ext uri="{FF2B5EF4-FFF2-40B4-BE49-F238E27FC236}">
              <a16:creationId xmlns:a16="http://schemas.microsoft.com/office/drawing/2014/main" id="{0987E372-9219-4C7B-8F8E-FFE66F2F6AC2}"/>
            </a:ext>
          </a:extLst>
        </xdr:cNvPr>
        <xdr:cNvSpPr/>
      </xdr:nvSpPr>
      <xdr:spPr>
        <a:xfrm>
          <a:off x="19458940" y="13996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610" name="フローチャート: 判断 609">
          <a:extLst>
            <a:ext uri="{FF2B5EF4-FFF2-40B4-BE49-F238E27FC236}">
              <a16:creationId xmlns:a16="http://schemas.microsoft.com/office/drawing/2014/main" id="{9E239B5D-8EC5-4BB2-9007-E75C1D272487}"/>
            </a:ext>
          </a:extLst>
        </xdr:cNvPr>
        <xdr:cNvSpPr/>
      </xdr:nvSpPr>
      <xdr:spPr>
        <a:xfrm>
          <a:off x="18735040" y="13996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11" name="フローチャート: 判断 610">
          <a:extLst>
            <a:ext uri="{FF2B5EF4-FFF2-40B4-BE49-F238E27FC236}">
              <a16:creationId xmlns:a16="http://schemas.microsoft.com/office/drawing/2014/main" id="{54842E84-3883-462E-AB7B-7037EA3A09EA}"/>
            </a:ext>
          </a:extLst>
        </xdr:cNvPr>
        <xdr:cNvSpPr/>
      </xdr:nvSpPr>
      <xdr:spPr>
        <a:xfrm>
          <a:off x="179374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612" name="フローチャート: 判断 611">
          <a:extLst>
            <a:ext uri="{FF2B5EF4-FFF2-40B4-BE49-F238E27FC236}">
              <a16:creationId xmlns:a16="http://schemas.microsoft.com/office/drawing/2014/main" id="{595EA780-9595-4B96-B4E5-77E83FB5A076}"/>
            </a:ext>
          </a:extLst>
        </xdr:cNvPr>
        <xdr:cNvSpPr/>
      </xdr:nvSpPr>
      <xdr:spPr>
        <a:xfrm>
          <a:off x="1716278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13" name="フローチャート: 判断 612">
          <a:extLst>
            <a:ext uri="{FF2B5EF4-FFF2-40B4-BE49-F238E27FC236}">
              <a16:creationId xmlns:a16="http://schemas.microsoft.com/office/drawing/2014/main" id="{594AD9FB-E77C-42A7-BCB1-10929814229B}"/>
            </a:ext>
          </a:extLst>
        </xdr:cNvPr>
        <xdr:cNvSpPr/>
      </xdr:nvSpPr>
      <xdr:spPr>
        <a:xfrm>
          <a:off x="1638808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02268BE6-E52F-439A-8707-684E7B9ECD8D}"/>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79D8C89C-BABF-4D1A-B46B-E359C92898A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B0EFE3C9-5DAA-49BD-9667-F6DF5E3A4B65}"/>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A3B389D3-6BE5-4CD0-824B-803E224BF8B4}"/>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F4328837-A56D-4340-829A-DCB1070161BA}"/>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19" name="楕円 618">
          <a:extLst>
            <a:ext uri="{FF2B5EF4-FFF2-40B4-BE49-F238E27FC236}">
              <a16:creationId xmlns:a16="http://schemas.microsoft.com/office/drawing/2014/main" id="{D5996637-CD42-4313-8AF8-FBF33D96E078}"/>
            </a:ext>
          </a:extLst>
        </xdr:cNvPr>
        <xdr:cNvSpPr/>
      </xdr:nvSpPr>
      <xdr:spPr>
        <a:xfrm>
          <a:off x="19458940" y="13848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124477</xdr:rowOff>
    </xdr:from>
    <xdr:ext cx="469744" cy="259045"/>
    <xdr:sp macro="" textlink="">
      <xdr:nvSpPr>
        <xdr:cNvPr id="620" name="【児童館】&#10;一人当たり面積該当値テキスト">
          <a:extLst>
            <a:ext uri="{FF2B5EF4-FFF2-40B4-BE49-F238E27FC236}">
              <a16:creationId xmlns:a16="http://schemas.microsoft.com/office/drawing/2014/main" id="{6F01CCE4-ED90-458E-80BC-67D44B2FE3E8}"/>
            </a:ext>
          </a:extLst>
        </xdr:cNvPr>
        <xdr:cNvSpPr txBox="1"/>
      </xdr:nvSpPr>
      <xdr:spPr>
        <a:xfrm>
          <a:off x="19547840" y="1370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101600</xdr:rowOff>
    </xdr:from>
    <xdr:to>
      <xdr:col>112</xdr:col>
      <xdr:colOff>38100</xdr:colOff>
      <xdr:row>83</xdr:row>
      <xdr:rowOff>31750</xdr:rowOff>
    </xdr:to>
    <xdr:sp macro="" textlink="">
      <xdr:nvSpPr>
        <xdr:cNvPr id="621" name="楕円 620">
          <a:extLst>
            <a:ext uri="{FF2B5EF4-FFF2-40B4-BE49-F238E27FC236}">
              <a16:creationId xmlns:a16="http://schemas.microsoft.com/office/drawing/2014/main" id="{A346DC26-DE36-48D3-B142-FAF69ACEEA14}"/>
            </a:ext>
          </a:extLst>
        </xdr:cNvPr>
        <xdr:cNvSpPr/>
      </xdr:nvSpPr>
      <xdr:spPr>
        <a:xfrm>
          <a:off x="18735040" y="13848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152400</xdr:rowOff>
    </xdr:from>
    <xdr:to>
      <xdr:col>116</xdr:col>
      <xdr:colOff>63500</xdr:colOff>
      <xdr:row>82</xdr:row>
      <xdr:rowOff>152400</xdr:rowOff>
    </xdr:to>
    <xdr:cxnSp macro="">
      <xdr:nvCxnSpPr>
        <xdr:cNvPr id="622" name="直線コネクタ 621">
          <a:extLst>
            <a:ext uri="{FF2B5EF4-FFF2-40B4-BE49-F238E27FC236}">
              <a16:creationId xmlns:a16="http://schemas.microsoft.com/office/drawing/2014/main" id="{2A66327D-8DD8-4A3C-A709-3A1E974EECD9}"/>
            </a:ext>
          </a:extLst>
        </xdr:cNvPr>
        <xdr:cNvCxnSpPr/>
      </xdr:nvCxnSpPr>
      <xdr:spPr>
        <a:xfrm>
          <a:off x="18778220" y="1389888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101600</xdr:rowOff>
    </xdr:from>
    <xdr:to>
      <xdr:col>107</xdr:col>
      <xdr:colOff>101600</xdr:colOff>
      <xdr:row>83</xdr:row>
      <xdr:rowOff>31750</xdr:rowOff>
    </xdr:to>
    <xdr:sp macro="" textlink="">
      <xdr:nvSpPr>
        <xdr:cNvPr id="623" name="楕円 622">
          <a:extLst>
            <a:ext uri="{FF2B5EF4-FFF2-40B4-BE49-F238E27FC236}">
              <a16:creationId xmlns:a16="http://schemas.microsoft.com/office/drawing/2014/main" id="{3B3E26CD-53F2-4B69-8DA9-02B614CEE1A9}"/>
            </a:ext>
          </a:extLst>
        </xdr:cNvPr>
        <xdr:cNvSpPr/>
      </xdr:nvSpPr>
      <xdr:spPr>
        <a:xfrm>
          <a:off x="17937480" y="13848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152400</xdr:rowOff>
    </xdr:from>
    <xdr:to>
      <xdr:col>111</xdr:col>
      <xdr:colOff>177800</xdr:colOff>
      <xdr:row>82</xdr:row>
      <xdr:rowOff>152400</xdr:rowOff>
    </xdr:to>
    <xdr:cxnSp macro="">
      <xdr:nvCxnSpPr>
        <xdr:cNvPr id="624" name="直線コネクタ 623">
          <a:extLst>
            <a:ext uri="{FF2B5EF4-FFF2-40B4-BE49-F238E27FC236}">
              <a16:creationId xmlns:a16="http://schemas.microsoft.com/office/drawing/2014/main" id="{0A10B4EB-83F0-458D-BB82-C83354628CE9}"/>
            </a:ext>
          </a:extLst>
        </xdr:cNvPr>
        <xdr:cNvCxnSpPr/>
      </xdr:nvCxnSpPr>
      <xdr:spPr>
        <a:xfrm>
          <a:off x="17988280" y="1389888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625" name="楕円 624">
          <a:extLst>
            <a:ext uri="{FF2B5EF4-FFF2-40B4-BE49-F238E27FC236}">
              <a16:creationId xmlns:a16="http://schemas.microsoft.com/office/drawing/2014/main" id="{AB34D315-392D-4919-A169-ABDF8DCB55D7}"/>
            </a:ext>
          </a:extLst>
        </xdr:cNvPr>
        <xdr:cNvSpPr/>
      </xdr:nvSpPr>
      <xdr:spPr>
        <a:xfrm>
          <a:off x="17162780" y="13848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152400</xdr:rowOff>
    </xdr:from>
    <xdr:to>
      <xdr:col>107</xdr:col>
      <xdr:colOff>50800</xdr:colOff>
      <xdr:row>82</xdr:row>
      <xdr:rowOff>152400</xdr:rowOff>
    </xdr:to>
    <xdr:cxnSp macro="">
      <xdr:nvCxnSpPr>
        <xdr:cNvPr id="626" name="直線コネクタ 625">
          <a:extLst>
            <a:ext uri="{FF2B5EF4-FFF2-40B4-BE49-F238E27FC236}">
              <a16:creationId xmlns:a16="http://schemas.microsoft.com/office/drawing/2014/main" id="{C590F5FA-DB86-4C38-A12A-A3538615619E}"/>
            </a:ext>
          </a:extLst>
        </xdr:cNvPr>
        <xdr:cNvCxnSpPr/>
      </xdr:nvCxnSpPr>
      <xdr:spPr>
        <a:xfrm>
          <a:off x="17213580" y="1389888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101600</xdr:rowOff>
    </xdr:from>
    <xdr:to>
      <xdr:col>98</xdr:col>
      <xdr:colOff>38100</xdr:colOff>
      <xdr:row>83</xdr:row>
      <xdr:rowOff>31750</xdr:rowOff>
    </xdr:to>
    <xdr:sp macro="" textlink="">
      <xdr:nvSpPr>
        <xdr:cNvPr id="627" name="楕円 626">
          <a:extLst>
            <a:ext uri="{FF2B5EF4-FFF2-40B4-BE49-F238E27FC236}">
              <a16:creationId xmlns:a16="http://schemas.microsoft.com/office/drawing/2014/main" id="{F16FE2D0-3926-4390-9EE0-4687898CE38D}"/>
            </a:ext>
          </a:extLst>
        </xdr:cNvPr>
        <xdr:cNvSpPr/>
      </xdr:nvSpPr>
      <xdr:spPr>
        <a:xfrm>
          <a:off x="16388080" y="13848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152400</xdr:rowOff>
    </xdr:from>
    <xdr:to>
      <xdr:col>102</xdr:col>
      <xdr:colOff>114300</xdr:colOff>
      <xdr:row>82</xdr:row>
      <xdr:rowOff>152400</xdr:rowOff>
    </xdr:to>
    <xdr:cxnSp macro="">
      <xdr:nvCxnSpPr>
        <xdr:cNvPr id="628" name="直線コネクタ 627">
          <a:extLst>
            <a:ext uri="{FF2B5EF4-FFF2-40B4-BE49-F238E27FC236}">
              <a16:creationId xmlns:a16="http://schemas.microsoft.com/office/drawing/2014/main" id="{BCBC6B55-BCDB-421A-942A-8DB12514459E}"/>
            </a:ext>
          </a:extLst>
        </xdr:cNvPr>
        <xdr:cNvCxnSpPr/>
      </xdr:nvCxnSpPr>
      <xdr:spPr>
        <a:xfrm>
          <a:off x="16431260" y="1389888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3827</xdr:rowOff>
    </xdr:from>
    <xdr:ext cx="469744" cy="259045"/>
    <xdr:sp macro="" textlink="">
      <xdr:nvSpPr>
        <xdr:cNvPr id="629" name="n_1aveValue【児童館】&#10;一人当たり面積">
          <a:extLst>
            <a:ext uri="{FF2B5EF4-FFF2-40B4-BE49-F238E27FC236}">
              <a16:creationId xmlns:a16="http://schemas.microsoft.com/office/drawing/2014/main" id="{64155216-7754-4CC6-8D34-1334A093BF88}"/>
            </a:ext>
          </a:extLst>
        </xdr:cNvPr>
        <xdr:cNvSpPr txBox="1"/>
      </xdr:nvSpPr>
      <xdr:spPr>
        <a:xfrm>
          <a:off x="18561127" y="1408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30" name="n_2aveValue【児童館】&#10;一人当たり面積">
          <a:extLst>
            <a:ext uri="{FF2B5EF4-FFF2-40B4-BE49-F238E27FC236}">
              <a16:creationId xmlns:a16="http://schemas.microsoft.com/office/drawing/2014/main" id="{6419EEB0-17DE-4A96-8BD5-AF24E496E41C}"/>
            </a:ext>
          </a:extLst>
        </xdr:cNvPr>
        <xdr:cNvSpPr txBox="1"/>
      </xdr:nvSpPr>
      <xdr:spPr>
        <a:xfrm>
          <a:off x="17776267" y="141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631" name="n_3aveValue【児童館】&#10;一人当たり面積">
          <a:extLst>
            <a:ext uri="{FF2B5EF4-FFF2-40B4-BE49-F238E27FC236}">
              <a16:creationId xmlns:a16="http://schemas.microsoft.com/office/drawing/2014/main" id="{71FB77D6-507F-4587-B765-B39EB0AE0AFE}"/>
            </a:ext>
          </a:extLst>
        </xdr:cNvPr>
        <xdr:cNvSpPr txBox="1"/>
      </xdr:nvSpPr>
      <xdr:spPr>
        <a:xfrm>
          <a:off x="1700156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632" name="n_4aveValue【児童館】&#10;一人当たり面積">
          <a:extLst>
            <a:ext uri="{FF2B5EF4-FFF2-40B4-BE49-F238E27FC236}">
              <a16:creationId xmlns:a16="http://schemas.microsoft.com/office/drawing/2014/main" id="{439DEBE4-CFB6-49A9-8922-FCAE4D7E3667}"/>
            </a:ext>
          </a:extLst>
        </xdr:cNvPr>
        <xdr:cNvSpPr txBox="1"/>
      </xdr:nvSpPr>
      <xdr:spPr>
        <a:xfrm>
          <a:off x="16226867" y="141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48277</xdr:rowOff>
    </xdr:from>
    <xdr:ext cx="469744" cy="259045"/>
    <xdr:sp macro="" textlink="">
      <xdr:nvSpPr>
        <xdr:cNvPr id="633" name="n_1mainValue【児童館】&#10;一人当たり面積">
          <a:extLst>
            <a:ext uri="{FF2B5EF4-FFF2-40B4-BE49-F238E27FC236}">
              <a16:creationId xmlns:a16="http://schemas.microsoft.com/office/drawing/2014/main" id="{FA0B0364-25E0-46CE-A9F2-0970DCCA0594}"/>
            </a:ext>
          </a:extLst>
        </xdr:cNvPr>
        <xdr:cNvSpPr txBox="1"/>
      </xdr:nvSpPr>
      <xdr:spPr>
        <a:xfrm>
          <a:off x="18561127" y="1362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634" name="n_2mainValue【児童館】&#10;一人当たり面積">
          <a:extLst>
            <a:ext uri="{FF2B5EF4-FFF2-40B4-BE49-F238E27FC236}">
              <a16:creationId xmlns:a16="http://schemas.microsoft.com/office/drawing/2014/main" id="{E8EF728C-424D-4EB4-9348-D676F0556228}"/>
            </a:ext>
          </a:extLst>
        </xdr:cNvPr>
        <xdr:cNvSpPr txBox="1"/>
      </xdr:nvSpPr>
      <xdr:spPr>
        <a:xfrm>
          <a:off x="17776267" y="1362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635" name="n_3mainValue【児童館】&#10;一人当たり面積">
          <a:extLst>
            <a:ext uri="{FF2B5EF4-FFF2-40B4-BE49-F238E27FC236}">
              <a16:creationId xmlns:a16="http://schemas.microsoft.com/office/drawing/2014/main" id="{D5B0F10F-C162-40C6-804F-61538F76340D}"/>
            </a:ext>
          </a:extLst>
        </xdr:cNvPr>
        <xdr:cNvSpPr txBox="1"/>
      </xdr:nvSpPr>
      <xdr:spPr>
        <a:xfrm>
          <a:off x="17001567" y="1362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636" name="n_4mainValue【児童館】&#10;一人当たり面積">
          <a:extLst>
            <a:ext uri="{FF2B5EF4-FFF2-40B4-BE49-F238E27FC236}">
              <a16:creationId xmlns:a16="http://schemas.microsoft.com/office/drawing/2014/main" id="{764117ED-E75F-4FF0-A2A8-039DC76E4C6A}"/>
            </a:ext>
          </a:extLst>
        </xdr:cNvPr>
        <xdr:cNvSpPr txBox="1"/>
      </xdr:nvSpPr>
      <xdr:spPr>
        <a:xfrm>
          <a:off x="16226867" y="1362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a:extLst>
            <a:ext uri="{FF2B5EF4-FFF2-40B4-BE49-F238E27FC236}">
              <a16:creationId xmlns:a16="http://schemas.microsoft.com/office/drawing/2014/main" id="{E0F06692-C6C2-4B27-B8AF-4EA5B7A87694}"/>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a:extLst>
            <a:ext uri="{FF2B5EF4-FFF2-40B4-BE49-F238E27FC236}">
              <a16:creationId xmlns:a16="http://schemas.microsoft.com/office/drawing/2014/main" id="{7A86A0AD-F9C1-4818-B15D-989033A1BDFB}"/>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a:extLst>
            <a:ext uri="{FF2B5EF4-FFF2-40B4-BE49-F238E27FC236}">
              <a16:creationId xmlns:a16="http://schemas.microsoft.com/office/drawing/2014/main" id="{280FC298-C52A-4BA2-AEC0-144B361E9AAE}"/>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a:extLst>
            <a:ext uri="{FF2B5EF4-FFF2-40B4-BE49-F238E27FC236}">
              <a16:creationId xmlns:a16="http://schemas.microsoft.com/office/drawing/2014/main" id="{54BE1B6B-52C6-4ECC-A284-AED7DB390D5B}"/>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a:extLst>
            <a:ext uri="{FF2B5EF4-FFF2-40B4-BE49-F238E27FC236}">
              <a16:creationId xmlns:a16="http://schemas.microsoft.com/office/drawing/2014/main" id="{1B2D9F36-155D-4DC4-A6F6-B46FC8CEF9D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a:extLst>
            <a:ext uri="{FF2B5EF4-FFF2-40B4-BE49-F238E27FC236}">
              <a16:creationId xmlns:a16="http://schemas.microsoft.com/office/drawing/2014/main" id="{84AF7F5D-DA81-4D65-98BB-B231879DAF3C}"/>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a:extLst>
            <a:ext uri="{FF2B5EF4-FFF2-40B4-BE49-F238E27FC236}">
              <a16:creationId xmlns:a16="http://schemas.microsoft.com/office/drawing/2014/main" id="{29E29A87-13A1-4D0B-A383-EC9639C05173}"/>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a:extLst>
            <a:ext uri="{FF2B5EF4-FFF2-40B4-BE49-F238E27FC236}">
              <a16:creationId xmlns:a16="http://schemas.microsoft.com/office/drawing/2014/main" id="{FCEE9EFC-DBBF-4924-82F7-ED8EDC786723}"/>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a:extLst>
            <a:ext uri="{FF2B5EF4-FFF2-40B4-BE49-F238E27FC236}">
              <a16:creationId xmlns:a16="http://schemas.microsoft.com/office/drawing/2014/main" id="{8E0F40F1-4804-482E-A4C4-BF03CFC1B975}"/>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a:extLst>
            <a:ext uri="{FF2B5EF4-FFF2-40B4-BE49-F238E27FC236}">
              <a16:creationId xmlns:a16="http://schemas.microsoft.com/office/drawing/2014/main" id="{60A0FDEB-49B6-4FF3-A32E-7BAF9F5A67C7}"/>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a:extLst>
            <a:ext uri="{FF2B5EF4-FFF2-40B4-BE49-F238E27FC236}">
              <a16:creationId xmlns:a16="http://schemas.microsoft.com/office/drawing/2014/main" id="{27C18C1D-37EF-4D9E-9B88-7CA74C29236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48" name="直線コネクタ 647">
          <a:extLst>
            <a:ext uri="{FF2B5EF4-FFF2-40B4-BE49-F238E27FC236}">
              <a16:creationId xmlns:a16="http://schemas.microsoft.com/office/drawing/2014/main" id="{442D08A7-9D0C-4170-A3C5-2C1D7895688D}"/>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49" name="テキスト ボックス 648">
          <a:extLst>
            <a:ext uri="{FF2B5EF4-FFF2-40B4-BE49-F238E27FC236}">
              <a16:creationId xmlns:a16="http://schemas.microsoft.com/office/drawing/2014/main" id="{030B497B-5FA3-4851-8E4F-648EC08B89F8}"/>
            </a:ext>
          </a:extLst>
        </xdr:cNvPr>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50" name="直線コネクタ 649">
          <a:extLst>
            <a:ext uri="{FF2B5EF4-FFF2-40B4-BE49-F238E27FC236}">
              <a16:creationId xmlns:a16="http://schemas.microsoft.com/office/drawing/2014/main" id="{98042196-4791-466D-BB8E-85428D41650B}"/>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51" name="テキスト ボックス 650">
          <a:extLst>
            <a:ext uri="{FF2B5EF4-FFF2-40B4-BE49-F238E27FC236}">
              <a16:creationId xmlns:a16="http://schemas.microsoft.com/office/drawing/2014/main" id="{E89BD6E7-8E34-4217-8659-E71FD336DF16}"/>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52" name="直線コネクタ 651">
          <a:extLst>
            <a:ext uri="{FF2B5EF4-FFF2-40B4-BE49-F238E27FC236}">
              <a16:creationId xmlns:a16="http://schemas.microsoft.com/office/drawing/2014/main" id="{AFE1E894-19F0-4085-8C06-5EE232A77354}"/>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53" name="テキスト ボックス 652">
          <a:extLst>
            <a:ext uri="{FF2B5EF4-FFF2-40B4-BE49-F238E27FC236}">
              <a16:creationId xmlns:a16="http://schemas.microsoft.com/office/drawing/2014/main" id="{431551DE-F810-4FAA-8A5E-610E681E3977}"/>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54" name="直線コネクタ 653">
          <a:extLst>
            <a:ext uri="{FF2B5EF4-FFF2-40B4-BE49-F238E27FC236}">
              <a16:creationId xmlns:a16="http://schemas.microsoft.com/office/drawing/2014/main" id="{3CD5765E-69B1-428C-A9EC-4FE12E62AAB6}"/>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55" name="テキスト ボックス 654">
          <a:extLst>
            <a:ext uri="{FF2B5EF4-FFF2-40B4-BE49-F238E27FC236}">
              <a16:creationId xmlns:a16="http://schemas.microsoft.com/office/drawing/2014/main" id="{06F4638D-197F-429F-974B-4F5D23D8C429}"/>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a:extLst>
            <a:ext uri="{FF2B5EF4-FFF2-40B4-BE49-F238E27FC236}">
              <a16:creationId xmlns:a16="http://schemas.microsoft.com/office/drawing/2014/main" id="{2587D200-1DC9-4037-9A07-5247F7BFC385}"/>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57" name="テキスト ボックス 656">
          <a:extLst>
            <a:ext uri="{FF2B5EF4-FFF2-40B4-BE49-F238E27FC236}">
              <a16:creationId xmlns:a16="http://schemas.microsoft.com/office/drawing/2014/main" id="{867041D8-F8F9-42E6-9874-43420C3F6326}"/>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8" name="【公民館】&#10;有形固定資産減価償却率グラフ枠">
          <a:extLst>
            <a:ext uri="{FF2B5EF4-FFF2-40B4-BE49-F238E27FC236}">
              <a16:creationId xmlns:a16="http://schemas.microsoft.com/office/drawing/2014/main" id="{DB8473B3-299F-449E-8B4D-B13D9CA68907}"/>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107</xdr:row>
      <xdr:rowOff>135637</xdr:rowOff>
    </xdr:to>
    <xdr:cxnSp macro="">
      <xdr:nvCxnSpPr>
        <xdr:cNvPr id="659" name="直線コネクタ 658">
          <a:extLst>
            <a:ext uri="{FF2B5EF4-FFF2-40B4-BE49-F238E27FC236}">
              <a16:creationId xmlns:a16="http://schemas.microsoft.com/office/drawing/2014/main" id="{D5816CDC-8490-4836-86CF-A3798784C59E}"/>
            </a:ext>
          </a:extLst>
        </xdr:cNvPr>
        <xdr:cNvCxnSpPr/>
      </xdr:nvCxnSpPr>
      <xdr:spPr>
        <a:xfrm flipV="1">
          <a:off x="14375764" y="16771620"/>
          <a:ext cx="0" cy="130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139464</xdr:rowOff>
    </xdr:from>
    <xdr:ext cx="405111" cy="259045"/>
    <xdr:sp macro="" textlink="">
      <xdr:nvSpPr>
        <xdr:cNvPr id="660" name="【公民館】&#10;有形固定資産減価償却率最小値テキスト">
          <a:extLst>
            <a:ext uri="{FF2B5EF4-FFF2-40B4-BE49-F238E27FC236}">
              <a16:creationId xmlns:a16="http://schemas.microsoft.com/office/drawing/2014/main" id="{E75CA016-2663-4DE9-B2EE-055E70D7BC5F}"/>
            </a:ext>
          </a:extLst>
        </xdr:cNvPr>
        <xdr:cNvSpPr txBox="1"/>
      </xdr:nvSpPr>
      <xdr:spPr>
        <a:xfrm>
          <a:off x="14414500" y="1807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135637</xdr:rowOff>
    </xdr:from>
    <xdr:to>
      <xdr:col>86</xdr:col>
      <xdr:colOff>25400</xdr:colOff>
      <xdr:row>107</xdr:row>
      <xdr:rowOff>135637</xdr:rowOff>
    </xdr:to>
    <xdr:cxnSp macro="">
      <xdr:nvCxnSpPr>
        <xdr:cNvPr id="661" name="直線コネクタ 660">
          <a:extLst>
            <a:ext uri="{FF2B5EF4-FFF2-40B4-BE49-F238E27FC236}">
              <a16:creationId xmlns:a16="http://schemas.microsoft.com/office/drawing/2014/main" id="{0E8111C5-F46F-4046-82E9-437B674ACD5A}"/>
            </a:ext>
          </a:extLst>
        </xdr:cNvPr>
        <xdr:cNvCxnSpPr/>
      </xdr:nvCxnSpPr>
      <xdr:spPr>
        <a:xfrm>
          <a:off x="14287500" y="180731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662" name="【公民館】&#10;有形固定資産減価償却率最大値テキスト">
          <a:extLst>
            <a:ext uri="{FF2B5EF4-FFF2-40B4-BE49-F238E27FC236}">
              <a16:creationId xmlns:a16="http://schemas.microsoft.com/office/drawing/2014/main" id="{63E8EA02-4FBC-40FC-B5EE-1AC6D3428F23}"/>
            </a:ext>
          </a:extLst>
        </xdr:cNvPr>
        <xdr:cNvSpPr txBox="1"/>
      </xdr:nvSpPr>
      <xdr:spPr>
        <a:xfrm>
          <a:off x="14414500" y="16554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663" name="直線コネクタ 662">
          <a:extLst>
            <a:ext uri="{FF2B5EF4-FFF2-40B4-BE49-F238E27FC236}">
              <a16:creationId xmlns:a16="http://schemas.microsoft.com/office/drawing/2014/main" id="{7FFD3F43-32F9-4F72-834E-F568BBFA1A25}"/>
            </a:ext>
          </a:extLst>
        </xdr:cNvPr>
        <xdr:cNvCxnSpPr/>
      </xdr:nvCxnSpPr>
      <xdr:spPr>
        <a:xfrm>
          <a:off x="14287500" y="16771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40403</xdr:rowOff>
    </xdr:from>
    <xdr:ext cx="405111" cy="259045"/>
    <xdr:sp macro="" textlink="">
      <xdr:nvSpPr>
        <xdr:cNvPr id="664" name="【公民館】&#10;有形固定資産減価償却率平均値テキスト">
          <a:extLst>
            <a:ext uri="{FF2B5EF4-FFF2-40B4-BE49-F238E27FC236}">
              <a16:creationId xmlns:a16="http://schemas.microsoft.com/office/drawing/2014/main" id="{932B94B0-1C92-420E-8C5B-3A625DC744E7}"/>
            </a:ext>
          </a:extLst>
        </xdr:cNvPr>
        <xdr:cNvSpPr txBox="1"/>
      </xdr:nvSpPr>
      <xdr:spPr>
        <a:xfrm>
          <a:off x="14414500" y="17307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61976</xdr:rowOff>
    </xdr:from>
    <xdr:to>
      <xdr:col>85</xdr:col>
      <xdr:colOff>177800</xdr:colOff>
      <xdr:row>103</xdr:row>
      <xdr:rowOff>163576</xdr:rowOff>
    </xdr:to>
    <xdr:sp macro="" textlink="">
      <xdr:nvSpPr>
        <xdr:cNvPr id="665" name="フローチャート: 判断 664">
          <a:extLst>
            <a:ext uri="{FF2B5EF4-FFF2-40B4-BE49-F238E27FC236}">
              <a16:creationId xmlns:a16="http://schemas.microsoft.com/office/drawing/2014/main" id="{90B65656-C39C-42E9-8C14-9487E6D8045F}"/>
            </a:ext>
          </a:extLst>
        </xdr:cNvPr>
        <xdr:cNvSpPr/>
      </xdr:nvSpPr>
      <xdr:spPr>
        <a:xfrm>
          <a:off x="14325600" y="1732889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29972</xdr:rowOff>
    </xdr:from>
    <xdr:to>
      <xdr:col>81</xdr:col>
      <xdr:colOff>101600</xdr:colOff>
      <xdr:row>103</xdr:row>
      <xdr:rowOff>131572</xdr:rowOff>
    </xdr:to>
    <xdr:sp macro="" textlink="">
      <xdr:nvSpPr>
        <xdr:cNvPr id="666" name="フローチャート: 判断 665">
          <a:extLst>
            <a:ext uri="{FF2B5EF4-FFF2-40B4-BE49-F238E27FC236}">
              <a16:creationId xmlns:a16="http://schemas.microsoft.com/office/drawing/2014/main" id="{3A2EBA79-F859-432C-A800-D8134F6182D1}"/>
            </a:ext>
          </a:extLst>
        </xdr:cNvPr>
        <xdr:cNvSpPr/>
      </xdr:nvSpPr>
      <xdr:spPr>
        <a:xfrm>
          <a:off x="13578840" y="1729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153415</xdr:rowOff>
    </xdr:from>
    <xdr:to>
      <xdr:col>76</xdr:col>
      <xdr:colOff>165100</xdr:colOff>
      <xdr:row>103</xdr:row>
      <xdr:rowOff>83565</xdr:rowOff>
    </xdr:to>
    <xdr:sp macro="" textlink="">
      <xdr:nvSpPr>
        <xdr:cNvPr id="667" name="フローチャート: 判断 666">
          <a:extLst>
            <a:ext uri="{FF2B5EF4-FFF2-40B4-BE49-F238E27FC236}">
              <a16:creationId xmlns:a16="http://schemas.microsoft.com/office/drawing/2014/main" id="{BCDBAD14-B44F-49F9-91D3-B116AED5F326}"/>
            </a:ext>
          </a:extLst>
        </xdr:cNvPr>
        <xdr:cNvSpPr/>
      </xdr:nvSpPr>
      <xdr:spPr>
        <a:xfrm>
          <a:off x="12804140" y="17252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146558</xdr:rowOff>
    </xdr:from>
    <xdr:to>
      <xdr:col>72</xdr:col>
      <xdr:colOff>38100</xdr:colOff>
      <xdr:row>103</xdr:row>
      <xdr:rowOff>76708</xdr:rowOff>
    </xdr:to>
    <xdr:sp macro="" textlink="">
      <xdr:nvSpPr>
        <xdr:cNvPr id="668" name="フローチャート: 判断 667">
          <a:extLst>
            <a:ext uri="{FF2B5EF4-FFF2-40B4-BE49-F238E27FC236}">
              <a16:creationId xmlns:a16="http://schemas.microsoft.com/office/drawing/2014/main" id="{7A693F94-BE4C-458F-9BB7-EC09A3062E6B}"/>
            </a:ext>
          </a:extLst>
        </xdr:cNvPr>
        <xdr:cNvSpPr/>
      </xdr:nvSpPr>
      <xdr:spPr>
        <a:xfrm>
          <a:off x="12029440" y="172458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141987</xdr:rowOff>
    </xdr:from>
    <xdr:to>
      <xdr:col>67</xdr:col>
      <xdr:colOff>101600</xdr:colOff>
      <xdr:row>103</xdr:row>
      <xdr:rowOff>72137</xdr:rowOff>
    </xdr:to>
    <xdr:sp macro="" textlink="">
      <xdr:nvSpPr>
        <xdr:cNvPr id="669" name="フローチャート: 判断 668">
          <a:extLst>
            <a:ext uri="{FF2B5EF4-FFF2-40B4-BE49-F238E27FC236}">
              <a16:creationId xmlns:a16="http://schemas.microsoft.com/office/drawing/2014/main" id="{BFB09698-0453-41D3-922E-177B5CD7EAD6}"/>
            </a:ext>
          </a:extLst>
        </xdr:cNvPr>
        <xdr:cNvSpPr/>
      </xdr:nvSpPr>
      <xdr:spPr>
        <a:xfrm>
          <a:off x="11231880" y="172412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4A890E5D-1339-4455-94AC-1DF7A281B864}"/>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E3C6B24-6AB7-44F8-93B7-E454CC1E3659}"/>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A4DD8FF9-679D-42D5-B776-15D2AB2BFF54}"/>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C1130DC3-A525-40F8-854E-F750F79CA8EE}"/>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355C9F1A-5A9B-4699-9EC4-8BB7581D764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20828</xdr:rowOff>
    </xdr:from>
    <xdr:to>
      <xdr:col>85</xdr:col>
      <xdr:colOff>177800</xdr:colOff>
      <xdr:row>103</xdr:row>
      <xdr:rowOff>122428</xdr:rowOff>
    </xdr:to>
    <xdr:sp macro="" textlink="">
      <xdr:nvSpPr>
        <xdr:cNvPr id="675" name="楕円 674">
          <a:extLst>
            <a:ext uri="{FF2B5EF4-FFF2-40B4-BE49-F238E27FC236}">
              <a16:creationId xmlns:a16="http://schemas.microsoft.com/office/drawing/2014/main" id="{8376AD2C-E18C-486A-B3A9-F80613865ADD}"/>
            </a:ext>
          </a:extLst>
        </xdr:cNvPr>
        <xdr:cNvSpPr/>
      </xdr:nvSpPr>
      <xdr:spPr>
        <a:xfrm>
          <a:off x="14325600" y="1728774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43705</xdr:rowOff>
    </xdr:from>
    <xdr:ext cx="405111" cy="259045"/>
    <xdr:sp macro="" textlink="">
      <xdr:nvSpPr>
        <xdr:cNvPr id="676" name="【公民館】&#10;有形固定資産減価償却率該当値テキスト">
          <a:extLst>
            <a:ext uri="{FF2B5EF4-FFF2-40B4-BE49-F238E27FC236}">
              <a16:creationId xmlns:a16="http://schemas.microsoft.com/office/drawing/2014/main" id="{25A9075E-DFA7-4A68-9947-FE40D90718CD}"/>
            </a:ext>
          </a:extLst>
        </xdr:cNvPr>
        <xdr:cNvSpPr txBox="1"/>
      </xdr:nvSpPr>
      <xdr:spPr>
        <a:xfrm>
          <a:off x="14414500" y="17142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18542</xdr:rowOff>
    </xdr:from>
    <xdr:to>
      <xdr:col>81</xdr:col>
      <xdr:colOff>101600</xdr:colOff>
      <xdr:row>103</xdr:row>
      <xdr:rowOff>120142</xdr:rowOff>
    </xdr:to>
    <xdr:sp macro="" textlink="">
      <xdr:nvSpPr>
        <xdr:cNvPr id="677" name="楕円 676">
          <a:extLst>
            <a:ext uri="{FF2B5EF4-FFF2-40B4-BE49-F238E27FC236}">
              <a16:creationId xmlns:a16="http://schemas.microsoft.com/office/drawing/2014/main" id="{8597B32F-2C0E-471B-8FE7-9F7072A2E416}"/>
            </a:ext>
          </a:extLst>
        </xdr:cNvPr>
        <xdr:cNvSpPr/>
      </xdr:nvSpPr>
      <xdr:spPr>
        <a:xfrm>
          <a:off x="13578840" y="1728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69342</xdr:rowOff>
    </xdr:from>
    <xdr:to>
      <xdr:col>85</xdr:col>
      <xdr:colOff>127000</xdr:colOff>
      <xdr:row>103</xdr:row>
      <xdr:rowOff>71628</xdr:rowOff>
    </xdr:to>
    <xdr:cxnSp macro="">
      <xdr:nvCxnSpPr>
        <xdr:cNvPr id="678" name="直線コネクタ 677">
          <a:extLst>
            <a:ext uri="{FF2B5EF4-FFF2-40B4-BE49-F238E27FC236}">
              <a16:creationId xmlns:a16="http://schemas.microsoft.com/office/drawing/2014/main" id="{DAB548E7-3153-4B87-A31E-D317490ED918}"/>
            </a:ext>
          </a:extLst>
        </xdr:cNvPr>
        <xdr:cNvCxnSpPr/>
      </xdr:nvCxnSpPr>
      <xdr:spPr>
        <a:xfrm>
          <a:off x="13629640" y="17336262"/>
          <a:ext cx="74676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160274</xdr:rowOff>
    </xdr:from>
    <xdr:to>
      <xdr:col>76</xdr:col>
      <xdr:colOff>165100</xdr:colOff>
      <xdr:row>103</xdr:row>
      <xdr:rowOff>90424</xdr:rowOff>
    </xdr:to>
    <xdr:sp macro="" textlink="">
      <xdr:nvSpPr>
        <xdr:cNvPr id="679" name="楕円 678">
          <a:extLst>
            <a:ext uri="{FF2B5EF4-FFF2-40B4-BE49-F238E27FC236}">
              <a16:creationId xmlns:a16="http://schemas.microsoft.com/office/drawing/2014/main" id="{7FFAA887-432F-48E9-897E-0825BB5EF1D3}"/>
            </a:ext>
          </a:extLst>
        </xdr:cNvPr>
        <xdr:cNvSpPr/>
      </xdr:nvSpPr>
      <xdr:spPr>
        <a:xfrm>
          <a:off x="12804140" y="172595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39624</xdr:rowOff>
    </xdr:from>
    <xdr:to>
      <xdr:col>81</xdr:col>
      <xdr:colOff>50800</xdr:colOff>
      <xdr:row>103</xdr:row>
      <xdr:rowOff>69342</xdr:rowOff>
    </xdr:to>
    <xdr:cxnSp macro="">
      <xdr:nvCxnSpPr>
        <xdr:cNvPr id="680" name="直線コネクタ 679">
          <a:extLst>
            <a:ext uri="{FF2B5EF4-FFF2-40B4-BE49-F238E27FC236}">
              <a16:creationId xmlns:a16="http://schemas.microsoft.com/office/drawing/2014/main" id="{6B5FB53A-0B89-4BCF-A29F-94C1C4CC527C}"/>
            </a:ext>
          </a:extLst>
        </xdr:cNvPr>
        <xdr:cNvCxnSpPr/>
      </xdr:nvCxnSpPr>
      <xdr:spPr>
        <a:xfrm>
          <a:off x="12854940" y="17306544"/>
          <a:ext cx="7747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125985</xdr:rowOff>
    </xdr:from>
    <xdr:to>
      <xdr:col>72</xdr:col>
      <xdr:colOff>38100</xdr:colOff>
      <xdr:row>103</xdr:row>
      <xdr:rowOff>56135</xdr:rowOff>
    </xdr:to>
    <xdr:sp macro="" textlink="">
      <xdr:nvSpPr>
        <xdr:cNvPr id="681" name="楕円 680">
          <a:extLst>
            <a:ext uri="{FF2B5EF4-FFF2-40B4-BE49-F238E27FC236}">
              <a16:creationId xmlns:a16="http://schemas.microsoft.com/office/drawing/2014/main" id="{4CC7AAE2-43B0-40DD-9020-614A732322C8}"/>
            </a:ext>
          </a:extLst>
        </xdr:cNvPr>
        <xdr:cNvSpPr/>
      </xdr:nvSpPr>
      <xdr:spPr>
        <a:xfrm>
          <a:off x="12029440" y="172252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5335</xdr:rowOff>
    </xdr:from>
    <xdr:to>
      <xdr:col>76</xdr:col>
      <xdr:colOff>114300</xdr:colOff>
      <xdr:row>103</xdr:row>
      <xdr:rowOff>39624</xdr:rowOff>
    </xdr:to>
    <xdr:cxnSp macro="">
      <xdr:nvCxnSpPr>
        <xdr:cNvPr id="682" name="直線コネクタ 681">
          <a:extLst>
            <a:ext uri="{FF2B5EF4-FFF2-40B4-BE49-F238E27FC236}">
              <a16:creationId xmlns:a16="http://schemas.microsoft.com/office/drawing/2014/main" id="{BCE22904-AC11-4FEE-8154-563A9049E7A5}"/>
            </a:ext>
          </a:extLst>
        </xdr:cNvPr>
        <xdr:cNvCxnSpPr/>
      </xdr:nvCxnSpPr>
      <xdr:spPr>
        <a:xfrm>
          <a:off x="12072620" y="17272255"/>
          <a:ext cx="7823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75692</xdr:rowOff>
    </xdr:from>
    <xdr:to>
      <xdr:col>67</xdr:col>
      <xdr:colOff>101600</xdr:colOff>
      <xdr:row>103</xdr:row>
      <xdr:rowOff>5842</xdr:rowOff>
    </xdr:to>
    <xdr:sp macro="" textlink="">
      <xdr:nvSpPr>
        <xdr:cNvPr id="683" name="楕円 682">
          <a:extLst>
            <a:ext uri="{FF2B5EF4-FFF2-40B4-BE49-F238E27FC236}">
              <a16:creationId xmlns:a16="http://schemas.microsoft.com/office/drawing/2014/main" id="{0514B2BF-5BAC-4A67-A52E-7D3A4C671793}"/>
            </a:ext>
          </a:extLst>
        </xdr:cNvPr>
        <xdr:cNvSpPr/>
      </xdr:nvSpPr>
      <xdr:spPr>
        <a:xfrm>
          <a:off x="11231880" y="171749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126492</xdr:rowOff>
    </xdr:from>
    <xdr:to>
      <xdr:col>71</xdr:col>
      <xdr:colOff>177800</xdr:colOff>
      <xdr:row>103</xdr:row>
      <xdr:rowOff>5335</xdr:rowOff>
    </xdr:to>
    <xdr:cxnSp macro="">
      <xdr:nvCxnSpPr>
        <xdr:cNvPr id="684" name="直線コネクタ 683">
          <a:extLst>
            <a:ext uri="{FF2B5EF4-FFF2-40B4-BE49-F238E27FC236}">
              <a16:creationId xmlns:a16="http://schemas.microsoft.com/office/drawing/2014/main" id="{12CF791C-F9A6-437C-ADF0-02CA1F507CBA}"/>
            </a:ext>
          </a:extLst>
        </xdr:cNvPr>
        <xdr:cNvCxnSpPr/>
      </xdr:nvCxnSpPr>
      <xdr:spPr>
        <a:xfrm>
          <a:off x="11282680" y="17225772"/>
          <a:ext cx="789940" cy="4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122699</xdr:rowOff>
    </xdr:from>
    <xdr:ext cx="405111" cy="259045"/>
    <xdr:sp macro="" textlink="">
      <xdr:nvSpPr>
        <xdr:cNvPr id="685" name="n_1aveValue【公民館】&#10;有形固定資産減価償却率">
          <a:extLst>
            <a:ext uri="{FF2B5EF4-FFF2-40B4-BE49-F238E27FC236}">
              <a16:creationId xmlns:a16="http://schemas.microsoft.com/office/drawing/2014/main" id="{A3D0683B-3BE2-4FB6-B496-F296FAD6F2B8}"/>
            </a:ext>
          </a:extLst>
        </xdr:cNvPr>
        <xdr:cNvSpPr txBox="1"/>
      </xdr:nvSpPr>
      <xdr:spPr>
        <a:xfrm>
          <a:off x="13437244" y="17389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100092</xdr:rowOff>
    </xdr:from>
    <xdr:ext cx="405111" cy="259045"/>
    <xdr:sp macro="" textlink="">
      <xdr:nvSpPr>
        <xdr:cNvPr id="686" name="n_2aveValue【公民館】&#10;有形固定資産減価償却率">
          <a:extLst>
            <a:ext uri="{FF2B5EF4-FFF2-40B4-BE49-F238E27FC236}">
              <a16:creationId xmlns:a16="http://schemas.microsoft.com/office/drawing/2014/main" id="{D48B443E-965A-48F4-B46A-44EF57A28D8B}"/>
            </a:ext>
          </a:extLst>
        </xdr:cNvPr>
        <xdr:cNvSpPr txBox="1"/>
      </xdr:nvSpPr>
      <xdr:spPr>
        <a:xfrm>
          <a:off x="12675244" y="1703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67835</xdr:rowOff>
    </xdr:from>
    <xdr:ext cx="405111" cy="259045"/>
    <xdr:sp macro="" textlink="">
      <xdr:nvSpPr>
        <xdr:cNvPr id="687" name="n_3aveValue【公民館】&#10;有形固定資産減価償却率">
          <a:extLst>
            <a:ext uri="{FF2B5EF4-FFF2-40B4-BE49-F238E27FC236}">
              <a16:creationId xmlns:a16="http://schemas.microsoft.com/office/drawing/2014/main" id="{527BF487-4863-446B-921A-1DA800EAC83A}"/>
            </a:ext>
          </a:extLst>
        </xdr:cNvPr>
        <xdr:cNvSpPr txBox="1"/>
      </xdr:nvSpPr>
      <xdr:spPr>
        <a:xfrm>
          <a:off x="11900544" y="17334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63264</xdr:rowOff>
    </xdr:from>
    <xdr:ext cx="405111" cy="259045"/>
    <xdr:sp macro="" textlink="">
      <xdr:nvSpPr>
        <xdr:cNvPr id="688" name="n_4aveValue【公民館】&#10;有形固定資産減価償却率">
          <a:extLst>
            <a:ext uri="{FF2B5EF4-FFF2-40B4-BE49-F238E27FC236}">
              <a16:creationId xmlns:a16="http://schemas.microsoft.com/office/drawing/2014/main" id="{9C8B1DA0-F9AB-429B-A9B7-750750344825}"/>
            </a:ext>
          </a:extLst>
        </xdr:cNvPr>
        <xdr:cNvSpPr txBox="1"/>
      </xdr:nvSpPr>
      <xdr:spPr>
        <a:xfrm>
          <a:off x="11102984" y="1733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136669</xdr:rowOff>
    </xdr:from>
    <xdr:ext cx="405111" cy="259045"/>
    <xdr:sp macro="" textlink="">
      <xdr:nvSpPr>
        <xdr:cNvPr id="689" name="n_1mainValue【公民館】&#10;有形固定資産減価償却率">
          <a:extLst>
            <a:ext uri="{FF2B5EF4-FFF2-40B4-BE49-F238E27FC236}">
              <a16:creationId xmlns:a16="http://schemas.microsoft.com/office/drawing/2014/main" id="{F338375E-2784-47B6-A327-7B9A31AC3C74}"/>
            </a:ext>
          </a:extLst>
        </xdr:cNvPr>
        <xdr:cNvSpPr txBox="1"/>
      </xdr:nvSpPr>
      <xdr:spPr>
        <a:xfrm>
          <a:off x="13437244" y="17068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81551</xdr:rowOff>
    </xdr:from>
    <xdr:ext cx="405111" cy="259045"/>
    <xdr:sp macro="" textlink="">
      <xdr:nvSpPr>
        <xdr:cNvPr id="690" name="n_2mainValue【公民館】&#10;有形固定資産減価償却率">
          <a:extLst>
            <a:ext uri="{FF2B5EF4-FFF2-40B4-BE49-F238E27FC236}">
              <a16:creationId xmlns:a16="http://schemas.microsoft.com/office/drawing/2014/main" id="{C3CE1152-1E69-4E59-BF1E-0388E818A0FD}"/>
            </a:ext>
          </a:extLst>
        </xdr:cNvPr>
        <xdr:cNvSpPr txBox="1"/>
      </xdr:nvSpPr>
      <xdr:spPr>
        <a:xfrm>
          <a:off x="12675244" y="17348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72662</xdr:rowOff>
    </xdr:from>
    <xdr:ext cx="405111" cy="259045"/>
    <xdr:sp macro="" textlink="">
      <xdr:nvSpPr>
        <xdr:cNvPr id="691" name="n_3mainValue【公民館】&#10;有形固定資産減価償却率">
          <a:extLst>
            <a:ext uri="{FF2B5EF4-FFF2-40B4-BE49-F238E27FC236}">
              <a16:creationId xmlns:a16="http://schemas.microsoft.com/office/drawing/2014/main" id="{9D6D210B-917D-4856-88B6-80CF641C6CF3}"/>
            </a:ext>
          </a:extLst>
        </xdr:cNvPr>
        <xdr:cNvSpPr txBox="1"/>
      </xdr:nvSpPr>
      <xdr:spPr>
        <a:xfrm>
          <a:off x="11900544" y="1700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22369</xdr:rowOff>
    </xdr:from>
    <xdr:ext cx="405111" cy="259045"/>
    <xdr:sp macro="" textlink="">
      <xdr:nvSpPr>
        <xdr:cNvPr id="692" name="n_4mainValue【公民館】&#10;有形固定資産減価償却率">
          <a:extLst>
            <a:ext uri="{FF2B5EF4-FFF2-40B4-BE49-F238E27FC236}">
              <a16:creationId xmlns:a16="http://schemas.microsoft.com/office/drawing/2014/main" id="{0B77D9CB-6516-476B-A2D2-492511A288FF}"/>
            </a:ext>
          </a:extLst>
        </xdr:cNvPr>
        <xdr:cNvSpPr txBox="1"/>
      </xdr:nvSpPr>
      <xdr:spPr>
        <a:xfrm>
          <a:off x="11102984" y="1695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a:extLst>
            <a:ext uri="{FF2B5EF4-FFF2-40B4-BE49-F238E27FC236}">
              <a16:creationId xmlns:a16="http://schemas.microsoft.com/office/drawing/2014/main" id="{6074830C-45D9-4A64-87EB-68F019DCEB4D}"/>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a:extLst>
            <a:ext uri="{FF2B5EF4-FFF2-40B4-BE49-F238E27FC236}">
              <a16:creationId xmlns:a16="http://schemas.microsoft.com/office/drawing/2014/main" id="{2EF26F40-0FC7-4A16-9779-BD4A107D8941}"/>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a:extLst>
            <a:ext uri="{FF2B5EF4-FFF2-40B4-BE49-F238E27FC236}">
              <a16:creationId xmlns:a16="http://schemas.microsoft.com/office/drawing/2014/main" id="{9307DFE8-F5E9-419F-A9CF-85F08613BD0D}"/>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a:extLst>
            <a:ext uri="{FF2B5EF4-FFF2-40B4-BE49-F238E27FC236}">
              <a16:creationId xmlns:a16="http://schemas.microsoft.com/office/drawing/2014/main" id="{9E127BF2-1888-40B7-B8B0-D5E516EA2362}"/>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a:extLst>
            <a:ext uri="{FF2B5EF4-FFF2-40B4-BE49-F238E27FC236}">
              <a16:creationId xmlns:a16="http://schemas.microsoft.com/office/drawing/2014/main" id="{850952A9-DCB8-48E9-A424-E11CE1B819B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a:extLst>
            <a:ext uri="{FF2B5EF4-FFF2-40B4-BE49-F238E27FC236}">
              <a16:creationId xmlns:a16="http://schemas.microsoft.com/office/drawing/2014/main" id="{D670D6D8-BFEE-4076-B75A-1FEBFF90B801}"/>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a:extLst>
            <a:ext uri="{FF2B5EF4-FFF2-40B4-BE49-F238E27FC236}">
              <a16:creationId xmlns:a16="http://schemas.microsoft.com/office/drawing/2014/main" id="{82EED3C4-15EB-4CE3-8EA2-960CDD0EB5B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a:extLst>
            <a:ext uri="{FF2B5EF4-FFF2-40B4-BE49-F238E27FC236}">
              <a16:creationId xmlns:a16="http://schemas.microsoft.com/office/drawing/2014/main" id="{7CD37958-05F1-4C83-A13F-EDC1826A9326}"/>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a:extLst>
            <a:ext uri="{FF2B5EF4-FFF2-40B4-BE49-F238E27FC236}">
              <a16:creationId xmlns:a16="http://schemas.microsoft.com/office/drawing/2014/main" id="{B348BA1E-10A2-4485-A938-4A800A7A54BC}"/>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a:extLst>
            <a:ext uri="{FF2B5EF4-FFF2-40B4-BE49-F238E27FC236}">
              <a16:creationId xmlns:a16="http://schemas.microsoft.com/office/drawing/2014/main" id="{3A95A606-4C65-4C5A-A788-F38A183F4CF7}"/>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3" name="直線コネクタ 702">
          <a:extLst>
            <a:ext uri="{FF2B5EF4-FFF2-40B4-BE49-F238E27FC236}">
              <a16:creationId xmlns:a16="http://schemas.microsoft.com/office/drawing/2014/main" id="{D77364DB-3507-4A60-8B65-25E7BD1FA748}"/>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4" name="テキスト ボックス 703">
          <a:extLst>
            <a:ext uri="{FF2B5EF4-FFF2-40B4-BE49-F238E27FC236}">
              <a16:creationId xmlns:a16="http://schemas.microsoft.com/office/drawing/2014/main" id="{3C1B0242-E88F-4A96-91AE-690F14317308}"/>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5" name="直線コネクタ 704">
          <a:extLst>
            <a:ext uri="{FF2B5EF4-FFF2-40B4-BE49-F238E27FC236}">
              <a16:creationId xmlns:a16="http://schemas.microsoft.com/office/drawing/2014/main" id="{B2879022-EAA9-4E2B-90AB-201D02E4ACCF}"/>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6" name="テキスト ボックス 705">
          <a:extLst>
            <a:ext uri="{FF2B5EF4-FFF2-40B4-BE49-F238E27FC236}">
              <a16:creationId xmlns:a16="http://schemas.microsoft.com/office/drawing/2014/main" id="{4FB35FA0-021E-4431-9D48-822554839B60}"/>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7" name="直線コネクタ 706">
          <a:extLst>
            <a:ext uri="{FF2B5EF4-FFF2-40B4-BE49-F238E27FC236}">
              <a16:creationId xmlns:a16="http://schemas.microsoft.com/office/drawing/2014/main" id="{D2F15FC4-428F-4B99-AB44-A8B1DB2AD8E7}"/>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8" name="テキスト ボックス 707">
          <a:extLst>
            <a:ext uri="{FF2B5EF4-FFF2-40B4-BE49-F238E27FC236}">
              <a16:creationId xmlns:a16="http://schemas.microsoft.com/office/drawing/2014/main" id="{EB70DF58-B388-43C9-97E1-2C66E96DE67D}"/>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9" name="直線コネクタ 708">
          <a:extLst>
            <a:ext uri="{FF2B5EF4-FFF2-40B4-BE49-F238E27FC236}">
              <a16:creationId xmlns:a16="http://schemas.microsoft.com/office/drawing/2014/main" id="{ABD8F53E-99CD-4E60-916D-C3382A38746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0" name="テキスト ボックス 709">
          <a:extLst>
            <a:ext uri="{FF2B5EF4-FFF2-40B4-BE49-F238E27FC236}">
              <a16:creationId xmlns:a16="http://schemas.microsoft.com/office/drawing/2014/main" id="{71610C08-7E33-4CF3-B1C4-35FACA37D72D}"/>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1" name="直線コネクタ 710">
          <a:extLst>
            <a:ext uri="{FF2B5EF4-FFF2-40B4-BE49-F238E27FC236}">
              <a16:creationId xmlns:a16="http://schemas.microsoft.com/office/drawing/2014/main" id="{14AF9442-8331-43CC-847D-AC15F0E6E128}"/>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2" name="テキスト ボックス 711">
          <a:extLst>
            <a:ext uri="{FF2B5EF4-FFF2-40B4-BE49-F238E27FC236}">
              <a16:creationId xmlns:a16="http://schemas.microsoft.com/office/drawing/2014/main" id="{D2E0EC25-1B56-41F6-B6D7-27B595D8E041}"/>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3" name="【公民館】&#10;一人当たり面積グラフ枠">
          <a:extLst>
            <a:ext uri="{FF2B5EF4-FFF2-40B4-BE49-F238E27FC236}">
              <a16:creationId xmlns:a16="http://schemas.microsoft.com/office/drawing/2014/main" id="{DB4BD598-C92E-4566-A15B-1C888DFF6646}"/>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67056</xdr:rowOff>
    </xdr:from>
    <xdr:to>
      <xdr:col>116</xdr:col>
      <xdr:colOff>62864</xdr:colOff>
      <xdr:row>108</xdr:row>
      <xdr:rowOff>67056</xdr:rowOff>
    </xdr:to>
    <xdr:cxnSp macro="">
      <xdr:nvCxnSpPr>
        <xdr:cNvPr id="714" name="直線コネクタ 713">
          <a:extLst>
            <a:ext uri="{FF2B5EF4-FFF2-40B4-BE49-F238E27FC236}">
              <a16:creationId xmlns:a16="http://schemas.microsoft.com/office/drawing/2014/main" id="{7D8B62FB-3162-47F8-B6E8-B7777614BFB8}"/>
            </a:ext>
          </a:extLst>
        </xdr:cNvPr>
        <xdr:cNvCxnSpPr/>
      </xdr:nvCxnSpPr>
      <xdr:spPr>
        <a:xfrm flipV="1">
          <a:off x="19509104" y="16831056"/>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715" name="【公民館】&#10;一人当たり面積最小値テキスト">
          <a:extLst>
            <a:ext uri="{FF2B5EF4-FFF2-40B4-BE49-F238E27FC236}">
              <a16:creationId xmlns:a16="http://schemas.microsoft.com/office/drawing/2014/main" id="{5DC2B9B7-390B-417C-844E-21333C1630BF}"/>
            </a:ext>
          </a:extLst>
        </xdr:cNvPr>
        <xdr:cNvSpPr txBox="1"/>
      </xdr:nvSpPr>
      <xdr:spPr>
        <a:xfrm>
          <a:off x="19547840" y="1817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716" name="直線コネクタ 715">
          <a:extLst>
            <a:ext uri="{FF2B5EF4-FFF2-40B4-BE49-F238E27FC236}">
              <a16:creationId xmlns:a16="http://schemas.microsoft.com/office/drawing/2014/main" id="{40E23A68-ECEF-488C-8633-1B809A6EC3AA}"/>
            </a:ext>
          </a:extLst>
        </xdr:cNvPr>
        <xdr:cNvCxnSpPr/>
      </xdr:nvCxnSpPr>
      <xdr:spPr>
        <a:xfrm>
          <a:off x="19443700" y="181721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13733</xdr:rowOff>
    </xdr:from>
    <xdr:ext cx="469744" cy="259045"/>
    <xdr:sp macro="" textlink="">
      <xdr:nvSpPr>
        <xdr:cNvPr id="717" name="【公民館】&#10;一人当たり面積最大値テキスト">
          <a:extLst>
            <a:ext uri="{FF2B5EF4-FFF2-40B4-BE49-F238E27FC236}">
              <a16:creationId xmlns:a16="http://schemas.microsoft.com/office/drawing/2014/main" id="{16CB0157-A85F-43EC-8DF3-C658DCBE76FC}"/>
            </a:ext>
          </a:extLst>
        </xdr:cNvPr>
        <xdr:cNvSpPr txBox="1"/>
      </xdr:nvSpPr>
      <xdr:spPr>
        <a:xfrm>
          <a:off x="19547840" y="1661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67056</xdr:rowOff>
    </xdr:from>
    <xdr:to>
      <xdr:col>116</xdr:col>
      <xdr:colOff>152400</xdr:colOff>
      <xdr:row>100</xdr:row>
      <xdr:rowOff>67056</xdr:rowOff>
    </xdr:to>
    <xdr:cxnSp macro="">
      <xdr:nvCxnSpPr>
        <xdr:cNvPr id="718" name="直線コネクタ 717">
          <a:extLst>
            <a:ext uri="{FF2B5EF4-FFF2-40B4-BE49-F238E27FC236}">
              <a16:creationId xmlns:a16="http://schemas.microsoft.com/office/drawing/2014/main" id="{5D418E44-B506-438E-B2C3-65AF7C271BA5}"/>
            </a:ext>
          </a:extLst>
        </xdr:cNvPr>
        <xdr:cNvCxnSpPr/>
      </xdr:nvCxnSpPr>
      <xdr:spPr>
        <a:xfrm>
          <a:off x="19443700" y="168310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25416</xdr:rowOff>
    </xdr:from>
    <xdr:ext cx="469744" cy="259045"/>
    <xdr:sp macro="" textlink="">
      <xdr:nvSpPr>
        <xdr:cNvPr id="719" name="【公民館】&#10;一人当たり面積平均値テキスト">
          <a:extLst>
            <a:ext uri="{FF2B5EF4-FFF2-40B4-BE49-F238E27FC236}">
              <a16:creationId xmlns:a16="http://schemas.microsoft.com/office/drawing/2014/main" id="{6B18CE9F-1711-47F0-BFFB-0D138F4B4EFE}"/>
            </a:ext>
          </a:extLst>
        </xdr:cNvPr>
        <xdr:cNvSpPr txBox="1"/>
      </xdr:nvSpPr>
      <xdr:spPr>
        <a:xfrm>
          <a:off x="19547840" y="17627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720" name="フローチャート: 判断 719">
          <a:extLst>
            <a:ext uri="{FF2B5EF4-FFF2-40B4-BE49-F238E27FC236}">
              <a16:creationId xmlns:a16="http://schemas.microsoft.com/office/drawing/2014/main" id="{0BECC48B-0B4E-419F-A398-8B13744EA8D4}"/>
            </a:ext>
          </a:extLst>
        </xdr:cNvPr>
        <xdr:cNvSpPr/>
      </xdr:nvSpPr>
      <xdr:spPr>
        <a:xfrm>
          <a:off x="19458940" y="1777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20828</xdr:rowOff>
    </xdr:from>
    <xdr:to>
      <xdr:col>112</xdr:col>
      <xdr:colOff>38100</xdr:colOff>
      <xdr:row>106</xdr:row>
      <xdr:rowOff>122428</xdr:rowOff>
    </xdr:to>
    <xdr:sp macro="" textlink="">
      <xdr:nvSpPr>
        <xdr:cNvPr id="721" name="フローチャート: 判断 720">
          <a:extLst>
            <a:ext uri="{FF2B5EF4-FFF2-40B4-BE49-F238E27FC236}">
              <a16:creationId xmlns:a16="http://schemas.microsoft.com/office/drawing/2014/main" id="{17A73459-2E9E-439F-AA66-3B421BA2E111}"/>
            </a:ext>
          </a:extLst>
        </xdr:cNvPr>
        <xdr:cNvSpPr/>
      </xdr:nvSpPr>
      <xdr:spPr>
        <a:xfrm>
          <a:off x="18735040" y="177906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20828</xdr:rowOff>
    </xdr:from>
    <xdr:to>
      <xdr:col>107</xdr:col>
      <xdr:colOff>101600</xdr:colOff>
      <xdr:row>106</xdr:row>
      <xdr:rowOff>122428</xdr:rowOff>
    </xdr:to>
    <xdr:sp macro="" textlink="">
      <xdr:nvSpPr>
        <xdr:cNvPr id="722" name="フローチャート: 判断 721">
          <a:extLst>
            <a:ext uri="{FF2B5EF4-FFF2-40B4-BE49-F238E27FC236}">
              <a16:creationId xmlns:a16="http://schemas.microsoft.com/office/drawing/2014/main" id="{678FDCF1-E22C-41C3-8972-4EB74E4FB8D3}"/>
            </a:ext>
          </a:extLst>
        </xdr:cNvPr>
        <xdr:cNvSpPr/>
      </xdr:nvSpPr>
      <xdr:spPr>
        <a:xfrm>
          <a:off x="17937480" y="1779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723" name="フローチャート: 判断 722">
          <a:extLst>
            <a:ext uri="{FF2B5EF4-FFF2-40B4-BE49-F238E27FC236}">
              <a16:creationId xmlns:a16="http://schemas.microsoft.com/office/drawing/2014/main" id="{3E763228-3E74-4D0F-84CF-092BCAE8FC15}"/>
            </a:ext>
          </a:extLst>
        </xdr:cNvPr>
        <xdr:cNvSpPr/>
      </xdr:nvSpPr>
      <xdr:spPr>
        <a:xfrm>
          <a:off x="17162780" y="1779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724" name="フローチャート: 判断 723">
          <a:extLst>
            <a:ext uri="{FF2B5EF4-FFF2-40B4-BE49-F238E27FC236}">
              <a16:creationId xmlns:a16="http://schemas.microsoft.com/office/drawing/2014/main" id="{3277675F-EB83-4B3C-A383-D3C864EEFB6B}"/>
            </a:ext>
          </a:extLst>
        </xdr:cNvPr>
        <xdr:cNvSpPr/>
      </xdr:nvSpPr>
      <xdr:spPr>
        <a:xfrm>
          <a:off x="16388080" y="177723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2136B4BC-0E9C-425E-B1AE-D208E0456281}"/>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DCDA297B-F79B-460B-936B-723D2B555CD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7D238944-0394-4BF8-8869-297A736BAAFB}"/>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C352FE2B-E880-490F-B984-65C1117B986D}"/>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AC9D78AD-05A9-4465-85D6-CE1A307DD28A}"/>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66548</xdr:rowOff>
    </xdr:from>
    <xdr:to>
      <xdr:col>116</xdr:col>
      <xdr:colOff>114300</xdr:colOff>
      <xdr:row>106</xdr:row>
      <xdr:rowOff>168148</xdr:rowOff>
    </xdr:to>
    <xdr:sp macro="" textlink="">
      <xdr:nvSpPr>
        <xdr:cNvPr id="730" name="楕円 729">
          <a:extLst>
            <a:ext uri="{FF2B5EF4-FFF2-40B4-BE49-F238E27FC236}">
              <a16:creationId xmlns:a16="http://schemas.microsoft.com/office/drawing/2014/main" id="{61C640B8-F839-41B2-BB4A-FAD28118B359}"/>
            </a:ext>
          </a:extLst>
        </xdr:cNvPr>
        <xdr:cNvSpPr/>
      </xdr:nvSpPr>
      <xdr:spPr>
        <a:xfrm>
          <a:off x="19458940" y="1783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44975</xdr:rowOff>
    </xdr:from>
    <xdr:ext cx="469744" cy="259045"/>
    <xdr:sp macro="" textlink="">
      <xdr:nvSpPr>
        <xdr:cNvPr id="731" name="【公民館】&#10;一人当たり面積該当値テキスト">
          <a:extLst>
            <a:ext uri="{FF2B5EF4-FFF2-40B4-BE49-F238E27FC236}">
              <a16:creationId xmlns:a16="http://schemas.microsoft.com/office/drawing/2014/main" id="{2DAC39B0-F59F-4D73-8072-5BFE31D7A94C}"/>
            </a:ext>
          </a:extLst>
        </xdr:cNvPr>
        <xdr:cNvSpPr txBox="1"/>
      </xdr:nvSpPr>
      <xdr:spPr>
        <a:xfrm>
          <a:off x="19547840" y="1781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66548</xdr:rowOff>
    </xdr:from>
    <xdr:to>
      <xdr:col>112</xdr:col>
      <xdr:colOff>38100</xdr:colOff>
      <xdr:row>106</xdr:row>
      <xdr:rowOff>168148</xdr:rowOff>
    </xdr:to>
    <xdr:sp macro="" textlink="">
      <xdr:nvSpPr>
        <xdr:cNvPr id="732" name="楕円 731">
          <a:extLst>
            <a:ext uri="{FF2B5EF4-FFF2-40B4-BE49-F238E27FC236}">
              <a16:creationId xmlns:a16="http://schemas.microsoft.com/office/drawing/2014/main" id="{FD0D4E44-8E5F-4DA5-96B1-6F9FF223E9AD}"/>
            </a:ext>
          </a:extLst>
        </xdr:cNvPr>
        <xdr:cNvSpPr/>
      </xdr:nvSpPr>
      <xdr:spPr>
        <a:xfrm>
          <a:off x="18735040" y="178363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117348</xdr:rowOff>
    </xdr:from>
    <xdr:to>
      <xdr:col>116</xdr:col>
      <xdr:colOff>63500</xdr:colOff>
      <xdr:row>106</xdr:row>
      <xdr:rowOff>117348</xdr:rowOff>
    </xdr:to>
    <xdr:cxnSp macro="">
      <xdr:nvCxnSpPr>
        <xdr:cNvPr id="733" name="直線コネクタ 732">
          <a:extLst>
            <a:ext uri="{FF2B5EF4-FFF2-40B4-BE49-F238E27FC236}">
              <a16:creationId xmlns:a16="http://schemas.microsoft.com/office/drawing/2014/main" id="{1DA8D0E4-50E4-4AA2-A6B2-4B298EF0AD5A}"/>
            </a:ext>
          </a:extLst>
        </xdr:cNvPr>
        <xdr:cNvCxnSpPr/>
      </xdr:nvCxnSpPr>
      <xdr:spPr>
        <a:xfrm>
          <a:off x="18778220" y="1788718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66548</xdr:rowOff>
    </xdr:from>
    <xdr:to>
      <xdr:col>107</xdr:col>
      <xdr:colOff>101600</xdr:colOff>
      <xdr:row>106</xdr:row>
      <xdr:rowOff>168148</xdr:rowOff>
    </xdr:to>
    <xdr:sp macro="" textlink="">
      <xdr:nvSpPr>
        <xdr:cNvPr id="734" name="楕円 733">
          <a:extLst>
            <a:ext uri="{FF2B5EF4-FFF2-40B4-BE49-F238E27FC236}">
              <a16:creationId xmlns:a16="http://schemas.microsoft.com/office/drawing/2014/main" id="{B5459233-5792-497C-8CFB-11215B5B494B}"/>
            </a:ext>
          </a:extLst>
        </xdr:cNvPr>
        <xdr:cNvSpPr/>
      </xdr:nvSpPr>
      <xdr:spPr>
        <a:xfrm>
          <a:off x="17937480" y="1783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117348</xdr:rowOff>
    </xdr:from>
    <xdr:to>
      <xdr:col>111</xdr:col>
      <xdr:colOff>177800</xdr:colOff>
      <xdr:row>106</xdr:row>
      <xdr:rowOff>117348</xdr:rowOff>
    </xdr:to>
    <xdr:cxnSp macro="">
      <xdr:nvCxnSpPr>
        <xdr:cNvPr id="735" name="直線コネクタ 734">
          <a:extLst>
            <a:ext uri="{FF2B5EF4-FFF2-40B4-BE49-F238E27FC236}">
              <a16:creationId xmlns:a16="http://schemas.microsoft.com/office/drawing/2014/main" id="{EA1E1FDD-76D2-4430-BB41-5B97543D43D5}"/>
            </a:ext>
          </a:extLst>
        </xdr:cNvPr>
        <xdr:cNvCxnSpPr/>
      </xdr:nvCxnSpPr>
      <xdr:spPr>
        <a:xfrm>
          <a:off x="17988280" y="1788718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736" name="楕円 735">
          <a:extLst>
            <a:ext uri="{FF2B5EF4-FFF2-40B4-BE49-F238E27FC236}">
              <a16:creationId xmlns:a16="http://schemas.microsoft.com/office/drawing/2014/main" id="{91EFABCF-4D9C-4076-AD3E-A1D1EEB539F0}"/>
            </a:ext>
          </a:extLst>
        </xdr:cNvPr>
        <xdr:cNvSpPr/>
      </xdr:nvSpPr>
      <xdr:spPr>
        <a:xfrm>
          <a:off x="17162780" y="1783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117348</xdr:rowOff>
    </xdr:from>
    <xdr:to>
      <xdr:col>107</xdr:col>
      <xdr:colOff>50800</xdr:colOff>
      <xdr:row>106</xdr:row>
      <xdr:rowOff>117348</xdr:rowOff>
    </xdr:to>
    <xdr:cxnSp macro="">
      <xdr:nvCxnSpPr>
        <xdr:cNvPr id="737" name="直線コネクタ 736">
          <a:extLst>
            <a:ext uri="{FF2B5EF4-FFF2-40B4-BE49-F238E27FC236}">
              <a16:creationId xmlns:a16="http://schemas.microsoft.com/office/drawing/2014/main" id="{F964B43E-EE8F-4656-9A6F-2096371CF8AE}"/>
            </a:ext>
          </a:extLst>
        </xdr:cNvPr>
        <xdr:cNvCxnSpPr/>
      </xdr:nvCxnSpPr>
      <xdr:spPr>
        <a:xfrm>
          <a:off x="17213580" y="1788718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66548</xdr:rowOff>
    </xdr:from>
    <xdr:to>
      <xdr:col>98</xdr:col>
      <xdr:colOff>38100</xdr:colOff>
      <xdr:row>106</xdr:row>
      <xdr:rowOff>168148</xdr:rowOff>
    </xdr:to>
    <xdr:sp macro="" textlink="">
      <xdr:nvSpPr>
        <xdr:cNvPr id="738" name="楕円 737">
          <a:extLst>
            <a:ext uri="{FF2B5EF4-FFF2-40B4-BE49-F238E27FC236}">
              <a16:creationId xmlns:a16="http://schemas.microsoft.com/office/drawing/2014/main" id="{9EDBE69E-659F-48A3-8846-A8C226029AA5}"/>
            </a:ext>
          </a:extLst>
        </xdr:cNvPr>
        <xdr:cNvSpPr/>
      </xdr:nvSpPr>
      <xdr:spPr>
        <a:xfrm>
          <a:off x="16388080" y="178363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117348</xdr:rowOff>
    </xdr:from>
    <xdr:to>
      <xdr:col>102</xdr:col>
      <xdr:colOff>114300</xdr:colOff>
      <xdr:row>106</xdr:row>
      <xdr:rowOff>117348</xdr:rowOff>
    </xdr:to>
    <xdr:cxnSp macro="">
      <xdr:nvCxnSpPr>
        <xdr:cNvPr id="739" name="直線コネクタ 738">
          <a:extLst>
            <a:ext uri="{FF2B5EF4-FFF2-40B4-BE49-F238E27FC236}">
              <a16:creationId xmlns:a16="http://schemas.microsoft.com/office/drawing/2014/main" id="{23A24CFA-A0AE-43E9-80DD-BAD0B4B1336C}"/>
            </a:ext>
          </a:extLst>
        </xdr:cNvPr>
        <xdr:cNvCxnSpPr/>
      </xdr:nvCxnSpPr>
      <xdr:spPr>
        <a:xfrm>
          <a:off x="16431260" y="1788718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138955</xdr:rowOff>
    </xdr:from>
    <xdr:ext cx="469744" cy="259045"/>
    <xdr:sp macro="" textlink="">
      <xdr:nvSpPr>
        <xdr:cNvPr id="740" name="n_1aveValue【公民館】&#10;一人当たり面積">
          <a:extLst>
            <a:ext uri="{FF2B5EF4-FFF2-40B4-BE49-F238E27FC236}">
              <a16:creationId xmlns:a16="http://schemas.microsoft.com/office/drawing/2014/main" id="{C314A2B9-4A7A-47F4-A0BE-BAC46E4B80CF}"/>
            </a:ext>
          </a:extLst>
        </xdr:cNvPr>
        <xdr:cNvSpPr txBox="1"/>
      </xdr:nvSpPr>
      <xdr:spPr>
        <a:xfrm>
          <a:off x="18561127" y="1757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138955</xdr:rowOff>
    </xdr:from>
    <xdr:ext cx="469744" cy="259045"/>
    <xdr:sp macro="" textlink="">
      <xdr:nvSpPr>
        <xdr:cNvPr id="741" name="n_2aveValue【公民館】&#10;一人当たり面積">
          <a:extLst>
            <a:ext uri="{FF2B5EF4-FFF2-40B4-BE49-F238E27FC236}">
              <a16:creationId xmlns:a16="http://schemas.microsoft.com/office/drawing/2014/main" id="{175085A6-D897-4385-86B5-EE23CAAB1E93}"/>
            </a:ext>
          </a:extLst>
        </xdr:cNvPr>
        <xdr:cNvSpPr txBox="1"/>
      </xdr:nvSpPr>
      <xdr:spPr>
        <a:xfrm>
          <a:off x="17776267" y="1757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138955</xdr:rowOff>
    </xdr:from>
    <xdr:ext cx="469744" cy="259045"/>
    <xdr:sp macro="" textlink="">
      <xdr:nvSpPr>
        <xdr:cNvPr id="742" name="n_3aveValue【公民館】&#10;一人当たり面積">
          <a:extLst>
            <a:ext uri="{FF2B5EF4-FFF2-40B4-BE49-F238E27FC236}">
              <a16:creationId xmlns:a16="http://schemas.microsoft.com/office/drawing/2014/main" id="{50C14D01-E9C6-49B7-94BD-7EDB6B1B263E}"/>
            </a:ext>
          </a:extLst>
        </xdr:cNvPr>
        <xdr:cNvSpPr txBox="1"/>
      </xdr:nvSpPr>
      <xdr:spPr>
        <a:xfrm>
          <a:off x="17001567" y="1757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120666</xdr:rowOff>
    </xdr:from>
    <xdr:ext cx="469744" cy="259045"/>
    <xdr:sp macro="" textlink="">
      <xdr:nvSpPr>
        <xdr:cNvPr id="743" name="n_4aveValue【公民館】&#10;一人当たり面積">
          <a:extLst>
            <a:ext uri="{FF2B5EF4-FFF2-40B4-BE49-F238E27FC236}">
              <a16:creationId xmlns:a16="http://schemas.microsoft.com/office/drawing/2014/main" id="{198BD638-C051-4B1B-9054-29FF7854C3DA}"/>
            </a:ext>
          </a:extLst>
        </xdr:cNvPr>
        <xdr:cNvSpPr txBox="1"/>
      </xdr:nvSpPr>
      <xdr:spPr>
        <a:xfrm>
          <a:off x="16226867" y="1755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159275</xdr:rowOff>
    </xdr:from>
    <xdr:ext cx="469744" cy="259045"/>
    <xdr:sp macro="" textlink="">
      <xdr:nvSpPr>
        <xdr:cNvPr id="744" name="n_1mainValue【公民館】&#10;一人当たり面積">
          <a:extLst>
            <a:ext uri="{FF2B5EF4-FFF2-40B4-BE49-F238E27FC236}">
              <a16:creationId xmlns:a16="http://schemas.microsoft.com/office/drawing/2014/main" id="{3A7FAB89-B332-4E72-856D-A2FDC91E2221}"/>
            </a:ext>
          </a:extLst>
        </xdr:cNvPr>
        <xdr:cNvSpPr txBox="1"/>
      </xdr:nvSpPr>
      <xdr:spPr>
        <a:xfrm>
          <a:off x="18561127" y="1792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159275</xdr:rowOff>
    </xdr:from>
    <xdr:ext cx="469744" cy="259045"/>
    <xdr:sp macro="" textlink="">
      <xdr:nvSpPr>
        <xdr:cNvPr id="745" name="n_2mainValue【公民館】&#10;一人当たり面積">
          <a:extLst>
            <a:ext uri="{FF2B5EF4-FFF2-40B4-BE49-F238E27FC236}">
              <a16:creationId xmlns:a16="http://schemas.microsoft.com/office/drawing/2014/main" id="{53538954-72BA-4F1A-B29A-4BA481DB8C03}"/>
            </a:ext>
          </a:extLst>
        </xdr:cNvPr>
        <xdr:cNvSpPr txBox="1"/>
      </xdr:nvSpPr>
      <xdr:spPr>
        <a:xfrm>
          <a:off x="17776267" y="1792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159275</xdr:rowOff>
    </xdr:from>
    <xdr:ext cx="469744" cy="259045"/>
    <xdr:sp macro="" textlink="">
      <xdr:nvSpPr>
        <xdr:cNvPr id="746" name="n_3mainValue【公民館】&#10;一人当たり面積">
          <a:extLst>
            <a:ext uri="{FF2B5EF4-FFF2-40B4-BE49-F238E27FC236}">
              <a16:creationId xmlns:a16="http://schemas.microsoft.com/office/drawing/2014/main" id="{49EFD310-B2D6-405A-9F94-0E72895D2CD3}"/>
            </a:ext>
          </a:extLst>
        </xdr:cNvPr>
        <xdr:cNvSpPr txBox="1"/>
      </xdr:nvSpPr>
      <xdr:spPr>
        <a:xfrm>
          <a:off x="17001567" y="1792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159275</xdr:rowOff>
    </xdr:from>
    <xdr:ext cx="469744" cy="259045"/>
    <xdr:sp macro="" textlink="">
      <xdr:nvSpPr>
        <xdr:cNvPr id="747" name="n_4mainValue【公民館】&#10;一人当たり面積">
          <a:extLst>
            <a:ext uri="{FF2B5EF4-FFF2-40B4-BE49-F238E27FC236}">
              <a16:creationId xmlns:a16="http://schemas.microsoft.com/office/drawing/2014/main" id="{8EB1C01E-6E4B-4A54-92EE-C9F65CEDD133}"/>
            </a:ext>
          </a:extLst>
        </xdr:cNvPr>
        <xdr:cNvSpPr txBox="1"/>
      </xdr:nvSpPr>
      <xdr:spPr>
        <a:xfrm>
          <a:off x="16226867" y="1792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a:extLst>
            <a:ext uri="{FF2B5EF4-FFF2-40B4-BE49-F238E27FC236}">
              <a16:creationId xmlns:a16="http://schemas.microsoft.com/office/drawing/2014/main" id="{DB277EE0-496E-408E-98AA-817633631D6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a:extLst>
            <a:ext uri="{FF2B5EF4-FFF2-40B4-BE49-F238E27FC236}">
              <a16:creationId xmlns:a16="http://schemas.microsoft.com/office/drawing/2014/main" id="{5FB7AFF1-1234-413C-A014-67064FC646F2}"/>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a:extLst>
            <a:ext uri="{FF2B5EF4-FFF2-40B4-BE49-F238E27FC236}">
              <a16:creationId xmlns:a16="http://schemas.microsoft.com/office/drawing/2014/main" id="{41986CAF-A5B1-45BF-8B8E-A95010D3831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類似団体と比較して有形固定資産減価償却率が高くなっている施設は、橋りょう・トンネル、認定こども園・幼稚園・保育所、学校施設である。橋りょう・トンネルを含めた公共施設等については、平成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月に上尾市公共施設等総合管理計画を策定（令和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月改訂）しており、当計画の方針に基づいて維持管理を進めている。また、認定子ども園・幼稚園・保育所については、令和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年度に子ども・子育て複合施設の整備を完了したが、令和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年度は大規模な改修工事等を行わなかったため、減価償却費の増が上回り、有形固定資産減価償却率が上昇した。学校施設については有形固定資産減価償却率が類似団体内で最も高い状態である。今後は令和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月に策定した学校施設更新計画実施計画に基づいて適正な学校規模となるよう学校施設の整備を進めていく。</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A407DC9-8744-4ABF-8CEF-DB9C61394DFC}"/>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4C2EB3D-082F-40DA-86D5-7EF1079023A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95BFDA1-4194-4895-9A72-D1A0C0D0695E}"/>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597C1F7-A634-490A-ACFC-F24DC9280BBD}"/>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埼玉県上尾市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D01F0F7-CF2D-46F1-8E22-3772C1CDA334}"/>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8DBCBD1-8DDC-4406-9FA7-78E77A2311CD}"/>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A23FB8B-763A-4B05-B855-0937CD4E144A}"/>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8400F97-C336-4090-9728-4AA15FDDF96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DF17855-0521-4FD0-9F52-619C9A0FFE9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E2E048A-DE8F-4CDD-8A53-E96BE5A78666}"/>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230,167
225,183
45.51
79,520,790
76,092,675
3,256,886
42,243,632
49,082,634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F689026-0A51-4C82-9935-79C728F73B39}"/>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F035682-73C2-4433-A600-8277A69A3598}"/>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0A6F54F-EB9F-41D9-B893-945D90CD9094}"/>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8D80963-ABA4-435D-9D94-BEB4E72704BD}"/>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82A25CA-631C-4225-AD55-C9CD1AD50D64}"/>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B8CB2EB-7F43-44BC-B4FF-55412B14E1BC}"/>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4AD8AE5-7351-4942-A4C7-A737DD330A0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42C2F28-3E0F-444D-BE19-479ABAE0E5E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DF55738-738E-4A4C-BB4F-F41B8EB51024}"/>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960CBA2-6B7E-4292-B166-A39B69D8BF11}"/>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7048A49-7217-4679-9530-804D01F60C96}"/>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10E2E0D-73BB-4366-AB29-C6384E435C99}"/>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043C73C-8AB1-4934-A224-CBE197C3176D}"/>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B6DA683-0B80-4A36-BC13-F52A094D976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0F97988-1ADB-4C90-8BD2-046803388891}"/>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CC651DE-5DBF-4EB2-B669-4E224FE63817}"/>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7225D75-DC6C-4244-8E4A-0DCE97E61CBE}"/>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D4BFAD4-1938-420D-82DE-473646DFB00D}"/>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833300F-073B-429A-9475-B5EF62D0C6F2}"/>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97E17FF-908C-4284-A585-292AF27C6D8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4D2D3D1-D980-4A62-A9D1-F2352161CCB5}"/>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D0AC683-1D02-43C4-81D1-6266EDB3D2DF}"/>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4F8DC6F-0E3C-446A-8AB9-09100E13D5F9}"/>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3A3D2AE-4642-4878-9832-15AD8182382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45BAE9D-F5B3-4279-95F3-CC04B87544B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B04028E-88DB-4FBF-BC21-68F89DFDA02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E0DB46E-4660-40CB-9C05-01ED6941E98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EF4F6E9-0680-4CC7-9577-E76A2DA7B117}"/>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F80F549-54F1-43BB-A515-52702762DFA3}"/>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293BF29-2ADE-46BB-8075-5EDDEFA4C2E5}"/>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65CEC20-C42A-4BA1-A0FB-233B65E631A9}"/>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4EAF58F-7A84-479E-BC4E-5DDDB3133DD4}"/>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2C2826C-8538-47A1-AD02-C2DE96FFDA9D}"/>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46ED681-CC37-4DC8-83AE-14F7D45DF599}"/>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CA6C63D-55D7-49E6-BA4A-DC5033E431C7}"/>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8DDD7B7-9AD0-46D8-BA4C-EE18BABB06C3}"/>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D369D2D-53EB-45F2-AF24-B994EDB124A5}"/>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577C8E7-5FC0-4135-ACC5-71A6F6273947}"/>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A1376AD-DC63-444D-A326-2BA13D9B7A8C}"/>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DDB6ADC-32EC-4159-824C-A631D974FC5B}"/>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DB23A9E-CB59-4B01-B7A5-470827FD42A8}"/>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0EA9018-9B9F-45FA-A2CA-5E9F98FF09B2}"/>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0B89BDE-4DF7-4C13-B2A6-17749A310086}"/>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6934C79-5D2B-4E47-B61E-94785D286297}"/>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A8191740-70D1-4D87-A7F1-35061A2A8299}"/>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40</xdr:row>
      <xdr:rowOff>169545</xdr:rowOff>
    </xdr:to>
    <xdr:cxnSp macro="">
      <xdr:nvCxnSpPr>
        <xdr:cNvPr id="57" name="直線コネクタ 56">
          <a:extLst>
            <a:ext uri="{FF2B5EF4-FFF2-40B4-BE49-F238E27FC236}">
              <a16:creationId xmlns:a16="http://schemas.microsoft.com/office/drawing/2014/main" id="{3E195868-DD2A-4CF4-990B-99440E0ECC33}"/>
            </a:ext>
          </a:extLst>
        </xdr:cNvPr>
        <xdr:cNvCxnSpPr/>
      </xdr:nvCxnSpPr>
      <xdr:spPr>
        <a:xfrm flipV="1">
          <a:off x="4086225" y="5743575"/>
          <a:ext cx="0" cy="113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1922</xdr:rowOff>
    </xdr:from>
    <xdr:ext cx="405111" cy="259045"/>
    <xdr:sp macro="" textlink="">
      <xdr:nvSpPr>
        <xdr:cNvPr id="58" name="【図書館】&#10;有形固定資産減価償却率最小値テキスト">
          <a:extLst>
            <a:ext uri="{FF2B5EF4-FFF2-40B4-BE49-F238E27FC236}">
              <a16:creationId xmlns:a16="http://schemas.microsoft.com/office/drawing/2014/main" id="{E59A5505-F50D-45DE-B3EB-EFEC61F203EA}"/>
            </a:ext>
          </a:extLst>
        </xdr:cNvPr>
        <xdr:cNvSpPr txBox="1"/>
      </xdr:nvSpPr>
      <xdr:spPr>
        <a:xfrm>
          <a:off x="4124960" y="687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169545</xdr:rowOff>
    </xdr:from>
    <xdr:to>
      <xdr:col>24</xdr:col>
      <xdr:colOff>152400</xdr:colOff>
      <xdr:row>40</xdr:row>
      <xdr:rowOff>169545</xdr:rowOff>
    </xdr:to>
    <xdr:cxnSp macro="">
      <xdr:nvCxnSpPr>
        <xdr:cNvPr id="59" name="直線コネクタ 58">
          <a:extLst>
            <a:ext uri="{FF2B5EF4-FFF2-40B4-BE49-F238E27FC236}">
              <a16:creationId xmlns:a16="http://schemas.microsoft.com/office/drawing/2014/main" id="{390A5AF1-3BB5-4E8B-BD93-A24DB8AF7D1A}"/>
            </a:ext>
          </a:extLst>
        </xdr:cNvPr>
        <xdr:cNvCxnSpPr/>
      </xdr:nvCxnSpPr>
      <xdr:spPr>
        <a:xfrm>
          <a:off x="4020820" y="68751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図書館】&#10;有形固定資産減価償却率最大値テキスト">
          <a:extLst>
            <a:ext uri="{FF2B5EF4-FFF2-40B4-BE49-F238E27FC236}">
              <a16:creationId xmlns:a16="http://schemas.microsoft.com/office/drawing/2014/main" id="{A7741CA9-B7BD-48CC-97E6-19770FD0756D}"/>
            </a:ext>
          </a:extLst>
        </xdr:cNvPr>
        <xdr:cNvSpPr txBox="1"/>
      </xdr:nvSpPr>
      <xdr:spPr>
        <a:xfrm>
          <a:off x="4124960" y="552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a:extLst>
            <a:ext uri="{FF2B5EF4-FFF2-40B4-BE49-F238E27FC236}">
              <a16:creationId xmlns:a16="http://schemas.microsoft.com/office/drawing/2014/main" id="{D4D4A490-8519-4BB8-B8B2-26464AFDF30C}"/>
            </a:ext>
          </a:extLst>
        </xdr:cNvPr>
        <xdr:cNvCxnSpPr/>
      </xdr:nvCxnSpPr>
      <xdr:spPr>
        <a:xfrm>
          <a:off x="4020820" y="57435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124477</xdr:rowOff>
    </xdr:from>
    <xdr:ext cx="405111" cy="259045"/>
    <xdr:sp macro="" textlink="">
      <xdr:nvSpPr>
        <xdr:cNvPr id="62" name="【図書館】&#10;有形固定資産減価償却率平均値テキスト">
          <a:extLst>
            <a:ext uri="{FF2B5EF4-FFF2-40B4-BE49-F238E27FC236}">
              <a16:creationId xmlns:a16="http://schemas.microsoft.com/office/drawing/2014/main" id="{885B7472-7882-4C8B-BD9E-3F4146BDC29F}"/>
            </a:ext>
          </a:extLst>
        </xdr:cNvPr>
        <xdr:cNvSpPr txBox="1"/>
      </xdr:nvSpPr>
      <xdr:spPr>
        <a:xfrm>
          <a:off x="4124960" y="5991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63" name="フローチャート: 判断 62">
          <a:extLst>
            <a:ext uri="{FF2B5EF4-FFF2-40B4-BE49-F238E27FC236}">
              <a16:creationId xmlns:a16="http://schemas.microsoft.com/office/drawing/2014/main" id="{5ED374BA-D8D8-44B7-8CE9-99DE362F8418}"/>
            </a:ext>
          </a:extLst>
        </xdr:cNvPr>
        <xdr:cNvSpPr/>
      </xdr:nvSpPr>
      <xdr:spPr>
        <a:xfrm>
          <a:off x="4036060" y="6136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73025</xdr:rowOff>
    </xdr:from>
    <xdr:to>
      <xdr:col>20</xdr:col>
      <xdr:colOff>38100</xdr:colOff>
      <xdr:row>37</xdr:row>
      <xdr:rowOff>3175</xdr:rowOff>
    </xdr:to>
    <xdr:sp macro="" textlink="">
      <xdr:nvSpPr>
        <xdr:cNvPr id="64" name="フローチャート: 判断 63">
          <a:extLst>
            <a:ext uri="{FF2B5EF4-FFF2-40B4-BE49-F238E27FC236}">
              <a16:creationId xmlns:a16="http://schemas.microsoft.com/office/drawing/2014/main" id="{72ECD06C-4E4E-498B-9E56-8BDA734FCF5C}"/>
            </a:ext>
          </a:extLst>
        </xdr:cNvPr>
        <xdr:cNvSpPr/>
      </xdr:nvSpPr>
      <xdr:spPr>
        <a:xfrm>
          <a:off x="3312160" y="61080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80645</xdr:rowOff>
    </xdr:from>
    <xdr:to>
      <xdr:col>15</xdr:col>
      <xdr:colOff>101600</xdr:colOff>
      <xdr:row>37</xdr:row>
      <xdr:rowOff>10795</xdr:rowOff>
    </xdr:to>
    <xdr:sp macro="" textlink="">
      <xdr:nvSpPr>
        <xdr:cNvPr id="65" name="フローチャート: 判断 64">
          <a:extLst>
            <a:ext uri="{FF2B5EF4-FFF2-40B4-BE49-F238E27FC236}">
              <a16:creationId xmlns:a16="http://schemas.microsoft.com/office/drawing/2014/main" id="{F941FF3D-46EA-48C4-8E81-018F2018D5FB}"/>
            </a:ext>
          </a:extLst>
        </xdr:cNvPr>
        <xdr:cNvSpPr/>
      </xdr:nvSpPr>
      <xdr:spPr>
        <a:xfrm>
          <a:off x="2514600" y="6115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6" name="フローチャート: 判断 65">
          <a:extLst>
            <a:ext uri="{FF2B5EF4-FFF2-40B4-BE49-F238E27FC236}">
              <a16:creationId xmlns:a16="http://schemas.microsoft.com/office/drawing/2014/main" id="{F649A59E-9E2D-4480-BEEB-5F56C95BC9B0}"/>
            </a:ext>
          </a:extLst>
        </xdr:cNvPr>
        <xdr:cNvSpPr/>
      </xdr:nvSpPr>
      <xdr:spPr>
        <a:xfrm>
          <a:off x="17399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99695</xdr:rowOff>
    </xdr:from>
    <xdr:to>
      <xdr:col>6</xdr:col>
      <xdr:colOff>38100</xdr:colOff>
      <xdr:row>37</xdr:row>
      <xdr:rowOff>29845</xdr:rowOff>
    </xdr:to>
    <xdr:sp macro="" textlink="">
      <xdr:nvSpPr>
        <xdr:cNvPr id="67" name="フローチャート: 判断 66">
          <a:extLst>
            <a:ext uri="{FF2B5EF4-FFF2-40B4-BE49-F238E27FC236}">
              <a16:creationId xmlns:a16="http://schemas.microsoft.com/office/drawing/2014/main" id="{82F0CB6A-2AF7-4A00-B329-FD30073C44B0}"/>
            </a:ext>
          </a:extLst>
        </xdr:cNvPr>
        <xdr:cNvSpPr/>
      </xdr:nvSpPr>
      <xdr:spPr>
        <a:xfrm>
          <a:off x="965200" y="61347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346A7D9-BB90-4A25-BCC0-81B5117F645D}"/>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0F51F30-710E-4C6A-93EB-C12E6B1A04F2}"/>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8E3A1D4-F54D-4DD6-9B62-453641D01B0B}"/>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073B7D3-CB34-41F8-A194-7FBFC30B7804}"/>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4E6F3B0-8D94-4C8C-AF65-241D709F8B92}"/>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4445</xdr:rowOff>
    </xdr:from>
    <xdr:to>
      <xdr:col>24</xdr:col>
      <xdr:colOff>114300</xdr:colOff>
      <xdr:row>39</xdr:row>
      <xdr:rowOff>106045</xdr:rowOff>
    </xdr:to>
    <xdr:sp macro="" textlink="">
      <xdr:nvSpPr>
        <xdr:cNvPr id="73" name="楕円 72">
          <a:extLst>
            <a:ext uri="{FF2B5EF4-FFF2-40B4-BE49-F238E27FC236}">
              <a16:creationId xmlns:a16="http://schemas.microsoft.com/office/drawing/2014/main" id="{DADCAFC3-B30A-4EF2-9DC6-05A226B95BE1}"/>
            </a:ext>
          </a:extLst>
        </xdr:cNvPr>
        <xdr:cNvSpPr/>
      </xdr:nvSpPr>
      <xdr:spPr>
        <a:xfrm>
          <a:off x="403606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154322</xdr:rowOff>
    </xdr:from>
    <xdr:ext cx="405111" cy="259045"/>
    <xdr:sp macro="" textlink="">
      <xdr:nvSpPr>
        <xdr:cNvPr id="74" name="【図書館】&#10;有形固定資産減価償却率該当値テキスト">
          <a:extLst>
            <a:ext uri="{FF2B5EF4-FFF2-40B4-BE49-F238E27FC236}">
              <a16:creationId xmlns:a16="http://schemas.microsoft.com/office/drawing/2014/main" id="{09228910-A0B8-4531-8BB2-B0B448062E61}"/>
            </a:ext>
          </a:extLst>
        </xdr:cNvPr>
        <xdr:cNvSpPr txBox="1"/>
      </xdr:nvSpPr>
      <xdr:spPr>
        <a:xfrm>
          <a:off x="4124960"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133985</xdr:rowOff>
    </xdr:from>
    <xdr:to>
      <xdr:col>20</xdr:col>
      <xdr:colOff>38100</xdr:colOff>
      <xdr:row>39</xdr:row>
      <xdr:rowOff>64135</xdr:rowOff>
    </xdr:to>
    <xdr:sp macro="" textlink="">
      <xdr:nvSpPr>
        <xdr:cNvPr id="75" name="楕円 74">
          <a:extLst>
            <a:ext uri="{FF2B5EF4-FFF2-40B4-BE49-F238E27FC236}">
              <a16:creationId xmlns:a16="http://schemas.microsoft.com/office/drawing/2014/main" id="{3A5A9AF0-D52C-435C-8792-DF5497FAFECC}"/>
            </a:ext>
          </a:extLst>
        </xdr:cNvPr>
        <xdr:cNvSpPr/>
      </xdr:nvSpPr>
      <xdr:spPr>
        <a:xfrm>
          <a:off x="3312160" y="65043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13335</xdr:rowOff>
    </xdr:from>
    <xdr:to>
      <xdr:col>24</xdr:col>
      <xdr:colOff>63500</xdr:colOff>
      <xdr:row>39</xdr:row>
      <xdr:rowOff>55245</xdr:rowOff>
    </xdr:to>
    <xdr:cxnSp macro="">
      <xdr:nvCxnSpPr>
        <xdr:cNvPr id="76" name="直線コネクタ 75">
          <a:extLst>
            <a:ext uri="{FF2B5EF4-FFF2-40B4-BE49-F238E27FC236}">
              <a16:creationId xmlns:a16="http://schemas.microsoft.com/office/drawing/2014/main" id="{424E4ED6-8F5F-426E-9571-2A3D76FF494B}"/>
            </a:ext>
          </a:extLst>
        </xdr:cNvPr>
        <xdr:cNvCxnSpPr/>
      </xdr:nvCxnSpPr>
      <xdr:spPr>
        <a:xfrm>
          <a:off x="3355340" y="6551295"/>
          <a:ext cx="7315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97790</xdr:rowOff>
    </xdr:from>
    <xdr:to>
      <xdr:col>15</xdr:col>
      <xdr:colOff>101600</xdr:colOff>
      <xdr:row>39</xdr:row>
      <xdr:rowOff>27940</xdr:rowOff>
    </xdr:to>
    <xdr:sp macro="" textlink="">
      <xdr:nvSpPr>
        <xdr:cNvPr id="77" name="楕円 76">
          <a:extLst>
            <a:ext uri="{FF2B5EF4-FFF2-40B4-BE49-F238E27FC236}">
              <a16:creationId xmlns:a16="http://schemas.microsoft.com/office/drawing/2014/main" id="{BB6C8F8F-7A6D-45D0-84E6-B958570A7237}"/>
            </a:ext>
          </a:extLst>
        </xdr:cNvPr>
        <xdr:cNvSpPr/>
      </xdr:nvSpPr>
      <xdr:spPr>
        <a:xfrm>
          <a:off x="2514600" y="6468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148590</xdr:rowOff>
    </xdr:from>
    <xdr:to>
      <xdr:col>19</xdr:col>
      <xdr:colOff>177800</xdr:colOff>
      <xdr:row>39</xdr:row>
      <xdr:rowOff>13335</xdr:rowOff>
    </xdr:to>
    <xdr:cxnSp macro="">
      <xdr:nvCxnSpPr>
        <xdr:cNvPr id="78" name="直線コネクタ 77">
          <a:extLst>
            <a:ext uri="{FF2B5EF4-FFF2-40B4-BE49-F238E27FC236}">
              <a16:creationId xmlns:a16="http://schemas.microsoft.com/office/drawing/2014/main" id="{2268F7FE-A8AA-493A-8E5B-7B330987DC84}"/>
            </a:ext>
          </a:extLst>
        </xdr:cNvPr>
        <xdr:cNvCxnSpPr/>
      </xdr:nvCxnSpPr>
      <xdr:spPr>
        <a:xfrm>
          <a:off x="2565400" y="6518910"/>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42545</xdr:rowOff>
    </xdr:from>
    <xdr:to>
      <xdr:col>10</xdr:col>
      <xdr:colOff>165100</xdr:colOff>
      <xdr:row>38</xdr:row>
      <xdr:rowOff>144145</xdr:rowOff>
    </xdr:to>
    <xdr:sp macro="" textlink="">
      <xdr:nvSpPr>
        <xdr:cNvPr id="79" name="楕円 78">
          <a:extLst>
            <a:ext uri="{FF2B5EF4-FFF2-40B4-BE49-F238E27FC236}">
              <a16:creationId xmlns:a16="http://schemas.microsoft.com/office/drawing/2014/main" id="{F4B41491-9E3A-4725-B532-85EC8684BC26}"/>
            </a:ext>
          </a:extLst>
        </xdr:cNvPr>
        <xdr:cNvSpPr/>
      </xdr:nvSpPr>
      <xdr:spPr>
        <a:xfrm>
          <a:off x="17399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93345</xdr:rowOff>
    </xdr:from>
    <xdr:to>
      <xdr:col>15</xdr:col>
      <xdr:colOff>50800</xdr:colOff>
      <xdr:row>38</xdr:row>
      <xdr:rowOff>148590</xdr:rowOff>
    </xdr:to>
    <xdr:cxnSp macro="">
      <xdr:nvCxnSpPr>
        <xdr:cNvPr id="80" name="直線コネクタ 79">
          <a:extLst>
            <a:ext uri="{FF2B5EF4-FFF2-40B4-BE49-F238E27FC236}">
              <a16:creationId xmlns:a16="http://schemas.microsoft.com/office/drawing/2014/main" id="{F53F8275-87AB-47C6-8DB8-A684627E4DB1}"/>
            </a:ext>
          </a:extLst>
        </xdr:cNvPr>
        <xdr:cNvCxnSpPr/>
      </xdr:nvCxnSpPr>
      <xdr:spPr>
        <a:xfrm>
          <a:off x="1790700" y="6463665"/>
          <a:ext cx="7747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4445</xdr:rowOff>
    </xdr:from>
    <xdr:to>
      <xdr:col>6</xdr:col>
      <xdr:colOff>38100</xdr:colOff>
      <xdr:row>38</xdr:row>
      <xdr:rowOff>106045</xdr:rowOff>
    </xdr:to>
    <xdr:sp macro="" textlink="">
      <xdr:nvSpPr>
        <xdr:cNvPr id="81" name="楕円 80">
          <a:extLst>
            <a:ext uri="{FF2B5EF4-FFF2-40B4-BE49-F238E27FC236}">
              <a16:creationId xmlns:a16="http://schemas.microsoft.com/office/drawing/2014/main" id="{06D922B9-E1FA-4AC7-8AEA-68655CE2B8C1}"/>
            </a:ext>
          </a:extLst>
        </xdr:cNvPr>
        <xdr:cNvSpPr/>
      </xdr:nvSpPr>
      <xdr:spPr>
        <a:xfrm>
          <a:off x="965200" y="63747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55245</xdr:rowOff>
    </xdr:from>
    <xdr:to>
      <xdr:col>10</xdr:col>
      <xdr:colOff>114300</xdr:colOff>
      <xdr:row>38</xdr:row>
      <xdr:rowOff>93345</xdr:rowOff>
    </xdr:to>
    <xdr:cxnSp macro="">
      <xdr:nvCxnSpPr>
        <xdr:cNvPr id="82" name="直線コネクタ 81">
          <a:extLst>
            <a:ext uri="{FF2B5EF4-FFF2-40B4-BE49-F238E27FC236}">
              <a16:creationId xmlns:a16="http://schemas.microsoft.com/office/drawing/2014/main" id="{70DC4F1B-72F7-45E8-B2D4-5CB8A03F08AB}"/>
            </a:ext>
          </a:extLst>
        </xdr:cNvPr>
        <xdr:cNvCxnSpPr/>
      </xdr:nvCxnSpPr>
      <xdr:spPr>
        <a:xfrm>
          <a:off x="1008380" y="642556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19702</xdr:rowOff>
    </xdr:from>
    <xdr:ext cx="405111" cy="259045"/>
    <xdr:sp macro="" textlink="">
      <xdr:nvSpPr>
        <xdr:cNvPr id="83" name="n_1aveValue【図書館】&#10;有形固定資産減価償却率">
          <a:extLst>
            <a:ext uri="{FF2B5EF4-FFF2-40B4-BE49-F238E27FC236}">
              <a16:creationId xmlns:a16="http://schemas.microsoft.com/office/drawing/2014/main" id="{EC27140F-74AB-4690-8330-E656EE6C0BEF}"/>
            </a:ext>
          </a:extLst>
        </xdr:cNvPr>
        <xdr:cNvSpPr txBox="1"/>
      </xdr:nvSpPr>
      <xdr:spPr>
        <a:xfrm>
          <a:off x="317056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27322</xdr:rowOff>
    </xdr:from>
    <xdr:ext cx="405111" cy="259045"/>
    <xdr:sp macro="" textlink="">
      <xdr:nvSpPr>
        <xdr:cNvPr id="84" name="n_2aveValue【図書館】&#10;有形固定資産減価償却率">
          <a:extLst>
            <a:ext uri="{FF2B5EF4-FFF2-40B4-BE49-F238E27FC236}">
              <a16:creationId xmlns:a16="http://schemas.microsoft.com/office/drawing/2014/main" id="{63EC98D7-85A0-4C0D-A01B-6496175FA436}"/>
            </a:ext>
          </a:extLst>
        </xdr:cNvPr>
        <xdr:cNvSpPr txBox="1"/>
      </xdr:nvSpPr>
      <xdr:spPr>
        <a:xfrm>
          <a:off x="238570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5" name="n_3aveValue【図書館】&#10;有形固定資産減価償却率">
          <a:extLst>
            <a:ext uri="{FF2B5EF4-FFF2-40B4-BE49-F238E27FC236}">
              <a16:creationId xmlns:a16="http://schemas.microsoft.com/office/drawing/2014/main" id="{F7EB92D0-C977-42DE-A3CC-BF5D2746BA19}"/>
            </a:ext>
          </a:extLst>
        </xdr:cNvPr>
        <xdr:cNvSpPr txBox="1"/>
      </xdr:nvSpPr>
      <xdr:spPr>
        <a:xfrm>
          <a:off x="161100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46372</xdr:rowOff>
    </xdr:from>
    <xdr:ext cx="405111" cy="259045"/>
    <xdr:sp macro="" textlink="">
      <xdr:nvSpPr>
        <xdr:cNvPr id="86" name="n_4aveValue【図書館】&#10;有形固定資産減価償却率">
          <a:extLst>
            <a:ext uri="{FF2B5EF4-FFF2-40B4-BE49-F238E27FC236}">
              <a16:creationId xmlns:a16="http://schemas.microsoft.com/office/drawing/2014/main" id="{0381DFD0-FF5C-4D64-B412-A2C44768E799}"/>
            </a:ext>
          </a:extLst>
        </xdr:cNvPr>
        <xdr:cNvSpPr txBox="1"/>
      </xdr:nvSpPr>
      <xdr:spPr>
        <a:xfrm>
          <a:off x="83630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55262</xdr:rowOff>
    </xdr:from>
    <xdr:ext cx="405111" cy="259045"/>
    <xdr:sp macro="" textlink="">
      <xdr:nvSpPr>
        <xdr:cNvPr id="87" name="n_1mainValue【図書館】&#10;有形固定資産減価償却率">
          <a:extLst>
            <a:ext uri="{FF2B5EF4-FFF2-40B4-BE49-F238E27FC236}">
              <a16:creationId xmlns:a16="http://schemas.microsoft.com/office/drawing/2014/main" id="{1AF0BF43-81A3-4F97-B287-5CEE59C50168}"/>
            </a:ext>
          </a:extLst>
        </xdr:cNvPr>
        <xdr:cNvSpPr txBox="1"/>
      </xdr:nvSpPr>
      <xdr:spPr>
        <a:xfrm>
          <a:off x="317056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19067</xdr:rowOff>
    </xdr:from>
    <xdr:ext cx="405111" cy="259045"/>
    <xdr:sp macro="" textlink="">
      <xdr:nvSpPr>
        <xdr:cNvPr id="88" name="n_2mainValue【図書館】&#10;有形固定資産減価償却率">
          <a:extLst>
            <a:ext uri="{FF2B5EF4-FFF2-40B4-BE49-F238E27FC236}">
              <a16:creationId xmlns:a16="http://schemas.microsoft.com/office/drawing/2014/main" id="{F390E938-D9A9-496E-9498-FCCCF8B039C0}"/>
            </a:ext>
          </a:extLst>
        </xdr:cNvPr>
        <xdr:cNvSpPr txBox="1"/>
      </xdr:nvSpPr>
      <xdr:spPr>
        <a:xfrm>
          <a:off x="238570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135272</xdr:rowOff>
    </xdr:from>
    <xdr:ext cx="405111" cy="259045"/>
    <xdr:sp macro="" textlink="">
      <xdr:nvSpPr>
        <xdr:cNvPr id="89" name="n_3mainValue【図書館】&#10;有形固定資産減価償却率">
          <a:extLst>
            <a:ext uri="{FF2B5EF4-FFF2-40B4-BE49-F238E27FC236}">
              <a16:creationId xmlns:a16="http://schemas.microsoft.com/office/drawing/2014/main" id="{DFE08679-C568-4AB2-962A-7CC6D70C284A}"/>
            </a:ext>
          </a:extLst>
        </xdr:cNvPr>
        <xdr:cNvSpPr txBox="1"/>
      </xdr:nvSpPr>
      <xdr:spPr>
        <a:xfrm>
          <a:off x="1611004" y="650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97172</xdr:rowOff>
    </xdr:from>
    <xdr:ext cx="405111" cy="259045"/>
    <xdr:sp macro="" textlink="">
      <xdr:nvSpPr>
        <xdr:cNvPr id="90" name="n_4mainValue【図書館】&#10;有形固定資産減価償却率">
          <a:extLst>
            <a:ext uri="{FF2B5EF4-FFF2-40B4-BE49-F238E27FC236}">
              <a16:creationId xmlns:a16="http://schemas.microsoft.com/office/drawing/2014/main" id="{2817995D-B604-411B-B090-2713C0654E91}"/>
            </a:ext>
          </a:extLst>
        </xdr:cNvPr>
        <xdr:cNvSpPr txBox="1"/>
      </xdr:nvSpPr>
      <xdr:spPr>
        <a:xfrm>
          <a:off x="836304"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11C0019-2B26-4983-8721-A8A4F139374E}"/>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BA9CA88-3C06-4886-9D8E-2CD2F983818B}"/>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9C13556-2ADA-43D2-834E-CEBFABD9919C}"/>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AC8E3A0-6323-41BB-98CF-1D7D4D148534}"/>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717FFE20-67A7-4690-A7CD-325A43731325}"/>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6DB8E4A-ACFE-4F78-96ED-A1024EEA7BE7}"/>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6B5A2C9-F3BB-4975-A7CE-A707E7298E58}"/>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A84CBF7-D0C1-4B78-9F84-EB057D33A469}"/>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49952802-117F-4C3D-A16B-CA204C6FA4C9}"/>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6C30619-C8AB-47E8-90DE-DB5ADB77278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CBD5A11D-93E2-4D14-8B9E-DA97C6415D11}"/>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AB171390-58B3-4B7C-913C-43B4CC578002}"/>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BA462F7-37AB-4968-9D92-E5827AFBA45C}"/>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1DBE15F2-1B09-4EEA-BA9D-B3A4CCC78A6C}"/>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8AC2BC84-C2B1-418C-B51B-3BE21D51B1C3}"/>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4F0FE707-DFFD-4E22-851F-181659BA7739}"/>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8136AD39-24E8-49F8-A89C-E1C645375673}"/>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41129C0C-3F2A-4E1F-9508-147520C744B5}"/>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468B528C-9260-4D5C-BB8E-578BDC5EF0C5}"/>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D0EC9478-4307-42F5-9F9F-A07684706A38}"/>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05D0AEA-6DFD-4A7C-8425-CEDBE79DA83F}"/>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F58E2048-49B6-49A5-8987-79390B2D2947}"/>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2B34D4DC-FB12-4FB8-BF59-620A7C5F28FA}"/>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B1E1C132-F289-42D7-B379-39C548B78BAB}"/>
            </a:ext>
          </a:extLst>
        </xdr:cNvPr>
        <xdr:cNvCxnSpPr/>
      </xdr:nvCxnSpPr>
      <xdr:spPr>
        <a:xfrm flipV="1">
          <a:off x="9219565" y="5478780"/>
          <a:ext cx="0" cy="1540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432168F1-0988-480F-8101-8439EA91C85A}"/>
            </a:ext>
          </a:extLst>
        </xdr:cNvPr>
        <xdr:cNvSpPr txBox="1"/>
      </xdr:nvSpPr>
      <xdr:spPr>
        <a:xfrm>
          <a:off x="9258300" y="702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80251B36-3D5F-4818-883F-119DBA4B044A}"/>
            </a:ext>
          </a:extLst>
        </xdr:cNvPr>
        <xdr:cNvCxnSpPr/>
      </xdr:nvCxnSpPr>
      <xdr:spPr>
        <a:xfrm>
          <a:off x="9154160" y="70192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22079225-0792-4E73-86B4-63A6D922D456}"/>
            </a:ext>
          </a:extLst>
        </xdr:cNvPr>
        <xdr:cNvSpPr txBox="1"/>
      </xdr:nvSpPr>
      <xdr:spPr>
        <a:xfrm>
          <a:off x="9258300" y="525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E3461E41-C974-425E-B0A4-1AA85AC4E79C}"/>
            </a:ext>
          </a:extLst>
        </xdr:cNvPr>
        <xdr:cNvCxnSpPr/>
      </xdr:nvCxnSpPr>
      <xdr:spPr>
        <a:xfrm>
          <a:off x="9154160" y="547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143527</xdr:rowOff>
    </xdr:from>
    <xdr:ext cx="469744" cy="259045"/>
    <xdr:sp macro="" textlink="">
      <xdr:nvSpPr>
        <xdr:cNvPr id="119" name="【図書館】&#10;一人当たり面積平均値テキスト">
          <a:extLst>
            <a:ext uri="{FF2B5EF4-FFF2-40B4-BE49-F238E27FC236}">
              <a16:creationId xmlns:a16="http://schemas.microsoft.com/office/drawing/2014/main" id="{90B2E31F-2D40-41AC-881D-0E89193F5B0E}"/>
            </a:ext>
          </a:extLst>
        </xdr:cNvPr>
        <xdr:cNvSpPr txBox="1"/>
      </xdr:nvSpPr>
      <xdr:spPr>
        <a:xfrm>
          <a:off x="9258300" y="651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a:extLst>
            <a:ext uri="{FF2B5EF4-FFF2-40B4-BE49-F238E27FC236}">
              <a16:creationId xmlns:a16="http://schemas.microsoft.com/office/drawing/2014/main" id="{2EE4EB0D-EF11-4C2C-B2B4-CDBC3EE44BD1}"/>
            </a:ext>
          </a:extLst>
        </xdr:cNvPr>
        <xdr:cNvSpPr/>
      </xdr:nvSpPr>
      <xdr:spPr>
        <a:xfrm>
          <a:off x="9192260" y="66586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120650</xdr:rowOff>
    </xdr:from>
    <xdr:to>
      <xdr:col>50</xdr:col>
      <xdr:colOff>165100</xdr:colOff>
      <xdr:row>40</xdr:row>
      <xdr:rowOff>50800</xdr:rowOff>
    </xdr:to>
    <xdr:sp macro="" textlink="">
      <xdr:nvSpPr>
        <xdr:cNvPr id="121" name="フローチャート: 判断 120">
          <a:extLst>
            <a:ext uri="{FF2B5EF4-FFF2-40B4-BE49-F238E27FC236}">
              <a16:creationId xmlns:a16="http://schemas.microsoft.com/office/drawing/2014/main" id="{0BA22EF2-4D8B-4A8E-A04F-504160C0F91B}"/>
            </a:ext>
          </a:extLst>
        </xdr:cNvPr>
        <xdr:cNvSpPr/>
      </xdr:nvSpPr>
      <xdr:spPr>
        <a:xfrm>
          <a:off x="8445500" y="6658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a:extLst>
            <a:ext uri="{FF2B5EF4-FFF2-40B4-BE49-F238E27FC236}">
              <a16:creationId xmlns:a16="http://schemas.microsoft.com/office/drawing/2014/main" id="{3F3446F6-95BF-4641-8FBF-C0AB1ACDFCCF}"/>
            </a:ext>
          </a:extLst>
        </xdr:cNvPr>
        <xdr:cNvSpPr/>
      </xdr:nvSpPr>
      <xdr:spPr>
        <a:xfrm>
          <a:off x="7670800" y="66713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133350</xdr:rowOff>
    </xdr:from>
    <xdr:to>
      <xdr:col>41</xdr:col>
      <xdr:colOff>101600</xdr:colOff>
      <xdr:row>40</xdr:row>
      <xdr:rowOff>63500</xdr:rowOff>
    </xdr:to>
    <xdr:sp macro="" textlink="">
      <xdr:nvSpPr>
        <xdr:cNvPr id="123" name="フローチャート: 判断 122">
          <a:extLst>
            <a:ext uri="{FF2B5EF4-FFF2-40B4-BE49-F238E27FC236}">
              <a16:creationId xmlns:a16="http://schemas.microsoft.com/office/drawing/2014/main" id="{C839D481-719A-4469-82C3-7DE1DE346064}"/>
            </a:ext>
          </a:extLst>
        </xdr:cNvPr>
        <xdr:cNvSpPr/>
      </xdr:nvSpPr>
      <xdr:spPr>
        <a:xfrm>
          <a:off x="6873240" y="6671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a:extLst>
            <a:ext uri="{FF2B5EF4-FFF2-40B4-BE49-F238E27FC236}">
              <a16:creationId xmlns:a16="http://schemas.microsoft.com/office/drawing/2014/main" id="{9A76DDB3-0DFE-4EF0-AE6B-F13AF402D473}"/>
            </a:ext>
          </a:extLst>
        </xdr:cNvPr>
        <xdr:cNvSpPr/>
      </xdr:nvSpPr>
      <xdr:spPr>
        <a:xfrm>
          <a:off x="609854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B0857CA-7B69-4822-9F3C-BE1E0CDC1178}"/>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8BD53A6-893B-4C88-911B-52EFC3FFFF7F}"/>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B767BF1-72D6-4CE5-9B0C-11EA424F45C2}"/>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34B30D3-C628-4185-A597-09F0C4256F09}"/>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CF18B14-C652-422F-9A57-1D2BDF3C8D4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76200</xdr:rowOff>
    </xdr:from>
    <xdr:to>
      <xdr:col>55</xdr:col>
      <xdr:colOff>50800</xdr:colOff>
      <xdr:row>41</xdr:row>
      <xdr:rowOff>6350</xdr:rowOff>
    </xdr:to>
    <xdr:sp macro="" textlink="">
      <xdr:nvSpPr>
        <xdr:cNvPr id="130" name="楕円 129">
          <a:extLst>
            <a:ext uri="{FF2B5EF4-FFF2-40B4-BE49-F238E27FC236}">
              <a16:creationId xmlns:a16="http://schemas.microsoft.com/office/drawing/2014/main" id="{CE0CD61A-2747-405E-8866-2395C2FA4FCA}"/>
            </a:ext>
          </a:extLst>
        </xdr:cNvPr>
        <xdr:cNvSpPr/>
      </xdr:nvSpPr>
      <xdr:spPr>
        <a:xfrm>
          <a:off x="9192260" y="6781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54627</xdr:rowOff>
    </xdr:from>
    <xdr:ext cx="469744" cy="259045"/>
    <xdr:sp macro="" textlink="">
      <xdr:nvSpPr>
        <xdr:cNvPr id="131" name="【図書館】&#10;一人当たり面積該当値テキスト">
          <a:extLst>
            <a:ext uri="{FF2B5EF4-FFF2-40B4-BE49-F238E27FC236}">
              <a16:creationId xmlns:a16="http://schemas.microsoft.com/office/drawing/2014/main" id="{E7D0EC49-EC57-4395-AC70-4343D2949E64}"/>
            </a:ext>
          </a:extLst>
        </xdr:cNvPr>
        <xdr:cNvSpPr txBox="1"/>
      </xdr:nvSpPr>
      <xdr:spPr>
        <a:xfrm>
          <a:off x="9258300"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76200</xdr:rowOff>
    </xdr:from>
    <xdr:to>
      <xdr:col>50</xdr:col>
      <xdr:colOff>165100</xdr:colOff>
      <xdr:row>41</xdr:row>
      <xdr:rowOff>6350</xdr:rowOff>
    </xdr:to>
    <xdr:sp macro="" textlink="">
      <xdr:nvSpPr>
        <xdr:cNvPr id="132" name="楕円 131">
          <a:extLst>
            <a:ext uri="{FF2B5EF4-FFF2-40B4-BE49-F238E27FC236}">
              <a16:creationId xmlns:a16="http://schemas.microsoft.com/office/drawing/2014/main" id="{B7F361BA-AEC4-40D2-A496-388CC4910057}"/>
            </a:ext>
          </a:extLst>
        </xdr:cNvPr>
        <xdr:cNvSpPr/>
      </xdr:nvSpPr>
      <xdr:spPr>
        <a:xfrm>
          <a:off x="8445500" y="6781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127000</xdr:rowOff>
    </xdr:from>
    <xdr:to>
      <xdr:col>55</xdr:col>
      <xdr:colOff>0</xdr:colOff>
      <xdr:row>40</xdr:row>
      <xdr:rowOff>127000</xdr:rowOff>
    </xdr:to>
    <xdr:cxnSp macro="">
      <xdr:nvCxnSpPr>
        <xdr:cNvPr id="133" name="直線コネクタ 132">
          <a:extLst>
            <a:ext uri="{FF2B5EF4-FFF2-40B4-BE49-F238E27FC236}">
              <a16:creationId xmlns:a16="http://schemas.microsoft.com/office/drawing/2014/main" id="{9B1A4831-CF71-4A2B-B42E-1882FEBE0867}"/>
            </a:ext>
          </a:extLst>
        </xdr:cNvPr>
        <xdr:cNvCxnSpPr/>
      </xdr:nvCxnSpPr>
      <xdr:spPr>
        <a:xfrm>
          <a:off x="8496300" y="68326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76200</xdr:rowOff>
    </xdr:from>
    <xdr:to>
      <xdr:col>46</xdr:col>
      <xdr:colOff>38100</xdr:colOff>
      <xdr:row>41</xdr:row>
      <xdr:rowOff>6350</xdr:rowOff>
    </xdr:to>
    <xdr:sp macro="" textlink="">
      <xdr:nvSpPr>
        <xdr:cNvPr id="134" name="楕円 133">
          <a:extLst>
            <a:ext uri="{FF2B5EF4-FFF2-40B4-BE49-F238E27FC236}">
              <a16:creationId xmlns:a16="http://schemas.microsoft.com/office/drawing/2014/main" id="{430DE9B1-EBCE-4657-9AC5-F06B24FA4A50}"/>
            </a:ext>
          </a:extLst>
        </xdr:cNvPr>
        <xdr:cNvSpPr/>
      </xdr:nvSpPr>
      <xdr:spPr>
        <a:xfrm>
          <a:off x="7670800" y="6781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127000</xdr:rowOff>
    </xdr:from>
    <xdr:to>
      <xdr:col>50</xdr:col>
      <xdr:colOff>114300</xdr:colOff>
      <xdr:row>40</xdr:row>
      <xdr:rowOff>127000</xdr:rowOff>
    </xdr:to>
    <xdr:cxnSp macro="">
      <xdr:nvCxnSpPr>
        <xdr:cNvPr id="135" name="直線コネクタ 134">
          <a:extLst>
            <a:ext uri="{FF2B5EF4-FFF2-40B4-BE49-F238E27FC236}">
              <a16:creationId xmlns:a16="http://schemas.microsoft.com/office/drawing/2014/main" id="{7F0C53C8-F946-4639-989A-2BDF073B41DD}"/>
            </a:ext>
          </a:extLst>
        </xdr:cNvPr>
        <xdr:cNvCxnSpPr/>
      </xdr:nvCxnSpPr>
      <xdr:spPr>
        <a:xfrm>
          <a:off x="7713980" y="68326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76200</xdr:rowOff>
    </xdr:from>
    <xdr:to>
      <xdr:col>41</xdr:col>
      <xdr:colOff>101600</xdr:colOff>
      <xdr:row>41</xdr:row>
      <xdr:rowOff>6350</xdr:rowOff>
    </xdr:to>
    <xdr:sp macro="" textlink="">
      <xdr:nvSpPr>
        <xdr:cNvPr id="136" name="楕円 135">
          <a:extLst>
            <a:ext uri="{FF2B5EF4-FFF2-40B4-BE49-F238E27FC236}">
              <a16:creationId xmlns:a16="http://schemas.microsoft.com/office/drawing/2014/main" id="{9F4F3B42-8BE8-4EE7-907C-4345A509AFA5}"/>
            </a:ext>
          </a:extLst>
        </xdr:cNvPr>
        <xdr:cNvSpPr/>
      </xdr:nvSpPr>
      <xdr:spPr>
        <a:xfrm>
          <a:off x="6873240" y="6781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127000</xdr:rowOff>
    </xdr:from>
    <xdr:to>
      <xdr:col>45</xdr:col>
      <xdr:colOff>177800</xdr:colOff>
      <xdr:row>40</xdr:row>
      <xdr:rowOff>127000</xdr:rowOff>
    </xdr:to>
    <xdr:cxnSp macro="">
      <xdr:nvCxnSpPr>
        <xdr:cNvPr id="137" name="直線コネクタ 136">
          <a:extLst>
            <a:ext uri="{FF2B5EF4-FFF2-40B4-BE49-F238E27FC236}">
              <a16:creationId xmlns:a16="http://schemas.microsoft.com/office/drawing/2014/main" id="{FE3D6874-B79C-4C71-8340-4AB12D7B5B80}"/>
            </a:ext>
          </a:extLst>
        </xdr:cNvPr>
        <xdr:cNvCxnSpPr/>
      </xdr:nvCxnSpPr>
      <xdr:spPr>
        <a:xfrm>
          <a:off x="6924040" y="68326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76200</xdr:rowOff>
    </xdr:from>
    <xdr:to>
      <xdr:col>36</xdr:col>
      <xdr:colOff>165100</xdr:colOff>
      <xdr:row>41</xdr:row>
      <xdr:rowOff>6350</xdr:rowOff>
    </xdr:to>
    <xdr:sp macro="" textlink="">
      <xdr:nvSpPr>
        <xdr:cNvPr id="138" name="楕円 137">
          <a:extLst>
            <a:ext uri="{FF2B5EF4-FFF2-40B4-BE49-F238E27FC236}">
              <a16:creationId xmlns:a16="http://schemas.microsoft.com/office/drawing/2014/main" id="{0B6DA7F9-2056-47D0-BAC3-100FC56A0366}"/>
            </a:ext>
          </a:extLst>
        </xdr:cNvPr>
        <xdr:cNvSpPr/>
      </xdr:nvSpPr>
      <xdr:spPr>
        <a:xfrm>
          <a:off x="6098540" y="6781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127000</xdr:rowOff>
    </xdr:from>
    <xdr:to>
      <xdr:col>41</xdr:col>
      <xdr:colOff>50800</xdr:colOff>
      <xdr:row>40</xdr:row>
      <xdr:rowOff>127000</xdr:rowOff>
    </xdr:to>
    <xdr:cxnSp macro="">
      <xdr:nvCxnSpPr>
        <xdr:cNvPr id="139" name="直線コネクタ 138">
          <a:extLst>
            <a:ext uri="{FF2B5EF4-FFF2-40B4-BE49-F238E27FC236}">
              <a16:creationId xmlns:a16="http://schemas.microsoft.com/office/drawing/2014/main" id="{6A4775A3-0011-484E-8ADB-E43514ED5192}"/>
            </a:ext>
          </a:extLst>
        </xdr:cNvPr>
        <xdr:cNvCxnSpPr/>
      </xdr:nvCxnSpPr>
      <xdr:spPr>
        <a:xfrm>
          <a:off x="6149340" y="68326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67327</xdr:rowOff>
    </xdr:from>
    <xdr:ext cx="469744" cy="259045"/>
    <xdr:sp macro="" textlink="">
      <xdr:nvSpPr>
        <xdr:cNvPr id="140" name="n_1aveValue【図書館】&#10;一人当たり面積">
          <a:extLst>
            <a:ext uri="{FF2B5EF4-FFF2-40B4-BE49-F238E27FC236}">
              <a16:creationId xmlns:a16="http://schemas.microsoft.com/office/drawing/2014/main" id="{59C03EDA-B596-4A64-961B-1705ADD488B8}"/>
            </a:ext>
          </a:extLst>
        </xdr:cNvPr>
        <xdr:cNvSpPr txBox="1"/>
      </xdr:nvSpPr>
      <xdr:spPr>
        <a:xfrm>
          <a:off x="827158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80027</xdr:rowOff>
    </xdr:from>
    <xdr:ext cx="469744" cy="259045"/>
    <xdr:sp macro="" textlink="">
      <xdr:nvSpPr>
        <xdr:cNvPr id="141" name="n_2aveValue【図書館】&#10;一人当たり面積">
          <a:extLst>
            <a:ext uri="{FF2B5EF4-FFF2-40B4-BE49-F238E27FC236}">
              <a16:creationId xmlns:a16="http://schemas.microsoft.com/office/drawing/2014/main" id="{1BA25BD6-1EC1-452D-8398-AFFB9903FCA3}"/>
            </a:ext>
          </a:extLst>
        </xdr:cNvPr>
        <xdr:cNvSpPr txBox="1"/>
      </xdr:nvSpPr>
      <xdr:spPr>
        <a:xfrm>
          <a:off x="7509587" y="645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80027</xdr:rowOff>
    </xdr:from>
    <xdr:ext cx="469744" cy="259045"/>
    <xdr:sp macro="" textlink="">
      <xdr:nvSpPr>
        <xdr:cNvPr id="142" name="n_3aveValue【図書館】&#10;一人当たり面積">
          <a:extLst>
            <a:ext uri="{FF2B5EF4-FFF2-40B4-BE49-F238E27FC236}">
              <a16:creationId xmlns:a16="http://schemas.microsoft.com/office/drawing/2014/main" id="{C58E1FA3-5365-441C-B751-6C3C637169BB}"/>
            </a:ext>
          </a:extLst>
        </xdr:cNvPr>
        <xdr:cNvSpPr txBox="1"/>
      </xdr:nvSpPr>
      <xdr:spPr>
        <a:xfrm>
          <a:off x="6712027" y="645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3" name="n_4aveValue【図書館】&#10;一人当たり面積">
          <a:extLst>
            <a:ext uri="{FF2B5EF4-FFF2-40B4-BE49-F238E27FC236}">
              <a16:creationId xmlns:a16="http://schemas.microsoft.com/office/drawing/2014/main" id="{FA2C51B4-16C7-4B7B-B967-A393E86A4D91}"/>
            </a:ext>
          </a:extLst>
        </xdr:cNvPr>
        <xdr:cNvSpPr txBox="1"/>
      </xdr:nvSpPr>
      <xdr:spPr>
        <a:xfrm>
          <a:off x="593732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168927</xdr:rowOff>
    </xdr:from>
    <xdr:ext cx="469744" cy="259045"/>
    <xdr:sp macro="" textlink="">
      <xdr:nvSpPr>
        <xdr:cNvPr id="144" name="n_1mainValue【図書館】&#10;一人当たり面積">
          <a:extLst>
            <a:ext uri="{FF2B5EF4-FFF2-40B4-BE49-F238E27FC236}">
              <a16:creationId xmlns:a16="http://schemas.microsoft.com/office/drawing/2014/main" id="{B823345E-47F0-42CF-84C4-C5B21CC77254}"/>
            </a:ext>
          </a:extLst>
        </xdr:cNvPr>
        <xdr:cNvSpPr txBox="1"/>
      </xdr:nvSpPr>
      <xdr:spPr>
        <a:xfrm>
          <a:off x="827158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168927</xdr:rowOff>
    </xdr:from>
    <xdr:ext cx="469744" cy="259045"/>
    <xdr:sp macro="" textlink="">
      <xdr:nvSpPr>
        <xdr:cNvPr id="145" name="n_2mainValue【図書館】&#10;一人当たり面積">
          <a:extLst>
            <a:ext uri="{FF2B5EF4-FFF2-40B4-BE49-F238E27FC236}">
              <a16:creationId xmlns:a16="http://schemas.microsoft.com/office/drawing/2014/main" id="{A5DB46DD-53FD-43EA-9433-1CCCD5745DF6}"/>
            </a:ext>
          </a:extLst>
        </xdr:cNvPr>
        <xdr:cNvSpPr txBox="1"/>
      </xdr:nvSpPr>
      <xdr:spPr>
        <a:xfrm>
          <a:off x="750958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168927</xdr:rowOff>
    </xdr:from>
    <xdr:ext cx="469744" cy="259045"/>
    <xdr:sp macro="" textlink="">
      <xdr:nvSpPr>
        <xdr:cNvPr id="146" name="n_3mainValue【図書館】&#10;一人当たり面積">
          <a:extLst>
            <a:ext uri="{FF2B5EF4-FFF2-40B4-BE49-F238E27FC236}">
              <a16:creationId xmlns:a16="http://schemas.microsoft.com/office/drawing/2014/main" id="{4DB0E3A3-1648-4236-8A96-58CE38EFCC49}"/>
            </a:ext>
          </a:extLst>
        </xdr:cNvPr>
        <xdr:cNvSpPr txBox="1"/>
      </xdr:nvSpPr>
      <xdr:spPr>
        <a:xfrm>
          <a:off x="671202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168927</xdr:rowOff>
    </xdr:from>
    <xdr:ext cx="469744" cy="259045"/>
    <xdr:sp macro="" textlink="">
      <xdr:nvSpPr>
        <xdr:cNvPr id="147" name="n_4mainValue【図書館】&#10;一人当たり面積">
          <a:extLst>
            <a:ext uri="{FF2B5EF4-FFF2-40B4-BE49-F238E27FC236}">
              <a16:creationId xmlns:a16="http://schemas.microsoft.com/office/drawing/2014/main" id="{3E3118A2-6B34-4764-9AF8-8F4AE1F5E4F4}"/>
            </a:ext>
          </a:extLst>
        </xdr:cNvPr>
        <xdr:cNvSpPr txBox="1"/>
      </xdr:nvSpPr>
      <xdr:spPr>
        <a:xfrm>
          <a:off x="593732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85FF9385-19F6-4370-8A9A-ABA121A536E4}"/>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20D7D41-8105-446E-B000-532883D0ED06}"/>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AC8236DD-C73C-454B-8D65-E976238523EA}"/>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6D24D63-127D-4CFE-82BF-E5C1B048FD9F}"/>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6855A39E-4CDC-4711-8338-1F7512FBBBBD}"/>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DB568228-18E7-4EB0-AF50-596B10DA5E9E}"/>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F6071154-7A2A-4300-8490-7C650372CC93}"/>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17AABC57-78BE-4392-85E1-169FBA003066}"/>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6021E558-8A9E-4E56-ACFE-40F273AD1388}"/>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3CF7ABEA-0255-495C-8FAE-020A31347B7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F8A25BEC-F5E1-44A7-812A-24249EF742EB}"/>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4976CFD7-C224-45D0-827F-34C30CD3D003}"/>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471FDC57-CCDE-4AA9-8856-F5C4AC2E0457}"/>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56DD372A-D3D8-4189-9001-96CC6D00134F}"/>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A6A34B7E-2EE4-4026-982E-C060645B8D13}"/>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64D349F1-8A2E-4EB6-BC9E-A0CCF8CF50FF}"/>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6BF5DB1F-A7A9-40AB-907B-29709B619AFB}"/>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81BDE50E-3A1A-4C7F-B556-93044233C86D}"/>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76C6F13B-189C-481C-ABC3-619E25EDEC87}"/>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1FDAC84D-B453-49D8-953D-C239D76A4961}"/>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31C13337-89FF-43BE-A8AF-89894F5FDC3A}"/>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6A4E4130-30CA-40ED-AB91-6A2337B4F883}"/>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69AEDF21-3ED1-4AD3-A296-617566C1B012}"/>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71523EC7-84CA-4AE6-9C22-0DCE9C2C8657}"/>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D2D905E3-75DB-4F06-AFB8-8A8BB3EECE23}"/>
            </a:ext>
          </a:extLst>
        </xdr:cNvPr>
        <xdr:cNvCxnSpPr/>
      </xdr:nvCxnSpPr>
      <xdr:spPr>
        <a:xfrm flipV="1">
          <a:off x="4086225" y="936879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F52FA921-2C34-4025-9645-6422A72142CA}"/>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3AA68826-9518-4D0D-8970-58DB9B85F5BF}"/>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CCA78A45-F7A8-42F8-9D8D-7AE2A7E35AD1}"/>
            </a:ext>
          </a:extLst>
        </xdr:cNvPr>
        <xdr:cNvSpPr txBox="1"/>
      </xdr:nvSpPr>
      <xdr:spPr>
        <a:xfrm>
          <a:off x="4124960" y="914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a:extLst>
            <a:ext uri="{FF2B5EF4-FFF2-40B4-BE49-F238E27FC236}">
              <a16:creationId xmlns:a16="http://schemas.microsoft.com/office/drawing/2014/main" id="{7B75C9A0-B7B1-47D7-93F4-3A638FF36DF7}"/>
            </a:ext>
          </a:extLst>
        </xdr:cNvPr>
        <xdr:cNvCxnSpPr/>
      </xdr:nvCxnSpPr>
      <xdr:spPr>
        <a:xfrm>
          <a:off x="4020820" y="936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162577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879C9C38-6648-44A9-8655-7ADD5D54E7BC}"/>
            </a:ext>
          </a:extLst>
        </xdr:cNvPr>
        <xdr:cNvSpPr txBox="1"/>
      </xdr:nvSpPr>
      <xdr:spPr>
        <a:xfrm>
          <a:off x="4124960" y="9885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78" name="フローチャート: 判断 177">
          <a:extLst>
            <a:ext uri="{FF2B5EF4-FFF2-40B4-BE49-F238E27FC236}">
              <a16:creationId xmlns:a16="http://schemas.microsoft.com/office/drawing/2014/main" id="{F77EA0C8-22F2-4DBB-8587-3057D39A4A65}"/>
            </a:ext>
          </a:extLst>
        </xdr:cNvPr>
        <xdr:cNvSpPr/>
      </xdr:nvSpPr>
      <xdr:spPr>
        <a:xfrm>
          <a:off x="4036060" y="1003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79" name="フローチャート: 判断 178">
          <a:extLst>
            <a:ext uri="{FF2B5EF4-FFF2-40B4-BE49-F238E27FC236}">
              <a16:creationId xmlns:a16="http://schemas.microsoft.com/office/drawing/2014/main" id="{BF34BFE1-8453-409E-8B81-874ACEA69F78}"/>
            </a:ext>
          </a:extLst>
        </xdr:cNvPr>
        <xdr:cNvSpPr/>
      </xdr:nvSpPr>
      <xdr:spPr>
        <a:xfrm>
          <a:off x="3312160" y="9996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80" name="フローチャート: 判断 179">
          <a:extLst>
            <a:ext uri="{FF2B5EF4-FFF2-40B4-BE49-F238E27FC236}">
              <a16:creationId xmlns:a16="http://schemas.microsoft.com/office/drawing/2014/main" id="{090F6DEF-ED68-43DF-9357-E5647CD04AE3}"/>
            </a:ext>
          </a:extLst>
        </xdr:cNvPr>
        <xdr:cNvSpPr/>
      </xdr:nvSpPr>
      <xdr:spPr>
        <a:xfrm>
          <a:off x="25146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71120</xdr:rowOff>
    </xdr:from>
    <xdr:to>
      <xdr:col>10</xdr:col>
      <xdr:colOff>165100</xdr:colOff>
      <xdr:row>60</xdr:row>
      <xdr:rowOff>1270</xdr:rowOff>
    </xdr:to>
    <xdr:sp macro="" textlink="">
      <xdr:nvSpPr>
        <xdr:cNvPr id="181" name="フローチャート: 判断 180">
          <a:extLst>
            <a:ext uri="{FF2B5EF4-FFF2-40B4-BE49-F238E27FC236}">
              <a16:creationId xmlns:a16="http://schemas.microsoft.com/office/drawing/2014/main" id="{72283350-72AB-4972-9599-78D1AE3A5E7F}"/>
            </a:ext>
          </a:extLst>
        </xdr:cNvPr>
        <xdr:cNvSpPr/>
      </xdr:nvSpPr>
      <xdr:spPr>
        <a:xfrm>
          <a:off x="1739900" y="9961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2" name="フローチャート: 判断 181">
          <a:extLst>
            <a:ext uri="{FF2B5EF4-FFF2-40B4-BE49-F238E27FC236}">
              <a16:creationId xmlns:a16="http://schemas.microsoft.com/office/drawing/2014/main" id="{57614899-D4AD-44E1-9089-0B073A828385}"/>
            </a:ext>
          </a:extLst>
        </xdr:cNvPr>
        <xdr:cNvSpPr/>
      </xdr:nvSpPr>
      <xdr:spPr>
        <a:xfrm>
          <a:off x="965200" y="100076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6002CB0-5C6D-4C3E-9B71-B77373D00123}"/>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ED578C4-F3B2-4A0C-87E3-329DF748FB71}"/>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562086C-A968-4197-A237-1238BE354B56}"/>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3ABAB22-D039-4EE6-B657-47742FFDD3ED}"/>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E5F3362-A2EC-4025-AAC3-C86EFF099BC7}"/>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25400</xdr:rowOff>
    </xdr:from>
    <xdr:to>
      <xdr:col>24</xdr:col>
      <xdr:colOff>114300</xdr:colOff>
      <xdr:row>64</xdr:row>
      <xdr:rowOff>127000</xdr:rowOff>
    </xdr:to>
    <xdr:sp macro="" textlink="">
      <xdr:nvSpPr>
        <xdr:cNvPr id="188" name="楕円 187">
          <a:extLst>
            <a:ext uri="{FF2B5EF4-FFF2-40B4-BE49-F238E27FC236}">
              <a16:creationId xmlns:a16="http://schemas.microsoft.com/office/drawing/2014/main" id="{F08B2C1A-06E7-4097-BBFD-BCA794CE212D}"/>
            </a:ext>
          </a:extLst>
        </xdr:cNvPr>
        <xdr:cNvSpPr/>
      </xdr:nvSpPr>
      <xdr:spPr>
        <a:xfrm>
          <a:off x="403606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111777</xdr:rowOff>
    </xdr:from>
    <xdr:ext cx="469744" cy="259045"/>
    <xdr:sp macro="" textlink="">
      <xdr:nvSpPr>
        <xdr:cNvPr id="189" name="【体育館・プール】&#10;有形固定資産減価償却率該当値テキスト">
          <a:extLst>
            <a:ext uri="{FF2B5EF4-FFF2-40B4-BE49-F238E27FC236}">
              <a16:creationId xmlns:a16="http://schemas.microsoft.com/office/drawing/2014/main" id="{B406A88D-AF13-4C68-BD59-FB02CA06612D}"/>
            </a:ext>
          </a:extLst>
        </xdr:cNvPr>
        <xdr:cNvSpPr txBox="1"/>
      </xdr:nvSpPr>
      <xdr:spPr>
        <a:xfrm>
          <a:off x="4124960" y="1067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25400</xdr:rowOff>
    </xdr:from>
    <xdr:to>
      <xdr:col>20</xdr:col>
      <xdr:colOff>38100</xdr:colOff>
      <xdr:row>64</xdr:row>
      <xdr:rowOff>127000</xdr:rowOff>
    </xdr:to>
    <xdr:sp macro="" textlink="">
      <xdr:nvSpPr>
        <xdr:cNvPr id="190" name="楕円 189">
          <a:extLst>
            <a:ext uri="{FF2B5EF4-FFF2-40B4-BE49-F238E27FC236}">
              <a16:creationId xmlns:a16="http://schemas.microsoft.com/office/drawing/2014/main" id="{A9E6DF2B-7028-477D-AC5E-8AA67CBC9139}"/>
            </a:ext>
          </a:extLst>
        </xdr:cNvPr>
        <xdr:cNvSpPr/>
      </xdr:nvSpPr>
      <xdr:spPr>
        <a:xfrm>
          <a:off x="3312160" y="107543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76200</xdr:rowOff>
    </xdr:from>
    <xdr:to>
      <xdr:col>24</xdr:col>
      <xdr:colOff>63500</xdr:colOff>
      <xdr:row>64</xdr:row>
      <xdr:rowOff>76200</xdr:rowOff>
    </xdr:to>
    <xdr:cxnSp macro="">
      <xdr:nvCxnSpPr>
        <xdr:cNvPr id="191" name="直線コネクタ 190">
          <a:extLst>
            <a:ext uri="{FF2B5EF4-FFF2-40B4-BE49-F238E27FC236}">
              <a16:creationId xmlns:a16="http://schemas.microsoft.com/office/drawing/2014/main" id="{0DCE845E-D53E-4321-8DBC-9C076CC9AD6A}"/>
            </a:ext>
          </a:extLst>
        </xdr:cNvPr>
        <xdr:cNvCxnSpPr/>
      </xdr:nvCxnSpPr>
      <xdr:spPr>
        <a:xfrm>
          <a:off x="3355340" y="108051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25400</xdr:rowOff>
    </xdr:from>
    <xdr:to>
      <xdr:col>15</xdr:col>
      <xdr:colOff>101600</xdr:colOff>
      <xdr:row>64</xdr:row>
      <xdr:rowOff>127000</xdr:rowOff>
    </xdr:to>
    <xdr:sp macro="" textlink="">
      <xdr:nvSpPr>
        <xdr:cNvPr id="192" name="楕円 191">
          <a:extLst>
            <a:ext uri="{FF2B5EF4-FFF2-40B4-BE49-F238E27FC236}">
              <a16:creationId xmlns:a16="http://schemas.microsoft.com/office/drawing/2014/main" id="{6E930844-CD04-4365-8BEB-2014D13FBD1A}"/>
            </a:ext>
          </a:extLst>
        </xdr:cNvPr>
        <xdr:cNvSpPr/>
      </xdr:nvSpPr>
      <xdr:spPr>
        <a:xfrm>
          <a:off x="25146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76200</xdr:rowOff>
    </xdr:from>
    <xdr:to>
      <xdr:col>19</xdr:col>
      <xdr:colOff>177800</xdr:colOff>
      <xdr:row>64</xdr:row>
      <xdr:rowOff>76200</xdr:rowOff>
    </xdr:to>
    <xdr:cxnSp macro="">
      <xdr:nvCxnSpPr>
        <xdr:cNvPr id="193" name="直線コネクタ 192">
          <a:extLst>
            <a:ext uri="{FF2B5EF4-FFF2-40B4-BE49-F238E27FC236}">
              <a16:creationId xmlns:a16="http://schemas.microsoft.com/office/drawing/2014/main" id="{BA5C5D68-8F9C-44D6-848A-B773D3E2050F}"/>
            </a:ext>
          </a:extLst>
        </xdr:cNvPr>
        <xdr:cNvCxnSpPr/>
      </xdr:nvCxnSpPr>
      <xdr:spPr>
        <a:xfrm>
          <a:off x="2565400" y="108051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25400</xdr:rowOff>
    </xdr:from>
    <xdr:to>
      <xdr:col>10</xdr:col>
      <xdr:colOff>165100</xdr:colOff>
      <xdr:row>64</xdr:row>
      <xdr:rowOff>127000</xdr:rowOff>
    </xdr:to>
    <xdr:sp macro="" textlink="">
      <xdr:nvSpPr>
        <xdr:cNvPr id="194" name="楕円 193">
          <a:extLst>
            <a:ext uri="{FF2B5EF4-FFF2-40B4-BE49-F238E27FC236}">
              <a16:creationId xmlns:a16="http://schemas.microsoft.com/office/drawing/2014/main" id="{BA73457A-4C2A-40DF-BD7D-F2F74D3F98D5}"/>
            </a:ext>
          </a:extLst>
        </xdr:cNvPr>
        <xdr:cNvSpPr/>
      </xdr:nvSpPr>
      <xdr:spPr>
        <a:xfrm>
          <a:off x="17399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76200</xdr:rowOff>
    </xdr:from>
    <xdr:to>
      <xdr:col>15</xdr:col>
      <xdr:colOff>50800</xdr:colOff>
      <xdr:row>64</xdr:row>
      <xdr:rowOff>76200</xdr:rowOff>
    </xdr:to>
    <xdr:cxnSp macro="">
      <xdr:nvCxnSpPr>
        <xdr:cNvPr id="195" name="直線コネクタ 194">
          <a:extLst>
            <a:ext uri="{FF2B5EF4-FFF2-40B4-BE49-F238E27FC236}">
              <a16:creationId xmlns:a16="http://schemas.microsoft.com/office/drawing/2014/main" id="{3CFE3F1D-CB41-4B9D-8719-33876AB0861C}"/>
            </a:ext>
          </a:extLst>
        </xdr:cNvPr>
        <xdr:cNvCxnSpPr/>
      </xdr:nvCxnSpPr>
      <xdr:spPr>
        <a:xfrm>
          <a:off x="1790700" y="108051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25400</xdr:rowOff>
    </xdr:from>
    <xdr:to>
      <xdr:col>6</xdr:col>
      <xdr:colOff>38100</xdr:colOff>
      <xdr:row>64</xdr:row>
      <xdr:rowOff>127000</xdr:rowOff>
    </xdr:to>
    <xdr:sp macro="" textlink="">
      <xdr:nvSpPr>
        <xdr:cNvPr id="196" name="楕円 195">
          <a:extLst>
            <a:ext uri="{FF2B5EF4-FFF2-40B4-BE49-F238E27FC236}">
              <a16:creationId xmlns:a16="http://schemas.microsoft.com/office/drawing/2014/main" id="{5F164A87-984F-446A-B84B-51C525EB3877}"/>
            </a:ext>
          </a:extLst>
        </xdr:cNvPr>
        <xdr:cNvSpPr/>
      </xdr:nvSpPr>
      <xdr:spPr>
        <a:xfrm>
          <a:off x="965200" y="107543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76200</xdr:rowOff>
    </xdr:from>
    <xdr:to>
      <xdr:col>10</xdr:col>
      <xdr:colOff>114300</xdr:colOff>
      <xdr:row>64</xdr:row>
      <xdr:rowOff>76200</xdr:rowOff>
    </xdr:to>
    <xdr:cxnSp macro="">
      <xdr:nvCxnSpPr>
        <xdr:cNvPr id="197" name="直線コネクタ 196">
          <a:extLst>
            <a:ext uri="{FF2B5EF4-FFF2-40B4-BE49-F238E27FC236}">
              <a16:creationId xmlns:a16="http://schemas.microsoft.com/office/drawing/2014/main" id="{948335B6-0307-4454-AB9F-60C0CFE3F2AB}"/>
            </a:ext>
          </a:extLst>
        </xdr:cNvPr>
        <xdr:cNvCxnSpPr/>
      </xdr:nvCxnSpPr>
      <xdr:spPr>
        <a:xfrm>
          <a:off x="1008380" y="108051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52087</xdr:rowOff>
    </xdr:from>
    <xdr:ext cx="405111" cy="259045"/>
    <xdr:sp macro="" textlink="">
      <xdr:nvSpPr>
        <xdr:cNvPr id="198" name="n_1aveValue【体育館・プール】&#10;有形固定資産減価償却率">
          <a:extLst>
            <a:ext uri="{FF2B5EF4-FFF2-40B4-BE49-F238E27FC236}">
              <a16:creationId xmlns:a16="http://schemas.microsoft.com/office/drawing/2014/main" id="{6C2C89DD-A134-47A2-A2B1-B2D4EBC1F036}"/>
            </a:ext>
          </a:extLst>
        </xdr:cNvPr>
        <xdr:cNvSpPr txBox="1"/>
      </xdr:nvSpPr>
      <xdr:spPr>
        <a:xfrm>
          <a:off x="317056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199" name="n_2aveValue【体育館・プール】&#10;有形固定資産減価償却率">
          <a:extLst>
            <a:ext uri="{FF2B5EF4-FFF2-40B4-BE49-F238E27FC236}">
              <a16:creationId xmlns:a16="http://schemas.microsoft.com/office/drawing/2014/main" id="{F8AD41F7-65B1-4BB6-A18B-E4F9119D0A56}"/>
            </a:ext>
          </a:extLst>
        </xdr:cNvPr>
        <xdr:cNvSpPr txBox="1"/>
      </xdr:nvSpPr>
      <xdr:spPr>
        <a:xfrm>
          <a:off x="2385704"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17797</xdr:rowOff>
    </xdr:from>
    <xdr:ext cx="405111" cy="259045"/>
    <xdr:sp macro="" textlink="">
      <xdr:nvSpPr>
        <xdr:cNvPr id="200" name="n_3aveValue【体育館・プール】&#10;有形固定資産減価償却率">
          <a:extLst>
            <a:ext uri="{FF2B5EF4-FFF2-40B4-BE49-F238E27FC236}">
              <a16:creationId xmlns:a16="http://schemas.microsoft.com/office/drawing/2014/main" id="{E2A7DA9F-730E-47D8-95A9-E1C4D969AF35}"/>
            </a:ext>
          </a:extLst>
        </xdr:cNvPr>
        <xdr:cNvSpPr txBox="1"/>
      </xdr:nvSpPr>
      <xdr:spPr>
        <a:xfrm>
          <a:off x="161100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1" name="n_4aveValue【体育館・プール】&#10;有形固定資産減価償却率">
          <a:extLst>
            <a:ext uri="{FF2B5EF4-FFF2-40B4-BE49-F238E27FC236}">
              <a16:creationId xmlns:a16="http://schemas.microsoft.com/office/drawing/2014/main" id="{84CAE49B-8F59-453E-9823-847E6759BD78}"/>
            </a:ext>
          </a:extLst>
        </xdr:cNvPr>
        <xdr:cNvSpPr txBox="1"/>
      </xdr:nvSpPr>
      <xdr:spPr>
        <a:xfrm>
          <a:off x="83630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64</xdr:row>
      <xdr:rowOff>118127</xdr:rowOff>
    </xdr:from>
    <xdr:ext cx="469744" cy="259045"/>
    <xdr:sp macro="" textlink="">
      <xdr:nvSpPr>
        <xdr:cNvPr id="202" name="n_1mainValue【体育館・プール】&#10;有形固定資産減価償却率">
          <a:extLst>
            <a:ext uri="{FF2B5EF4-FFF2-40B4-BE49-F238E27FC236}">
              <a16:creationId xmlns:a16="http://schemas.microsoft.com/office/drawing/2014/main" id="{2F6C6786-D468-45F2-A7D9-F37DAF9E88BD}"/>
            </a:ext>
          </a:extLst>
        </xdr:cNvPr>
        <xdr:cNvSpPr txBox="1"/>
      </xdr:nvSpPr>
      <xdr:spPr>
        <a:xfrm>
          <a:off x="313824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64</xdr:row>
      <xdr:rowOff>118127</xdr:rowOff>
    </xdr:from>
    <xdr:ext cx="469744" cy="259045"/>
    <xdr:sp macro="" textlink="">
      <xdr:nvSpPr>
        <xdr:cNvPr id="203" name="n_2mainValue【体育館・プール】&#10;有形固定資産減価償却率">
          <a:extLst>
            <a:ext uri="{FF2B5EF4-FFF2-40B4-BE49-F238E27FC236}">
              <a16:creationId xmlns:a16="http://schemas.microsoft.com/office/drawing/2014/main" id="{06A037DF-508F-41DA-BE36-355701BD2C77}"/>
            </a:ext>
          </a:extLst>
        </xdr:cNvPr>
        <xdr:cNvSpPr txBox="1"/>
      </xdr:nvSpPr>
      <xdr:spPr>
        <a:xfrm>
          <a:off x="235338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64</xdr:row>
      <xdr:rowOff>118127</xdr:rowOff>
    </xdr:from>
    <xdr:ext cx="469744" cy="259045"/>
    <xdr:sp macro="" textlink="">
      <xdr:nvSpPr>
        <xdr:cNvPr id="204" name="n_3mainValue【体育館・プール】&#10;有形固定資産減価償却率">
          <a:extLst>
            <a:ext uri="{FF2B5EF4-FFF2-40B4-BE49-F238E27FC236}">
              <a16:creationId xmlns:a16="http://schemas.microsoft.com/office/drawing/2014/main" id="{E6D84649-1407-467F-A3F2-7C420D61DE01}"/>
            </a:ext>
          </a:extLst>
        </xdr:cNvPr>
        <xdr:cNvSpPr txBox="1"/>
      </xdr:nvSpPr>
      <xdr:spPr>
        <a:xfrm>
          <a:off x="157868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64</xdr:row>
      <xdr:rowOff>118127</xdr:rowOff>
    </xdr:from>
    <xdr:ext cx="469744" cy="259045"/>
    <xdr:sp macro="" textlink="">
      <xdr:nvSpPr>
        <xdr:cNvPr id="205" name="n_4mainValue【体育館・プール】&#10;有形固定資産減価償却率">
          <a:extLst>
            <a:ext uri="{FF2B5EF4-FFF2-40B4-BE49-F238E27FC236}">
              <a16:creationId xmlns:a16="http://schemas.microsoft.com/office/drawing/2014/main" id="{E2CC5FCE-A6F9-42B3-BDA8-80D107E5E868}"/>
            </a:ext>
          </a:extLst>
        </xdr:cNvPr>
        <xdr:cNvSpPr txBox="1"/>
      </xdr:nvSpPr>
      <xdr:spPr>
        <a:xfrm>
          <a:off x="80398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35405E94-9ECA-4C8F-A5BD-5127A6314105}"/>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78A9D26C-BD14-4F96-A928-3A394DEDF8A4}"/>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CDC8283B-28B1-4EDB-8907-4B6EECE0089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1AD16E24-D89A-41D7-BB2D-3372BF8FC875}"/>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AC4B111F-7879-4202-9B28-0E493465C543}"/>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A800E033-7E5D-4F08-8812-09B93D5D1C88}"/>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BBD4416F-929F-47B6-BC99-EE08A9643D4F}"/>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90F6E905-9911-40CA-B82F-2F57CC4AB0F6}"/>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C6E710AB-52CD-4738-B4FD-677DF1C4CC0A}"/>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D4B2F90F-4AB7-405B-8D03-4785C3D48F17}"/>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24485CFD-993D-4C55-B2B0-00DDB09A1526}"/>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756C2923-B891-4470-9211-B78753FAF14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5464019-9EBE-4DDA-9226-BB68D21197D2}"/>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9D162737-8600-45FD-AC7D-E9B77940553B}"/>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2C283E27-53ED-441B-A64D-730F2032F451}"/>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5673EA3E-0194-44C5-978F-994062083BC4}"/>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BFB8AB8E-322A-438B-A89A-AF60ADD84E63}"/>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5DBBED32-F8FB-4BA5-8470-6B8CE1D311CE}"/>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7D59A1DF-ACA7-46B9-B1D3-A8DD47D72AD5}"/>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9FD0C276-F104-409B-B1A0-A82C94CC6A7F}"/>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55DD3F40-8D9C-4F9D-8319-753DA8D02E4C}"/>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F1A25825-921F-4600-A51A-2C5D313745EB}"/>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1D380605-4905-4B4D-93BE-CD906AC0C44E}"/>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a:extLst>
            <a:ext uri="{FF2B5EF4-FFF2-40B4-BE49-F238E27FC236}">
              <a16:creationId xmlns:a16="http://schemas.microsoft.com/office/drawing/2014/main" id="{B0E3741E-350C-46A2-B1F7-81EA30444ED4}"/>
            </a:ext>
          </a:extLst>
        </xdr:cNvPr>
        <xdr:cNvCxnSpPr/>
      </xdr:nvCxnSpPr>
      <xdr:spPr>
        <a:xfrm flipV="1">
          <a:off x="9219565" y="942594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a:extLst>
            <a:ext uri="{FF2B5EF4-FFF2-40B4-BE49-F238E27FC236}">
              <a16:creationId xmlns:a16="http://schemas.microsoft.com/office/drawing/2014/main" id="{3A3A066B-EBB8-4157-9644-81B1A4E6DB71}"/>
            </a:ext>
          </a:extLst>
        </xdr:cNvPr>
        <xdr:cNvSpPr txBox="1"/>
      </xdr:nvSpPr>
      <xdr:spPr>
        <a:xfrm>
          <a:off x="9258300"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a:extLst>
            <a:ext uri="{FF2B5EF4-FFF2-40B4-BE49-F238E27FC236}">
              <a16:creationId xmlns:a16="http://schemas.microsoft.com/office/drawing/2014/main" id="{87C03E54-A99B-4299-8783-E6BEF86CC257}"/>
            </a:ext>
          </a:extLst>
        </xdr:cNvPr>
        <xdr:cNvCxnSpPr/>
      </xdr:nvCxnSpPr>
      <xdr:spPr>
        <a:xfrm>
          <a:off x="9154160" y="10694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a:extLst>
            <a:ext uri="{FF2B5EF4-FFF2-40B4-BE49-F238E27FC236}">
              <a16:creationId xmlns:a16="http://schemas.microsoft.com/office/drawing/2014/main" id="{D830E4E0-54D9-47A2-8826-8BD0F211D238}"/>
            </a:ext>
          </a:extLst>
        </xdr:cNvPr>
        <xdr:cNvSpPr txBox="1"/>
      </xdr:nvSpPr>
      <xdr:spPr>
        <a:xfrm>
          <a:off x="9258300" y="920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a:extLst>
            <a:ext uri="{FF2B5EF4-FFF2-40B4-BE49-F238E27FC236}">
              <a16:creationId xmlns:a16="http://schemas.microsoft.com/office/drawing/2014/main" id="{B74D7D4D-203B-46F8-9DC7-2CCCFC190D02}"/>
            </a:ext>
          </a:extLst>
        </xdr:cNvPr>
        <xdr:cNvCxnSpPr/>
      </xdr:nvCxnSpPr>
      <xdr:spPr>
        <a:xfrm>
          <a:off x="9154160" y="942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44467</xdr:rowOff>
    </xdr:from>
    <xdr:ext cx="469744" cy="259045"/>
    <xdr:sp macro="" textlink="">
      <xdr:nvSpPr>
        <xdr:cNvPr id="234" name="【体育館・プール】&#10;一人当たり面積平均値テキスト">
          <a:extLst>
            <a:ext uri="{FF2B5EF4-FFF2-40B4-BE49-F238E27FC236}">
              <a16:creationId xmlns:a16="http://schemas.microsoft.com/office/drawing/2014/main" id="{54429530-ACB8-4360-BE4F-2045258326F8}"/>
            </a:ext>
          </a:extLst>
        </xdr:cNvPr>
        <xdr:cNvSpPr txBox="1"/>
      </xdr:nvSpPr>
      <xdr:spPr>
        <a:xfrm>
          <a:off x="9258300" y="1027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21590</xdr:rowOff>
    </xdr:from>
    <xdr:to>
      <xdr:col>55</xdr:col>
      <xdr:colOff>50800</xdr:colOff>
      <xdr:row>62</xdr:row>
      <xdr:rowOff>123190</xdr:rowOff>
    </xdr:to>
    <xdr:sp macro="" textlink="">
      <xdr:nvSpPr>
        <xdr:cNvPr id="235" name="フローチャート: 判断 234">
          <a:extLst>
            <a:ext uri="{FF2B5EF4-FFF2-40B4-BE49-F238E27FC236}">
              <a16:creationId xmlns:a16="http://schemas.microsoft.com/office/drawing/2014/main" id="{7DE08CB1-93F9-4CEA-ACB6-E16191AE966E}"/>
            </a:ext>
          </a:extLst>
        </xdr:cNvPr>
        <xdr:cNvSpPr/>
      </xdr:nvSpPr>
      <xdr:spPr>
        <a:xfrm>
          <a:off x="9192260" y="10415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36830</xdr:rowOff>
    </xdr:from>
    <xdr:to>
      <xdr:col>50</xdr:col>
      <xdr:colOff>165100</xdr:colOff>
      <xdr:row>62</xdr:row>
      <xdr:rowOff>138430</xdr:rowOff>
    </xdr:to>
    <xdr:sp macro="" textlink="">
      <xdr:nvSpPr>
        <xdr:cNvPr id="236" name="フローチャート: 判断 235">
          <a:extLst>
            <a:ext uri="{FF2B5EF4-FFF2-40B4-BE49-F238E27FC236}">
              <a16:creationId xmlns:a16="http://schemas.microsoft.com/office/drawing/2014/main" id="{9F0DFFFC-C18D-4C35-948C-775EBC90B047}"/>
            </a:ext>
          </a:extLst>
        </xdr:cNvPr>
        <xdr:cNvSpPr/>
      </xdr:nvSpPr>
      <xdr:spPr>
        <a:xfrm>
          <a:off x="8445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13970</xdr:rowOff>
    </xdr:from>
    <xdr:to>
      <xdr:col>46</xdr:col>
      <xdr:colOff>38100</xdr:colOff>
      <xdr:row>62</xdr:row>
      <xdr:rowOff>115570</xdr:rowOff>
    </xdr:to>
    <xdr:sp macro="" textlink="">
      <xdr:nvSpPr>
        <xdr:cNvPr id="237" name="フローチャート: 判断 236">
          <a:extLst>
            <a:ext uri="{FF2B5EF4-FFF2-40B4-BE49-F238E27FC236}">
              <a16:creationId xmlns:a16="http://schemas.microsoft.com/office/drawing/2014/main" id="{BD1479EA-5A7B-4C15-84D3-42DA89A21ADE}"/>
            </a:ext>
          </a:extLst>
        </xdr:cNvPr>
        <xdr:cNvSpPr/>
      </xdr:nvSpPr>
      <xdr:spPr>
        <a:xfrm>
          <a:off x="7670800" y="104076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29210</xdr:rowOff>
    </xdr:from>
    <xdr:to>
      <xdr:col>41</xdr:col>
      <xdr:colOff>101600</xdr:colOff>
      <xdr:row>62</xdr:row>
      <xdr:rowOff>130810</xdr:rowOff>
    </xdr:to>
    <xdr:sp macro="" textlink="">
      <xdr:nvSpPr>
        <xdr:cNvPr id="238" name="フローチャート: 判断 237">
          <a:extLst>
            <a:ext uri="{FF2B5EF4-FFF2-40B4-BE49-F238E27FC236}">
              <a16:creationId xmlns:a16="http://schemas.microsoft.com/office/drawing/2014/main" id="{F16C2EE8-FAF0-4486-991E-565CF18FA2C1}"/>
            </a:ext>
          </a:extLst>
        </xdr:cNvPr>
        <xdr:cNvSpPr/>
      </xdr:nvSpPr>
      <xdr:spPr>
        <a:xfrm>
          <a:off x="687324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9" name="フローチャート: 判断 238">
          <a:extLst>
            <a:ext uri="{FF2B5EF4-FFF2-40B4-BE49-F238E27FC236}">
              <a16:creationId xmlns:a16="http://schemas.microsoft.com/office/drawing/2014/main" id="{6B0E415D-78E0-4467-96E2-7FDB7085E762}"/>
            </a:ext>
          </a:extLst>
        </xdr:cNvPr>
        <xdr:cNvSpPr/>
      </xdr:nvSpPr>
      <xdr:spPr>
        <a:xfrm>
          <a:off x="609854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D880613-44EA-4768-9301-A578E26ED1F7}"/>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B095E1D-5BA0-423D-B1EE-0A00DB6736B2}"/>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0B128D9-EE11-4A7A-8927-5599FE7FB328}"/>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AC88DB7-6194-477F-B591-94C2E1502F6B}"/>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F2CA75A-64DF-445F-899C-9C5D4FAA454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82550</xdr:rowOff>
    </xdr:from>
    <xdr:to>
      <xdr:col>55</xdr:col>
      <xdr:colOff>50800</xdr:colOff>
      <xdr:row>64</xdr:row>
      <xdr:rowOff>12700</xdr:rowOff>
    </xdr:to>
    <xdr:sp macro="" textlink="">
      <xdr:nvSpPr>
        <xdr:cNvPr id="245" name="楕円 244">
          <a:extLst>
            <a:ext uri="{FF2B5EF4-FFF2-40B4-BE49-F238E27FC236}">
              <a16:creationId xmlns:a16="http://schemas.microsoft.com/office/drawing/2014/main" id="{BC801C32-FFDA-4A37-8E8E-3939A1EADA33}"/>
            </a:ext>
          </a:extLst>
        </xdr:cNvPr>
        <xdr:cNvSpPr/>
      </xdr:nvSpPr>
      <xdr:spPr>
        <a:xfrm>
          <a:off x="9192260" y="10643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168927</xdr:rowOff>
    </xdr:from>
    <xdr:ext cx="469744" cy="259045"/>
    <xdr:sp macro="" textlink="">
      <xdr:nvSpPr>
        <xdr:cNvPr id="246" name="【体育館・プール】&#10;一人当たり面積該当値テキスト">
          <a:extLst>
            <a:ext uri="{FF2B5EF4-FFF2-40B4-BE49-F238E27FC236}">
              <a16:creationId xmlns:a16="http://schemas.microsoft.com/office/drawing/2014/main" id="{6C32AC0A-D5FC-4FDD-BF1D-6B15D88AED83}"/>
            </a:ext>
          </a:extLst>
        </xdr:cNvPr>
        <xdr:cNvSpPr txBox="1"/>
      </xdr:nvSpPr>
      <xdr:spPr>
        <a:xfrm>
          <a:off x="9258300" y="1056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82550</xdr:rowOff>
    </xdr:from>
    <xdr:to>
      <xdr:col>50</xdr:col>
      <xdr:colOff>165100</xdr:colOff>
      <xdr:row>64</xdr:row>
      <xdr:rowOff>12700</xdr:rowOff>
    </xdr:to>
    <xdr:sp macro="" textlink="">
      <xdr:nvSpPr>
        <xdr:cNvPr id="247" name="楕円 246">
          <a:extLst>
            <a:ext uri="{FF2B5EF4-FFF2-40B4-BE49-F238E27FC236}">
              <a16:creationId xmlns:a16="http://schemas.microsoft.com/office/drawing/2014/main" id="{17654ED3-D665-47C6-B6AE-5F6916BE18A3}"/>
            </a:ext>
          </a:extLst>
        </xdr:cNvPr>
        <xdr:cNvSpPr/>
      </xdr:nvSpPr>
      <xdr:spPr>
        <a:xfrm>
          <a:off x="8445500" y="10643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133350</xdr:rowOff>
    </xdr:from>
    <xdr:to>
      <xdr:col>55</xdr:col>
      <xdr:colOff>0</xdr:colOff>
      <xdr:row>63</xdr:row>
      <xdr:rowOff>133350</xdr:rowOff>
    </xdr:to>
    <xdr:cxnSp macro="">
      <xdr:nvCxnSpPr>
        <xdr:cNvPr id="248" name="直線コネクタ 247">
          <a:extLst>
            <a:ext uri="{FF2B5EF4-FFF2-40B4-BE49-F238E27FC236}">
              <a16:creationId xmlns:a16="http://schemas.microsoft.com/office/drawing/2014/main" id="{C68BEF16-A14D-4ED8-9EA1-22FD8CF428DB}"/>
            </a:ext>
          </a:extLst>
        </xdr:cNvPr>
        <xdr:cNvCxnSpPr/>
      </xdr:nvCxnSpPr>
      <xdr:spPr>
        <a:xfrm>
          <a:off x="8496300" y="1069467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86360</xdr:rowOff>
    </xdr:from>
    <xdr:to>
      <xdr:col>46</xdr:col>
      <xdr:colOff>38100</xdr:colOff>
      <xdr:row>64</xdr:row>
      <xdr:rowOff>16510</xdr:rowOff>
    </xdr:to>
    <xdr:sp macro="" textlink="">
      <xdr:nvSpPr>
        <xdr:cNvPr id="249" name="楕円 248">
          <a:extLst>
            <a:ext uri="{FF2B5EF4-FFF2-40B4-BE49-F238E27FC236}">
              <a16:creationId xmlns:a16="http://schemas.microsoft.com/office/drawing/2014/main" id="{2A1108BE-6A65-4CF6-A5D8-9F0A64AFBB2B}"/>
            </a:ext>
          </a:extLst>
        </xdr:cNvPr>
        <xdr:cNvSpPr/>
      </xdr:nvSpPr>
      <xdr:spPr>
        <a:xfrm>
          <a:off x="7670800" y="106476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133350</xdr:rowOff>
    </xdr:from>
    <xdr:to>
      <xdr:col>50</xdr:col>
      <xdr:colOff>114300</xdr:colOff>
      <xdr:row>63</xdr:row>
      <xdr:rowOff>137160</xdr:rowOff>
    </xdr:to>
    <xdr:cxnSp macro="">
      <xdr:nvCxnSpPr>
        <xdr:cNvPr id="250" name="直線コネクタ 249">
          <a:extLst>
            <a:ext uri="{FF2B5EF4-FFF2-40B4-BE49-F238E27FC236}">
              <a16:creationId xmlns:a16="http://schemas.microsoft.com/office/drawing/2014/main" id="{48CB0DA1-2714-42C8-AC7F-817A53F90255}"/>
            </a:ext>
          </a:extLst>
        </xdr:cNvPr>
        <xdr:cNvCxnSpPr/>
      </xdr:nvCxnSpPr>
      <xdr:spPr>
        <a:xfrm flipV="1">
          <a:off x="7713980" y="1069467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82550</xdr:rowOff>
    </xdr:from>
    <xdr:to>
      <xdr:col>41</xdr:col>
      <xdr:colOff>101600</xdr:colOff>
      <xdr:row>64</xdr:row>
      <xdr:rowOff>12700</xdr:rowOff>
    </xdr:to>
    <xdr:sp macro="" textlink="">
      <xdr:nvSpPr>
        <xdr:cNvPr id="251" name="楕円 250">
          <a:extLst>
            <a:ext uri="{FF2B5EF4-FFF2-40B4-BE49-F238E27FC236}">
              <a16:creationId xmlns:a16="http://schemas.microsoft.com/office/drawing/2014/main" id="{60F861E0-A5FD-4AC2-B138-70BEBDB49C57}"/>
            </a:ext>
          </a:extLst>
        </xdr:cNvPr>
        <xdr:cNvSpPr/>
      </xdr:nvSpPr>
      <xdr:spPr>
        <a:xfrm>
          <a:off x="6873240" y="10643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133350</xdr:rowOff>
    </xdr:from>
    <xdr:to>
      <xdr:col>45</xdr:col>
      <xdr:colOff>177800</xdr:colOff>
      <xdr:row>63</xdr:row>
      <xdr:rowOff>137160</xdr:rowOff>
    </xdr:to>
    <xdr:cxnSp macro="">
      <xdr:nvCxnSpPr>
        <xdr:cNvPr id="252" name="直線コネクタ 251">
          <a:extLst>
            <a:ext uri="{FF2B5EF4-FFF2-40B4-BE49-F238E27FC236}">
              <a16:creationId xmlns:a16="http://schemas.microsoft.com/office/drawing/2014/main" id="{4EC536AC-E8A2-4FA4-9A8A-68EC37E5F920}"/>
            </a:ext>
          </a:extLst>
        </xdr:cNvPr>
        <xdr:cNvCxnSpPr/>
      </xdr:nvCxnSpPr>
      <xdr:spPr>
        <a:xfrm>
          <a:off x="6924040" y="1069467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82550</xdr:rowOff>
    </xdr:from>
    <xdr:to>
      <xdr:col>36</xdr:col>
      <xdr:colOff>165100</xdr:colOff>
      <xdr:row>64</xdr:row>
      <xdr:rowOff>12700</xdr:rowOff>
    </xdr:to>
    <xdr:sp macro="" textlink="">
      <xdr:nvSpPr>
        <xdr:cNvPr id="253" name="楕円 252">
          <a:extLst>
            <a:ext uri="{FF2B5EF4-FFF2-40B4-BE49-F238E27FC236}">
              <a16:creationId xmlns:a16="http://schemas.microsoft.com/office/drawing/2014/main" id="{A4BD1F81-0225-4B3A-A9B4-6E92B6008F88}"/>
            </a:ext>
          </a:extLst>
        </xdr:cNvPr>
        <xdr:cNvSpPr/>
      </xdr:nvSpPr>
      <xdr:spPr>
        <a:xfrm>
          <a:off x="6098540" y="10643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133350</xdr:rowOff>
    </xdr:from>
    <xdr:to>
      <xdr:col>41</xdr:col>
      <xdr:colOff>50800</xdr:colOff>
      <xdr:row>63</xdr:row>
      <xdr:rowOff>133350</xdr:rowOff>
    </xdr:to>
    <xdr:cxnSp macro="">
      <xdr:nvCxnSpPr>
        <xdr:cNvPr id="254" name="直線コネクタ 253">
          <a:extLst>
            <a:ext uri="{FF2B5EF4-FFF2-40B4-BE49-F238E27FC236}">
              <a16:creationId xmlns:a16="http://schemas.microsoft.com/office/drawing/2014/main" id="{5AA8DA3D-D72C-45E4-8E90-9CF5F56A181A}"/>
            </a:ext>
          </a:extLst>
        </xdr:cNvPr>
        <xdr:cNvCxnSpPr/>
      </xdr:nvCxnSpPr>
      <xdr:spPr>
        <a:xfrm>
          <a:off x="6149340" y="1069467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154957</xdr:rowOff>
    </xdr:from>
    <xdr:ext cx="469744" cy="259045"/>
    <xdr:sp macro="" textlink="">
      <xdr:nvSpPr>
        <xdr:cNvPr id="255" name="n_1aveValue【体育館・プール】&#10;一人当たり面積">
          <a:extLst>
            <a:ext uri="{FF2B5EF4-FFF2-40B4-BE49-F238E27FC236}">
              <a16:creationId xmlns:a16="http://schemas.microsoft.com/office/drawing/2014/main" id="{F94162B9-A5A9-4120-B846-38C045AB44B1}"/>
            </a:ext>
          </a:extLst>
        </xdr:cNvPr>
        <xdr:cNvSpPr txBox="1"/>
      </xdr:nvSpPr>
      <xdr:spPr>
        <a:xfrm>
          <a:off x="8271587" y="1021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132097</xdr:rowOff>
    </xdr:from>
    <xdr:ext cx="469744" cy="259045"/>
    <xdr:sp macro="" textlink="">
      <xdr:nvSpPr>
        <xdr:cNvPr id="256" name="n_2aveValue【体育館・プール】&#10;一人当たり面積">
          <a:extLst>
            <a:ext uri="{FF2B5EF4-FFF2-40B4-BE49-F238E27FC236}">
              <a16:creationId xmlns:a16="http://schemas.microsoft.com/office/drawing/2014/main" id="{F9546B9B-5185-4061-8231-2AB7AF58E676}"/>
            </a:ext>
          </a:extLst>
        </xdr:cNvPr>
        <xdr:cNvSpPr txBox="1"/>
      </xdr:nvSpPr>
      <xdr:spPr>
        <a:xfrm>
          <a:off x="7509587"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147337</xdr:rowOff>
    </xdr:from>
    <xdr:ext cx="469744" cy="259045"/>
    <xdr:sp macro="" textlink="">
      <xdr:nvSpPr>
        <xdr:cNvPr id="257" name="n_3aveValue【体育館・プール】&#10;一人当たり面積">
          <a:extLst>
            <a:ext uri="{FF2B5EF4-FFF2-40B4-BE49-F238E27FC236}">
              <a16:creationId xmlns:a16="http://schemas.microsoft.com/office/drawing/2014/main" id="{836F54D2-BB7E-4C0E-8536-8285E950B83B}"/>
            </a:ext>
          </a:extLst>
        </xdr:cNvPr>
        <xdr:cNvSpPr txBox="1"/>
      </xdr:nvSpPr>
      <xdr:spPr>
        <a:xfrm>
          <a:off x="671202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58" name="n_4aveValue【体育館・プール】&#10;一人当たり面積">
          <a:extLst>
            <a:ext uri="{FF2B5EF4-FFF2-40B4-BE49-F238E27FC236}">
              <a16:creationId xmlns:a16="http://schemas.microsoft.com/office/drawing/2014/main" id="{08CCF048-D503-4D5B-8AAE-43EA0B4FEE77}"/>
            </a:ext>
          </a:extLst>
        </xdr:cNvPr>
        <xdr:cNvSpPr txBox="1"/>
      </xdr:nvSpPr>
      <xdr:spPr>
        <a:xfrm>
          <a:off x="59373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3827</xdr:rowOff>
    </xdr:from>
    <xdr:ext cx="469744" cy="259045"/>
    <xdr:sp macro="" textlink="">
      <xdr:nvSpPr>
        <xdr:cNvPr id="259" name="n_1mainValue【体育館・プール】&#10;一人当たり面積">
          <a:extLst>
            <a:ext uri="{FF2B5EF4-FFF2-40B4-BE49-F238E27FC236}">
              <a16:creationId xmlns:a16="http://schemas.microsoft.com/office/drawing/2014/main" id="{81761513-0A22-42CA-A62F-7471D522C176}"/>
            </a:ext>
          </a:extLst>
        </xdr:cNvPr>
        <xdr:cNvSpPr txBox="1"/>
      </xdr:nvSpPr>
      <xdr:spPr>
        <a:xfrm>
          <a:off x="827158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7637</xdr:rowOff>
    </xdr:from>
    <xdr:ext cx="469744" cy="259045"/>
    <xdr:sp macro="" textlink="">
      <xdr:nvSpPr>
        <xdr:cNvPr id="260" name="n_2mainValue【体育館・プール】&#10;一人当たり面積">
          <a:extLst>
            <a:ext uri="{FF2B5EF4-FFF2-40B4-BE49-F238E27FC236}">
              <a16:creationId xmlns:a16="http://schemas.microsoft.com/office/drawing/2014/main" id="{05528443-BB94-46D0-8AB5-BC116A504EEC}"/>
            </a:ext>
          </a:extLst>
        </xdr:cNvPr>
        <xdr:cNvSpPr txBox="1"/>
      </xdr:nvSpPr>
      <xdr:spPr>
        <a:xfrm>
          <a:off x="7509587"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3827</xdr:rowOff>
    </xdr:from>
    <xdr:ext cx="469744" cy="259045"/>
    <xdr:sp macro="" textlink="">
      <xdr:nvSpPr>
        <xdr:cNvPr id="261" name="n_3mainValue【体育館・プール】&#10;一人当たり面積">
          <a:extLst>
            <a:ext uri="{FF2B5EF4-FFF2-40B4-BE49-F238E27FC236}">
              <a16:creationId xmlns:a16="http://schemas.microsoft.com/office/drawing/2014/main" id="{3B53D9B6-60D8-4C91-966C-411EFCE61B5D}"/>
            </a:ext>
          </a:extLst>
        </xdr:cNvPr>
        <xdr:cNvSpPr txBox="1"/>
      </xdr:nvSpPr>
      <xdr:spPr>
        <a:xfrm>
          <a:off x="67120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3827</xdr:rowOff>
    </xdr:from>
    <xdr:ext cx="469744" cy="259045"/>
    <xdr:sp macro="" textlink="">
      <xdr:nvSpPr>
        <xdr:cNvPr id="262" name="n_4mainValue【体育館・プール】&#10;一人当たり面積">
          <a:extLst>
            <a:ext uri="{FF2B5EF4-FFF2-40B4-BE49-F238E27FC236}">
              <a16:creationId xmlns:a16="http://schemas.microsoft.com/office/drawing/2014/main" id="{74CD3739-70E8-4135-9E80-00833D0B3026}"/>
            </a:ext>
          </a:extLst>
        </xdr:cNvPr>
        <xdr:cNvSpPr txBox="1"/>
      </xdr:nvSpPr>
      <xdr:spPr>
        <a:xfrm>
          <a:off x="59373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155A66EA-4E33-4F0B-8ED8-6CB6551C90DA}"/>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DBB7EB8D-851C-4869-93A2-F2185001DF37}"/>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56A4FF20-FD20-401F-A9A6-6DF1DE6F2795}"/>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3EC8B8FF-A742-4266-BABA-446C9F4CC7CB}"/>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5E067E54-6E41-4D6C-B9B7-2590303869D9}"/>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C37DE412-C47A-4176-BAB4-308093A17936}"/>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DFE104A-AC32-43D5-A9D6-C428295C6353}"/>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B1B40785-F4A3-4D3F-83C1-6B1A69223BBC}"/>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174AE666-35F1-4657-A290-137EF1A5EDA6}"/>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34996B78-B905-45EC-BB54-D5D4DD3E6C3B}"/>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FF472F53-2A64-49B1-AD91-15EA927EB249}"/>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267228A-6463-4765-A7CA-D3E178BBFD56}"/>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E9F86679-67BC-449F-B705-A2AB30D2F1D8}"/>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B7A1F9DB-A0E9-462F-B7F2-334A5AB4B6F4}"/>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9B2ED232-5338-4861-8FCC-CF9688B187A6}"/>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CBC8209B-AA23-4E9D-8296-35523B92DFF7}"/>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7E8C2A0D-6DD7-4F02-94ED-6EE6BC0E6834}"/>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A2A1D877-6EAB-46D9-85E0-7BD12EE1ED55}"/>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7F44B462-9EE2-489E-A03D-33E20D5775BA}"/>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6808EEFF-E2B6-4A19-919A-3E77CC5D8168}"/>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680CF5BD-17B2-48FA-BE6E-88DE118485D1}"/>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43A24A3A-509B-4B1E-91D7-F324332E95B2}"/>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946BE391-77EC-45BC-BCAA-659F43BE9207}"/>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D80C1914-8AE4-449B-8AC7-FD856377D2EC}"/>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91439</xdr:rowOff>
    </xdr:from>
    <xdr:to>
      <xdr:col>24</xdr:col>
      <xdr:colOff>62865</xdr:colOff>
      <xdr:row>85</xdr:row>
      <xdr:rowOff>83820</xdr:rowOff>
    </xdr:to>
    <xdr:cxnSp macro="">
      <xdr:nvCxnSpPr>
        <xdr:cNvPr id="287" name="直線コネクタ 286">
          <a:extLst>
            <a:ext uri="{FF2B5EF4-FFF2-40B4-BE49-F238E27FC236}">
              <a16:creationId xmlns:a16="http://schemas.microsoft.com/office/drawing/2014/main" id="{F151D323-3D13-48A4-BF20-DB98A08C4BCB}"/>
            </a:ext>
          </a:extLst>
        </xdr:cNvPr>
        <xdr:cNvCxnSpPr/>
      </xdr:nvCxnSpPr>
      <xdr:spPr>
        <a:xfrm flipV="1">
          <a:off x="4086225" y="12999719"/>
          <a:ext cx="0" cy="1333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87647</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D80EF3C9-16DB-49EC-845C-C82EECD9E21F}"/>
            </a:ext>
          </a:extLst>
        </xdr:cNvPr>
        <xdr:cNvSpPr txBox="1"/>
      </xdr:nvSpPr>
      <xdr:spPr>
        <a:xfrm>
          <a:off x="4124960"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83820</xdr:rowOff>
    </xdr:from>
    <xdr:to>
      <xdr:col>24</xdr:col>
      <xdr:colOff>152400</xdr:colOff>
      <xdr:row>85</xdr:row>
      <xdr:rowOff>83820</xdr:rowOff>
    </xdr:to>
    <xdr:cxnSp macro="">
      <xdr:nvCxnSpPr>
        <xdr:cNvPr id="289" name="直線コネクタ 288">
          <a:extLst>
            <a:ext uri="{FF2B5EF4-FFF2-40B4-BE49-F238E27FC236}">
              <a16:creationId xmlns:a16="http://schemas.microsoft.com/office/drawing/2014/main" id="{0A7AC2B7-FF20-4B1D-8C45-3F466A38DF9A}"/>
            </a:ext>
          </a:extLst>
        </xdr:cNvPr>
        <xdr:cNvCxnSpPr/>
      </xdr:nvCxnSpPr>
      <xdr:spPr>
        <a:xfrm>
          <a:off x="4020820" y="1433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38116</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E59D67C1-232A-4D1B-9673-BCD5E7888F7E}"/>
            </a:ext>
          </a:extLst>
        </xdr:cNvPr>
        <xdr:cNvSpPr txBox="1"/>
      </xdr:nvSpPr>
      <xdr:spPr>
        <a:xfrm>
          <a:off x="4124960" y="12778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91439</xdr:rowOff>
    </xdr:from>
    <xdr:to>
      <xdr:col>24</xdr:col>
      <xdr:colOff>152400</xdr:colOff>
      <xdr:row>77</xdr:row>
      <xdr:rowOff>91439</xdr:rowOff>
    </xdr:to>
    <xdr:cxnSp macro="">
      <xdr:nvCxnSpPr>
        <xdr:cNvPr id="291" name="直線コネクタ 290">
          <a:extLst>
            <a:ext uri="{FF2B5EF4-FFF2-40B4-BE49-F238E27FC236}">
              <a16:creationId xmlns:a16="http://schemas.microsoft.com/office/drawing/2014/main" id="{BEE2C220-1FF4-439E-85C9-C1C38FFE7FB0}"/>
            </a:ext>
          </a:extLst>
        </xdr:cNvPr>
        <xdr:cNvCxnSpPr/>
      </xdr:nvCxnSpPr>
      <xdr:spPr>
        <a:xfrm>
          <a:off x="4020820" y="129997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110507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C0428892-1646-4DF6-A736-BE5B5206D0BE}"/>
            </a:ext>
          </a:extLst>
        </xdr:cNvPr>
        <xdr:cNvSpPr txBox="1"/>
      </xdr:nvSpPr>
      <xdr:spPr>
        <a:xfrm>
          <a:off x="4124960" y="13689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93" name="フローチャート: 判断 292">
          <a:extLst>
            <a:ext uri="{FF2B5EF4-FFF2-40B4-BE49-F238E27FC236}">
              <a16:creationId xmlns:a16="http://schemas.microsoft.com/office/drawing/2014/main" id="{D86C31C2-97EC-4C08-AC48-1D620C982EB9}"/>
            </a:ext>
          </a:extLst>
        </xdr:cNvPr>
        <xdr:cNvSpPr/>
      </xdr:nvSpPr>
      <xdr:spPr>
        <a:xfrm>
          <a:off x="4036060" y="13710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4" name="フローチャート: 判断 293">
          <a:extLst>
            <a:ext uri="{FF2B5EF4-FFF2-40B4-BE49-F238E27FC236}">
              <a16:creationId xmlns:a16="http://schemas.microsoft.com/office/drawing/2014/main" id="{5D35311B-98A3-425F-999B-0DF60BF7CA88}"/>
            </a:ext>
          </a:extLst>
        </xdr:cNvPr>
        <xdr:cNvSpPr/>
      </xdr:nvSpPr>
      <xdr:spPr>
        <a:xfrm>
          <a:off x="3312160" y="13691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5" name="フローチャート: 判断 294">
          <a:extLst>
            <a:ext uri="{FF2B5EF4-FFF2-40B4-BE49-F238E27FC236}">
              <a16:creationId xmlns:a16="http://schemas.microsoft.com/office/drawing/2014/main" id="{4D7554D9-DECF-49B7-84E4-E30B97D2D4C0}"/>
            </a:ext>
          </a:extLst>
        </xdr:cNvPr>
        <xdr:cNvSpPr/>
      </xdr:nvSpPr>
      <xdr:spPr>
        <a:xfrm>
          <a:off x="2514600" y="13682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107314</xdr:rowOff>
    </xdr:from>
    <xdr:to>
      <xdr:col>10</xdr:col>
      <xdr:colOff>165100</xdr:colOff>
      <xdr:row>82</xdr:row>
      <xdr:rowOff>37464</xdr:rowOff>
    </xdr:to>
    <xdr:sp macro="" textlink="">
      <xdr:nvSpPr>
        <xdr:cNvPr id="296" name="フローチャート: 判断 295">
          <a:extLst>
            <a:ext uri="{FF2B5EF4-FFF2-40B4-BE49-F238E27FC236}">
              <a16:creationId xmlns:a16="http://schemas.microsoft.com/office/drawing/2014/main" id="{FC749E2B-5333-43A1-B7F9-2B04109FD973}"/>
            </a:ext>
          </a:extLst>
        </xdr:cNvPr>
        <xdr:cNvSpPr/>
      </xdr:nvSpPr>
      <xdr:spPr>
        <a:xfrm>
          <a:off x="1739900" y="136861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297" name="フローチャート: 判断 296">
          <a:extLst>
            <a:ext uri="{FF2B5EF4-FFF2-40B4-BE49-F238E27FC236}">
              <a16:creationId xmlns:a16="http://schemas.microsoft.com/office/drawing/2014/main" id="{46C0BCF1-E006-4E7D-A5F7-A8BA677077B0}"/>
            </a:ext>
          </a:extLst>
        </xdr:cNvPr>
        <xdr:cNvSpPr/>
      </xdr:nvSpPr>
      <xdr:spPr>
        <a:xfrm>
          <a:off x="965200" y="13653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2321371-449C-43E0-8ECA-4AD6405ED409}"/>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DA434B5-2B19-4044-A3B0-54C8F94E552E}"/>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37BD94D-D0F0-4147-9D64-0998A67D6756}"/>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A71DB4F-6294-4515-910D-01FF06821A0D}"/>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1B4EE8A-F309-4FE0-B1D9-2465DE5C4398}"/>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160655</xdr:rowOff>
    </xdr:from>
    <xdr:to>
      <xdr:col>24</xdr:col>
      <xdr:colOff>114300</xdr:colOff>
      <xdr:row>80</xdr:row>
      <xdr:rowOff>90805</xdr:rowOff>
    </xdr:to>
    <xdr:sp macro="" textlink="">
      <xdr:nvSpPr>
        <xdr:cNvPr id="303" name="楕円 302">
          <a:extLst>
            <a:ext uri="{FF2B5EF4-FFF2-40B4-BE49-F238E27FC236}">
              <a16:creationId xmlns:a16="http://schemas.microsoft.com/office/drawing/2014/main" id="{5E38CA1F-2A55-4C6B-A94E-124D6FF16F95}"/>
            </a:ext>
          </a:extLst>
        </xdr:cNvPr>
        <xdr:cNvSpPr/>
      </xdr:nvSpPr>
      <xdr:spPr>
        <a:xfrm>
          <a:off x="4036060" y="13404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12082</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7F36EE00-FC18-4A66-A089-F3034A8198D3}"/>
            </a:ext>
          </a:extLst>
        </xdr:cNvPr>
        <xdr:cNvSpPr txBox="1"/>
      </xdr:nvSpPr>
      <xdr:spPr>
        <a:xfrm>
          <a:off x="4124960" y="1325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156845</xdr:rowOff>
    </xdr:from>
    <xdr:to>
      <xdr:col>20</xdr:col>
      <xdr:colOff>38100</xdr:colOff>
      <xdr:row>80</xdr:row>
      <xdr:rowOff>86995</xdr:rowOff>
    </xdr:to>
    <xdr:sp macro="" textlink="">
      <xdr:nvSpPr>
        <xdr:cNvPr id="305" name="楕円 304">
          <a:extLst>
            <a:ext uri="{FF2B5EF4-FFF2-40B4-BE49-F238E27FC236}">
              <a16:creationId xmlns:a16="http://schemas.microsoft.com/office/drawing/2014/main" id="{D4804540-9C9D-44CA-BC0B-60D183080599}"/>
            </a:ext>
          </a:extLst>
        </xdr:cNvPr>
        <xdr:cNvSpPr/>
      </xdr:nvSpPr>
      <xdr:spPr>
        <a:xfrm>
          <a:off x="3312160" y="134004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36195</xdr:rowOff>
    </xdr:from>
    <xdr:to>
      <xdr:col>24</xdr:col>
      <xdr:colOff>63500</xdr:colOff>
      <xdr:row>80</xdr:row>
      <xdr:rowOff>40005</xdr:rowOff>
    </xdr:to>
    <xdr:cxnSp macro="">
      <xdr:nvCxnSpPr>
        <xdr:cNvPr id="306" name="直線コネクタ 305">
          <a:extLst>
            <a:ext uri="{FF2B5EF4-FFF2-40B4-BE49-F238E27FC236}">
              <a16:creationId xmlns:a16="http://schemas.microsoft.com/office/drawing/2014/main" id="{9D41A127-3A25-4C52-A4EE-0E4AE6CA0BDD}"/>
            </a:ext>
          </a:extLst>
        </xdr:cNvPr>
        <xdr:cNvCxnSpPr/>
      </xdr:nvCxnSpPr>
      <xdr:spPr>
        <a:xfrm>
          <a:off x="3355340" y="13447395"/>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114936</xdr:rowOff>
    </xdr:from>
    <xdr:to>
      <xdr:col>15</xdr:col>
      <xdr:colOff>101600</xdr:colOff>
      <xdr:row>82</xdr:row>
      <xdr:rowOff>45086</xdr:rowOff>
    </xdr:to>
    <xdr:sp macro="" textlink="">
      <xdr:nvSpPr>
        <xdr:cNvPr id="307" name="楕円 306">
          <a:extLst>
            <a:ext uri="{FF2B5EF4-FFF2-40B4-BE49-F238E27FC236}">
              <a16:creationId xmlns:a16="http://schemas.microsoft.com/office/drawing/2014/main" id="{0F9ED0EF-80EA-4EC6-95BE-18FF1609EAF9}"/>
            </a:ext>
          </a:extLst>
        </xdr:cNvPr>
        <xdr:cNvSpPr/>
      </xdr:nvSpPr>
      <xdr:spPr>
        <a:xfrm>
          <a:off x="2514600" y="136937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36195</xdr:rowOff>
    </xdr:from>
    <xdr:to>
      <xdr:col>19</xdr:col>
      <xdr:colOff>177800</xdr:colOff>
      <xdr:row>81</xdr:row>
      <xdr:rowOff>165736</xdr:rowOff>
    </xdr:to>
    <xdr:cxnSp macro="">
      <xdr:nvCxnSpPr>
        <xdr:cNvPr id="308" name="直線コネクタ 307">
          <a:extLst>
            <a:ext uri="{FF2B5EF4-FFF2-40B4-BE49-F238E27FC236}">
              <a16:creationId xmlns:a16="http://schemas.microsoft.com/office/drawing/2014/main" id="{40694688-C21C-4501-B9F2-2B6D497C162C}"/>
            </a:ext>
          </a:extLst>
        </xdr:cNvPr>
        <xdr:cNvCxnSpPr/>
      </xdr:nvCxnSpPr>
      <xdr:spPr>
        <a:xfrm flipV="1">
          <a:off x="2565400" y="13447395"/>
          <a:ext cx="789940" cy="29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65405</xdr:rowOff>
    </xdr:from>
    <xdr:to>
      <xdr:col>10</xdr:col>
      <xdr:colOff>165100</xdr:colOff>
      <xdr:row>81</xdr:row>
      <xdr:rowOff>167005</xdr:rowOff>
    </xdr:to>
    <xdr:sp macro="" textlink="">
      <xdr:nvSpPr>
        <xdr:cNvPr id="309" name="楕円 308">
          <a:extLst>
            <a:ext uri="{FF2B5EF4-FFF2-40B4-BE49-F238E27FC236}">
              <a16:creationId xmlns:a16="http://schemas.microsoft.com/office/drawing/2014/main" id="{512E9B02-8D9A-442E-BDE5-0AE7F5DF8A9C}"/>
            </a:ext>
          </a:extLst>
        </xdr:cNvPr>
        <xdr:cNvSpPr/>
      </xdr:nvSpPr>
      <xdr:spPr>
        <a:xfrm>
          <a:off x="1739900" y="1364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116205</xdr:rowOff>
    </xdr:from>
    <xdr:to>
      <xdr:col>15</xdr:col>
      <xdr:colOff>50800</xdr:colOff>
      <xdr:row>81</xdr:row>
      <xdr:rowOff>165736</xdr:rowOff>
    </xdr:to>
    <xdr:cxnSp macro="">
      <xdr:nvCxnSpPr>
        <xdr:cNvPr id="310" name="直線コネクタ 309">
          <a:extLst>
            <a:ext uri="{FF2B5EF4-FFF2-40B4-BE49-F238E27FC236}">
              <a16:creationId xmlns:a16="http://schemas.microsoft.com/office/drawing/2014/main" id="{BB15F6EA-AFF0-43C0-BE89-4961C90D1F60}"/>
            </a:ext>
          </a:extLst>
        </xdr:cNvPr>
        <xdr:cNvCxnSpPr/>
      </xdr:nvCxnSpPr>
      <xdr:spPr>
        <a:xfrm>
          <a:off x="1790700" y="13695045"/>
          <a:ext cx="7747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27305</xdr:rowOff>
    </xdr:from>
    <xdr:to>
      <xdr:col>6</xdr:col>
      <xdr:colOff>38100</xdr:colOff>
      <xdr:row>81</xdr:row>
      <xdr:rowOff>128905</xdr:rowOff>
    </xdr:to>
    <xdr:sp macro="" textlink="">
      <xdr:nvSpPr>
        <xdr:cNvPr id="311" name="楕円 310">
          <a:extLst>
            <a:ext uri="{FF2B5EF4-FFF2-40B4-BE49-F238E27FC236}">
              <a16:creationId xmlns:a16="http://schemas.microsoft.com/office/drawing/2014/main" id="{0C3BFBF7-7434-4BA6-8068-DE1298CA641B}"/>
            </a:ext>
          </a:extLst>
        </xdr:cNvPr>
        <xdr:cNvSpPr/>
      </xdr:nvSpPr>
      <xdr:spPr>
        <a:xfrm>
          <a:off x="965200" y="136061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78105</xdr:rowOff>
    </xdr:from>
    <xdr:to>
      <xdr:col>10</xdr:col>
      <xdr:colOff>114300</xdr:colOff>
      <xdr:row>81</xdr:row>
      <xdr:rowOff>116205</xdr:rowOff>
    </xdr:to>
    <xdr:cxnSp macro="">
      <xdr:nvCxnSpPr>
        <xdr:cNvPr id="312" name="直線コネクタ 311">
          <a:extLst>
            <a:ext uri="{FF2B5EF4-FFF2-40B4-BE49-F238E27FC236}">
              <a16:creationId xmlns:a16="http://schemas.microsoft.com/office/drawing/2014/main" id="{D4335EB5-10E1-4D0C-9EFB-E452EDFB1B0C}"/>
            </a:ext>
          </a:extLst>
        </xdr:cNvPr>
        <xdr:cNvCxnSpPr/>
      </xdr:nvCxnSpPr>
      <xdr:spPr>
        <a:xfrm>
          <a:off x="1008380" y="1365694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34307</xdr:rowOff>
    </xdr:from>
    <xdr:ext cx="405111" cy="259045"/>
    <xdr:sp macro="" textlink="">
      <xdr:nvSpPr>
        <xdr:cNvPr id="313" name="n_1aveValue【福祉施設】&#10;有形固定資産減価償却率">
          <a:extLst>
            <a:ext uri="{FF2B5EF4-FFF2-40B4-BE49-F238E27FC236}">
              <a16:creationId xmlns:a16="http://schemas.microsoft.com/office/drawing/2014/main" id="{31A6A277-F133-4B89-95F3-71642601D85E}"/>
            </a:ext>
          </a:extLst>
        </xdr:cNvPr>
        <xdr:cNvSpPr txBox="1"/>
      </xdr:nvSpPr>
      <xdr:spPr>
        <a:xfrm>
          <a:off x="3170564" y="1378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14" name="n_2aveValue【福祉施設】&#10;有形固定資産減価償却率">
          <a:extLst>
            <a:ext uri="{FF2B5EF4-FFF2-40B4-BE49-F238E27FC236}">
              <a16:creationId xmlns:a16="http://schemas.microsoft.com/office/drawing/2014/main" id="{8FB65520-8A79-4D69-A3F7-BFC2CABEA986}"/>
            </a:ext>
          </a:extLst>
        </xdr:cNvPr>
        <xdr:cNvSpPr txBox="1"/>
      </xdr:nvSpPr>
      <xdr:spPr>
        <a:xfrm>
          <a:off x="238570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28591</xdr:rowOff>
    </xdr:from>
    <xdr:ext cx="405111" cy="259045"/>
    <xdr:sp macro="" textlink="">
      <xdr:nvSpPr>
        <xdr:cNvPr id="315" name="n_3aveValue【福祉施設】&#10;有形固定資産減価償却率">
          <a:extLst>
            <a:ext uri="{FF2B5EF4-FFF2-40B4-BE49-F238E27FC236}">
              <a16:creationId xmlns:a16="http://schemas.microsoft.com/office/drawing/2014/main" id="{E801A471-7D39-4176-B6C3-123805B8C7D2}"/>
            </a:ext>
          </a:extLst>
        </xdr:cNvPr>
        <xdr:cNvSpPr txBox="1"/>
      </xdr:nvSpPr>
      <xdr:spPr>
        <a:xfrm>
          <a:off x="1611004" y="13775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167657</xdr:rowOff>
    </xdr:from>
    <xdr:ext cx="405111" cy="259045"/>
    <xdr:sp macro="" textlink="">
      <xdr:nvSpPr>
        <xdr:cNvPr id="316" name="n_4aveValue【福祉施設】&#10;有形固定資産減価償却率">
          <a:extLst>
            <a:ext uri="{FF2B5EF4-FFF2-40B4-BE49-F238E27FC236}">
              <a16:creationId xmlns:a16="http://schemas.microsoft.com/office/drawing/2014/main" id="{204F756D-6678-43F1-896B-8D8AFA544667}"/>
            </a:ext>
          </a:extLst>
        </xdr:cNvPr>
        <xdr:cNvSpPr txBox="1"/>
      </xdr:nvSpPr>
      <xdr:spPr>
        <a:xfrm>
          <a:off x="836304" y="1374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103522</xdr:rowOff>
    </xdr:from>
    <xdr:ext cx="405111" cy="259045"/>
    <xdr:sp macro="" textlink="">
      <xdr:nvSpPr>
        <xdr:cNvPr id="317" name="n_1mainValue【福祉施設】&#10;有形固定資産減価償却率">
          <a:extLst>
            <a:ext uri="{FF2B5EF4-FFF2-40B4-BE49-F238E27FC236}">
              <a16:creationId xmlns:a16="http://schemas.microsoft.com/office/drawing/2014/main" id="{431B0B36-226A-424B-82DF-5D9E88BD172D}"/>
            </a:ext>
          </a:extLst>
        </xdr:cNvPr>
        <xdr:cNvSpPr txBox="1"/>
      </xdr:nvSpPr>
      <xdr:spPr>
        <a:xfrm>
          <a:off x="3170564" y="1317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36213</xdr:rowOff>
    </xdr:from>
    <xdr:ext cx="405111" cy="259045"/>
    <xdr:sp macro="" textlink="">
      <xdr:nvSpPr>
        <xdr:cNvPr id="318" name="n_2mainValue【福祉施設】&#10;有形固定資産減価償却率">
          <a:extLst>
            <a:ext uri="{FF2B5EF4-FFF2-40B4-BE49-F238E27FC236}">
              <a16:creationId xmlns:a16="http://schemas.microsoft.com/office/drawing/2014/main" id="{F79A30F6-C160-4B5E-BE62-404BC4480160}"/>
            </a:ext>
          </a:extLst>
        </xdr:cNvPr>
        <xdr:cNvSpPr txBox="1"/>
      </xdr:nvSpPr>
      <xdr:spPr>
        <a:xfrm>
          <a:off x="2385704" y="1378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12082</xdr:rowOff>
    </xdr:from>
    <xdr:ext cx="405111" cy="259045"/>
    <xdr:sp macro="" textlink="">
      <xdr:nvSpPr>
        <xdr:cNvPr id="319" name="n_3mainValue【福祉施設】&#10;有形固定資産減価償却率">
          <a:extLst>
            <a:ext uri="{FF2B5EF4-FFF2-40B4-BE49-F238E27FC236}">
              <a16:creationId xmlns:a16="http://schemas.microsoft.com/office/drawing/2014/main" id="{8EAB53CC-6835-41DC-8D06-8C9CF935AA86}"/>
            </a:ext>
          </a:extLst>
        </xdr:cNvPr>
        <xdr:cNvSpPr txBox="1"/>
      </xdr:nvSpPr>
      <xdr:spPr>
        <a:xfrm>
          <a:off x="1611004"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145432</xdr:rowOff>
    </xdr:from>
    <xdr:ext cx="405111" cy="259045"/>
    <xdr:sp macro="" textlink="">
      <xdr:nvSpPr>
        <xdr:cNvPr id="320" name="n_4mainValue【福祉施設】&#10;有形固定資産減価償却率">
          <a:extLst>
            <a:ext uri="{FF2B5EF4-FFF2-40B4-BE49-F238E27FC236}">
              <a16:creationId xmlns:a16="http://schemas.microsoft.com/office/drawing/2014/main" id="{F798699B-BCCD-4321-8DD5-96FF412CCEBB}"/>
            </a:ext>
          </a:extLst>
        </xdr:cNvPr>
        <xdr:cNvSpPr txBox="1"/>
      </xdr:nvSpPr>
      <xdr:spPr>
        <a:xfrm>
          <a:off x="836304" y="1338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CC896EE5-5854-49B9-9A43-9927B1DD481E}"/>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6ABC63D3-A387-4437-B739-245BB87E83B4}"/>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9A54D4AD-BDD4-4A59-9052-4D4BA66D5C64}"/>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E3446208-0E8B-45BF-B6A5-9CF0075E978A}"/>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74BE666A-C6F2-449E-B309-2CD37310AC25}"/>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87642076-4869-4280-9127-F541E7528ED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E0FB8BE1-8A0E-427D-8801-45FB7BA19BF9}"/>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B9B26B17-FD35-4AFE-913F-15DE8465087B}"/>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199381F0-169F-45F6-A47A-93B9BB127D62}"/>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B1BF7800-7E5F-4527-8CD4-3ABF354CEA4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BAA10979-D58B-4E44-AC2C-F88062770236}"/>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000B1A34-ED06-4DA2-BB6D-45D36E79554C}"/>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4EA4DB47-CD47-4B86-8BC4-C0945FFB3624}"/>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250CFF70-4EA5-4BDD-9599-3D874554356B}"/>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EFFCEFE0-040A-4566-BD2A-011D93B6096B}"/>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65CC9A95-C27C-4572-8371-ABD0863C2B4B}"/>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A5B57A39-4BA8-4C67-B2B1-A90B7945312C}"/>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D284FAFB-8935-4333-BC6A-1F1B039A3E90}"/>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3C3F831D-8FD2-45EE-8563-972E7CCAEF5E}"/>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686D9163-0A89-496D-A48D-2FA9AE22AEE8}"/>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7AD67F22-6BA8-4559-92CE-24EE76E29669}"/>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5DB40C75-1BB6-4C7C-8DE5-4D8AC8DB1DF9}"/>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9F0264F1-5872-44AB-ACAB-57E140399CE9}"/>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F97F954F-2E11-4FBD-A1EB-FF7EE1210DDA}"/>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DE470E1A-CB3C-44EA-906E-BF0EFA9AE1FA}"/>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81643</xdr:rowOff>
    </xdr:from>
    <xdr:to>
      <xdr:col>54</xdr:col>
      <xdr:colOff>189865</xdr:colOff>
      <xdr:row>86</xdr:row>
      <xdr:rowOff>125186</xdr:rowOff>
    </xdr:to>
    <xdr:cxnSp macro="">
      <xdr:nvCxnSpPr>
        <xdr:cNvPr id="346" name="直線コネクタ 345">
          <a:extLst>
            <a:ext uri="{FF2B5EF4-FFF2-40B4-BE49-F238E27FC236}">
              <a16:creationId xmlns:a16="http://schemas.microsoft.com/office/drawing/2014/main" id="{6E660907-DC4D-4508-8E8A-CEDB268144D7}"/>
            </a:ext>
          </a:extLst>
        </xdr:cNvPr>
        <xdr:cNvCxnSpPr/>
      </xdr:nvCxnSpPr>
      <xdr:spPr>
        <a:xfrm flipV="1">
          <a:off x="9219565" y="13157563"/>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7" name="【福祉施設】&#10;一人当たり面積最小値テキスト">
          <a:extLst>
            <a:ext uri="{FF2B5EF4-FFF2-40B4-BE49-F238E27FC236}">
              <a16:creationId xmlns:a16="http://schemas.microsoft.com/office/drawing/2014/main" id="{CB81ABC4-E4A7-4FC0-B06C-7234D73ABF09}"/>
            </a:ext>
          </a:extLst>
        </xdr:cNvPr>
        <xdr:cNvSpPr txBox="1"/>
      </xdr:nvSpPr>
      <xdr:spPr>
        <a:xfrm>
          <a:off x="9258300" y="1454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8" name="直線コネクタ 347">
          <a:extLst>
            <a:ext uri="{FF2B5EF4-FFF2-40B4-BE49-F238E27FC236}">
              <a16:creationId xmlns:a16="http://schemas.microsoft.com/office/drawing/2014/main" id="{62109621-1248-4805-8B1D-32F56CF686FE}"/>
            </a:ext>
          </a:extLst>
        </xdr:cNvPr>
        <xdr:cNvCxnSpPr/>
      </xdr:nvCxnSpPr>
      <xdr:spPr>
        <a:xfrm>
          <a:off x="9154160" y="145422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28320</xdr:rowOff>
    </xdr:from>
    <xdr:ext cx="469744" cy="259045"/>
    <xdr:sp macro="" textlink="">
      <xdr:nvSpPr>
        <xdr:cNvPr id="349" name="【福祉施設】&#10;一人当たり面積最大値テキスト">
          <a:extLst>
            <a:ext uri="{FF2B5EF4-FFF2-40B4-BE49-F238E27FC236}">
              <a16:creationId xmlns:a16="http://schemas.microsoft.com/office/drawing/2014/main" id="{AEA0F09E-54AD-40CF-B796-B800B9B57D58}"/>
            </a:ext>
          </a:extLst>
        </xdr:cNvPr>
        <xdr:cNvSpPr txBox="1"/>
      </xdr:nvSpPr>
      <xdr:spPr>
        <a:xfrm>
          <a:off x="9258300" y="1293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81643</xdr:rowOff>
    </xdr:from>
    <xdr:to>
      <xdr:col>55</xdr:col>
      <xdr:colOff>88900</xdr:colOff>
      <xdr:row>78</xdr:row>
      <xdr:rowOff>81643</xdr:rowOff>
    </xdr:to>
    <xdr:cxnSp macro="">
      <xdr:nvCxnSpPr>
        <xdr:cNvPr id="350" name="直線コネクタ 349">
          <a:extLst>
            <a:ext uri="{FF2B5EF4-FFF2-40B4-BE49-F238E27FC236}">
              <a16:creationId xmlns:a16="http://schemas.microsoft.com/office/drawing/2014/main" id="{F6759366-E8F7-4026-8061-8D0F2A746012}"/>
            </a:ext>
          </a:extLst>
        </xdr:cNvPr>
        <xdr:cNvCxnSpPr/>
      </xdr:nvCxnSpPr>
      <xdr:spPr>
        <a:xfrm>
          <a:off x="9154160" y="131575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132641</xdr:rowOff>
    </xdr:from>
    <xdr:ext cx="469744" cy="259045"/>
    <xdr:sp macro="" textlink="">
      <xdr:nvSpPr>
        <xdr:cNvPr id="351" name="【福祉施設】&#10;一人当たり面積平均値テキスト">
          <a:extLst>
            <a:ext uri="{FF2B5EF4-FFF2-40B4-BE49-F238E27FC236}">
              <a16:creationId xmlns:a16="http://schemas.microsoft.com/office/drawing/2014/main" id="{8FA28F52-18A4-4602-A7EE-B8B361283C4D}"/>
            </a:ext>
          </a:extLst>
        </xdr:cNvPr>
        <xdr:cNvSpPr txBox="1"/>
      </xdr:nvSpPr>
      <xdr:spPr>
        <a:xfrm>
          <a:off x="9258300" y="13879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109764</xdr:rowOff>
    </xdr:from>
    <xdr:to>
      <xdr:col>55</xdr:col>
      <xdr:colOff>50800</xdr:colOff>
      <xdr:row>84</xdr:row>
      <xdr:rowOff>39914</xdr:rowOff>
    </xdr:to>
    <xdr:sp macro="" textlink="">
      <xdr:nvSpPr>
        <xdr:cNvPr id="352" name="フローチャート: 判断 351">
          <a:extLst>
            <a:ext uri="{FF2B5EF4-FFF2-40B4-BE49-F238E27FC236}">
              <a16:creationId xmlns:a16="http://schemas.microsoft.com/office/drawing/2014/main" id="{1668A83B-76E1-4DFC-8B13-EF04577BD3EE}"/>
            </a:ext>
          </a:extLst>
        </xdr:cNvPr>
        <xdr:cNvSpPr/>
      </xdr:nvSpPr>
      <xdr:spPr>
        <a:xfrm>
          <a:off x="9192260" y="140238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109764</xdr:rowOff>
    </xdr:from>
    <xdr:to>
      <xdr:col>50</xdr:col>
      <xdr:colOff>165100</xdr:colOff>
      <xdr:row>84</xdr:row>
      <xdr:rowOff>39914</xdr:rowOff>
    </xdr:to>
    <xdr:sp macro="" textlink="">
      <xdr:nvSpPr>
        <xdr:cNvPr id="353" name="フローチャート: 判断 352">
          <a:extLst>
            <a:ext uri="{FF2B5EF4-FFF2-40B4-BE49-F238E27FC236}">
              <a16:creationId xmlns:a16="http://schemas.microsoft.com/office/drawing/2014/main" id="{6514F4FD-7CF6-4B14-87EF-F5CBCF97D918}"/>
            </a:ext>
          </a:extLst>
        </xdr:cNvPr>
        <xdr:cNvSpPr/>
      </xdr:nvSpPr>
      <xdr:spPr>
        <a:xfrm>
          <a:off x="8445500" y="140238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54" name="フローチャート: 判断 353">
          <a:extLst>
            <a:ext uri="{FF2B5EF4-FFF2-40B4-BE49-F238E27FC236}">
              <a16:creationId xmlns:a16="http://schemas.microsoft.com/office/drawing/2014/main" id="{3ADE27BF-25C1-4195-BA5C-34948270B8AE}"/>
            </a:ext>
          </a:extLst>
        </xdr:cNvPr>
        <xdr:cNvSpPr/>
      </xdr:nvSpPr>
      <xdr:spPr>
        <a:xfrm>
          <a:off x="7670800" y="140238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153307</xdr:rowOff>
    </xdr:from>
    <xdr:to>
      <xdr:col>41</xdr:col>
      <xdr:colOff>101600</xdr:colOff>
      <xdr:row>84</xdr:row>
      <xdr:rowOff>83457</xdr:rowOff>
    </xdr:to>
    <xdr:sp macro="" textlink="">
      <xdr:nvSpPr>
        <xdr:cNvPr id="355" name="フローチャート: 判断 354">
          <a:extLst>
            <a:ext uri="{FF2B5EF4-FFF2-40B4-BE49-F238E27FC236}">
              <a16:creationId xmlns:a16="http://schemas.microsoft.com/office/drawing/2014/main" id="{6C7A846C-473E-4885-9F98-253A9FE8A263}"/>
            </a:ext>
          </a:extLst>
        </xdr:cNvPr>
        <xdr:cNvSpPr/>
      </xdr:nvSpPr>
      <xdr:spPr>
        <a:xfrm>
          <a:off x="6873240" y="140674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153307</xdr:rowOff>
    </xdr:from>
    <xdr:to>
      <xdr:col>36</xdr:col>
      <xdr:colOff>165100</xdr:colOff>
      <xdr:row>84</xdr:row>
      <xdr:rowOff>83457</xdr:rowOff>
    </xdr:to>
    <xdr:sp macro="" textlink="">
      <xdr:nvSpPr>
        <xdr:cNvPr id="356" name="フローチャート: 判断 355">
          <a:extLst>
            <a:ext uri="{FF2B5EF4-FFF2-40B4-BE49-F238E27FC236}">
              <a16:creationId xmlns:a16="http://schemas.microsoft.com/office/drawing/2014/main" id="{6E1E7EB9-606F-4957-9AE0-07A3D8C77005}"/>
            </a:ext>
          </a:extLst>
        </xdr:cNvPr>
        <xdr:cNvSpPr/>
      </xdr:nvSpPr>
      <xdr:spPr>
        <a:xfrm>
          <a:off x="6098540" y="140674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39B3BBD-3196-4314-9C46-9DB84BF5372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1D59374-9ED4-48FA-B32C-D3B51F1908F1}"/>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505EB5A-D843-4703-9AF4-57B041CCBC62}"/>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AF79DBB-0DF3-44E7-8566-7CA25D6C470F}"/>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D95F989-FD0A-467B-8533-EFC012441BC9}"/>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79829</xdr:rowOff>
    </xdr:from>
    <xdr:to>
      <xdr:col>55</xdr:col>
      <xdr:colOff>50800</xdr:colOff>
      <xdr:row>85</xdr:row>
      <xdr:rowOff>9979</xdr:rowOff>
    </xdr:to>
    <xdr:sp macro="" textlink="">
      <xdr:nvSpPr>
        <xdr:cNvPr id="362" name="楕円 361">
          <a:extLst>
            <a:ext uri="{FF2B5EF4-FFF2-40B4-BE49-F238E27FC236}">
              <a16:creationId xmlns:a16="http://schemas.microsoft.com/office/drawing/2014/main" id="{051E63AE-B1AA-4F44-93E9-0FD837F2DA19}"/>
            </a:ext>
          </a:extLst>
        </xdr:cNvPr>
        <xdr:cNvSpPr/>
      </xdr:nvSpPr>
      <xdr:spPr>
        <a:xfrm>
          <a:off x="9192260" y="141615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58256</xdr:rowOff>
    </xdr:from>
    <xdr:ext cx="469744" cy="259045"/>
    <xdr:sp macro="" textlink="">
      <xdr:nvSpPr>
        <xdr:cNvPr id="363" name="【福祉施設】&#10;一人当たり面積該当値テキスト">
          <a:extLst>
            <a:ext uri="{FF2B5EF4-FFF2-40B4-BE49-F238E27FC236}">
              <a16:creationId xmlns:a16="http://schemas.microsoft.com/office/drawing/2014/main" id="{F44F88CB-57B3-46A7-A4F1-E32C3095F822}"/>
            </a:ext>
          </a:extLst>
        </xdr:cNvPr>
        <xdr:cNvSpPr txBox="1"/>
      </xdr:nvSpPr>
      <xdr:spPr>
        <a:xfrm>
          <a:off x="9258300" y="1414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47171</xdr:rowOff>
    </xdr:from>
    <xdr:to>
      <xdr:col>50</xdr:col>
      <xdr:colOff>165100</xdr:colOff>
      <xdr:row>84</xdr:row>
      <xdr:rowOff>148771</xdr:rowOff>
    </xdr:to>
    <xdr:sp macro="" textlink="">
      <xdr:nvSpPr>
        <xdr:cNvPr id="364" name="楕円 363">
          <a:extLst>
            <a:ext uri="{FF2B5EF4-FFF2-40B4-BE49-F238E27FC236}">
              <a16:creationId xmlns:a16="http://schemas.microsoft.com/office/drawing/2014/main" id="{7995A6BE-E6FF-46B7-95FC-8070FA2FC0D5}"/>
            </a:ext>
          </a:extLst>
        </xdr:cNvPr>
        <xdr:cNvSpPr/>
      </xdr:nvSpPr>
      <xdr:spPr>
        <a:xfrm>
          <a:off x="8445500" y="1412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97971</xdr:rowOff>
    </xdr:from>
    <xdr:to>
      <xdr:col>55</xdr:col>
      <xdr:colOff>0</xdr:colOff>
      <xdr:row>84</xdr:row>
      <xdr:rowOff>130629</xdr:rowOff>
    </xdr:to>
    <xdr:cxnSp macro="">
      <xdr:nvCxnSpPr>
        <xdr:cNvPr id="365" name="直線コネクタ 364">
          <a:extLst>
            <a:ext uri="{FF2B5EF4-FFF2-40B4-BE49-F238E27FC236}">
              <a16:creationId xmlns:a16="http://schemas.microsoft.com/office/drawing/2014/main" id="{BFCFA769-B02B-4502-80C4-B43946540D48}"/>
            </a:ext>
          </a:extLst>
        </xdr:cNvPr>
        <xdr:cNvCxnSpPr/>
      </xdr:nvCxnSpPr>
      <xdr:spPr>
        <a:xfrm>
          <a:off x="8496300" y="14179731"/>
          <a:ext cx="7239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156029</xdr:rowOff>
    </xdr:from>
    <xdr:to>
      <xdr:col>46</xdr:col>
      <xdr:colOff>38100</xdr:colOff>
      <xdr:row>85</xdr:row>
      <xdr:rowOff>86179</xdr:rowOff>
    </xdr:to>
    <xdr:sp macro="" textlink="">
      <xdr:nvSpPr>
        <xdr:cNvPr id="366" name="楕円 365">
          <a:extLst>
            <a:ext uri="{FF2B5EF4-FFF2-40B4-BE49-F238E27FC236}">
              <a16:creationId xmlns:a16="http://schemas.microsoft.com/office/drawing/2014/main" id="{08AFFECB-82A5-4A04-8B77-0872AFE3F713}"/>
            </a:ext>
          </a:extLst>
        </xdr:cNvPr>
        <xdr:cNvSpPr/>
      </xdr:nvSpPr>
      <xdr:spPr>
        <a:xfrm>
          <a:off x="7670800" y="142377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97971</xdr:rowOff>
    </xdr:from>
    <xdr:to>
      <xdr:col>50</xdr:col>
      <xdr:colOff>114300</xdr:colOff>
      <xdr:row>85</xdr:row>
      <xdr:rowOff>35379</xdr:rowOff>
    </xdr:to>
    <xdr:cxnSp macro="">
      <xdr:nvCxnSpPr>
        <xdr:cNvPr id="367" name="直線コネクタ 366">
          <a:extLst>
            <a:ext uri="{FF2B5EF4-FFF2-40B4-BE49-F238E27FC236}">
              <a16:creationId xmlns:a16="http://schemas.microsoft.com/office/drawing/2014/main" id="{405F603F-8807-4D1A-8580-1DCB7CBBC9B0}"/>
            </a:ext>
          </a:extLst>
        </xdr:cNvPr>
        <xdr:cNvCxnSpPr/>
      </xdr:nvCxnSpPr>
      <xdr:spPr>
        <a:xfrm flipV="1">
          <a:off x="7713980" y="14179731"/>
          <a:ext cx="782320" cy="10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156029</xdr:rowOff>
    </xdr:from>
    <xdr:to>
      <xdr:col>41</xdr:col>
      <xdr:colOff>101600</xdr:colOff>
      <xdr:row>85</xdr:row>
      <xdr:rowOff>86179</xdr:rowOff>
    </xdr:to>
    <xdr:sp macro="" textlink="">
      <xdr:nvSpPr>
        <xdr:cNvPr id="368" name="楕円 367">
          <a:extLst>
            <a:ext uri="{FF2B5EF4-FFF2-40B4-BE49-F238E27FC236}">
              <a16:creationId xmlns:a16="http://schemas.microsoft.com/office/drawing/2014/main" id="{672DF8CA-8312-455F-95DC-11D56FC3A1BF}"/>
            </a:ext>
          </a:extLst>
        </xdr:cNvPr>
        <xdr:cNvSpPr/>
      </xdr:nvSpPr>
      <xdr:spPr>
        <a:xfrm>
          <a:off x="6873240" y="142377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35379</xdr:rowOff>
    </xdr:from>
    <xdr:to>
      <xdr:col>45</xdr:col>
      <xdr:colOff>177800</xdr:colOff>
      <xdr:row>85</xdr:row>
      <xdr:rowOff>35379</xdr:rowOff>
    </xdr:to>
    <xdr:cxnSp macro="">
      <xdr:nvCxnSpPr>
        <xdr:cNvPr id="369" name="直線コネクタ 368">
          <a:extLst>
            <a:ext uri="{FF2B5EF4-FFF2-40B4-BE49-F238E27FC236}">
              <a16:creationId xmlns:a16="http://schemas.microsoft.com/office/drawing/2014/main" id="{390B3FB3-9E8A-4E95-8B16-06AC9FA825D3}"/>
            </a:ext>
          </a:extLst>
        </xdr:cNvPr>
        <xdr:cNvCxnSpPr/>
      </xdr:nvCxnSpPr>
      <xdr:spPr>
        <a:xfrm>
          <a:off x="6924040" y="1428477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156029</xdr:rowOff>
    </xdr:from>
    <xdr:to>
      <xdr:col>36</xdr:col>
      <xdr:colOff>165100</xdr:colOff>
      <xdr:row>85</xdr:row>
      <xdr:rowOff>86179</xdr:rowOff>
    </xdr:to>
    <xdr:sp macro="" textlink="">
      <xdr:nvSpPr>
        <xdr:cNvPr id="370" name="楕円 369">
          <a:extLst>
            <a:ext uri="{FF2B5EF4-FFF2-40B4-BE49-F238E27FC236}">
              <a16:creationId xmlns:a16="http://schemas.microsoft.com/office/drawing/2014/main" id="{7750BA28-5082-4F47-93DB-C2A88346F7E0}"/>
            </a:ext>
          </a:extLst>
        </xdr:cNvPr>
        <xdr:cNvSpPr/>
      </xdr:nvSpPr>
      <xdr:spPr>
        <a:xfrm>
          <a:off x="6098540" y="142377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35379</xdr:rowOff>
    </xdr:from>
    <xdr:to>
      <xdr:col>41</xdr:col>
      <xdr:colOff>50800</xdr:colOff>
      <xdr:row>85</xdr:row>
      <xdr:rowOff>35379</xdr:rowOff>
    </xdr:to>
    <xdr:cxnSp macro="">
      <xdr:nvCxnSpPr>
        <xdr:cNvPr id="371" name="直線コネクタ 370">
          <a:extLst>
            <a:ext uri="{FF2B5EF4-FFF2-40B4-BE49-F238E27FC236}">
              <a16:creationId xmlns:a16="http://schemas.microsoft.com/office/drawing/2014/main" id="{E7195F5A-14E1-4CFB-8498-1C9533F69B2B}"/>
            </a:ext>
          </a:extLst>
        </xdr:cNvPr>
        <xdr:cNvCxnSpPr/>
      </xdr:nvCxnSpPr>
      <xdr:spPr>
        <a:xfrm>
          <a:off x="6149340" y="1428477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56441</xdr:rowOff>
    </xdr:from>
    <xdr:ext cx="469744" cy="259045"/>
    <xdr:sp macro="" textlink="">
      <xdr:nvSpPr>
        <xdr:cNvPr id="372" name="n_1aveValue【福祉施設】&#10;一人当たり面積">
          <a:extLst>
            <a:ext uri="{FF2B5EF4-FFF2-40B4-BE49-F238E27FC236}">
              <a16:creationId xmlns:a16="http://schemas.microsoft.com/office/drawing/2014/main" id="{ED5D201D-2B33-4A5F-B283-FEA2FCADABA1}"/>
            </a:ext>
          </a:extLst>
        </xdr:cNvPr>
        <xdr:cNvSpPr txBox="1"/>
      </xdr:nvSpPr>
      <xdr:spPr>
        <a:xfrm>
          <a:off x="8271587" y="1380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56441</xdr:rowOff>
    </xdr:from>
    <xdr:ext cx="469744" cy="259045"/>
    <xdr:sp macro="" textlink="">
      <xdr:nvSpPr>
        <xdr:cNvPr id="373" name="n_2aveValue【福祉施設】&#10;一人当たり面積">
          <a:extLst>
            <a:ext uri="{FF2B5EF4-FFF2-40B4-BE49-F238E27FC236}">
              <a16:creationId xmlns:a16="http://schemas.microsoft.com/office/drawing/2014/main" id="{B8D311A0-4C33-4417-BB57-A403D152B28F}"/>
            </a:ext>
          </a:extLst>
        </xdr:cNvPr>
        <xdr:cNvSpPr txBox="1"/>
      </xdr:nvSpPr>
      <xdr:spPr>
        <a:xfrm>
          <a:off x="7509587" y="1380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99984</xdr:rowOff>
    </xdr:from>
    <xdr:ext cx="469744" cy="259045"/>
    <xdr:sp macro="" textlink="">
      <xdr:nvSpPr>
        <xdr:cNvPr id="374" name="n_3aveValue【福祉施設】&#10;一人当たり面積">
          <a:extLst>
            <a:ext uri="{FF2B5EF4-FFF2-40B4-BE49-F238E27FC236}">
              <a16:creationId xmlns:a16="http://schemas.microsoft.com/office/drawing/2014/main" id="{91A10562-B1DC-4F21-A4CC-ED0814A50410}"/>
            </a:ext>
          </a:extLst>
        </xdr:cNvPr>
        <xdr:cNvSpPr txBox="1"/>
      </xdr:nvSpPr>
      <xdr:spPr>
        <a:xfrm>
          <a:off x="6712027" y="13846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99984</xdr:rowOff>
    </xdr:from>
    <xdr:ext cx="469744" cy="259045"/>
    <xdr:sp macro="" textlink="">
      <xdr:nvSpPr>
        <xdr:cNvPr id="375" name="n_4aveValue【福祉施設】&#10;一人当たり面積">
          <a:extLst>
            <a:ext uri="{FF2B5EF4-FFF2-40B4-BE49-F238E27FC236}">
              <a16:creationId xmlns:a16="http://schemas.microsoft.com/office/drawing/2014/main" id="{A9658F65-6FB3-4D16-A004-8C05424C7CDA}"/>
            </a:ext>
          </a:extLst>
        </xdr:cNvPr>
        <xdr:cNvSpPr txBox="1"/>
      </xdr:nvSpPr>
      <xdr:spPr>
        <a:xfrm>
          <a:off x="5937327" y="13846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139898</xdr:rowOff>
    </xdr:from>
    <xdr:ext cx="469744" cy="259045"/>
    <xdr:sp macro="" textlink="">
      <xdr:nvSpPr>
        <xdr:cNvPr id="376" name="n_1mainValue【福祉施設】&#10;一人当たり面積">
          <a:extLst>
            <a:ext uri="{FF2B5EF4-FFF2-40B4-BE49-F238E27FC236}">
              <a16:creationId xmlns:a16="http://schemas.microsoft.com/office/drawing/2014/main" id="{DB23D830-67D4-4925-9E31-CBFDCE02531F}"/>
            </a:ext>
          </a:extLst>
        </xdr:cNvPr>
        <xdr:cNvSpPr txBox="1"/>
      </xdr:nvSpPr>
      <xdr:spPr>
        <a:xfrm>
          <a:off x="8271587" y="1422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77306</xdr:rowOff>
    </xdr:from>
    <xdr:ext cx="469744" cy="259045"/>
    <xdr:sp macro="" textlink="">
      <xdr:nvSpPr>
        <xdr:cNvPr id="377" name="n_2mainValue【福祉施設】&#10;一人当たり面積">
          <a:extLst>
            <a:ext uri="{FF2B5EF4-FFF2-40B4-BE49-F238E27FC236}">
              <a16:creationId xmlns:a16="http://schemas.microsoft.com/office/drawing/2014/main" id="{3E75A84A-F068-4753-AB46-DCE375523AE6}"/>
            </a:ext>
          </a:extLst>
        </xdr:cNvPr>
        <xdr:cNvSpPr txBox="1"/>
      </xdr:nvSpPr>
      <xdr:spPr>
        <a:xfrm>
          <a:off x="7509587" y="1432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77306</xdr:rowOff>
    </xdr:from>
    <xdr:ext cx="469744" cy="259045"/>
    <xdr:sp macro="" textlink="">
      <xdr:nvSpPr>
        <xdr:cNvPr id="378" name="n_3mainValue【福祉施設】&#10;一人当たり面積">
          <a:extLst>
            <a:ext uri="{FF2B5EF4-FFF2-40B4-BE49-F238E27FC236}">
              <a16:creationId xmlns:a16="http://schemas.microsoft.com/office/drawing/2014/main" id="{6862C452-6675-4FB2-91A6-D7D0D09CCF13}"/>
            </a:ext>
          </a:extLst>
        </xdr:cNvPr>
        <xdr:cNvSpPr txBox="1"/>
      </xdr:nvSpPr>
      <xdr:spPr>
        <a:xfrm>
          <a:off x="6712027" y="1432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77306</xdr:rowOff>
    </xdr:from>
    <xdr:ext cx="469744" cy="259045"/>
    <xdr:sp macro="" textlink="">
      <xdr:nvSpPr>
        <xdr:cNvPr id="379" name="n_4mainValue【福祉施設】&#10;一人当たり面積">
          <a:extLst>
            <a:ext uri="{FF2B5EF4-FFF2-40B4-BE49-F238E27FC236}">
              <a16:creationId xmlns:a16="http://schemas.microsoft.com/office/drawing/2014/main" id="{97320906-916E-4806-B365-72B2508490DC}"/>
            </a:ext>
          </a:extLst>
        </xdr:cNvPr>
        <xdr:cNvSpPr txBox="1"/>
      </xdr:nvSpPr>
      <xdr:spPr>
        <a:xfrm>
          <a:off x="5937327" y="1432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4B2D0257-575A-4587-A638-E1E3920C03EC}"/>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963DD5AD-DB35-44F5-B5DB-DC179BC5E39D}"/>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150A7A66-8376-4A49-BBB9-085718FEBE5A}"/>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7A11FB-9669-4ADA-9FD8-295C3E94B43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239CEF01-5546-4161-BE5E-89429A67B2A3}"/>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84D8F7D2-BDE6-4FBB-9C74-C029BD5F7E4D}"/>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2EE52F84-1C4F-44F3-9508-A63A0636334B}"/>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F621B214-CD11-4BE8-8A7B-27A1D2688272}"/>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D7681CC3-0BAD-45C9-AC89-E3BC3685517D}"/>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212925B2-BC6B-43D3-B8D4-C63E2D129E62}"/>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93D63BB9-E75F-4DA8-BD08-0310F90F7F3E}"/>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71EF16E3-9BC6-43E5-A61D-4311166FF3EA}"/>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8A48F2A4-A899-49B8-B83F-8D262BF66C9D}"/>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F5117C17-3918-49DB-AEC5-449A44D942E0}"/>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319530A7-08BD-46FD-BDBE-24BC56EBC007}"/>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D70FDDA3-CAED-45CB-8DAF-01914B835415}"/>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E180BFD6-CD67-419D-8685-B9B4686FCC03}"/>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28BCCAAD-E740-4FE9-9A08-49518FFA9540}"/>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B42D1B1F-C021-4173-B93A-8252E31CDFFA}"/>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405A7784-89AC-4D9C-8A90-401FFBC8C945}"/>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AF8771FA-4CB1-4728-8E98-3FA054F95FDA}"/>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9606E67E-E59E-4E96-97EF-04E235AD01D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6E86E9DC-32F1-4691-8140-73925B79937D}"/>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759526BB-6A3C-4008-8D1B-96257A6FFCAE}"/>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24764</xdr:rowOff>
    </xdr:from>
    <xdr:to>
      <xdr:col>24</xdr:col>
      <xdr:colOff>62865</xdr:colOff>
      <xdr:row>108</xdr:row>
      <xdr:rowOff>91439</xdr:rowOff>
    </xdr:to>
    <xdr:cxnSp macro="">
      <xdr:nvCxnSpPr>
        <xdr:cNvPr id="404" name="直線コネクタ 403">
          <a:extLst>
            <a:ext uri="{FF2B5EF4-FFF2-40B4-BE49-F238E27FC236}">
              <a16:creationId xmlns:a16="http://schemas.microsoft.com/office/drawing/2014/main" id="{3957A274-453C-4F00-AF9B-2372CDDDC0C5}"/>
            </a:ext>
          </a:extLst>
        </xdr:cNvPr>
        <xdr:cNvCxnSpPr/>
      </xdr:nvCxnSpPr>
      <xdr:spPr>
        <a:xfrm flipV="1">
          <a:off x="4086225" y="16956404"/>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95266</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BD9D2653-E2C7-4AC7-961E-BFD8A7804954}"/>
            </a:ext>
          </a:extLst>
        </xdr:cNvPr>
        <xdr:cNvSpPr txBox="1"/>
      </xdr:nvSpPr>
      <xdr:spPr>
        <a:xfrm>
          <a:off x="4124960" y="18200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91439</xdr:rowOff>
    </xdr:from>
    <xdr:to>
      <xdr:col>24</xdr:col>
      <xdr:colOff>152400</xdr:colOff>
      <xdr:row>108</xdr:row>
      <xdr:rowOff>91439</xdr:rowOff>
    </xdr:to>
    <xdr:cxnSp macro="">
      <xdr:nvCxnSpPr>
        <xdr:cNvPr id="406" name="直線コネクタ 405">
          <a:extLst>
            <a:ext uri="{FF2B5EF4-FFF2-40B4-BE49-F238E27FC236}">
              <a16:creationId xmlns:a16="http://schemas.microsoft.com/office/drawing/2014/main" id="{1D50D209-C1F2-4619-8CF2-DE3A461AEE35}"/>
            </a:ext>
          </a:extLst>
        </xdr:cNvPr>
        <xdr:cNvCxnSpPr/>
      </xdr:nvCxnSpPr>
      <xdr:spPr>
        <a:xfrm>
          <a:off x="4020820" y="181965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142891</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7A0525B8-B36F-40C3-BA30-992886A8D0F6}"/>
            </a:ext>
          </a:extLst>
        </xdr:cNvPr>
        <xdr:cNvSpPr txBox="1"/>
      </xdr:nvSpPr>
      <xdr:spPr>
        <a:xfrm>
          <a:off x="4124960" y="16739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24764</xdr:rowOff>
    </xdr:from>
    <xdr:to>
      <xdr:col>24</xdr:col>
      <xdr:colOff>152400</xdr:colOff>
      <xdr:row>101</xdr:row>
      <xdr:rowOff>24764</xdr:rowOff>
    </xdr:to>
    <xdr:cxnSp macro="">
      <xdr:nvCxnSpPr>
        <xdr:cNvPr id="408" name="直線コネクタ 407">
          <a:extLst>
            <a:ext uri="{FF2B5EF4-FFF2-40B4-BE49-F238E27FC236}">
              <a16:creationId xmlns:a16="http://schemas.microsoft.com/office/drawing/2014/main" id="{0642740D-D3BD-45E8-825B-C886A83DFF61}"/>
            </a:ext>
          </a:extLst>
        </xdr:cNvPr>
        <xdr:cNvCxnSpPr/>
      </xdr:nvCxnSpPr>
      <xdr:spPr>
        <a:xfrm>
          <a:off x="4020820" y="169564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124477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858E66BE-50D3-4AD8-A042-F67B93F3DF86}"/>
            </a:ext>
          </a:extLst>
        </xdr:cNvPr>
        <xdr:cNvSpPr txBox="1"/>
      </xdr:nvSpPr>
      <xdr:spPr>
        <a:xfrm>
          <a:off x="4124960" y="17223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101600</xdr:rowOff>
    </xdr:from>
    <xdr:to>
      <xdr:col>24</xdr:col>
      <xdr:colOff>114300</xdr:colOff>
      <xdr:row>104</xdr:row>
      <xdr:rowOff>31750</xdr:rowOff>
    </xdr:to>
    <xdr:sp macro="" textlink="">
      <xdr:nvSpPr>
        <xdr:cNvPr id="410" name="フローチャート: 判断 409">
          <a:extLst>
            <a:ext uri="{FF2B5EF4-FFF2-40B4-BE49-F238E27FC236}">
              <a16:creationId xmlns:a16="http://schemas.microsoft.com/office/drawing/2014/main" id="{CACF2F68-4D34-4C2D-9E47-080607054A20}"/>
            </a:ext>
          </a:extLst>
        </xdr:cNvPr>
        <xdr:cNvSpPr/>
      </xdr:nvSpPr>
      <xdr:spPr>
        <a:xfrm>
          <a:off x="4036060" y="17368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1" name="フローチャート: 判断 410">
          <a:extLst>
            <a:ext uri="{FF2B5EF4-FFF2-40B4-BE49-F238E27FC236}">
              <a16:creationId xmlns:a16="http://schemas.microsoft.com/office/drawing/2014/main" id="{90057E25-AAED-4DE7-AC04-6CB549A5A8E9}"/>
            </a:ext>
          </a:extLst>
        </xdr:cNvPr>
        <xdr:cNvSpPr/>
      </xdr:nvSpPr>
      <xdr:spPr>
        <a:xfrm>
          <a:off x="3312160" y="173342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55880</xdr:rowOff>
    </xdr:from>
    <xdr:to>
      <xdr:col>15</xdr:col>
      <xdr:colOff>101600</xdr:colOff>
      <xdr:row>103</xdr:row>
      <xdr:rowOff>157480</xdr:rowOff>
    </xdr:to>
    <xdr:sp macro="" textlink="">
      <xdr:nvSpPr>
        <xdr:cNvPr id="412" name="フローチャート: 判断 411">
          <a:extLst>
            <a:ext uri="{FF2B5EF4-FFF2-40B4-BE49-F238E27FC236}">
              <a16:creationId xmlns:a16="http://schemas.microsoft.com/office/drawing/2014/main" id="{11A58494-35C8-4E01-AE7C-1477EC63B506}"/>
            </a:ext>
          </a:extLst>
        </xdr:cNvPr>
        <xdr:cNvSpPr/>
      </xdr:nvSpPr>
      <xdr:spPr>
        <a:xfrm>
          <a:off x="2514600" y="1732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13" name="フローチャート: 判断 412">
          <a:extLst>
            <a:ext uri="{FF2B5EF4-FFF2-40B4-BE49-F238E27FC236}">
              <a16:creationId xmlns:a16="http://schemas.microsoft.com/office/drawing/2014/main" id="{0633BFA8-301A-4BBE-A5D1-BA9CFFAB6F1B}"/>
            </a:ext>
          </a:extLst>
        </xdr:cNvPr>
        <xdr:cNvSpPr/>
      </xdr:nvSpPr>
      <xdr:spPr>
        <a:xfrm>
          <a:off x="1739900" y="173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38736</xdr:rowOff>
    </xdr:from>
    <xdr:to>
      <xdr:col>6</xdr:col>
      <xdr:colOff>38100</xdr:colOff>
      <xdr:row>103</xdr:row>
      <xdr:rowOff>140336</xdr:rowOff>
    </xdr:to>
    <xdr:sp macro="" textlink="">
      <xdr:nvSpPr>
        <xdr:cNvPr id="414" name="フローチャート: 判断 413">
          <a:extLst>
            <a:ext uri="{FF2B5EF4-FFF2-40B4-BE49-F238E27FC236}">
              <a16:creationId xmlns:a16="http://schemas.microsoft.com/office/drawing/2014/main" id="{8D2D21F0-4586-4B9B-850F-A9CB3808B58C}"/>
            </a:ext>
          </a:extLst>
        </xdr:cNvPr>
        <xdr:cNvSpPr/>
      </xdr:nvSpPr>
      <xdr:spPr>
        <a:xfrm>
          <a:off x="965200" y="173056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B644AA2-B616-448B-A168-C9539B8DEAF4}"/>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BCBB1BB1-2C9F-453C-9D35-7E39A95A1C77}"/>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75BB7F1-6BEB-42F2-B511-3609995F6B4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C4C5D03A-9F6F-4489-B588-1BD62934ACB2}"/>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63B5AF54-C4B1-4A6C-A679-0F59D92F8DC9}"/>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12064</xdr:rowOff>
    </xdr:from>
    <xdr:to>
      <xdr:col>24</xdr:col>
      <xdr:colOff>114300</xdr:colOff>
      <xdr:row>104</xdr:row>
      <xdr:rowOff>113664</xdr:rowOff>
    </xdr:to>
    <xdr:sp macro="" textlink="">
      <xdr:nvSpPr>
        <xdr:cNvPr id="420" name="楕円 419">
          <a:extLst>
            <a:ext uri="{FF2B5EF4-FFF2-40B4-BE49-F238E27FC236}">
              <a16:creationId xmlns:a16="http://schemas.microsoft.com/office/drawing/2014/main" id="{E061BDD1-0E45-4E34-9209-B7596A5E8522}"/>
            </a:ext>
          </a:extLst>
        </xdr:cNvPr>
        <xdr:cNvSpPr/>
      </xdr:nvSpPr>
      <xdr:spPr>
        <a:xfrm>
          <a:off x="4036060" y="1744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161941</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ECF8726A-BAB0-4146-A334-BD664BCC8E11}"/>
            </a:ext>
          </a:extLst>
        </xdr:cNvPr>
        <xdr:cNvSpPr txBox="1"/>
      </xdr:nvSpPr>
      <xdr:spPr>
        <a:xfrm>
          <a:off x="4124960" y="1742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160655</xdr:rowOff>
    </xdr:from>
    <xdr:to>
      <xdr:col>20</xdr:col>
      <xdr:colOff>38100</xdr:colOff>
      <xdr:row>105</xdr:row>
      <xdr:rowOff>90805</xdr:rowOff>
    </xdr:to>
    <xdr:sp macro="" textlink="">
      <xdr:nvSpPr>
        <xdr:cNvPr id="422" name="楕円 421">
          <a:extLst>
            <a:ext uri="{FF2B5EF4-FFF2-40B4-BE49-F238E27FC236}">
              <a16:creationId xmlns:a16="http://schemas.microsoft.com/office/drawing/2014/main" id="{78ADAC32-DCE3-4A39-BD3A-3D9ED96F979B}"/>
            </a:ext>
          </a:extLst>
        </xdr:cNvPr>
        <xdr:cNvSpPr/>
      </xdr:nvSpPr>
      <xdr:spPr>
        <a:xfrm>
          <a:off x="3312160" y="175952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62864</xdr:rowOff>
    </xdr:from>
    <xdr:to>
      <xdr:col>24</xdr:col>
      <xdr:colOff>63500</xdr:colOff>
      <xdr:row>105</xdr:row>
      <xdr:rowOff>40005</xdr:rowOff>
    </xdr:to>
    <xdr:cxnSp macro="">
      <xdr:nvCxnSpPr>
        <xdr:cNvPr id="423" name="直線コネクタ 422">
          <a:extLst>
            <a:ext uri="{FF2B5EF4-FFF2-40B4-BE49-F238E27FC236}">
              <a16:creationId xmlns:a16="http://schemas.microsoft.com/office/drawing/2014/main" id="{B378E947-232B-4790-A141-628AC7A17C4E}"/>
            </a:ext>
          </a:extLst>
        </xdr:cNvPr>
        <xdr:cNvCxnSpPr/>
      </xdr:nvCxnSpPr>
      <xdr:spPr>
        <a:xfrm flipV="1">
          <a:off x="3355340" y="17497424"/>
          <a:ext cx="73152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88264</xdr:rowOff>
    </xdr:from>
    <xdr:to>
      <xdr:col>15</xdr:col>
      <xdr:colOff>101600</xdr:colOff>
      <xdr:row>104</xdr:row>
      <xdr:rowOff>18414</xdr:rowOff>
    </xdr:to>
    <xdr:sp macro="" textlink="">
      <xdr:nvSpPr>
        <xdr:cNvPr id="424" name="楕円 423">
          <a:extLst>
            <a:ext uri="{FF2B5EF4-FFF2-40B4-BE49-F238E27FC236}">
              <a16:creationId xmlns:a16="http://schemas.microsoft.com/office/drawing/2014/main" id="{5AE2119D-107F-4E15-AF45-B3032AD5E383}"/>
            </a:ext>
          </a:extLst>
        </xdr:cNvPr>
        <xdr:cNvSpPr/>
      </xdr:nvSpPr>
      <xdr:spPr>
        <a:xfrm>
          <a:off x="2514600" y="173551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139064</xdr:rowOff>
    </xdr:from>
    <xdr:to>
      <xdr:col>19</xdr:col>
      <xdr:colOff>177800</xdr:colOff>
      <xdr:row>105</xdr:row>
      <xdr:rowOff>40005</xdr:rowOff>
    </xdr:to>
    <xdr:cxnSp macro="">
      <xdr:nvCxnSpPr>
        <xdr:cNvPr id="425" name="直線コネクタ 424">
          <a:extLst>
            <a:ext uri="{FF2B5EF4-FFF2-40B4-BE49-F238E27FC236}">
              <a16:creationId xmlns:a16="http://schemas.microsoft.com/office/drawing/2014/main" id="{0A6CCE6B-C6F9-4910-829E-17DACB1AD99A}"/>
            </a:ext>
          </a:extLst>
        </xdr:cNvPr>
        <xdr:cNvCxnSpPr/>
      </xdr:nvCxnSpPr>
      <xdr:spPr>
        <a:xfrm>
          <a:off x="2565400" y="17405984"/>
          <a:ext cx="789940" cy="23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71120</xdr:rowOff>
    </xdr:from>
    <xdr:to>
      <xdr:col>10</xdr:col>
      <xdr:colOff>165100</xdr:colOff>
      <xdr:row>105</xdr:row>
      <xdr:rowOff>1270</xdr:rowOff>
    </xdr:to>
    <xdr:sp macro="" textlink="">
      <xdr:nvSpPr>
        <xdr:cNvPr id="426" name="楕円 425">
          <a:extLst>
            <a:ext uri="{FF2B5EF4-FFF2-40B4-BE49-F238E27FC236}">
              <a16:creationId xmlns:a16="http://schemas.microsoft.com/office/drawing/2014/main" id="{ED159A0E-2ED5-4713-BA8B-21CAAC04FEE6}"/>
            </a:ext>
          </a:extLst>
        </xdr:cNvPr>
        <xdr:cNvSpPr/>
      </xdr:nvSpPr>
      <xdr:spPr>
        <a:xfrm>
          <a:off x="1739900" y="17505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139064</xdr:rowOff>
    </xdr:from>
    <xdr:to>
      <xdr:col>15</xdr:col>
      <xdr:colOff>50800</xdr:colOff>
      <xdr:row>104</xdr:row>
      <xdr:rowOff>121920</xdr:rowOff>
    </xdr:to>
    <xdr:cxnSp macro="">
      <xdr:nvCxnSpPr>
        <xdr:cNvPr id="427" name="直線コネクタ 426">
          <a:extLst>
            <a:ext uri="{FF2B5EF4-FFF2-40B4-BE49-F238E27FC236}">
              <a16:creationId xmlns:a16="http://schemas.microsoft.com/office/drawing/2014/main" id="{CD01D449-09D1-4AD6-A57E-D7A2D7750B2D}"/>
            </a:ext>
          </a:extLst>
        </xdr:cNvPr>
        <xdr:cNvCxnSpPr/>
      </xdr:nvCxnSpPr>
      <xdr:spPr>
        <a:xfrm flipV="1">
          <a:off x="1790700" y="17405984"/>
          <a:ext cx="774700" cy="15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17780</xdr:rowOff>
    </xdr:from>
    <xdr:to>
      <xdr:col>6</xdr:col>
      <xdr:colOff>38100</xdr:colOff>
      <xdr:row>104</xdr:row>
      <xdr:rowOff>119380</xdr:rowOff>
    </xdr:to>
    <xdr:sp macro="" textlink="">
      <xdr:nvSpPr>
        <xdr:cNvPr id="428" name="楕円 427">
          <a:extLst>
            <a:ext uri="{FF2B5EF4-FFF2-40B4-BE49-F238E27FC236}">
              <a16:creationId xmlns:a16="http://schemas.microsoft.com/office/drawing/2014/main" id="{2AAF92EE-912B-4573-A940-F29F6EDD4E4D}"/>
            </a:ext>
          </a:extLst>
        </xdr:cNvPr>
        <xdr:cNvSpPr/>
      </xdr:nvSpPr>
      <xdr:spPr>
        <a:xfrm>
          <a:off x="965200" y="174523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68580</xdr:rowOff>
    </xdr:from>
    <xdr:to>
      <xdr:col>10</xdr:col>
      <xdr:colOff>114300</xdr:colOff>
      <xdr:row>104</xdr:row>
      <xdr:rowOff>121920</xdr:rowOff>
    </xdr:to>
    <xdr:cxnSp macro="">
      <xdr:nvCxnSpPr>
        <xdr:cNvPr id="429" name="直線コネクタ 428">
          <a:extLst>
            <a:ext uri="{FF2B5EF4-FFF2-40B4-BE49-F238E27FC236}">
              <a16:creationId xmlns:a16="http://schemas.microsoft.com/office/drawing/2014/main" id="{2010D66F-7601-472A-9545-6BE108E7B25C}"/>
            </a:ext>
          </a:extLst>
        </xdr:cNvPr>
        <xdr:cNvCxnSpPr/>
      </xdr:nvCxnSpPr>
      <xdr:spPr>
        <a:xfrm>
          <a:off x="1008380" y="17503140"/>
          <a:ext cx="7823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13988</xdr:rowOff>
    </xdr:from>
    <xdr:ext cx="405111" cy="259045"/>
    <xdr:sp macro="" textlink="">
      <xdr:nvSpPr>
        <xdr:cNvPr id="430" name="n_1aveValue【市民会館】&#10;有形固定資産減価償却率">
          <a:extLst>
            <a:ext uri="{FF2B5EF4-FFF2-40B4-BE49-F238E27FC236}">
              <a16:creationId xmlns:a16="http://schemas.microsoft.com/office/drawing/2014/main" id="{6988566A-E6C6-44E0-B373-2F25317CBD5D}"/>
            </a:ext>
          </a:extLst>
        </xdr:cNvPr>
        <xdr:cNvSpPr txBox="1"/>
      </xdr:nvSpPr>
      <xdr:spPr>
        <a:xfrm>
          <a:off x="3170564" y="17113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2557</xdr:rowOff>
    </xdr:from>
    <xdr:ext cx="405111" cy="259045"/>
    <xdr:sp macro="" textlink="">
      <xdr:nvSpPr>
        <xdr:cNvPr id="431" name="n_2aveValue【市民会館】&#10;有形固定資産減価償却率">
          <a:extLst>
            <a:ext uri="{FF2B5EF4-FFF2-40B4-BE49-F238E27FC236}">
              <a16:creationId xmlns:a16="http://schemas.microsoft.com/office/drawing/2014/main" id="{7DB227A9-B900-48B0-AD6D-FEC14851F0E1}"/>
            </a:ext>
          </a:extLst>
        </xdr:cNvPr>
        <xdr:cNvSpPr txBox="1"/>
      </xdr:nvSpPr>
      <xdr:spPr>
        <a:xfrm>
          <a:off x="2385704"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166388</xdr:rowOff>
    </xdr:from>
    <xdr:ext cx="405111" cy="259045"/>
    <xdr:sp macro="" textlink="">
      <xdr:nvSpPr>
        <xdr:cNvPr id="432" name="n_3aveValue【市民会館】&#10;有形固定資産減価償却率">
          <a:extLst>
            <a:ext uri="{FF2B5EF4-FFF2-40B4-BE49-F238E27FC236}">
              <a16:creationId xmlns:a16="http://schemas.microsoft.com/office/drawing/2014/main" id="{788D9A31-4E0F-4806-BA1A-ADA3B11DC8DE}"/>
            </a:ext>
          </a:extLst>
        </xdr:cNvPr>
        <xdr:cNvSpPr txBox="1"/>
      </xdr:nvSpPr>
      <xdr:spPr>
        <a:xfrm>
          <a:off x="1611004" y="17098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156863</xdr:rowOff>
    </xdr:from>
    <xdr:ext cx="405111" cy="259045"/>
    <xdr:sp macro="" textlink="">
      <xdr:nvSpPr>
        <xdr:cNvPr id="433" name="n_4aveValue【市民会館】&#10;有形固定資産減価償却率">
          <a:extLst>
            <a:ext uri="{FF2B5EF4-FFF2-40B4-BE49-F238E27FC236}">
              <a16:creationId xmlns:a16="http://schemas.microsoft.com/office/drawing/2014/main" id="{05F482BE-FCD1-4AB3-835B-8DC9851FCA32}"/>
            </a:ext>
          </a:extLst>
        </xdr:cNvPr>
        <xdr:cNvSpPr txBox="1"/>
      </xdr:nvSpPr>
      <xdr:spPr>
        <a:xfrm>
          <a:off x="836304" y="17088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81932</xdr:rowOff>
    </xdr:from>
    <xdr:ext cx="405111" cy="259045"/>
    <xdr:sp macro="" textlink="">
      <xdr:nvSpPr>
        <xdr:cNvPr id="434" name="n_1mainValue【市民会館】&#10;有形固定資産減価償却率">
          <a:extLst>
            <a:ext uri="{FF2B5EF4-FFF2-40B4-BE49-F238E27FC236}">
              <a16:creationId xmlns:a16="http://schemas.microsoft.com/office/drawing/2014/main" id="{05764AAE-5882-41A2-A4B0-6B522C6FF99D}"/>
            </a:ext>
          </a:extLst>
        </xdr:cNvPr>
        <xdr:cNvSpPr txBox="1"/>
      </xdr:nvSpPr>
      <xdr:spPr>
        <a:xfrm>
          <a:off x="3170564" y="17684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9541</xdr:rowOff>
    </xdr:from>
    <xdr:ext cx="405111" cy="259045"/>
    <xdr:sp macro="" textlink="">
      <xdr:nvSpPr>
        <xdr:cNvPr id="435" name="n_2mainValue【市民会館】&#10;有形固定資産減価償却率">
          <a:extLst>
            <a:ext uri="{FF2B5EF4-FFF2-40B4-BE49-F238E27FC236}">
              <a16:creationId xmlns:a16="http://schemas.microsoft.com/office/drawing/2014/main" id="{A3CB4425-E91C-4375-9539-F758B227F83E}"/>
            </a:ext>
          </a:extLst>
        </xdr:cNvPr>
        <xdr:cNvSpPr txBox="1"/>
      </xdr:nvSpPr>
      <xdr:spPr>
        <a:xfrm>
          <a:off x="2385704" y="17444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163847</xdr:rowOff>
    </xdr:from>
    <xdr:ext cx="405111" cy="259045"/>
    <xdr:sp macro="" textlink="">
      <xdr:nvSpPr>
        <xdr:cNvPr id="436" name="n_3mainValue【市民会館】&#10;有形固定資産減価償却率">
          <a:extLst>
            <a:ext uri="{FF2B5EF4-FFF2-40B4-BE49-F238E27FC236}">
              <a16:creationId xmlns:a16="http://schemas.microsoft.com/office/drawing/2014/main" id="{C6E4026B-ABEF-4FBB-9605-7DE20F03E346}"/>
            </a:ext>
          </a:extLst>
        </xdr:cNvPr>
        <xdr:cNvSpPr txBox="1"/>
      </xdr:nvSpPr>
      <xdr:spPr>
        <a:xfrm>
          <a:off x="1611004" y="1759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110507</xdr:rowOff>
    </xdr:from>
    <xdr:ext cx="405111" cy="259045"/>
    <xdr:sp macro="" textlink="">
      <xdr:nvSpPr>
        <xdr:cNvPr id="437" name="n_4mainValue【市民会館】&#10;有形固定資産減価償却率">
          <a:extLst>
            <a:ext uri="{FF2B5EF4-FFF2-40B4-BE49-F238E27FC236}">
              <a16:creationId xmlns:a16="http://schemas.microsoft.com/office/drawing/2014/main" id="{A4039232-0364-4F78-AB0E-ED3251004484}"/>
            </a:ext>
          </a:extLst>
        </xdr:cNvPr>
        <xdr:cNvSpPr txBox="1"/>
      </xdr:nvSpPr>
      <xdr:spPr>
        <a:xfrm>
          <a:off x="836304" y="1754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955B226A-4D95-49ED-A41C-F7BC3BF1A5F7}"/>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320D254C-FB2B-4238-8C7C-AC0BB27BC17D}"/>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FCA92776-0301-456E-A9AE-0D3DD3DAB1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C03365BC-9434-4580-8062-3CC31112CFBE}"/>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371A92EE-422F-4EF0-B732-580E917A82BC}"/>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C33F4D2B-956C-4B97-97C8-2D20A463B641}"/>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FEE86CDB-7CD6-4169-B604-6045C93533C3}"/>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6C7DA819-4A37-4886-96EA-499D210BBC6D}"/>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E8149019-7DFC-4072-92E4-08727CB580E6}"/>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A0F95139-CDA4-46D2-AF38-D1A04C3F6285}"/>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BC912308-820B-4122-9E81-6BF9D753A1A4}"/>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DC9393A3-5B6F-48F2-BF45-675F9D5B08DE}"/>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F7CDBB97-A848-44F8-A7EB-43E79070B145}"/>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2597535A-FE48-4139-8683-1046B821AB70}"/>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4DE15955-4B33-4E6E-BC4D-F3492BAA44C8}"/>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281CD173-B04C-484B-8191-E065EE6B0033}"/>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58339ED8-454F-4482-9A3C-C0C223A692EE}"/>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EF57A060-9C1A-4B0A-9224-6F0492AB3051}"/>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99C72BAE-155F-408A-9798-B155AD984648}"/>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F869B1C5-9EAC-407C-8D19-5E2505B5EE52}"/>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CAD903F0-6602-4714-B17D-B461AF93B645}"/>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2D146383-2647-428D-B06C-C8B4299D1B13}"/>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337C1693-56D7-4F3B-B2AD-D9A5735641C6}"/>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30480</xdr:rowOff>
    </xdr:to>
    <xdr:cxnSp macro="">
      <xdr:nvCxnSpPr>
        <xdr:cNvPr id="461" name="直線コネクタ 460">
          <a:extLst>
            <a:ext uri="{FF2B5EF4-FFF2-40B4-BE49-F238E27FC236}">
              <a16:creationId xmlns:a16="http://schemas.microsoft.com/office/drawing/2014/main" id="{4CF2CE73-C662-4217-862C-4277EB396FC3}"/>
            </a:ext>
          </a:extLst>
        </xdr:cNvPr>
        <xdr:cNvCxnSpPr/>
      </xdr:nvCxnSpPr>
      <xdr:spPr>
        <a:xfrm flipV="1">
          <a:off x="9219565" y="168630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62" name="【市民会館】&#10;一人当たり面積最小値テキスト">
          <a:extLst>
            <a:ext uri="{FF2B5EF4-FFF2-40B4-BE49-F238E27FC236}">
              <a16:creationId xmlns:a16="http://schemas.microsoft.com/office/drawing/2014/main" id="{5F35FB51-0254-4314-AB60-FD3E95DBC81E}"/>
            </a:ext>
          </a:extLst>
        </xdr:cNvPr>
        <xdr:cNvSpPr txBox="1"/>
      </xdr:nvSpPr>
      <xdr:spPr>
        <a:xfrm>
          <a:off x="9258300"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63" name="直線コネクタ 462">
          <a:extLst>
            <a:ext uri="{FF2B5EF4-FFF2-40B4-BE49-F238E27FC236}">
              <a16:creationId xmlns:a16="http://schemas.microsoft.com/office/drawing/2014/main" id="{52775539-0F4A-4D0B-B665-129E60DB01E4}"/>
            </a:ext>
          </a:extLst>
        </xdr:cNvPr>
        <xdr:cNvCxnSpPr/>
      </xdr:nvCxnSpPr>
      <xdr:spPr>
        <a:xfrm>
          <a:off x="9154160" y="18135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464" name="【市民会館】&#10;一人当たり面積最大値テキスト">
          <a:extLst>
            <a:ext uri="{FF2B5EF4-FFF2-40B4-BE49-F238E27FC236}">
              <a16:creationId xmlns:a16="http://schemas.microsoft.com/office/drawing/2014/main" id="{9170EBD0-75A0-4846-B8DB-409B1539E01E}"/>
            </a:ext>
          </a:extLst>
        </xdr:cNvPr>
        <xdr:cNvSpPr txBox="1"/>
      </xdr:nvSpPr>
      <xdr:spPr>
        <a:xfrm>
          <a:off x="9258300" y="1664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465" name="直線コネクタ 464">
          <a:extLst>
            <a:ext uri="{FF2B5EF4-FFF2-40B4-BE49-F238E27FC236}">
              <a16:creationId xmlns:a16="http://schemas.microsoft.com/office/drawing/2014/main" id="{41661CFA-1626-42F4-9697-F1F07DEA7332}"/>
            </a:ext>
          </a:extLst>
        </xdr:cNvPr>
        <xdr:cNvCxnSpPr/>
      </xdr:nvCxnSpPr>
      <xdr:spPr>
        <a:xfrm>
          <a:off x="9154160" y="168630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15257</xdr:rowOff>
    </xdr:from>
    <xdr:ext cx="469744" cy="259045"/>
    <xdr:sp macro="" textlink="">
      <xdr:nvSpPr>
        <xdr:cNvPr id="466" name="【市民会館】&#10;一人当たり面積平均値テキスト">
          <a:extLst>
            <a:ext uri="{FF2B5EF4-FFF2-40B4-BE49-F238E27FC236}">
              <a16:creationId xmlns:a16="http://schemas.microsoft.com/office/drawing/2014/main" id="{F70889EE-4D5B-4B9F-AACF-74F8B901D3C9}"/>
            </a:ext>
          </a:extLst>
        </xdr:cNvPr>
        <xdr:cNvSpPr txBox="1"/>
      </xdr:nvSpPr>
      <xdr:spPr>
        <a:xfrm>
          <a:off x="9258300" y="17617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36830</xdr:rowOff>
    </xdr:from>
    <xdr:to>
      <xdr:col>55</xdr:col>
      <xdr:colOff>50800</xdr:colOff>
      <xdr:row>105</xdr:row>
      <xdr:rowOff>138430</xdr:rowOff>
    </xdr:to>
    <xdr:sp macro="" textlink="">
      <xdr:nvSpPr>
        <xdr:cNvPr id="467" name="フローチャート: 判断 466">
          <a:extLst>
            <a:ext uri="{FF2B5EF4-FFF2-40B4-BE49-F238E27FC236}">
              <a16:creationId xmlns:a16="http://schemas.microsoft.com/office/drawing/2014/main" id="{AC2DB9A0-D9F8-4159-BF18-EFF6748FD116}"/>
            </a:ext>
          </a:extLst>
        </xdr:cNvPr>
        <xdr:cNvSpPr/>
      </xdr:nvSpPr>
      <xdr:spPr>
        <a:xfrm>
          <a:off x="9192260" y="176390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36830</xdr:rowOff>
    </xdr:from>
    <xdr:to>
      <xdr:col>50</xdr:col>
      <xdr:colOff>165100</xdr:colOff>
      <xdr:row>105</xdr:row>
      <xdr:rowOff>138430</xdr:rowOff>
    </xdr:to>
    <xdr:sp macro="" textlink="">
      <xdr:nvSpPr>
        <xdr:cNvPr id="468" name="フローチャート: 判断 467">
          <a:extLst>
            <a:ext uri="{FF2B5EF4-FFF2-40B4-BE49-F238E27FC236}">
              <a16:creationId xmlns:a16="http://schemas.microsoft.com/office/drawing/2014/main" id="{B51460C6-06B3-4DF2-9AA5-5C516B8A3830}"/>
            </a:ext>
          </a:extLst>
        </xdr:cNvPr>
        <xdr:cNvSpPr/>
      </xdr:nvSpPr>
      <xdr:spPr>
        <a:xfrm>
          <a:off x="8445500" y="1763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69" name="フローチャート: 判断 468">
          <a:extLst>
            <a:ext uri="{FF2B5EF4-FFF2-40B4-BE49-F238E27FC236}">
              <a16:creationId xmlns:a16="http://schemas.microsoft.com/office/drawing/2014/main" id="{BC6FBAFD-9DC3-4CC3-AC20-B4C6B6C9437F}"/>
            </a:ext>
          </a:extLst>
        </xdr:cNvPr>
        <xdr:cNvSpPr/>
      </xdr:nvSpPr>
      <xdr:spPr>
        <a:xfrm>
          <a:off x="7670800" y="176390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70" name="フローチャート: 判断 469">
          <a:extLst>
            <a:ext uri="{FF2B5EF4-FFF2-40B4-BE49-F238E27FC236}">
              <a16:creationId xmlns:a16="http://schemas.microsoft.com/office/drawing/2014/main" id="{3A10A8DF-C17B-4E24-9840-9D160C9B638C}"/>
            </a:ext>
          </a:extLst>
        </xdr:cNvPr>
        <xdr:cNvSpPr/>
      </xdr:nvSpPr>
      <xdr:spPr>
        <a:xfrm>
          <a:off x="687324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105411</xdr:rowOff>
    </xdr:from>
    <xdr:to>
      <xdr:col>36</xdr:col>
      <xdr:colOff>165100</xdr:colOff>
      <xdr:row>106</xdr:row>
      <xdr:rowOff>35561</xdr:rowOff>
    </xdr:to>
    <xdr:sp macro="" textlink="">
      <xdr:nvSpPr>
        <xdr:cNvPr id="471" name="フローチャート: 判断 470">
          <a:extLst>
            <a:ext uri="{FF2B5EF4-FFF2-40B4-BE49-F238E27FC236}">
              <a16:creationId xmlns:a16="http://schemas.microsoft.com/office/drawing/2014/main" id="{4C381527-5F46-4F81-813D-B043ED0C21DC}"/>
            </a:ext>
          </a:extLst>
        </xdr:cNvPr>
        <xdr:cNvSpPr/>
      </xdr:nvSpPr>
      <xdr:spPr>
        <a:xfrm>
          <a:off x="6098540" y="177076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56D4BEA5-91FC-401E-8208-843956BDC34F}"/>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304BF577-4BB2-49EB-8C8D-A265A6308BC4}"/>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1CF313E8-BB91-4721-B495-2F9174B2838C}"/>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F199C45C-3AC4-494C-9D1E-0A39DEFF64DA}"/>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C7433AC6-C98D-4F04-9B07-D82CB0B82123}"/>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29211</xdr:rowOff>
    </xdr:from>
    <xdr:to>
      <xdr:col>55</xdr:col>
      <xdr:colOff>50800</xdr:colOff>
      <xdr:row>105</xdr:row>
      <xdr:rowOff>130811</xdr:rowOff>
    </xdr:to>
    <xdr:sp macro="" textlink="">
      <xdr:nvSpPr>
        <xdr:cNvPr id="477" name="楕円 476">
          <a:extLst>
            <a:ext uri="{FF2B5EF4-FFF2-40B4-BE49-F238E27FC236}">
              <a16:creationId xmlns:a16="http://schemas.microsoft.com/office/drawing/2014/main" id="{AAADAFF7-081C-46FA-B5DF-83038EC9F95C}"/>
            </a:ext>
          </a:extLst>
        </xdr:cNvPr>
        <xdr:cNvSpPr/>
      </xdr:nvSpPr>
      <xdr:spPr>
        <a:xfrm>
          <a:off x="9192260" y="176314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52088</xdr:rowOff>
    </xdr:from>
    <xdr:ext cx="469744" cy="259045"/>
    <xdr:sp macro="" textlink="">
      <xdr:nvSpPr>
        <xdr:cNvPr id="478" name="【市民会館】&#10;一人当たり面積該当値テキスト">
          <a:extLst>
            <a:ext uri="{FF2B5EF4-FFF2-40B4-BE49-F238E27FC236}">
              <a16:creationId xmlns:a16="http://schemas.microsoft.com/office/drawing/2014/main" id="{26E758C2-4015-419D-9F25-C5E80436B4D2}"/>
            </a:ext>
          </a:extLst>
        </xdr:cNvPr>
        <xdr:cNvSpPr txBox="1"/>
      </xdr:nvSpPr>
      <xdr:spPr>
        <a:xfrm>
          <a:off x="9258300" y="1748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29211</xdr:rowOff>
    </xdr:from>
    <xdr:to>
      <xdr:col>50</xdr:col>
      <xdr:colOff>165100</xdr:colOff>
      <xdr:row>105</xdr:row>
      <xdr:rowOff>130811</xdr:rowOff>
    </xdr:to>
    <xdr:sp macro="" textlink="">
      <xdr:nvSpPr>
        <xdr:cNvPr id="479" name="楕円 478">
          <a:extLst>
            <a:ext uri="{FF2B5EF4-FFF2-40B4-BE49-F238E27FC236}">
              <a16:creationId xmlns:a16="http://schemas.microsoft.com/office/drawing/2014/main" id="{5D06E491-361E-4CDC-9134-B962B1210D06}"/>
            </a:ext>
          </a:extLst>
        </xdr:cNvPr>
        <xdr:cNvSpPr/>
      </xdr:nvSpPr>
      <xdr:spPr>
        <a:xfrm>
          <a:off x="8445500" y="176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80011</xdr:rowOff>
    </xdr:from>
    <xdr:to>
      <xdr:col>55</xdr:col>
      <xdr:colOff>0</xdr:colOff>
      <xdr:row>105</xdr:row>
      <xdr:rowOff>80011</xdr:rowOff>
    </xdr:to>
    <xdr:cxnSp macro="">
      <xdr:nvCxnSpPr>
        <xdr:cNvPr id="480" name="直線コネクタ 479">
          <a:extLst>
            <a:ext uri="{FF2B5EF4-FFF2-40B4-BE49-F238E27FC236}">
              <a16:creationId xmlns:a16="http://schemas.microsoft.com/office/drawing/2014/main" id="{5F5F0DD9-4708-4EE2-8A6F-083CCD0FCD74}"/>
            </a:ext>
          </a:extLst>
        </xdr:cNvPr>
        <xdr:cNvCxnSpPr/>
      </xdr:nvCxnSpPr>
      <xdr:spPr>
        <a:xfrm>
          <a:off x="8496300" y="17682211"/>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29211</xdr:rowOff>
    </xdr:from>
    <xdr:to>
      <xdr:col>46</xdr:col>
      <xdr:colOff>38100</xdr:colOff>
      <xdr:row>105</xdr:row>
      <xdr:rowOff>130811</xdr:rowOff>
    </xdr:to>
    <xdr:sp macro="" textlink="">
      <xdr:nvSpPr>
        <xdr:cNvPr id="481" name="楕円 480">
          <a:extLst>
            <a:ext uri="{FF2B5EF4-FFF2-40B4-BE49-F238E27FC236}">
              <a16:creationId xmlns:a16="http://schemas.microsoft.com/office/drawing/2014/main" id="{32B68C85-6078-4865-9671-85987BCEDB1C}"/>
            </a:ext>
          </a:extLst>
        </xdr:cNvPr>
        <xdr:cNvSpPr/>
      </xdr:nvSpPr>
      <xdr:spPr>
        <a:xfrm>
          <a:off x="7670800" y="176314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80011</xdr:rowOff>
    </xdr:from>
    <xdr:to>
      <xdr:col>50</xdr:col>
      <xdr:colOff>114300</xdr:colOff>
      <xdr:row>105</xdr:row>
      <xdr:rowOff>80011</xdr:rowOff>
    </xdr:to>
    <xdr:cxnSp macro="">
      <xdr:nvCxnSpPr>
        <xdr:cNvPr id="482" name="直線コネクタ 481">
          <a:extLst>
            <a:ext uri="{FF2B5EF4-FFF2-40B4-BE49-F238E27FC236}">
              <a16:creationId xmlns:a16="http://schemas.microsoft.com/office/drawing/2014/main" id="{8F23B109-C07D-4CC1-91F9-AEE28D7EC041}"/>
            </a:ext>
          </a:extLst>
        </xdr:cNvPr>
        <xdr:cNvCxnSpPr/>
      </xdr:nvCxnSpPr>
      <xdr:spPr>
        <a:xfrm>
          <a:off x="7713980" y="1768221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29211</xdr:rowOff>
    </xdr:from>
    <xdr:to>
      <xdr:col>41</xdr:col>
      <xdr:colOff>101600</xdr:colOff>
      <xdr:row>105</xdr:row>
      <xdr:rowOff>130811</xdr:rowOff>
    </xdr:to>
    <xdr:sp macro="" textlink="">
      <xdr:nvSpPr>
        <xdr:cNvPr id="483" name="楕円 482">
          <a:extLst>
            <a:ext uri="{FF2B5EF4-FFF2-40B4-BE49-F238E27FC236}">
              <a16:creationId xmlns:a16="http://schemas.microsoft.com/office/drawing/2014/main" id="{174DD605-119A-4BD6-9A52-C861AEC1F8FE}"/>
            </a:ext>
          </a:extLst>
        </xdr:cNvPr>
        <xdr:cNvSpPr/>
      </xdr:nvSpPr>
      <xdr:spPr>
        <a:xfrm>
          <a:off x="6873240" y="176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80011</xdr:rowOff>
    </xdr:from>
    <xdr:to>
      <xdr:col>45</xdr:col>
      <xdr:colOff>177800</xdr:colOff>
      <xdr:row>105</xdr:row>
      <xdr:rowOff>80011</xdr:rowOff>
    </xdr:to>
    <xdr:cxnSp macro="">
      <xdr:nvCxnSpPr>
        <xdr:cNvPr id="484" name="直線コネクタ 483">
          <a:extLst>
            <a:ext uri="{FF2B5EF4-FFF2-40B4-BE49-F238E27FC236}">
              <a16:creationId xmlns:a16="http://schemas.microsoft.com/office/drawing/2014/main" id="{C15621A8-8AA6-48B7-AF15-44C3B253419C}"/>
            </a:ext>
          </a:extLst>
        </xdr:cNvPr>
        <xdr:cNvCxnSpPr/>
      </xdr:nvCxnSpPr>
      <xdr:spPr>
        <a:xfrm>
          <a:off x="6924040" y="1768221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29211</xdr:rowOff>
    </xdr:from>
    <xdr:to>
      <xdr:col>36</xdr:col>
      <xdr:colOff>165100</xdr:colOff>
      <xdr:row>105</xdr:row>
      <xdr:rowOff>130811</xdr:rowOff>
    </xdr:to>
    <xdr:sp macro="" textlink="">
      <xdr:nvSpPr>
        <xdr:cNvPr id="485" name="楕円 484">
          <a:extLst>
            <a:ext uri="{FF2B5EF4-FFF2-40B4-BE49-F238E27FC236}">
              <a16:creationId xmlns:a16="http://schemas.microsoft.com/office/drawing/2014/main" id="{AD6B18C4-7469-4E0B-952F-0556C4A49D6A}"/>
            </a:ext>
          </a:extLst>
        </xdr:cNvPr>
        <xdr:cNvSpPr/>
      </xdr:nvSpPr>
      <xdr:spPr>
        <a:xfrm>
          <a:off x="6098540" y="176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80011</xdr:rowOff>
    </xdr:from>
    <xdr:to>
      <xdr:col>41</xdr:col>
      <xdr:colOff>50800</xdr:colOff>
      <xdr:row>105</xdr:row>
      <xdr:rowOff>80011</xdr:rowOff>
    </xdr:to>
    <xdr:cxnSp macro="">
      <xdr:nvCxnSpPr>
        <xdr:cNvPr id="486" name="直線コネクタ 485">
          <a:extLst>
            <a:ext uri="{FF2B5EF4-FFF2-40B4-BE49-F238E27FC236}">
              <a16:creationId xmlns:a16="http://schemas.microsoft.com/office/drawing/2014/main" id="{E51F38CA-4190-4898-B0E1-253D7421DA0B}"/>
            </a:ext>
          </a:extLst>
        </xdr:cNvPr>
        <xdr:cNvCxnSpPr/>
      </xdr:nvCxnSpPr>
      <xdr:spPr>
        <a:xfrm>
          <a:off x="6149340" y="1768221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129557</xdr:rowOff>
    </xdr:from>
    <xdr:ext cx="469744" cy="259045"/>
    <xdr:sp macro="" textlink="">
      <xdr:nvSpPr>
        <xdr:cNvPr id="487" name="n_1aveValue【市民会館】&#10;一人当たり面積">
          <a:extLst>
            <a:ext uri="{FF2B5EF4-FFF2-40B4-BE49-F238E27FC236}">
              <a16:creationId xmlns:a16="http://schemas.microsoft.com/office/drawing/2014/main" id="{BB70DEA1-9723-4B9E-99CF-78406DC7F165}"/>
            </a:ext>
          </a:extLst>
        </xdr:cNvPr>
        <xdr:cNvSpPr txBox="1"/>
      </xdr:nvSpPr>
      <xdr:spPr>
        <a:xfrm>
          <a:off x="8271587" y="1773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129557</xdr:rowOff>
    </xdr:from>
    <xdr:ext cx="469744" cy="259045"/>
    <xdr:sp macro="" textlink="">
      <xdr:nvSpPr>
        <xdr:cNvPr id="488" name="n_2aveValue【市民会館】&#10;一人当たり面積">
          <a:extLst>
            <a:ext uri="{FF2B5EF4-FFF2-40B4-BE49-F238E27FC236}">
              <a16:creationId xmlns:a16="http://schemas.microsoft.com/office/drawing/2014/main" id="{14717EDA-C255-4F3E-B05B-8843BE941489}"/>
            </a:ext>
          </a:extLst>
        </xdr:cNvPr>
        <xdr:cNvSpPr txBox="1"/>
      </xdr:nvSpPr>
      <xdr:spPr>
        <a:xfrm>
          <a:off x="7509587" y="1773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3827</xdr:rowOff>
    </xdr:from>
    <xdr:ext cx="469744" cy="259045"/>
    <xdr:sp macro="" textlink="">
      <xdr:nvSpPr>
        <xdr:cNvPr id="489" name="n_3aveValue【市民会館】&#10;一人当たり面積">
          <a:extLst>
            <a:ext uri="{FF2B5EF4-FFF2-40B4-BE49-F238E27FC236}">
              <a16:creationId xmlns:a16="http://schemas.microsoft.com/office/drawing/2014/main" id="{2AB6F3B5-3F77-4A41-9C97-999EA0B08F7D}"/>
            </a:ext>
          </a:extLst>
        </xdr:cNvPr>
        <xdr:cNvSpPr txBox="1"/>
      </xdr:nvSpPr>
      <xdr:spPr>
        <a:xfrm>
          <a:off x="6712027" y="177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26688</xdr:rowOff>
    </xdr:from>
    <xdr:ext cx="469744" cy="259045"/>
    <xdr:sp macro="" textlink="">
      <xdr:nvSpPr>
        <xdr:cNvPr id="490" name="n_4aveValue【市民会館】&#10;一人当たり面積">
          <a:extLst>
            <a:ext uri="{FF2B5EF4-FFF2-40B4-BE49-F238E27FC236}">
              <a16:creationId xmlns:a16="http://schemas.microsoft.com/office/drawing/2014/main" id="{46B2B584-3465-46E8-8603-84E4C1FE41B6}"/>
            </a:ext>
          </a:extLst>
        </xdr:cNvPr>
        <xdr:cNvSpPr txBox="1"/>
      </xdr:nvSpPr>
      <xdr:spPr>
        <a:xfrm>
          <a:off x="5937327" y="1779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147338</xdr:rowOff>
    </xdr:from>
    <xdr:ext cx="469744" cy="259045"/>
    <xdr:sp macro="" textlink="">
      <xdr:nvSpPr>
        <xdr:cNvPr id="491" name="n_1mainValue【市民会館】&#10;一人当たり面積">
          <a:extLst>
            <a:ext uri="{FF2B5EF4-FFF2-40B4-BE49-F238E27FC236}">
              <a16:creationId xmlns:a16="http://schemas.microsoft.com/office/drawing/2014/main" id="{A83DAC83-AE9B-4B11-9CEE-890DDFEA0B0F}"/>
            </a:ext>
          </a:extLst>
        </xdr:cNvPr>
        <xdr:cNvSpPr txBox="1"/>
      </xdr:nvSpPr>
      <xdr:spPr>
        <a:xfrm>
          <a:off x="8271587" y="1741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147338</xdr:rowOff>
    </xdr:from>
    <xdr:ext cx="469744" cy="259045"/>
    <xdr:sp macro="" textlink="">
      <xdr:nvSpPr>
        <xdr:cNvPr id="492" name="n_2mainValue【市民会館】&#10;一人当たり面積">
          <a:extLst>
            <a:ext uri="{FF2B5EF4-FFF2-40B4-BE49-F238E27FC236}">
              <a16:creationId xmlns:a16="http://schemas.microsoft.com/office/drawing/2014/main" id="{0EFB0A95-4C11-4100-BBEF-70B46D3A45E9}"/>
            </a:ext>
          </a:extLst>
        </xdr:cNvPr>
        <xdr:cNvSpPr txBox="1"/>
      </xdr:nvSpPr>
      <xdr:spPr>
        <a:xfrm>
          <a:off x="7509587" y="1741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147338</xdr:rowOff>
    </xdr:from>
    <xdr:ext cx="469744" cy="259045"/>
    <xdr:sp macro="" textlink="">
      <xdr:nvSpPr>
        <xdr:cNvPr id="493" name="n_3mainValue【市民会館】&#10;一人当たり面積">
          <a:extLst>
            <a:ext uri="{FF2B5EF4-FFF2-40B4-BE49-F238E27FC236}">
              <a16:creationId xmlns:a16="http://schemas.microsoft.com/office/drawing/2014/main" id="{76709E17-6912-4940-A1BA-889527AE20A5}"/>
            </a:ext>
          </a:extLst>
        </xdr:cNvPr>
        <xdr:cNvSpPr txBox="1"/>
      </xdr:nvSpPr>
      <xdr:spPr>
        <a:xfrm>
          <a:off x="6712027" y="1741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147338</xdr:rowOff>
    </xdr:from>
    <xdr:ext cx="469744" cy="259045"/>
    <xdr:sp macro="" textlink="">
      <xdr:nvSpPr>
        <xdr:cNvPr id="494" name="n_4mainValue【市民会館】&#10;一人当たり面積">
          <a:extLst>
            <a:ext uri="{FF2B5EF4-FFF2-40B4-BE49-F238E27FC236}">
              <a16:creationId xmlns:a16="http://schemas.microsoft.com/office/drawing/2014/main" id="{F6C60EC4-478A-4164-8891-3300F8B165B3}"/>
            </a:ext>
          </a:extLst>
        </xdr:cNvPr>
        <xdr:cNvSpPr txBox="1"/>
      </xdr:nvSpPr>
      <xdr:spPr>
        <a:xfrm>
          <a:off x="5937327" y="1741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A2006F13-EC41-4120-9A51-FEB5DA4BCA04}"/>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FC65AA7E-8D57-49C8-8886-995590CEE2AC}"/>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8A293535-6E53-42B4-A484-63D9E4DBDDF2}"/>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41373408-3636-4436-8634-25C5D938D1EB}"/>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821BB85F-A372-4E2C-A934-9EB578B3C859}"/>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FDFD1C49-F01A-4650-B7F0-36D97643D32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36A808BC-E0A8-4FDA-AB25-77086C81BFF3}"/>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F82A16B0-80FD-448A-9057-6EB54212AFDA}"/>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3772E79-ABF3-43BB-AC25-BCE363FD2AEF}"/>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F09C8BC0-70A1-49FE-9A40-41E2FCE679A9}"/>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C80ECAF7-B32B-48ED-B149-99C9DDBCCE57}"/>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BFB850EC-61D6-459E-A5E7-B9075A6C4748}"/>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53122789-63A4-4278-95BD-7B02A1ACA4BC}"/>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DE86E7CF-E479-47D7-A888-CE2127846943}"/>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B603796C-08B2-43BF-8E2C-DE039224965F}"/>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FE2C5C1D-0B87-46BF-8B9A-075FDC84DAFF}"/>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1A031C77-3759-4138-87DE-48834219308C}"/>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FEDA902C-1D9A-4847-A8DE-2D2FB3807C4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72C00EC3-992F-4D2A-B497-740D621DFF5B}"/>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4F025F83-7F5F-42F8-9793-5D1C2C19F15F}"/>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D8621404-D618-4C89-9F3D-384A27319281}"/>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9C7153E7-0F84-4113-91C5-DD8772E51EF4}"/>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ED5CEC0B-072E-4229-A9D6-52DE86EF2987}"/>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B5C991F6-FCB2-451D-89E9-AAE031F75FBA}"/>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42</xdr:row>
      <xdr:rowOff>17145</xdr:rowOff>
    </xdr:to>
    <xdr:cxnSp macro="">
      <xdr:nvCxnSpPr>
        <xdr:cNvPr id="519" name="直線コネクタ 518">
          <a:extLst>
            <a:ext uri="{FF2B5EF4-FFF2-40B4-BE49-F238E27FC236}">
              <a16:creationId xmlns:a16="http://schemas.microsoft.com/office/drawing/2014/main" id="{AE4DA0B4-CC66-4B2F-8C4C-74678AA7722F}"/>
            </a:ext>
          </a:extLst>
        </xdr:cNvPr>
        <xdr:cNvCxnSpPr/>
      </xdr:nvCxnSpPr>
      <xdr:spPr>
        <a:xfrm flipV="1">
          <a:off x="14375764" y="5684520"/>
          <a:ext cx="0" cy="137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DD644000-8E33-4553-9EB1-509C6CC8488A}"/>
            </a:ext>
          </a:extLst>
        </xdr:cNvPr>
        <xdr:cNvSpPr txBox="1"/>
      </xdr:nvSpPr>
      <xdr:spPr>
        <a:xfrm>
          <a:off x="144145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521" name="直線コネクタ 520">
          <a:extLst>
            <a:ext uri="{FF2B5EF4-FFF2-40B4-BE49-F238E27FC236}">
              <a16:creationId xmlns:a16="http://schemas.microsoft.com/office/drawing/2014/main" id="{3829D06B-C9F8-451F-9BA3-54FE23242860}"/>
            </a:ext>
          </a:extLst>
        </xdr:cNvPr>
        <xdr:cNvCxnSpPr/>
      </xdr:nvCxnSpPr>
      <xdr:spPr>
        <a:xfrm>
          <a:off x="14287500" y="70580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8943ADC3-F456-4A42-A747-B13B2793EBF5}"/>
            </a:ext>
          </a:extLst>
        </xdr:cNvPr>
        <xdr:cNvSpPr txBox="1"/>
      </xdr:nvSpPr>
      <xdr:spPr>
        <a:xfrm>
          <a:off x="144145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523" name="直線コネクタ 522">
          <a:extLst>
            <a:ext uri="{FF2B5EF4-FFF2-40B4-BE49-F238E27FC236}">
              <a16:creationId xmlns:a16="http://schemas.microsoft.com/office/drawing/2014/main" id="{70E3FC51-F4A4-4A9C-9404-28DFAEF1EDE6}"/>
            </a:ext>
          </a:extLst>
        </xdr:cNvPr>
        <xdr:cNvCxnSpPr/>
      </xdr:nvCxnSpPr>
      <xdr:spPr>
        <a:xfrm>
          <a:off x="14287500" y="5684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27322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BE250263-4B26-4F12-890D-FA83D0258C9A}"/>
            </a:ext>
          </a:extLst>
        </xdr:cNvPr>
        <xdr:cNvSpPr txBox="1"/>
      </xdr:nvSpPr>
      <xdr:spPr>
        <a:xfrm>
          <a:off x="14414500" y="623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525" name="フローチャート: 判断 524">
          <a:extLst>
            <a:ext uri="{FF2B5EF4-FFF2-40B4-BE49-F238E27FC236}">
              <a16:creationId xmlns:a16="http://schemas.microsoft.com/office/drawing/2014/main" id="{8C34366B-3C03-42FF-A762-4198DACABD69}"/>
            </a:ext>
          </a:extLst>
        </xdr:cNvPr>
        <xdr:cNvSpPr/>
      </xdr:nvSpPr>
      <xdr:spPr>
        <a:xfrm>
          <a:off x="14325600" y="637476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147320</xdr:rowOff>
    </xdr:from>
    <xdr:to>
      <xdr:col>81</xdr:col>
      <xdr:colOff>101600</xdr:colOff>
      <xdr:row>38</xdr:row>
      <xdr:rowOff>77470</xdr:rowOff>
    </xdr:to>
    <xdr:sp macro="" textlink="">
      <xdr:nvSpPr>
        <xdr:cNvPr id="526" name="フローチャート: 判断 525">
          <a:extLst>
            <a:ext uri="{FF2B5EF4-FFF2-40B4-BE49-F238E27FC236}">
              <a16:creationId xmlns:a16="http://schemas.microsoft.com/office/drawing/2014/main" id="{2E11B711-7D04-4942-BAF5-45F01602E352}"/>
            </a:ext>
          </a:extLst>
        </xdr:cNvPr>
        <xdr:cNvSpPr/>
      </xdr:nvSpPr>
      <xdr:spPr>
        <a:xfrm>
          <a:off x="13578840"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527" name="フローチャート: 判断 526">
          <a:extLst>
            <a:ext uri="{FF2B5EF4-FFF2-40B4-BE49-F238E27FC236}">
              <a16:creationId xmlns:a16="http://schemas.microsoft.com/office/drawing/2014/main" id="{9065D53D-4245-4E39-9FB0-9C98CFC69081}"/>
            </a:ext>
          </a:extLst>
        </xdr:cNvPr>
        <xdr:cNvSpPr/>
      </xdr:nvSpPr>
      <xdr:spPr>
        <a:xfrm>
          <a:off x="12804140" y="6359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33020</xdr:rowOff>
    </xdr:from>
    <xdr:to>
      <xdr:col>72</xdr:col>
      <xdr:colOff>38100</xdr:colOff>
      <xdr:row>38</xdr:row>
      <xdr:rowOff>134620</xdr:rowOff>
    </xdr:to>
    <xdr:sp macro="" textlink="">
      <xdr:nvSpPr>
        <xdr:cNvPr id="528" name="フローチャート: 判断 527">
          <a:extLst>
            <a:ext uri="{FF2B5EF4-FFF2-40B4-BE49-F238E27FC236}">
              <a16:creationId xmlns:a16="http://schemas.microsoft.com/office/drawing/2014/main" id="{8ADE3FD6-4D79-44AF-828F-DBBF77F50284}"/>
            </a:ext>
          </a:extLst>
        </xdr:cNvPr>
        <xdr:cNvSpPr/>
      </xdr:nvSpPr>
      <xdr:spPr>
        <a:xfrm>
          <a:off x="12029440" y="64033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48260</xdr:rowOff>
    </xdr:from>
    <xdr:to>
      <xdr:col>67</xdr:col>
      <xdr:colOff>101600</xdr:colOff>
      <xdr:row>38</xdr:row>
      <xdr:rowOff>149860</xdr:rowOff>
    </xdr:to>
    <xdr:sp macro="" textlink="">
      <xdr:nvSpPr>
        <xdr:cNvPr id="529" name="フローチャート: 判断 528">
          <a:extLst>
            <a:ext uri="{FF2B5EF4-FFF2-40B4-BE49-F238E27FC236}">
              <a16:creationId xmlns:a16="http://schemas.microsoft.com/office/drawing/2014/main" id="{11CD5127-31CB-4CAD-A75C-862A47E7A2CB}"/>
            </a:ext>
          </a:extLst>
        </xdr:cNvPr>
        <xdr:cNvSpPr/>
      </xdr:nvSpPr>
      <xdr:spPr>
        <a:xfrm>
          <a:off x="1123188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5625B1E-51F9-4AD5-8008-FAE5FC5DC9FD}"/>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9AEA8668-A97C-451A-B81F-C7FC9FA02DEF}"/>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8E26066D-1A56-4722-AA80-1F7A3052917E}"/>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9CB95262-432B-4889-949B-715E531E6D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B61B27BC-83ED-418D-BA79-081D9F683DF7}"/>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52070</xdr:rowOff>
    </xdr:from>
    <xdr:to>
      <xdr:col>85</xdr:col>
      <xdr:colOff>177800</xdr:colOff>
      <xdr:row>39</xdr:row>
      <xdr:rowOff>153670</xdr:rowOff>
    </xdr:to>
    <xdr:sp macro="" textlink="">
      <xdr:nvSpPr>
        <xdr:cNvPr id="535" name="楕円 534">
          <a:extLst>
            <a:ext uri="{FF2B5EF4-FFF2-40B4-BE49-F238E27FC236}">
              <a16:creationId xmlns:a16="http://schemas.microsoft.com/office/drawing/2014/main" id="{694D92CB-E45B-4519-B992-E75554238188}"/>
            </a:ext>
          </a:extLst>
        </xdr:cNvPr>
        <xdr:cNvSpPr/>
      </xdr:nvSpPr>
      <xdr:spPr>
        <a:xfrm>
          <a:off x="14325600" y="659003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30497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D9E23C5B-1D95-4E72-9B2D-4D5DF2149361}"/>
            </a:ext>
          </a:extLst>
        </xdr:cNvPr>
        <xdr:cNvSpPr txBox="1"/>
      </xdr:nvSpPr>
      <xdr:spPr>
        <a:xfrm>
          <a:off x="14414500"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4445</xdr:rowOff>
    </xdr:from>
    <xdr:to>
      <xdr:col>81</xdr:col>
      <xdr:colOff>101600</xdr:colOff>
      <xdr:row>39</xdr:row>
      <xdr:rowOff>106045</xdr:rowOff>
    </xdr:to>
    <xdr:sp macro="" textlink="">
      <xdr:nvSpPr>
        <xdr:cNvPr id="537" name="楕円 536">
          <a:extLst>
            <a:ext uri="{FF2B5EF4-FFF2-40B4-BE49-F238E27FC236}">
              <a16:creationId xmlns:a16="http://schemas.microsoft.com/office/drawing/2014/main" id="{B9162BCC-6AE3-4F07-863C-07F1937D283B}"/>
            </a:ext>
          </a:extLst>
        </xdr:cNvPr>
        <xdr:cNvSpPr/>
      </xdr:nvSpPr>
      <xdr:spPr>
        <a:xfrm>
          <a:off x="1357884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55245</xdr:rowOff>
    </xdr:from>
    <xdr:to>
      <xdr:col>85</xdr:col>
      <xdr:colOff>127000</xdr:colOff>
      <xdr:row>39</xdr:row>
      <xdr:rowOff>102870</xdr:rowOff>
    </xdr:to>
    <xdr:cxnSp macro="">
      <xdr:nvCxnSpPr>
        <xdr:cNvPr id="538" name="直線コネクタ 537">
          <a:extLst>
            <a:ext uri="{FF2B5EF4-FFF2-40B4-BE49-F238E27FC236}">
              <a16:creationId xmlns:a16="http://schemas.microsoft.com/office/drawing/2014/main" id="{BC0C3FA9-F28C-4B98-990C-8985919B5A1C}"/>
            </a:ext>
          </a:extLst>
        </xdr:cNvPr>
        <xdr:cNvCxnSpPr/>
      </xdr:nvCxnSpPr>
      <xdr:spPr>
        <a:xfrm>
          <a:off x="13629640" y="6593205"/>
          <a:ext cx="7467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124460</xdr:rowOff>
    </xdr:from>
    <xdr:to>
      <xdr:col>76</xdr:col>
      <xdr:colOff>165100</xdr:colOff>
      <xdr:row>39</xdr:row>
      <xdr:rowOff>54610</xdr:rowOff>
    </xdr:to>
    <xdr:sp macro="" textlink="">
      <xdr:nvSpPr>
        <xdr:cNvPr id="539" name="楕円 538">
          <a:extLst>
            <a:ext uri="{FF2B5EF4-FFF2-40B4-BE49-F238E27FC236}">
              <a16:creationId xmlns:a16="http://schemas.microsoft.com/office/drawing/2014/main" id="{F6A8473F-0B94-4502-BFD3-C33EC8BFDFA0}"/>
            </a:ext>
          </a:extLst>
        </xdr:cNvPr>
        <xdr:cNvSpPr/>
      </xdr:nvSpPr>
      <xdr:spPr>
        <a:xfrm>
          <a:off x="12804140" y="6494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3810</xdr:rowOff>
    </xdr:from>
    <xdr:to>
      <xdr:col>81</xdr:col>
      <xdr:colOff>50800</xdr:colOff>
      <xdr:row>39</xdr:row>
      <xdr:rowOff>55245</xdr:rowOff>
    </xdr:to>
    <xdr:cxnSp macro="">
      <xdr:nvCxnSpPr>
        <xdr:cNvPr id="540" name="直線コネクタ 539">
          <a:extLst>
            <a:ext uri="{FF2B5EF4-FFF2-40B4-BE49-F238E27FC236}">
              <a16:creationId xmlns:a16="http://schemas.microsoft.com/office/drawing/2014/main" id="{18A14BF6-920C-445E-A44B-CCBE41F8FE2F}"/>
            </a:ext>
          </a:extLst>
        </xdr:cNvPr>
        <xdr:cNvCxnSpPr/>
      </xdr:nvCxnSpPr>
      <xdr:spPr>
        <a:xfrm>
          <a:off x="12854940" y="6541770"/>
          <a:ext cx="7747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74930</xdr:rowOff>
    </xdr:from>
    <xdr:to>
      <xdr:col>72</xdr:col>
      <xdr:colOff>38100</xdr:colOff>
      <xdr:row>39</xdr:row>
      <xdr:rowOff>5080</xdr:rowOff>
    </xdr:to>
    <xdr:sp macro="" textlink="">
      <xdr:nvSpPr>
        <xdr:cNvPr id="541" name="楕円 540">
          <a:extLst>
            <a:ext uri="{FF2B5EF4-FFF2-40B4-BE49-F238E27FC236}">
              <a16:creationId xmlns:a16="http://schemas.microsoft.com/office/drawing/2014/main" id="{053DC404-E880-4E8C-8CC2-B3AFC3FB53B7}"/>
            </a:ext>
          </a:extLst>
        </xdr:cNvPr>
        <xdr:cNvSpPr/>
      </xdr:nvSpPr>
      <xdr:spPr>
        <a:xfrm>
          <a:off x="12029440" y="6445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125730</xdr:rowOff>
    </xdr:from>
    <xdr:to>
      <xdr:col>76</xdr:col>
      <xdr:colOff>114300</xdr:colOff>
      <xdr:row>39</xdr:row>
      <xdr:rowOff>3810</xdr:rowOff>
    </xdr:to>
    <xdr:cxnSp macro="">
      <xdr:nvCxnSpPr>
        <xdr:cNvPr id="542" name="直線コネクタ 541">
          <a:extLst>
            <a:ext uri="{FF2B5EF4-FFF2-40B4-BE49-F238E27FC236}">
              <a16:creationId xmlns:a16="http://schemas.microsoft.com/office/drawing/2014/main" id="{3825E615-C784-44D3-8CEE-04CCF9962252}"/>
            </a:ext>
          </a:extLst>
        </xdr:cNvPr>
        <xdr:cNvCxnSpPr/>
      </xdr:nvCxnSpPr>
      <xdr:spPr>
        <a:xfrm>
          <a:off x="12072620" y="6496050"/>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48260</xdr:rowOff>
    </xdr:from>
    <xdr:to>
      <xdr:col>67</xdr:col>
      <xdr:colOff>101600</xdr:colOff>
      <xdr:row>38</xdr:row>
      <xdr:rowOff>149860</xdr:rowOff>
    </xdr:to>
    <xdr:sp macro="" textlink="">
      <xdr:nvSpPr>
        <xdr:cNvPr id="543" name="楕円 542">
          <a:extLst>
            <a:ext uri="{FF2B5EF4-FFF2-40B4-BE49-F238E27FC236}">
              <a16:creationId xmlns:a16="http://schemas.microsoft.com/office/drawing/2014/main" id="{EBB7C4EC-E2D4-40CD-B6C7-70AB6A400EF5}"/>
            </a:ext>
          </a:extLst>
        </xdr:cNvPr>
        <xdr:cNvSpPr/>
      </xdr:nvSpPr>
      <xdr:spPr>
        <a:xfrm>
          <a:off x="1123188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99060</xdr:rowOff>
    </xdr:from>
    <xdr:to>
      <xdr:col>71</xdr:col>
      <xdr:colOff>177800</xdr:colOff>
      <xdr:row>38</xdr:row>
      <xdr:rowOff>125730</xdr:rowOff>
    </xdr:to>
    <xdr:cxnSp macro="">
      <xdr:nvCxnSpPr>
        <xdr:cNvPr id="544" name="直線コネクタ 543">
          <a:extLst>
            <a:ext uri="{FF2B5EF4-FFF2-40B4-BE49-F238E27FC236}">
              <a16:creationId xmlns:a16="http://schemas.microsoft.com/office/drawing/2014/main" id="{40EFC0D6-5517-4051-B207-5E18E3383C9A}"/>
            </a:ext>
          </a:extLst>
        </xdr:cNvPr>
        <xdr:cNvCxnSpPr/>
      </xdr:nvCxnSpPr>
      <xdr:spPr>
        <a:xfrm>
          <a:off x="11282680" y="6469380"/>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93997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5BB24C9B-3C49-412A-A92E-2202FE3D7CA8}"/>
            </a:ext>
          </a:extLst>
        </xdr:cNvPr>
        <xdr:cNvSpPr txBox="1"/>
      </xdr:nvSpPr>
      <xdr:spPr>
        <a:xfrm>
          <a:off x="134372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103522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717BA55F-46DE-49DA-86B9-AD90D90417C8}"/>
            </a:ext>
          </a:extLst>
        </xdr:cNvPr>
        <xdr:cNvSpPr txBox="1"/>
      </xdr:nvSpPr>
      <xdr:spPr>
        <a:xfrm>
          <a:off x="126752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151147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00166489-AB67-4DC5-80AD-7ADBA867AF85}"/>
            </a:ext>
          </a:extLst>
        </xdr:cNvPr>
        <xdr:cNvSpPr txBox="1"/>
      </xdr:nvSpPr>
      <xdr:spPr>
        <a:xfrm>
          <a:off x="119005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140987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ADA88861-5E47-4820-85E9-82D3D31C274F}"/>
            </a:ext>
          </a:extLst>
        </xdr:cNvPr>
        <xdr:cNvSpPr txBox="1"/>
      </xdr:nvSpPr>
      <xdr:spPr>
        <a:xfrm>
          <a:off x="1110298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97172</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0665666B-20B0-41F6-AA3E-17F1C04F30A7}"/>
            </a:ext>
          </a:extLst>
        </xdr:cNvPr>
        <xdr:cNvSpPr txBox="1"/>
      </xdr:nvSpPr>
      <xdr:spPr>
        <a:xfrm>
          <a:off x="134372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45737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8CDD1B4B-1AB2-4D70-B485-D0BB07C65FB3}"/>
            </a:ext>
          </a:extLst>
        </xdr:cNvPr>
        <xdr:cNvSpPr txBox="1"/>
      </xdr:nvSpPr>
      <xdr:spPr>
        <a:xfrm>
          <a:off x="126752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167657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F0CD26D4-92BF-447F-8011-989F4F44DB11}"/>
            </a:ext>
          </a:extLst>
        </xdr:cNvPr>
        <xdr:cNvSpPr txBox="1"/>
      </xdr:nvSpPr>
      <xdr:spPr>
        <a:xfrm>
          <a:off x="119005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166387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C7AEAF8B-3848-4B62-9B67-25399E502618}"/>
            </a:ext>
          </a:extLst>
        </xdr:cNvPr>
        <xdr:cNvSpPr txBox="1"/>
      </xdr:nvSpPr>
      <xdr:spPr>
        <a:xfrm>
          <a:off x="1110298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1F30E6C9-32CF-424B-8EC3-74888EA8157A}"/>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9A89D92B-D16F-4997-B509-82A4E246564F}"/>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19738EB7-78E1-44F8-9C5D-25FB0639183D}"/>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1DBC172C-FA45-4223-8A34-3207B1709683}"/>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99C66EF7-36C7-4484-AC49-36E942C276F6}"/>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EA0BFA73-998D-436B-98A1-90D2BB56DFB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7A12B155-F443-4186-8F10-A81400900F93}"/>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28FE3E27-366B-48FB-BB92-D31ED477B388}"/>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100486D8-1E20-44FA-98D6-6B171F893C4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F5D6F6D5-C766-4E0F-ACA6-71A17CE68EA2}"/>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a:extLst>
            <a:ext uri="{FF2B5EF4-FFF2-40B4-BE49-F238E27FC236}">
              <a16:creationId xmlns:a16="http://schemas.microsoft.com/office/drawing/2014/main" id="{AAB00228-0253-4C03-A0DD-0420170E553E}"/>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a:extLst>
            <a:ext uri="{FF2B5EF4-FFF2-40B4-BE49-F238E27FC236}">
              <a16:creationId xmlns:a16="http://schemas.microsoft.com/office/drawing/2014/main" id="{9D8D0F0E-E320-49D7-B0FB-9AF220658AEF}"/>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a:extLst>
            <a:ext uri="{FF2B5EF4-FFF2-40B4-BE49-F238E27FC236}">
              <a16:creationId xmlns:a16="http://schemas.microsoft.com/office/drawing/2014/main" id="{95268FB3-1783-4E0E-A744-43AA2A7B1051}"/>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6" name="テキスト ボックス 565">
          <a:extLst>
            <a:ext uri="{FF2B5EF4-FFF2-40B4-BE49-F238E27FC236}">
              <a16:creationId xmlns:a16="http://schemas.microsoft.com/office/drawing/2014/main" id="{516E49D5-8CEB-42C2-AFF3-4F177A2824BE}"/>
            </a:ext>
          </a:extLst>
        </xdr:cNvPr>
        <xdr:cNvSpPr txBox="1"/>
      </xdr:nvSpPr>
      <xdr:spPr>
        <a:xfrm>
          <a:off x="1563072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a:extLst>
            <a:ext uri="{FF2B5EF4-FFF2-40B4-BE49-F238E27FC236}">
              <a16:creationId xmlns:a16="http://schemas.microsoft.com/office/drawing/2014/main" id="{94F73B9B-316F-4C5B-AAC3-76EAF0169FEF}"/>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8" name="テキスト ボックス 567">
          <a:extLst>
            <a:ext uri="{FF2B5EF4-FFF2-40B4-BE49-F238E27FC236}">
              <a16:creationId xmlns:a16="http://schemas.microsoft.com/office/drawing/2014/main" id="{B8CCAC89-E905-4962-8885-1FF551324C43}"/>
            </a:ext>
          </a:extLst>
        </xdr:cNvPr>
        <xdr:cNvSpPr txBox="1"/>
      </xdr:nvSpPr>
      <xdr:spPr>
        <a:xfrm>
          <a:off x="1563072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a:extLst>
            <a:ext uri="{FF2B5EF4-FFF2-40B4-BE49-F238E27FC236}">
              <a16:creationId xmlns:a16="http://schemas.microsoft.com/office/drawing/2014/main" id="{2A17345F-CC00-4BB4-9A67-75976E831F86}"/>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0" name="テキスト ボックス 569">
          <a:extLst>
            <a:ext uri="{FF2B5EF4-FFF2-40B4-BE49-F238E27FC236}">
              <a16:creationId xmlns:a16="http://schemas.microsoft.com/office/drawing/2014/main" id="{29354825-55F4-4E63-8A65-404A854082D9}"/>
            </a:ext>
          </a:extLst>
        </xdr:cNvPr>
        <xdr:cNvSpPr txBox="1"/>
      </xdr:nvSpPr>
      <xdr:spPr>
        <a:xfrm>
          <a:off x="1563072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a:extLst>
            <a:ext uri="{FF2B5EF4-FFF2-40B4-BE49-F238E27FC236}">
              <a16:creationId xmlns:a16="http://schemas.microsoft.com/office/drawing/2014/main" id="{BAA10657-81F8-4145-A0D8-4FFC99E75B3F}"/>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a:extLst>
            <a:ext uri="{FF2B5EF4-FFF2-40B4-BE49-F238E27FC236}">
              <a16:creationId xmlns:a16="http://schemas.microsoft.com/office/drawing/2014/main" id="{F258E1D4-C849-48E0-9839-49F23EB63EE5}"/>
            </a:ext>
          </a:extLst>
        </xdr:cNvPr>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a:extLst>
            <a:ext uri="{FF2B5EF4-FFF2-40B4-BE49-F238E27FC236}">
              <a16:creationId xmlns:a16="http://schemas.microsoft.com/office/drawing/2014/main" id="{1DBC66EA-C81A-42E5-BED1-BFE4113AAF3D}"/>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a:extLst>
            <a:ext uri="{FF2B5EF4-FFF2-40B4-BE49-F238E27FC236}">
              <a16:creationId xmlns:a16="http://schemas.microsoft.com/office/drawing/2014/main" id="{3541DA24-3634-4113-B661-ED057464F80D}"/>
            </a:ext>
          </a:extLst>
        </xdr:cNvPr>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8E72FE0F-4C7C-42C1-AAA9-3241F2F11347}"/>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1A0103ED-A2DB-47E6-A986-583C6C34F205}"/>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2B5AEB26-19C2-4EA3-813B-838BEA73A552}"/>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4637</xdr:rowOff>
    </xdr:from>
    <xdr:to>
      <xdr:col>116</xdr:col>
      <xdr:colOff>62864</xdr:colOff>
      <xdr:row>42</xdr:row>
      <xdr:rowOff>35738</xdr:rowOff>
    </xdr:to>
    <xdr:cxnSp macro="">
      <xdr:nvCxnSpPr>
        <xdr:cNvPr id="578" name="直線コネクタ 577">
          <a:extLst>
            <a:ext uri="{FF2B5EF4-FFF2-40B4-BE49-F238E27FC236}">
              <a16:creationId xmlns:a16="http://schemas.microsoft.com/office/drawing/2014/main" id="{05D2C997-16C6-43B4-8A59-82389B775FA6}"/>
            </a:ext>
          </a:extLst>
        </xdr:cNvPr>
        <xdr:cNvCxnSpPr/>
      </xdr:nvCxnSpPr>
      <xdr:spPr>
        <a:xfrm flipV="1">
          <a:off x="19509104" y="5536757"/>
          <a:ext cx="0" cy="1539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39565</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B5DD14CA-DD75-4B8C-A130-7D1B1B868E2F}"/>
            </a:ext>
          </a:extLst>
        </xdr:cNvPr>
        <xdr:cNvSpPr txBox="1"/>
      </xdr:nvSpPr>
      <xdr:spPr>
        <a:xfrm>
          <a:off x="19547840" y="708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35738</xdr:rowOff>
    </xdr:from>
    <xdr:to>
      <xdr:col>116</xdr:col>
      <xdr:colOff>152400</xdr:colOff>
      <xdr:row>42</xdr:row>
      <xdr:rowOff>35738</xdr:rowOff>
    </xdr:to>
    <xdr:cxnSp macro="">
      <xdr:nvCxnSpPr>
        <xdr:cNvPr id="580" name="直線コネクタ 579">
          <a:extLst>
            <a:ext uri="{FF2B5EF4-FFF2-40B4-BE49-F238E27FC236}">
              <a16:creationId xmlns:a16="http://schemas.microsoft.com/office/drawing/2014/main" id="{4A1BC427-E190-4604-984C-E05569BC144C}"/>
            </a:ext>
          </a:extLst>
        </xdr:cNvPr>
        <xdr:cNvCxnSpPr/>
      </xdr:nvCxnSpPr>
      <xdr:spPr>
        <a:xfrm>
          <a:off x="19443700" y="70766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122764</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04847624-4B9B-4A3E-8ECD-A410C8E99481}"/>
            </a:ext>
          </a:extLst>
        </xdr:cNvPr>
        <xdr:cNvSpPr txBox="1"/>
      </xdr:nvSpPr>
      <xdr:spPr>
        <a:xfrm>
          <a:off x="19547840" y="531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4637</xdr:rowOff>
    </xdr:from>
    <xdr:to>
      <xdr:col>116</xdr:col>
      <xdr:colOff>152400</xdr:colOff>
      <xdr:row>33</xdr:row>
      <xdr:rowOff>4637</xdr:rowOff>
    </xdr:to>
    <xdr:cxnSp macro="">
      <xdr:nvCxnSpPr>
        <xdr:cNvPr id="582" name="直線コネクタ 581">
          <a:extLst>
            <a:ext uri="{FF2B5EF4-FFF2-40B4-BE49-F238E27FC236}">
              <a16:creationId xmlns:a16="http://schemas.microsoft.com/office/drawing/2014/main" id="{DB916783-DE42-455A-B3AE-C741A6E0B4B4}"/>
            </a:ext>
          </a:extLst>
        </xdr:cNvPr>
        <xdr:cNvCxnSpPr/>
      </xdr:nvCxnSpPr>
      <xdr:spPr>
        <a:xfrm>
          <a:off x="19443700" y="55367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63546</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95504372-62A6-499B-847F-BF0158724CBC}"/>
            </a:ext>
          </a:extLst>
        </xdr:cNvPr>
        <xdr:cNvSpPr txBox="1"/>
      </xdr:nvSpPr>
      <xdr:spPr>
        <a:xfrm>
          <a:off x="19547840" y="6433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85119</xdr:rowOff>
    </xdr:from>
    <xdr:to>
      <xdr:col>116</xdr:col>
      <xdr:colOff>114300</xdr:colOff>
      <xdr:row>39</xdr:row>
      <xdr:rowOff>15269</xdr:rowOff>
    </xdr:to>
    <xdr:sp macro="" textlink="">
      <xdr:nvSpPr>
        <xdr:cNvPr id="584" name="フローチャート: 判断 583">
          <a:extLst>
            <a:ext uri="{FF2B5EF4-FFF2-40B4-BE49-F238E27FC236}">
              <a16:creationId xmlns:a16="http://schemas.microsoft.com/office/drawing/2014/main" id="{36FACE89-5045-44EB-B897-90EB372C57C1}"/>
            </a:ext>
          </a:extLst>
        </xdr:cNvPr>
        <xdr:cNvSpPr/>
      </xdr:nvSpPr>
      <xdr:spPr>
        <a:xfrm>
          <a:off x="19458940" y="6455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96538</xdr:rowOff>
    </xdr:from>
    <xdr:to>
      <xdr:col>112</xdr:col>
      <xdr:colOff>38100</xdr:colOff>
      <xdr:row>39</xdr:row>
      <xdr:rowOff>26688</xdr:rowOff>
    </xdr:to>
    <xdr:sp macro="" textlink="">
      <xdr:nvSpPr>
        <xdr:cNvPr id="585" name="フローチャート: 判断 584">
          <a:extLst>
            <a:ext uri="{FF2B5EF4-FFF2-40B4-BE49-F238E27FC236}">
              <a16:creationId xmlns:a16="http://schemas.microsoft.com/office/drawing/2014/main" id="{42B931F0-6DA6-491E-BA0E-B931A46D5D8F}"/>
            </a:ext>
          </a:extLst>
        </xdr:cNvPr>
        <xdr:cNvSpPr/>
      </xdr:nvSpPr>
      <xdr:spPr>
        <a:xfrm>
          <a:off x="18735040" y="64668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128956</xdr:rowOff>
    </xdr:from>
    <xdr:to>
      <xdr:col>107</xdr:col>
      <xdr:colOff>101600</xdr:colOff>
      <xdr:row>39</xdr:row>
      <xdr:rowOff>59106</xdr:rowOff>
    </xdr:to>
    <xdr:sp macro="" textlink="">
      <xdr:nvSpPr>
        <xdr:cNvPr id="586" name="フローチャート: 判断 585">
          <a:extLst>
            <a:ext uri="{FF2B5EF4-FFF2-40B4-BE49-F238E27FC236}">
              <a16:creationId xmlns:a16="http://schemas.microsoft.com/office/drawing/2014/main" id="{E32723BE-C5E6-4786-86B6-C8FFA8E0968A}"/>
            </a:ext>
          </a:extLst>
        </xdr:cNvPr>
        <xdr:cNvSpPr/>
      </xdr:nvSpPr>
      <xdr:spPr>
        <a:xfrm>
          <a:off x="17937480" y="64992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156007</xdr:rowOff>
    </xdr:from>
    <xdr:to>
      <xdr:col>102</xdr:col>
      <xdr:colOff>165100</xdr:colOff>
      <xdr:row>39</xdr:row>
      <xdr:rowOff>86157</xdr:rowOff>
    </xdr:to>
    <xdr:sp macro="" textlink="">
      <xdr:nvSpPr>
        <xdr:cNvPr id="587" name="フローチャート: 判断 586">
          <a:extLst>
            <a:ext uri="{FF2B5EF4-FFF2-40B4-BE49-F238E27FC236}">
              <a16:creationId xmlns:a16="http://schemas.microsoft.com/office/drawing/2014/main" id="{76B70CED-1564-4023-88BF-0F10D7721AED}"/>
            </a:ext>
          </a:extLst>
        </xdr:cNvPr>
        <xdr:cNvSpPr/>
      </xdr:nvSpPr>
      <xdr:spPr>
        <a:xfrm>
          <a:off x="17162780" y="65263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131699</xdr:rowOff>
    </xdr:from>
    <xdr:to>
      <xdr:col>98</xdr:col>
      <xdr:colOff>38100</xdr:colOff>
      <xdr:row>39</xdr:row>
      <xdr:rowOff>61849</xdr:rowOff>
    </xdr:to>
    <xdr:sp macro="" textlink="">
      <xdr:nvSpPr>
        <xdr:cNvPr id="588" name="フローチャート: 判断 587">
          <a:extLst>
            <a:ext uri="{FF2B5EF4-FFF2-40B4-BE49-F238E27FC236}">
              <a16:creationId xmlns:a16="http://schemas.microsoft.com/office/drawing/2014/main" id="{8B1D9B4F-2363-4908-A708-5A062B03AD64}"/>
            </a:ext>
          </a:extLst>
        </xdr:cNvPr>
        <xdr:cNvSpPr/>
      </xdr:nvSpPr>
      <xdr:spPr>
        <a:xfrm>
          <a:off x="16388080" y="65020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AD4668-7848-4445-B1F1-B4B96F96363A}"/>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D6E6B77F-7361-42A9-8F5D-F5D19FEEC48F}"/>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9FD2314E-C7CE-4371-A96B-BE428E6ACAD3}"/>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413C9C0E-A25B-46AA-8324-150D460F50F4}"/>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194F6EF9-3A5F-43DF-9258-8B1EFFECE5EE}"/>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58765</xdr:rowOff>
    </xdr:from>
    <xdr:to>
      <xdr:col>116</xdr:col>
      <xdr:colOff>114300</xdr:colOff>
      <xdr:row>35</xdr:row>
      <xdr:rowOff>160365</xdr:rowOff>
    </xdr:to>
    <xdr:sp macro="" textlink="">
      <xdr:nvSpPr>
        <xdr:cNvPr id="594" name="楕円 593">
          <a:extLst>
            <a:ext uri="{FF2B5EF4-FFF2-40B4-BE49-F238E27FC236}">
              <a16:creationId xmlns:a16="http://schemas.microsoft.com/office/drawing/2014/main" id="{DE0B7AAA-95C0-4C9E-86F5-971E4999592A}"/>
            </a:ext>
          </a:extLst>
        </xdr:cNvPr>
        <xdr:cNvSpPr/>
      </xdr:nvSpPr>
      <xdr:spPr>
        <a:xfrm>
          <a:off x="19458940" y="592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81642</xdr:rowOff>
    </xdr:from>
    <xdr:ext cx="599010" cy="259045"/>
    <xdr:sp macro="" textlink="">
      <xdr:nvSpPr>
        <xdr:cNvPr id="595" name="【一般廃棄物処理施設】&#10;一人当たり有形固定資産（償却資産）額該当値テキスト">
          <a:extLst>
            <a:ext uri="{FF2B5EF4-FFF2-40B4-BE49-F238E27FC236}">
              <a16:creationId xmlns:a16="http://schemas.microsoft.com/office/drawing/2014/main" id="{76E597A2-9637-404A-A4F4-DCB969EF86A5}"/>
            </a:ext>
          </a:extLst>
        </xdr:cNvPr>
        <xdr:cNvSpPr txBox="1"/>
      </xdr:nvSpPr>
      <xdr:spPr>
        <a:xfrm>
          <a:off x="19547840" y="5781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62477</xdr:rowOff>
    </xdr:from>
    <xdr:to>
      <xdr:col>112</xdr:col>
      <xdr:colOff>38100</xdr:colOff>
      <xdr:row>35</xdr:row>
      <xdr:rowOff>164077</xdr:rowOff>
    </xdr:to>
    <xdr:sp macro="" textlink="">
      <xdr:nvSpPr>
        <xdr:cNvPr id="596" name="楕円 595">
          <a:extLst>
            <a:ext uri="{FF2B5EF4-FFF2-40B4-BE49-F238E27FC236}">
              <a16:creationId xmlns:a16="http://schemas.microsoft.com/office/drawing/2014/main" id="{22B6E0C4-979C-4151-B77C-BE976A838567}"/>
            </a:ext>
          </a:extLst>
        </xdr:cNvPr>
        <xdr:cNvSpPr/>
      </xdr:nvSpPr>
      <xdr:spPr>
        <a:xfrm>
          <a:off x="18735040" y="59298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109565</xdr:rowOff>
    </xdr:from>
    <xdr:to>
      <xdr:col>116</xdr:col>
      <xdr:colOff>63500</xdr:colOff>
      <xdr:row>35</xdr:row>
      <xdr:rowOff>113277</xdr:rowOff>
    </xdr:to>
    <xdr:cxnSp macro="">
      <xdr:nvCxnSpPr>
        <xdr:cNvPr id="597" name="直線コネクタ 596">
          <a:extLst>
            <a:ext uri="{FF2B5EF4-FFF2-40B4-BE49-F238E27FC236}">
              <a16:creationId xmlns:a16="http://schemas.microsoft.com/office/drawing/2014/main" id="{A244D098-922B-41D3-8DB0-63FE66562429}"/>
            </a:ext>
          </a:extLst>
        </xdr:cNvPr>
        <xdr:cNvCxnSpPr/>
      </xdr:nvCxnSpPr>
      <xdr:spPr>
        <a:xfrm flipV="1">
          <a:off x="18778220" y="5976965"/>
          <a:ext cx="731520" cy="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64153</xdr:rowOff>
    </xdr:from>
    <xdr:to>
      <xdr:col>107</xdr:col>
      <xdr:colOff>101600</xdr:colOff>
      <xdr:row>35</xdr:row>
      <xdr:rowOff>165753</xdr:rowOff>
    </xdr:to>
    <xdr:sp macro="" textlink="">
      <xdr:nvSpPr>
        <xdr:cNvPr id="598" name="楕円 597">
          <a:extLst>
            <a:ext uri="{FF2B5EF4-FFF2-40B4-BE49-F238E27FC236}">
              <a16:creationId xmlns:a16="http://schemas.microsoft.com/office/drawing/2014/main" id="{7EAE6C67-0EBB-4330-9F31-DB6280A793AE}"/>
            </a:ext>
          </a:extLst>
        </xdr:cNvPr>
        <xdr:cNvSpPr/>
      </xdr:nvSpPr>
      <xdr:spPr>
        <a:xfrm>
          <a:off x="17937480" y="593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113277</xdr:rowOff>
    </xdr:from>
    <xdr:to>
      <xdr:col>111</xdr:col>
      <xdr:colOff>177800</xdr:colOff>
      <xdr:row>35</xdr:row>
      <xdr:rowOff>114953</xdr:rowOff>
    </xdr:to>
    <xdr:cxnSp macro="">
      <xdr:nvCxnSpPr>
        <xdr:cNvPr id="599" name="直線コネクタ 598">
          <a:extLst>
            <a:ext uri="{FF2B5EF4-FFF2-40B4-BE49-F238E27FC236}">
              <a16:creationId xmlns:a16="http://schemas.microsoft.com/office/drawing/2014/main" id="{1C5BF9DD-07AB-4BAB-A69F-2A1ADE3C8516}"/>
            </a:ext>
          </a:extLst>
        </xdr:cNvPr>
        <xdr:cNvCxnSpPr/>
      </xdr:nvCxnSpPr>
      <xdr:spPr>
        <a:xfrm flipV="1">
          <a:off x="17988280" y="5980677"/>
          <a:ext cx="78994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59309</xdr:rowOff>
    </xdr:from>
    <xdr:to>
      <xdr:col>102</xdr:col>
      <xdr:colOff>165100</xdr:colOff>
      <xdr:row>35</xdr:row>
      <xdr:rowOff>160909</xdr:rowOff>
    </xdr:to>
    <xdr:sp macro="" textlink="">
      <xdr:nvSpPr>
        <xdr:cNvPr id="600" name="楕円 599">
          <a:extLst>
            <a:ext uri="{FF2B5EF4-FFF2-40B4-BE49-F238E27FC236}">
              <a16:creationId xmlns:a16="http://schemas.microsoft.com/office/drawing/2014/main" id="{1D0CBFE1-0769-4F6A-9A5A-D7F049906392}"/>
            </a:ext>
          </a:extLst>
        </xdr:cNvPr>
        <xdr:cNvSpPr/>
      </xdr:nvSpPr>
      <xdr:spPr>
        <a:xfrm>
          <a:off x="17162780" y="592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110109</xdr:rowOff>
    </xdr:from>
    <xdr:to>
      <xdr:col>107</xdr:col>
      <xdr:colOff>50800</xdr:colOff>
      <xdr:row>35</xdr:row>
      <xdr:rowOff>114953</xdr:rowOff>
    </xdr:to>
    <xdr:cxnSp macro="">
      <xdr:nvCxnSpPr>
        <xdr:cNvPr id="601" name="直線コネクタ 600">
          <a:extLst>
            <a:ext uri="{FF2B5EF4-FFF2-40B4-BE49-F238E27FC236}">
              <a16:creationId xmlns:a16="http://schemas.microsoft.com/office/drawing/2014/main" id="{A67162A9-8A3E-4AE8-AEA8-7EE621E2E070}"/>
            </a:ext>
          </a:extLst>
        </xdr:cNvPr>
        <xdr:cNvCxnSpPr/>
      </xdr:nvCxnSpPr>
      <xdr:spPr>
        <a:xfrm>
          <a:off x="17213580" y="5977509"/>
          <a:ext cx="774700" cy="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613</xdr:rowOff>
    </xdr:from>
    <xdr:to>
      <xdr:col>98</xdr:col>
      <xdr:colOff>38100</xdr:colOff>
      <xdr:row>35</xdr:row>
      <xdr:rowOff>102213</xdr:rowOff>
    </xdr:to>
    <xdr:sp macro="" textlink="">
      <xdr:nvSpPr>
        <xdr:cNvPr id="602" name="楕円 601">
          <a:extLst>
            <a:ext uri="{FF2B5EF4-FFF2-40B4-BE49-F238E27FC236}">
              <a16:creationId xmlns:a16="http://schemas.microsoft.com/office/drawing/2014/main" id="{366145DA-9141-48A4-AD31-AD58C50136E7}"/>
            </a:ext>
          </a:extLst>
        </xdr:cNvPr>
        <xdr:cNvSpPr/>
      </xdr:nvSpPr>
      <xdr:spPr>
        <a:xfrm>
          <a:off x="16388080" y="58680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51413</xdr:rowOff>
    </xdr:from>
    <xdr:to>
      <xdr:col>102</xdr:col>
      <xdr:colOff>114300</xdr:colOff>
      <xdr:row>35</xdr:row>
      <xdr:rowOff>110109</xdr:rowOff>
    </xdr:to>
    <xdr:cxnSp macro="">
      <xdr:nvCxnSpPr>
        <xdr:cNvPr id="603" name="直線コネクタ 602">
          <a:extLst>
            <a:ext uri="{FF2B5EF4-FFF2-40B4-BE49-F238E27FC236}">
              <a16:creationId xmlns:a16="http://schemas.microsoft.com/office/drawing/2014/main" id="{45586B38-2525-42A3-8347-9FB0E891260E}"/>
            </a:ext>
          </a:extLst>
        </xdr:cNvPr>
        <xdr:cNvCxnSpPr/>
      </xdr:nvCxnSpPr>
      <xdr:spPr>
        <a:xfrm>
          <a:off x="16431260" y="5918813"/>
          <a:ext cx="782320" cy="5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17815</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06A6238E-2E14-4661-A5C2-DEDE64506836}"/>
            </a:ext>
          </a:extLst>
        </xdr:cNvPr>
        <xdr:cNvSpPr txBox="1"/>
      </xdr:nvSpPr>
      <xdr:spPr>
        <a:xfrm>
          <a:off x="18528811" y="655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50233</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25BF86AC-E460-432E-9F5F-B6804CC5B5F3}"/>
            </a:ext>
          </a:extLst>
        </xdr:cNvPr>
        <xdr:cNvSpPr txBox="1"/>
      </xdr:nvSpPr>
      <xdr:spPr>
        <a:xfrm>
          <a:off x="17766811" y="658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77284</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3CD59BE7-CE1F-45A6-A627-824EB0F240B8}"/>
            </a:ext>
          </a:extLst>
        </xdr:cNvPr>
        <xdr:cNvSpPr txBox="1"/>
      </xdr:nvSpPr>
      <xdr:spPr>
        <a:xfrm>
          <a:off x="16969251" y="661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52976</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F4879CBB-FB26-4609-BFCB-F83C5BC68B92}"/>
            </a:ext>
          </a:extLst>
        </xdr:cNvPr>
        <xdr:cNvSpPr txBox="1"/>
      </xdr:nvSpPr>
      <xdr:spPr>
        <a:xfrm>
          <a:off x="16194551" y="659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9154</xdr:rowOff>
    </xdr:from>
    <xdr:ext cx="599010" cy="259045"/>
    <xdr:sp macro="" textlink="">
      <xdr:nvSpPr>
        <xdr:cNvPr id="608" name="n_1mainValue【一般廃棄物処理施設】&#10;一人当たり有形固定資産（償却資産）額">
          <a:extLst>
            <a:ext uri="{FF2B5EF4-FFF2-40B4-BE49-F238E27FC236}">
              <a16:creationId xmlns:a16="http://schemas.microsoft.com/office/drawing/2014/main" id="{D37A1218-0DB8-437B-A58F-BCE5B98769BD}"/>
            </a:ext>
          </a:extLst>
        </xdr:cNvPr>
        <xdr:cNvSpPr txBox="1"/>
      </xdr:nvSpPr>
      <xdr:spPr>
        <a:xfrm>
          <a:off x="18496495" y="570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10830</xdr:rowOff>
    </xdr:from>
    <xdr:ext cx="599010" cy="259045"/>
    <xdr:sp macro="" textlink="">
      <xdr:nvSpPr>
        <xdr:cNvPr id="609" name="n_2mainValue【一般廃棄物処理施設】&#10;一人当たり有形固定資産（償却資産）額">
          <a:extLst>
            <a:ext uri="{FF2B5EF4-FFF2-40B4-BE49-F238E27FC236}">
              <a16:creationId xmlns:a16="http://schemas.microsoft.com/office/drawing/2014/main" id="{00350C8E-EE79-41E8-AA43-A5AFFF62A4D1}"/>
            </a:ext>
          </a:extLst>
        </xdr:cNvPr>
        <xdr:cNvSpPr txBox="1"/>
      </xdr:nvSpPr>
      <xdr:spPr>
        <a:xfrm>
          <a:off x="17734495" y="571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5986</xdr:rowOff>
    </xdr:from>
    <xdr:ext cx="599010" cy="259045"/>
    <xdr:sp macro="" textlink="">
      <xdr:nvSpPr>
        <xdr:cNvPr id="610" name="n_3mainValue【一般廃棄物処理施設】&#10;一人当たり有形固定資産（償却資産）額">
          <a:extLst>
            <a:ext uri="{FF2B5EF4-FFF2-40B4-BE49-F238E27FC236}">
              <a16:creationId xmlns:a16="http://schemas.microsoft.com/office/drawing/2014/main" id="{8DE8F216-BAD3-487C-8F02-CADCFBD45E20}"/>
            </a:ext>
          </a:extLst>
        </xdr:cNvPr>
        <xdr:cNvSpPr txBox="1"/>
      </xdr:nvSpPr>
      <xdr:spPr>
        <a:xfrm>
          <a:off x="16936935" y="570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33</xdr:row>
      <xdr:rowOff>118740</xdr:rowOff>
    </xdr:from>
    <xdr:ext cx="599010" cy="259045"/>
    <xdr:sp macro="" textlink="">
      <xdr:nvSpPr>
        <xdr:cNvPr id="611" name="n_4mainValue【一般廃棄物処理施設】&#10;一人当たり有形固定資産（償却資産）額">
          <a:extLst>
            <a:ext uri="{FF2B5EF4-FFF2-40B4-BE49-F238E27FC236}">
              <a16:creationId xmlns:a16="http://schemas.microsoft.com/office/drawing/2014/main" id="{F4905666-8889-46D5-BF04-BC57CC2FEC46}"/>
            </a:ext>
          </a:extLst>
        </xdr:cNvPr>
        <xdr:cNvSpPr txBox="1"/>
      </xdr:nvSpPr>
      <xdr:spPr>
        <a:xfrm>
          <a:off x="16162235" y="565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71C551C8-3581-407C-8BBE-8AA3F232B5C8}"/>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8647374C-D813-42D2-93A2-507E1638B6FE}"/>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974C1267-9C50-45F2-84F8-AE7354191835}"/>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33ACF822-72BA-4C05-8074-5AB7BE175D0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8A73BB1A-6F5D-475A-BE69-11D6FBCAAF06}"/>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3C127214-C60B-468B-82E6-0183A348082C}"/>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B4B08DF8-A503-411B-B942-3C4A9EBDFEA9}"/>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3C9ED8E1-4AA4-4DA1-AEC6-330FCE2A414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28AB9A22-D0A5-457F-BDB2-8BD26F890443}"/>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0FFA9402-C103-4A44-A7D7-0C112223F339}"/>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436F0F2E-9D5F-4B1A-AFA7-25B6A36D915B}"/>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DCC2305F-3450-4890-85EF-45F6E130802D}"/>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B20D0595-CF9D-4E0B-9327-D39DF64B922F}"/>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1FDFD25C-AD97-4DFB-94B7-051DFB83AD36}"/>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A88634F0-1BD6-479F-9875-5F14306E342B}"/>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B085B2E0-D8FD-42CB-BEAC-1EF6A4D152FD}"/>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ED3C4E3D-BB97-47C3-AC08-AAD92BF44016}"/>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02D673F5-AF62-4F69-8FF8-9ECD47D9E2E1}"/>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2E99B53A-AC65-4090-817A-3810A3323819}"/>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EDC59361-C718-4737-AF46-38359D17D68B}"/>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89ECFC26-777F-4307-8A93-6A9AE53AD467}"/>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6D9C3822-8983-4C7A-8A98-2D162E3DB0B7}"/>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7B8E25DE-FD47-4F62-8899-2A90A2BC54D3}"/>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D1AF4564-8CC1-4192-AB9D-D9DD92380113}"/>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A2FB1B03-DDA7-415A-ADB1-9D225B88A36A}"/>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64</xdr:row>
      <xdr:rowOff>35923</xdr:rowOff>
    </xdr:to>
    <xdr:cxnSp macro="">
      <xdr:nvCxnSpPr>
        <xdr:cNvPr id="637" name="直線コネクタ 636">
          <a:extLst>
            <a:ext uri="{FF2B5EF4-FFF2-40B4-BE49-F238E27FC236}">
              <a16:creationId xmlns:a16="http://schemas.microsoft.com/office/drawing/2014/main" id="{E31BCD57-9752-4F4B-9B32-41F0B2D4E44A}"/>
            </a:ext>
          </a:extLst>
        </xdr:cNvPr>
        <xdr:cNvCxnSpPr/>
      </xdr:nvCxnSpPr>
      <xdr:spPr>
        <a:xfrm flipV="1">
          <a:off x="14375764" y="9316538"/>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644B2539-9D58-4AD1-ACC5-20195D2EAB64}"/>
            </a:ext>
          </a:extLst>
        </xdr:cNvPr>
        <xdr:cNvSpPr txBox="1"/>
      </xdr:nvSpPr>
      <xdr:spPr>
        <a:xfrm>
          <a:off x="14414500" y="10768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39" name="直線コネクタ 638">
          <a:extLst>
            <a:ext uri="{FF2B5EF4-FFF2-40B4-BE49-F238E27FC236}">
              <a16:creationId xmlns:a16="http://schemas.microsoft.com/office/drawing/2014/main" id="{9DDF0D06-4593-4E69-A5BE-A9B1B9252A4D}"/>
            </a:ext>
          </a:extLst>
        </xdr:cNvPr>
        <xdr:cNvCxnSpPr/>
      </xdr:nvCxnSpPr>
      <xdr:spPr>
        <a:xfrm>
          <a:off x="14287500" y="10764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C4559DB4-0775-47D7-87D3-98ED6BDA5C76}"/>
            </a:ext>
          </a:extLst>
        </xdr:cNvPr>
        <xdr:cNvSpPr txBox="1"/>
      </xdr:nvSpPr>
      <xdr:spPr>
        <a:xfrm>
          <a:off x="14414500" y="90955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641" name="直線コネクタ 640">
          <a:extLst>
            <a:ext uri="{FF2B5EF4-FFF2-40B4-BE49-F238E27FC236}">
              <a16:creationId xmlns:a16="http://schemas.microsoft.com/office/drawing/2014/main" id="{434E11FC-6246-4D95-9C03-83167DB3ED49}"/>
            </a:ext>
          </a:extLst>
        </xdr:cNvPr>
        <xdr:cNvCxnSpPr/>
      </xdr:nvCxnSpPr>
      <xdr:spPr>
        <a:xfrm>
          <a:off x="14287500" y="93165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40294</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74EDCF65-8F04-4394-B727-270F858E8EF6}"/>
            </a:ext>
          </a:extLst>
        </xdr:cNvPr>
        <xdr:cNvSpPr txBox="1"/>
      </xdr:nvSpPr>
      <xdr:spPr>
        <a:xfrm>
          <a:off x="14414500" y="100986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61867</xdr:rowOff>
    </xdr:from>
    <xdr:to>
      <xdr:col>85</xdr:col>
      <xdr:colOff>177800</xdr:colOff>
      <xdr:row>60</xdr:row>
      <xdr:rowOff>163467</xdr:rowOff>
    </xdr:to>
    <xdr:sp macro="" textlink="">
      <xdr:nvSpPr>
        <xdr:cNvPr id="643" name="フローチャート: 判断 642">
          <a:extLst>
            <a:ext uri="{FF2B5EF4-FFF2-40B4-BE49-F238E27FC236}">
              <a16:creationId xmlns:a16="http://schemas.microsoft.com/office/drawing/2014/main" id="{4EB1BE85-AEC9-43F2-BA6E-31407DADBCCD}"/>
            </a:ext>
          </a:extLst>
        </xdr:cNvPr>
        <xdr:cNvSpPr/>
      </xdr:nvSpPr>
      <xdr:spPr>
        <a:xfrm>
          <a:off x="14325600" y="1012026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644" name="フローチャート: 判断 643">
          <a:extLst>
            <a:ext uri="{FF2B5EF4-FFF2-40B4-BE49-F238E27FC236}">
              <a16:creationId xmlns:a16="http://schemas.microsoft.com/office/drawing/2014/main" id="{FBCCFA34-C656-40A8-82E2-5376CCDF9803}"/>
            </a:ext>
          </a:extLst>
        </xdr:cNvPr>
        <xdr:cNvSpPr/>
      </xdr:nvSpPr>
      <xdr:spPr>
        <a:xfrm>
          <a:off x="1357884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30843</xdr:rowOff>
    </xdr:from>
    <xdr:to>
      <xdr:col>76</xdr:col>
      <xdr:colOff>165100</xdr:colOff>
      <xdr:row>60</xdr:row>
      <xdr:rowOff>132443</xdr:rowOff>
    </xdr:to>
    <xdr:sp macro="" textlink="">
      <xdr:nvSpPr>
        <xdr:cNvPr id="645" name="フローチャート: 判断 644">
          <a:extLst>
            <a:ext uri="{FF2B5EF4-FFF2-40B4-BE49-F238E27FC236}">
              <a16:creationId xmlns:a16="http://schemas.microsoft.com/office/drawing/2014/main" id="{1DC06D7E-257C-408F-8992-91EAA7AC88CD}"/>
            </a:ext>
          </a:extLst>
        </xdr:cNvPr>
        <xdr:cNvSpPr/>
      </xdr:nvSpPr>
      <xdr:spPr>
        <a:xfrm>
          <a:off x="1280414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164737</xdr:rowOff>
    </xdr:from>
    <xdr:to>
      <xdr:col>72</xdr:col>
      <xdr:colOff>38100</xdr:colOff>
      <xdr:row>60</xdr:row>
      <xdr:rowOff>94887</xdr:rowOff>
    </xdr:to>
    <xdr:sp macro="" textlink="">
      <xdr:nvSpPr>
        <xdr:cNvPr id="646" name="フローチャート: 判断 645">
          <a:extLst>
            <a:ext uri="{FF2B5EF4-FFF2-40B4-BE49-F238E27FC236}">
              <a16:creationId xmlns:a16="http://schemas.microsoft.com/office/drawing/2014/main" id="{9FF1AB6C-ACEB-4804-A7AA-3BAE772DBABE}"/>
            </a:ext>
          </a:extLst>
        </xdr:cNvPr>
        <xdr:cNvSpPr/>
      </xdr:nvSpPr>
      <xdr:spPr>
        <a:xfrm>
          <a:off x="12029440" y="100554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647" name="フローチャート: 判断 646">
          <a:extLst>
            <a:ext uri="{FF2B5EF4-FFF2-40B4-BE49-F238E27FC236}">
              <a16:creationId xmlns:a16="http://schemas.microsoft.com/office/drawing/2014/main" id="{2322EF72-8F9F-4041-94F8-E35D1CEDFF5D}"/>
            </a:ext>
          </a:extLst>
        </xdr:cNvPr>
        <xdr:cNvSpPr/>
      </xdr:nvSpPr>
      <xdr:spPr>
        <a:xfrm>
          <a:off x="11231880" y="100179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2B398004-22B6-45BF-B7CD-474A6C864178}"/>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C7034F6E-457B-43BB-9830-BF82CA4C4802}"/>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29F7ECC9-5F0A-486D-96BA-462F4EFA6D42}"/>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E0AD988B-2A13-4E01-83E9-692FD06388C8}"/>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D06684BF-A376-451E-9A62-78E33ABEE9CD}"/>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50437</xdr:rowOff>
    </xdr:from>
    <xdr:to>
      <xdr:col>85</xdr:col>
      <xdr:colOff>177800</xdr:colOff>
      <xdr:row>60</xdr:row>
      <xdr:rowOff>152037</xdr:rowOff>
    </xdr:to>
    <xdr:sp macro="" textlink="">
      <xdr:nvSpPr>
        <xdr:cNvPr id="653" name="楕円 652">
          <a:extLst>
            <a:ext uri="{FF2B5EF4-FFF2-40B4-BE49-F238E27FC236}">
              <a16:creationId xmlns:a16="http://schemas.microsoft.com/office/drawing/2014/main" id="{0C289CD3-BB67-4EF0-B679-CF982FE754AE}"/>
            </a:ext>
          </a:extLst>
        </xdr:cNvPr>
        <xdr:cNvSpPr/>
      </xdr:nvSpPr>
      <xdr:spPr>
        <a:xfrm>
          <a:off x="14325600" y="1010883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73314</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1D951EBD-6C08-4AAE-9BC1-61A644B06BF6}"/>
            </a:ext>
          </a:extLst>
        </xdr:cNvPr>
        <xdr:cNvSpPr txBox="1"/>
      </xdr:nvSpPr>
      <xdr:spPr>
        <a:xfrm>
          <a:off x="14414500"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1451</xdr:rowOff>
    </xdr:from>
    <xdr:to>
      <xdr:col>81</xdr:col>
      <xdr:colOff>101600</xdr:colOff>
      <xdr:row>60</xdr:row>
      <xdr:rowOff>103051</xdr:rowOff>
    </xdr:to>
    <xdr:sp macro="" textlink="">
      <xdr:nvSpPr>
        <xdr:cNvPr id="655" name="楕円 654">
          <a:extLst>
            <a:ext uri="{FF2B5EF4-FFF2-40B4-BE49-F238E27FC236}">
              <a16:creationId xmlns:a16="http://schemas.microsoft.com/office/drawing/2014/main" id="{E5E0C7C6-8897-44DD-9673-74F8E1E777E5}"/>
            </a:ext>
          </a:extLst>
        </xdr:cNvPr>
        <xdr:cNvSpPr/>
      </xdr:nvSpPr>
      <xdr:spPr>
        <a:xfrm>
          <a:off x="1357884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52251</xdr:rowOff>
    </xdr:from>
    <xdr:to>
      <xdr:col>85</xdr:col>
      <xdr:colOff>127000</xdr:colOff>
      <xdr:row>60</xdr:row>
      <xdr:rowOff>101237</xdr:rowOff>
    </xdr:to>
    <xdr:cxnSp macro="">
      <xdr:nvCxnSpPr>
        <xdr:cNvPr id="656" name="直線コネクタ 655">
          <a:extLst>
            <a:ext uri="{FF2B5EF4-FFF2-40B4-BE49-F238E27FC236}">
              <a16:creationId xmlns:a16="http://schemas.microsoft.com/office/drawing/2014/main" id="{D64C60AE-522D-418C-90C6-E7E36B0F725B}"/>
            </a:ext>
          </a:extLst>
        </xdr:cNvPr>
        <xdr:cNvCxnSpPr/>
      </xdr:nvCxnSpPr>
      <xdr:spPr>
        <a:xfrm>
          <a:off x="13629640" y="10110651"/>
          <a:ext cx="74676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123916</xdr:rowOff>
    </xdr:from>
    <xdr:to>
      <xdr:col>76</xdr:col>
      <xdr:colOff>165100</xdr:colOff>
      <xdr:row>60</xdr:row>
      <xdr:rowOff>54066</xdr:rowOff>
    </xdr:to>
    <xdr:sp macro="" textlink="">
      <xdr:nvSpPr>
        <xdr:cNvPr id="657" name="楕円 656">
          <a:extLst>
            <a:ext uri="{FF2B5EF4-FFF2-40B4-BE49-F238E27FC236}">
              <a16:creationId xmlns:a16="http://schemas.microsoft.com/office/drawing/2014/main" id="{409E5E9F-01E1-4706-BC60-149D3D3CFDB3}"/>
            </a:ext>
          </a:extLst>
        </xdr:cNvPr>
        <xdr:cNvSpPr/>
      </xdr:nvSpPr>
      <xdr:spPr>
        <a:xfrm>
          <a:off x="12804140" y="100146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3266</xdr:rowOff>
    </xdr:from>
    <xdr:to>
      <xdr:col>81</xdr:col>
      <xdr:colOff>50800</xdr:colOff>
      <xdr:row>60</xdr:row>
      <xdr:rowOff>52251</xdr:rowOff>
    </xdr:to>
    <xdr:cxnSp macro="">
      <xdr:nvCxnSpPr>
        <xdr:cNvPr id="658" name="直線コネクタ 657">
          <a:extLst>
            <a:ext uri="{FF2B5EF4-FFF2-40B4-BE49-F238E27FC236}">
              <a16:creationId xmlns:a16="http://schemas.microsoft.com/office/drawing/2014/main" id="{06AB69AC-8C27-4383-8497-9C371A66B756}"/>
            </a:ext>
          </a:extLst>
        </xdr:cNvPr>
        <xdr:cNvCxnSpPr/>
      </xdr:nvCxnSpPr>
      <xdr:spPr>
        <a:xfrm>
          <a:off x="12854940" y="10061666"/>
          <a:ext cx="7747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47172</xdr:rowOff>
    </xdr:from>
    <xdr:to>
      <xdr:col>72</xdr:col>
      <xdr:colOff>38100</xdr:colOff>
      <xdr:row>59</xdr:row>
      <xdr:rowOff>148772</xdr:rowOff>
    </xdr:to>
    <xdr:sp macro="" textlink="">
      <xdr:nvSpPr>
        <xdr:cNvPr id="659" name="楕円 658">
          <a:extLst>
            <a:ext uri="{FF2B5EF4-FFF2-40B4-BE49-F238E27FC236}">
              <a16:creationId xmlns:a16="http://schemas.microsoft.com/office/drawing/2014/main" id="{DACB433F-D3E7-41A6-B981-306A9A9FCCE4}"/>
            </a:ext>
          </a:extLst>
        </xdr:cNvPr>
        <xdr:cNvSpPr/>
      </xdr:nvSpPr>
      <xdr:spPr>
        <a:xfrm>
          <a:off x="12029440" y="99379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97972</xdr:rowOff>
    </xdr:from>
    <xdr:to>
      <xdr:col>76</xdr:col>
      <xdr:colOff>114300</xdr:colOff>
      <xdr:row>60</xdr:row>
      <xdr:rowOff>3266</xdr:rowOff>
    </xdr:to>
    <xdr:cxnSp macro="">
      <xdr:nvCxnSpPr>
        <xdr:cNvPr id="660" name="直線コネクタ 659">
          <a:extLst>
            <a:ext uri="{FF2B5EF4-FFF2-40B4-BE49-F238E27FC236}">
              <a16:creationId xmlns:a16="http://schemas.microsoft.com/office/drawing/2014/main" id="{D782B7FB-EBCD-4066-A6C9-C04DAB134391}"/>
            </a:ext>
          </a:extLst>
        </xdr:cNvPr>
        <xdr:cNvCxnSpPr/>
      </xdr:nvCxnSpPr>
      <xdr:spPr>
        <a:xfrm>
          <a:off x="12072620" y="9988732"/>
          <a:ext cx="782320" cy="7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27577</xdr:rowOff>
    </xdr:from>
    <xdr:to>
      <xdr:col>67</xdr:col>
      <xdr:colOff>101600</xdr:colOff>
      <xdr:row>59</xdr:row>
      <xdr:rowOff>129177</xdr:rowOff>
    </xdr:to>
    <xdr:sp macro="" textlink="">
      <xdr:nvSpPr>
        <xdr:cNvPr id="661" name="楕円 660">
          <a:extLst>
            <a:ext uri="{FF2B5EF4-FFF2-40B4-BE49-F238E27FC236}">
              <a16:creationId xmlns:a16="http://schemas.microsoft.com/office/drawing/2014/main" id="{DF3AFF2E-F56F-4AE1-B476-C58762E73489}"/>
            </a:ext>
          </a:extLst>
        </xdr:cNvPr>
        <xdr:cNvSpPr/>
      </xdr:nvSpPr>
      <xdr:spPr>
        <a:xfrm>
          <a:off x="11231880" y="991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78377</xdr:rowOff>
    </xdr:from>
    <xdr:to>
      <xdr:col>71</xdr:col>
      <xdr:colOff>177800</xdr:colOff>
      <xdr:row>59</xdr:row>
      <xdr:rowOff>97972</xdr:rowOff>
    </xdr:to>
    <xdr:cxnSp macro="">
      <xdr:nvCxnSpPr>
        <xdr:cNvPr id="662" name="直線コネクタ 661">
          <a:extLst>
            <a:ext uri="{FF2B5EF4-FFF2-40B4-BE49-F238E27FC236}">
              <a16:creationId xmlns:a16="http://schemas.microsoft.com/office/drawing/2014/main" id="{74B4D6B0-45D1-483B-AFFB-838F63C28E1D}"/>
            </a:ext>
          </a:extLst>
        </xdr:cNvPr>
        <xdr:cNvCxnSpPr/>
      </xdr:nvCxnSpPr>
      <xdr:spPr>
        <a:xfrm>
          <a:off x="11282680" y="9969137"/>
          <a:ext cx="78994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131734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057A9E75-01C4-4DD7-9468-7754042C6458}"/>
            </a:ext>
          </a:extLst>
        </xdr:cNvPr>
        <xdr:cNvSpPr txBox="1"/>
      </xdr:nvSpPr>
      <xdr:spPr>
        <a:xfrm>
          <a:off x="13437244" y="1019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123570</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769E17AC-2223-499B-A7ED-FA6BF21B69CF}"/>
            </a:ext>
          </a:extLst>
        </xdr:cNvPr>
        <xdr:cNvSpPr txBox="1"/>
      </xdr:nvSpPr>
      <xdr:spPr>
        <a:xfrm>
          <a:off x="12675244" y="1018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86014</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D2FFBB6F-ECCC-4ED4-877D-707142A54DC6}"/>
            </a:ext>
          </a:extLst>
        </xdr:cNvPr>
        <xdr:cNvSpPr txBox="1"/>
      </xdr:nvSpPr>
      <xdr:spPr>
        <a:xfrm>
          <a:off x="11900544" y="1014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48458</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F8CD9980-414C-4614-AA50-80B9DD1D844F}"/>
            </a:ext>
          </a:extLst>
        </xdr:cNvPr>
        <xdr:cNvSpPr txBox="1"/>
      </xdr:nvSpPr>
      <xdr:spPr>
        <a:xfrm>
          <a:off x="11102984" y="10106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119578</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1AE83F37-0D40-4948-8239-5751D9EDD58C}"/>
            </a:ext>
          </a:extLst>
        </xdr:cNvPr>
        <xdr:cNvSpPr txBox="1"/>
      </xdr:nvSpPr>
      <xdr:spPr>
        <a:xfrm>
          <a:off x="13437244" y="984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70593</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BFBB1BB9-6C0E-41B3-81A6-9AF747A45255}"/>
            </a:ext>
          </a:extLst>
        </xdr:cNvPr>
        <xdr:cNvSpPr txBox="1"/>
      </xdr:nvSpPr>
      <xdr:spPr>
        <a:xfrm>
          <a:off x="12675244" y="979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165299</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5F2F6755-7E90-4FC6-B6AE-28CA498F12E8}"/>
            </a:ext>
          </a:extLst>
        </xdr:cNvPr>
        <xdr:cNvSpPr txBox="1"/>
      </xdr:nvSpPr>
      <xdr:spPr>
        <a:xfrm>
          <a:off x="11900544" y="9720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145704</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DF275C3F-B7F8-4950-A29D-95325A4B80B8}"/>
            </a:ext>
          </a:extLst>
        </xdr:cNvPr>
        <xdr:cNvSpPr txBox="1"/>
      </xdr:nvSpPr>
      <xdr:spPr>
        <a:xfrm>
          <a:off x="11102984" y="970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21067A0D-A8AD-4757-A399-529F6C719A2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84978037-532D-49A8-91C8-F332A3185B2C}"/>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FD397711-C660-4F86-8F0D-36EAB04DAA19}"/>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132EE322-D714-4C1B-9056-F5D273566313}"/>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2FB7D91A-01EF-4944-BB6F-1D467AB6C22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FF11B851-9DCA-4003-96DB-F61CFC7B1D18}"/>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E6354764-FE33-4076-8E28-4FEC454CEDAF}"/>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1021E9C0-AF08-43F3-AA1D-695AF956B1E4}"/>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BC550EDD-BB4D-4A51-9B0A-523AFFA8125C}"/>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62BACA8D-4F71-488E-A5A3-931BDCBF0F37}"/>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A9AC91CB-7D9C-4456-A6A6-1FF599BAE465}"/>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D5528AFF-F496-4A7C-86EC-80FE9FBE8F5B}"/>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7054E7AA-8B93-49D5-A843-888A6F98B4E6}"/>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ADA85CB3-718A-4361-836E-2F87C6E0D797}"/>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0B4789CE-0071-4C15-A9A3-C12FC47AC28F}"/>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CC047386-5632-45AD-9EF5-52F50D1853AB}"/>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52ADBB3A-2533-4A16-AD85-34391F05EC08}"/>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13BF4AA3-12E8-4447-94EA-CB2CD08BAC42}"/>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1DCA8353-BBB7-48F3-B522-031A9FCBFAB9}"/>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4884AFD9-F2C9-4F44-A3FE-3F3382AAD7E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349960AC-E18C-40EA-8B20-1B8AE2498F2F}"/>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125730</xdr:rowOff>
    </xdr:to>
    <xdr:cxnSp macro="">
      <xdr:nvCxnSpPr>
        <xdr:cNvPr id="692" name="直線コネクタ 691">
          <a:extLst>
            <a:ext uri="{FF2B5EF4-FFF2-40B4-BE49-F238E27FC236}">
              <a16:creationId xmlns:a16="http://schemas.microsoft.com/office/drawing/2014/main" id="{23A609B0-0394-4825-B8E4-ED6B603FB4C8}"/>
            </a:ext>
          </a:extLst>
        </xdr:cNvPr>
        <xdr:cNvCxnSpPr/>
      </xdr:nvCxnSpPr>
      <xdr:spPr>
        <a:xfrm flipV="1">
          <a:off x="19509104" y="952500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321325C1-3AB8-4937-BE54-F289C47AFBA4}"/>
            </a:ext>
          </a:extLst>
        </xdr:cNvPr>
        <xdr:cNvSpPr txBox="1"/>
      </xdr:nvSpPr>
      <xdr:spPr>
        <a:xfrm>
          <a:off x="1954784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4" name="直線コネクタ 693">
          <a:extLst>
            <a:ext uri="{FF2B5EF4-FFF2-40B4-BE49-F238E27FC236}">
              <a16:creationId xmlns:a16="http://schemas.microsoft.com/office/drawing/2014/main" id="{56141C9A-6100-4424-BFED-AA623E3CF0A3}"/>
            </a:ext>
          </a:extLst>
        </xdr:cNvPr>
        <xdr:cNvCxnSpPr/>
      </xdr:nvCxnSpPr>
      <xdr:spPr>
        <a:xfrm>
          <a:off x="1944370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469F0F9F-9570-4F42-A572-70B7E04ACB89}"/>
            </a:ext>
          </a:extLst>
        </xdr:cNvPr>
        <xdr:cNvSpPr txBox="1"/>
      </xdr:nvSpPr>
      <xdr:spPr>
        <a:xfrm>
          <a:off x="1954784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6" name="直線コネクタ 695">
          <a:extLst>
            <a:ext uri="{FF2B5EF4-FFF2-40B4-BE49-F238E27FC236}">
              <a16:creationId xmlns:a16="http://schemas.microsoft.com/office/drawing/2014/main" id="{3B32407D-280F-4E18-AB95-E389CE31ECBB}"/>
            </a:ext>
          </a:extLst>
        </xdr:cNvPr>
        <xdr:cNvCxnSpPr/>
      </xdr:nvCxnSpPr>
      <xdr:spPr>
        <a:xfrm>
          <a:off x="19443700" y="9525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FE647E3F-5148-4FD0-9A5B-2D962BBB92BC}"/>
            </a:ext>
          </a:extLst>
        </xdr:cNvPr>
        <xdr:cNvSpPr txBox="1"/>
      </xdr:nvSpPr>
      <xdr:spPr>
        <a:xfrm>
          <a:off x="19547840" y="10179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8" name="フローチャート: 判断 697">
          <a:extLst>
            <a:ext uri="{FF2B5EF4-FFF2-40B4-BE49-F238E27FC236}">
              <a16:creationId xmlns:a16="http://schemas.microsoft.com/office/drawing/2014/main" id="{38DEC58D-F1F0-44C5-9D73-1A28AFC3B50D}"/>
            </a:ext>
          </a:extLst>
        </xdr:cNvPr>
        <xdr:cNvSpPr/>
      </xdr:nvSpPr>
      <xdr:spPr>
        <a:xfrm>
          <a:off x="1945894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9" name="フローチャート: 判断 698">
          <a:extLst>
            <a:ext uri="{FF2B5EF4-FFF2-40B4-BE49-F238E27FC236}">
              <a16:creationId xmlns:a16="http://schemas.microsoft.com/office/drawing/2014/main" id="{EB4E744F-8223-47CC-AC5B-CC3C1AB8C629}"/>
            </a:ext>
          </a:extLst>
        </xdr:cNvPr>
        <xdr:cNvSpPr/>
      </xdr:nvSpPr>
      <xdr:spPr>
        <a:xfrm>
          <a:off x="18735040" y="103238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700" name="フローチャート: 判断 699">
          <a:extLst>
            <a:ext uri="{FF2B5EF4-FFF2-40B4-BE49-F238E27FC236}">
              <a16:creationId xmlns:a16="http://schemas.microsoft.com/office/drawing/2014/main" id="{B8265D10-2306-48DA-A7E3-8F2461FBFBB7}"/>
            </a:ext>
          </a:extLst>
        </xdr:cNvPr>
        <xdr:cNvSpPr/>
      </xdr:nvSpPr>
      <xdr:spPr>
        <a:xfrm>
          <a:off x="1793748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701" name="フローチャート: 判断 700">
          <a:extLst>
            <a:ext uri="{FF2B5EF4-FFF2-40B4-BE49-F238E27FC236}">
              <a16:creationId xmlns:a16="http://schemas.microsoft.com/office/drawing/2014/main" id="{9E3E1816-F1CF-4331-9E05-940596171954}"/>
            </a:ext>
          </a:extLst>
        </xdr:cNvPr>
        <xdr:cNvSpPr/>
      </xdr:nvSpPr>
      <xdr:spPr>
        <a:xfrm>
          <a:off x="1716278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702" name="フローチャート: 判断 701">
          <a:extLst>
            <a:ext uri="{FF2B5EF4-FFF2-40B4-BE49-F238E27FC236}">
              <a16:creationId xmlns:a16="http://schemas.microsoft.com/office/drawing/2014/main" id="{722A5AF3-2F87-44AE-BD60-CCB226362AE0}"/>
            </a:ext>
          </a:extLst>
        </xdr:cNvPr>
        <xdr:cNvSpPr/>
      </xdr:nvSpPr>
      <xdr:spPr>
        <a:xfrm>
          <a:off x="16388080" y="103238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4F85FEB0-5559-468A-8CCD-1D9B250E813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5A348E8F-37A3-4D9C-9A9E-7548B14C2521}"/>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2F667FB6-D18C-48F7-8EF4-AA9FA3E4FD82}"/>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8B7F1E0-E13E-4C84-8DB2-81FABBB4D90A}"/>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6140D88-E84D-4EAD-8DCE-0E230C66B40A}"/>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17780</xdr:rowOff>
    </xdr:from>
    <xdr:to>
      <xdr:col>116</xdr:col>
      <xdr:colOff>114300</xdr:colOff>
      <xdr:row>62</xdr:row>
      <xdr:rowOff>119380</xdr:rowOff>
    </xdr:to>
    <xdr:sp macro="" textlink="">
      <xdr:nvSpPr>
        <xdr:cNvPr id="708" name="楕円 707">
          <a:extLst>
            <a:ext uri="{FF2B5EF4-FFF2-40B4-BE49-F238E27FC236}">
              <a16:creationId xmlns:a16="http://schemas.microsoft.com/office/drawing/2014/main" id="{D8C25DD7-0821-4DBB-AA89-8BBD911B5A4E}"/>
            </a:ext>
          </a:extLst>
        </xdr:cNvPr>
        <xdr:cNvSpPr/>
      </xdr:nvSpPr>
      <xdr:spPr>
        <a:xfrm>
          <a:off x="1945894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167657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C6B0551D-8145-465D-8F75-419B4C516DD5}"/>
            </a:ext>
          </a:extLst>
        </xdr:cNvPr>
        <xdr:cNvSpPr txBox="1"/>
      </xdr:nvSpPr>
      <xdr:spPr>
        <a:xfrm>
          <a:off x="19547840"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17780</xdr:rowOff>
    </xdr:from>
    <xdr:to>
      <xdr:col>112</xdr:col>
      <xdr:colOff>38100</xdr:colOff>
      <xdr:row>62</xdr:row>
      <xdr:rowOff>119380</xdr:rowOff>
    </xdr:to>
    <xdr:sp macro="" textlink="">
      <xdr:nvSpPr>
        <xdr:cNvPr id="710" name="楕円 709">
          <a:extLst>
            <a:ext uri="{FF2B5EF4-FFF2-40B4-BE49-F238E27FC236}">
              <a16:creationId xmlns:a16="http://schemas.microsoft.com/office/drawing/2014/main" id="{24F3180A-11F5-4F49-B1AB-5EBF6998FBF2}"/>
            </a:ext>
          </a:extLst>
        </xdr:cNvPr>
        <xdr:cNvSpPr/>
      </xdr:nvSpPr>
      <xdr:spPr>
        <a:xfrm>
          <a:off x="18735040" y="104114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68580</xdr:rowOff>
    </xdr:from>
    <xdr:to>
      <xdr:col>116</xdr:col>
      <xdr:colOff>63500</xdr:colOff>
      <xdr:row>62</xdr:row>
      <xdr:rowOff>68580</xdr:rowOff>
    </xdr:to>
    <xdr:cxnSp macro="">
      <xdr:nvCxnSpPr>
        <xdr:cNvPr id="711" name="直線コネクタ 710">
          <a:extLst>
            <a:ext uri="{FF2B5EF4-FFF2-40B4-BE49-F238E27FC236}">
              <a16:creationId xmlns:a16="http://schemas.microsoft.com/office/drawing/2014/main" id="{38CD0930-0D4B-427F-9D1B-8A25DAFEE603}"/>
            </a:ext>
          </a:extLst>
        </xdr:cNvPr>
        <xdr:cNvCxnSpPr/>
      </xdr:nvCxnSpPr>
      <xdr:spPr>
        <a:xfrm>
          <a:off x="18778220" y="104622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17780</xdr:rowOff>
    </xdr:from>
    <xdr:to>
      <xdr:col>107</xdr:col>
      <xdr:colOff>101600</xdr:colOff>
      <xdr:row>62</xdr:row>
      <xdr:rowOff>119380</xdr:rowOff>
    </xdr:to>
    <xdr:sp macro="" textlink="">
      <xdr:nvSpPr>
        <xdr:cNvPr id="712" name="楕円 711">
          <a:extLst>
            <a:ext uri="{FF2B5EF4-FFF2-40B4-BE49-F238E27FC236}">
              <a16:creationId xmlns:a16="http://schemas.microsoft.com/office/drawing/2014/main" id="{8AC2BA32-3C19-4EC8-9A5A-C2FBC23E8D77}"/>
            </a:ext>
          </a:extLst>
        </xdr:cNvPr>
        <xdr:cNvSpPr/>
      </xdr:nvSpPr>
      <xdr:spPr>
        <a:xfrm>
          <a:off x="1793748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68580</xdr:rowOff>
    </xdr:from>
    <xdr:to>
      <xdr:col>111</xdr:col>
      <xdr:colOff>177800</xdr:colOff>
      <xdr:row>62</xdr:row>
      <xdr:rowOff>68580</xdr:rowOff>
    </xdr:to>
    <xdr:cxnSp macro="">
      <xdr:nvCxnSpPr>
        <xdr:cNvPr id="713" name="直線コネクタ 712">
          <a:extLst>
            <a:ext uri="{FF2B5EF4-FFF2-40B4-BE49-F238E27FC236}">
              <a16:creationId xmlns:a16="http://schemas.microsoft.com/office/drawing/2014/main" id="{66DBA553-BC4F-4BC3-AFA5-6F1260B5A653}"/>
            </a:ext>
          </a:extLst>
        </xdr:cNvPr>
        <xdr:cNvCxnSpPr/>
      </xdr:nvCxnSpPr>
      <xdr:spPr>
        <a:xfrm>
          <a:off x="17988280" y="1046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17780</xdr:rowOff>
    </xdr:from>
    <xdr:to>
      <xdr:col>102</xdr:col>
      <xdr:colOff>165100</xdr:colOff>
      <xdr:row>62</xdr:row>
      <xdr:rowOff>119380</xdr:rowOff>
    </xdr:to>
    <xdr:sp macro="" textlink="">
      <xdr:nvSpPr>
        <xdr:cNvPr id="714" name="楕円 713">
          <a:extLst>
            <a:ext uri="{FF2B5EF4-FFF2-40B4-BE49-F238E27FC236}">
              <a16:creationId xmlns:a16="http://schemas.microsoft.com/office/drawing/2014/main" id="{C24D6C5A-CEDE-4AE3-90A0-D4E32753B325}"/>
            </a:ext>
          </a:extLst>
        </xdr:cNvPr>
        <xdr:cNvSpPr/>
      </xdr:nvSpPr>
      <xdr:spPr>
        <a:xfrm>
          <a:off x="1716278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68580</xdr:rowOff>
    </xdr:from>
    <xdr:to>
      <xdr:col>107</xdr:col>
      <xdr:colOff>50800</xdr:colOff>
      <xdr:row>62</xdr:row>
      <xdr:rowOff>68580</xdr:rowOff>
    </xdr:to>
    <xdr:cxnSp macro="">
      <xdr:nvCxnSpPr>
        <xdr:cNvPr id="715" name="直線コネクタ 714">
          <a:extLst>
            <a:ext uri="{FF2B5EF4-FFF2-40B4-BE49-F238E27FC236}">
              <a16:creationId xmlns:a16="http://schemas.microsoft.com/office/drawing/2014/main" id="{1DE36399-1739-4275-8279-21C1028E2D0E}"/>
            </a:ext>
          </a:extLst>
        </xdr:cNvPr>
        <xdr:cNvCxnSpPr/>
      </xdr:nvCxnSpPr>
      <xdr:spPr>
        <a:xfrm>
          <a:off x="17213580" y="1046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17780</xdr:rowOff>
    </xdr:from>
    <xdr:to>
      <xdr:col>98</xdr:col>
      <xdr:colOff>38100</xdr:colOff>
      <xdr:row>62</xdr:row>
      <xdr:rowOff>119380</xdr:rowOff>
    </xdr:to>
    <xdr:sp macro="" textlink="">
      <xdr:nvSpPr>
        <xdr:cNvPr id="716" name="楕円 715">
          <a:extLst>
            <a:ext uri="{FF2B5EF4-FFF2-40B4-BE49-F238E27FC236}">
              <a16:creationId xmlns:a16="http://schemas.microsoft.com/office/drawing/2014/main" id="{809C5998-143D-4AAF-BD2E-45AF99D9F3D2}"/>
            </a:ext>
          </a:extLst>
        </xdr:cNvPr>
        <xdr:cNvSpPr/>
      </xdr:nvSpPr>
      <xdr:spPr>
        <a:xfrm>
          <a:off x="16388080" y="104114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68580</xdr:rowOff>
    </xdr:from>
    <xdr:to>
      <xdr:col>102</xdr:col>
      <xdr:colOff>114300</xdr:colOff>
      <xdr:row>62</xdr:row>
      <xdr:rowOff>68580</xdr:rowOff>
    </xdr:to>
    <xdr:cxnSp macro="">
      <xdr:nvCxnSpPr>
        <xdr:cNvPr id="717" name="直線コネクタ 716">
          <a:extLst>
            <a:ext uri="{FF2B5EF4-FFF2-40B4-BE49-F238E27FC236}">
              <a16:creationId xmlns:a16="http://schemas.microsoft.com/office/drawing/2014/main" id="{1EC42E26-68AC-4C4D-A3B9-BC37DF1EC66F}"/>
            </a:ext>
          </a:extLst>
        </xdr:cNvPr>
        <xdr:cNvCxnSpPr/>
      </xdr:nvCxnSpPr>
      <xdr:spPr>
        <a:xfrm>
          <a:off x="16431260" y="1046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44467</xdr:rowOff>
    </xdr:from>
    <xdr:ext cx="469744" cy="259045"/>
    <xdr:sp macro="" textlink="">
      <xdr:nvSpPr>
        <xdr:cNvPr id="718" name="n_1aveValue【保健センター・保健所】&#10;一人当たり面積">
          <a:extLst>
            <a:ext uri="{FF2B5EF4-FFF2-40B4-BE49-F238E27FC236}">
              <a16:creationId xmlns:a16="http://schemas.microsoft.com/office/drawing/2014/main" id="{8F655DDE-9483-4CB7-91D3-5491360F337E}"/>
            </a:ext>
          </a:extLst>
        </xdr:cNvPr>
        <xdr:cNvSpPr txBox="1"/>
      </xdr:nvSpPr>
      <xdr:spPr>
        <a:xfrm>
          <a:off x="1856112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719" name="n_2aveValue【保健センター・保健所】&#10;一人当たり面積">
          <a:extLst>
            <a:ext uri="{FF2B5EF4-FFF2-40B4-BE49-F238E27FC236}">
              <a16:creationId xmlns:a16="http://schemas.microsoft.com/office/drawing/2014/main" id="{0AAE790B-B927-4DF7-8540-CE1CB401943A}"/>
            </a:ext>
          </a:extLst>
        </xdr:cNvPr>
        <xdr:cNvSpPr txBox="1"/>
      </xdr:nvSpPr>
      <xdr:spPr>
        <a:xfrm>
          <a:off x="1777626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720" name="n_3aveValue【保健センター・保健所】&#10;一人当たり面積">
          <a:extLst>
            <a:ext uri="{FF2B5EF4-FFF2-40B4-BE49-F238E27FC236}">
              <a16:creationId xmlns:a16="http://schemas.microsoft.com/office/drawing/2014/main" id="{80E7B62A-2D26-4137-9219-C58EF286CBC4}"/>
            </a:ext>
          </a:extLst>
        </xdr:cNvPr>
        <xdr:cNvSpPr txBox="1"/>
      </xdr:nvSpPr>
      <xdr:spPr>
        <a:xfrm>
          <a:off x="1700156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721" name="n_4aveValue【保健センター・保健所】&#10;一人当たり面積">
          <a:extLst>
            <a:ext uri="{FF2B5EF4-FFF2-40B4-BE49-F238E27FC236}">
              <a16:creationId xmlns:a16="http://schemas.microsoft.com/office/drawing/2014/main" id="{C46D28F4-E414-4A89-A6B6-5EF5EC8CE58C}"/>
            </a:ext>
          </a:extLst>
        </xdr:cNvPr>
        <xdr:cNvSpPr txBox="1"/>
      </xdr:nvSpPr>
      <xdr:spPr>
        <a:xfrm>
          <a:off x="1622686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110507</xdr:rowOff>
    </xdr:from>
    <xdr:ext cx="469744" cy="259045"/>
    <xdr:sp macro="" textlink="">
      <xdr:nvSpPr>
        <xdr:cNvPr id="722" name="n_1mainValue【保健センター・保健所】&#10;一人当たり面積">
          <a:extLst>
            <a:ext uri="{FF2B5EF4-FFF2-40B4-BE49-F238E27FC236}">
              <a16:creationId xmlns:a16="http://schemas.microsoft.com/office/drawing/2014/main" id="{90E83ACE-0E45-48F9-A3E1-2FE476346B43}"/>
            </a:ext>
          </a:extLst>
        </xdr:cNvPr>
        <xdr:cNvSpPr txBox="1"/>
      </xdr:nvSpPr>
      <xdr:spPr>
        <a:xfrm>
          <a:off x="18561127" y="1050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110507</xdr:rowOff>
    </xdr:from>
    <xdr:ext cx="469744" cy="259045"/>
    <xdr:sp macro="" textlink="">
      <xdr:nvSpPr>
        <xdr:cNvPr id="723" name="n_2mainValue【保健センター・保健所】&#10;一人当たり面積">
          <a:extLst>
            <a:ext uri="{FF2B5EF4-FFF2-40B4-BE49-F238E27FC236}">
              <a16:creationId xmlns:a16="http://schemas.microsoft.com/office/drawing/2014/main" id="{EC2D4C41-1D59-4651-8732-08D8A199770D}"/>
            </a:ext>
          </a:extLst>
        </xdr:cNvPr>
        <xdr:cNvSpPr txBox="1"/>
      </xdr:nvSpPr>
      <xdr:spPr>
        <a:xfrm>
          <a:off x="17776267" y="1050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110507</xdr:rowOff>
    </xdr:from>
    <xdr:ext cx="469744" cy="259045"/>
    <xdr:sp macro="" textlink="">
      <xdr:nvSpPr>
        <xdr:cNvPr id="724" name="n_3mainValue【保健センター・保健所】&#10;一人当たり面積">
          <a:extLst>
            <a:ext uri="{FF2B5EF4-FFF2-40B4-BE49-F238E27FC236}">
              <a16:creationId xmlns:a16="http://schemas.microsoft.com/office/drawing/2014/main" id="{8725D328-A098-43D6-81DD-7504C29A099B}"/>
            </a:ext>
          </a:extLst>
        </xdr:cNvPr>
        <xdr:cNvSpPr txBox="1"/>
      </xdr:nvSpPr>
      <xdr:spPr>
        <a:xfrm>
          <a:off x="17001567" y="1050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110507</xdr:rowOff>
    </xdr:from>
    <xdr:ext cx="469744" cy="259045"/>
    <xdr:sp macro="" textlink="">
      <xdr:nvSpPr>
        <xdr:cNvPr id="725" name="n_4mainValue【保健センター・保健所】&#10;一人当たり面積">
          <a:extLst>
            <a:ext uri="{FF2B5EF4-FFF2-40B4-BE49-F238E27FC236}">
              <a16:creationId xmlns:a16="http://schemas.microsoft.com/office/drawing/2014/main" id="{EAE24CC1-B1C1-480F-87A7-A4BFB602AE05}"/>
            </a:ext>
          </a:extLst>
        </xdr:cNvPr>
        <xdr:cNvSpPr txBox="1"/>
      </xdr:nvSpPr>
      <xdr:spPr>
        <a:xfrm>
          <a:off x="16226867" y="1050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90180117-1D23-4C3F-9BC0-7FA7FC38632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7D4F10D9-0F40-4639-B28C-7E46BE81806B}"/>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F63D0669-08E0-4A4F-AE8D-C2E8DAD38029}"/>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058710D5-48ED-4339-9839-800A8F78488F}"/>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6D1CE924-9DEF-4BFC-BBFD-2FB68DFF7481}"/>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8782E721-EB00-4D1B-A58B-24885295A675}"/>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55EBC29B-3719-4F2E-8B5E-7DDD61B5DB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620CEBE3-2729-446D-927F-0C1DCC34C6F6}"/>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5290BEB4-2589-4AB0-8BD7-C90618FDB23B}"/>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DE7436BB-3FB3-4463-9AE8-F288704E285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38771E88-9C85-4759-8DDE-2AA821DA9BF8}"/>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F6FF8B9E-5378-4086-969F-74318ED673D2}"/>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1DE57C0F-0571-42DA-A7C9-E6BFA46E6D3F}"/>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49CCCF22-4D9D-455B-ACEB-9869C9B34788}"/>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7BE81F0D-79FF-40FB-912F-9B4569F9B8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4928BBB1-F8AC-41FE-9760-B38C5564DE1D}"/>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D9B436E1-3A98-4CC5-881A-755DB43FE6CB}"/>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4506B6A5-F0AF-445F-A800-8DB01EE8475C}"/>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3A98AA70-CB28-4A9D-AD63-73774415F9F8}"/>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FE57F463-76E4-42AD-A0B7-D49C67D51164}"/>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0F084040-48F1-4817-9A8E-F4FE4AF89623}"/>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3F9CDBCB-94CE-4487-83FE-ADE52BE0574D}"/>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7902BD5E-0EC4-4B01-8289-D9B6716F89DB}"/>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54D1E905-508D-409A-9145-BC9A655C57CD}"/>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121920</xdr:rowOff>
    </xdr:from>
    <xdr:to>
      <xdr:col>85</xdr:col>
      <xdr:colOff>126364</xdr:colOff>
      <xdr:row>85</xdr:row>
      <xdr:rowOff>60961</xdr:rowOff>
    </xdr:to>
    <xdr:cxnSp macro="">
      <xdr:nvCxnSpPr>
        <xdr:cNvPr id="750" name="直線コネクタ 749">
          <a:extLst>
            <a:ext uri="{FF2B5EF4-FFF2-40B4-BE49-F238E27FC236}">
              <a16:creationId xmlns:a16="http://schemas.microsoft.com/office/drawing/2014/main" id="{9065F9EA-7CAB-4B6D-A990-32C5530D7582}"/>
            </a:ext>
          </a:extLst>
        </xdr:cNvPr>
        <xdr:cNvCxnSpPr/>
      </xdr:nvCxnSpPr>
      <xdr:spPr>
        <a:xfrm flipV="1">
          <a:off x="14375764" y="13197840"/>
          <a:ext cx="0" cy="1112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64788</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16F27AE3-6EC7-4267-A7E3-7CDC0270171F}"/>
            </a:ext>
          </a:extLst>
        </xdr:cNvPr>
        <xdr:cNvSpPr txBox="1"/>
      </xdr:nvSpPr>
      <xdr:spPr>
        <a:xfrm>
          <a:off x="14414500"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60961</xdr:rowOff>
    </xdr:from>
    <xdr:to>
      <xdr:col>86</xdr:col>
      <xdr:colOff>25400</xdr:colOff>
      <xdr:row>85</xdr:row>
      <xdr:rowOff>60961</xdr:rowOff>
    </xdr:to>
    <xdr:cxnSp macro="">
      <xdr:nvCxnSpPr>
        <xdr:cNvPr id="752" name="直線コネクタ 751">
          <a:extLst>
            <a:ext uri="{FF2B5EF4-FFF2-40B4-BE49-F238E27FC236}">
              <a16:creationId xmlns:a16="http://schemas.microsoft.com/office/drawing/2014/main" id="{EE4BC9E8-4654-487F-ADA6-A7B3D8D37FA7}"/>
            </a:ext>
          </a:extLst>
        </xdr:cNvPr>
        <xdr:cNvCxnSpPr/>
      </xdr:nvCxnSpPr>
      <xdr:spPr>
        <a:xfrm>
          <a:off x="14287500" y="143103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68597</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CD4BFC0D-1F20-45AB-90C6-499225BEAC9B}"/>
            </a:ext>
          </a:extLst>
        </xdr:cNvPr>
        <xdr:cNvSpPr txBox="1"/>
      </xdr:nvSpPr>
      <xdr:spPr>
        <a:xfrm>
          <a:off x="14414500" y="1297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121920</xdr:rowOff>
    </xdr:from>
    <xdr:to>
      <xdr:col>86</xdr:col>
      <xdr:colOff>25400</xdr:colOff>
      <xdr:row>78</xdr:row>
      <xdr:rowOff>121920</xdr:rowOff>
    </xdr:to>
    <xdr:cxnSp macro="">
      <xdr:nvCxnSpPr>
        <xdr:cNvPr id="754" name="直線コネクタ 753">
          <a:extLst>
            <a:ext uri="{FF2B5EF4-FFF2-40B4-BE49-F238E27FC236}">
              <a16:creationId xmlns:a16="http://schemas.microsoft.com/office/drawing/2014/main" id="{B964E81F-A875-4794-BBB9-E1AD729AA52A}"/>
            </a:ext>
          </a:extLst>
        </xdr:cNvPr>
        <xdr:cNvCxnSpPr/>
      </xdr:nvCxnSpPr>
      <xdr:spPr>
        <a:xfrm>
          <a:off x="14287500" y="1319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158132</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15049A24-C25A-4B29-9471-591C578B20E9}"/>
            </a:ext>
          </a:extLst>
        </xdr:cNvPr>
        <xdr:cNvSpPr txBox="1"/>
      </xdr:nvSpPr>
      <xdr:spPr>
        <a:xfrm>
          <a:off x="14414500" y="13736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756" name="フローチャート: 判断 755">
          <a:extLst>
            <a:ext uri="{FF2B5EF4-FFF2-40B4-BE49-F238E27FC236}">
              <a16:creationId xmlns:a16="http://schemas.microsoft.com/office/drawing/2014/main" id="{23FAB04B-D474-4ACC-8294-F8BF1741B855}"/>
            </a:ext>
          </a:extLst>
        </xdr:cNvPr>
        <xdr:cNvSpPr/>
      </xdr:nvSpPr>
      <xdr:spPr>
        <a:xfrm>
          <a:off x="14325600" y="137547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166370</xdr:rowOff>
    </xdr:from>
    <xdr:to>
      <xdr:col>81</xdr:col>
      <xdr:colOff>101600</xdr:colOff>
      <xdr:row>82</xdr:row>
      <xdr:rowOff>96520</xdr:rowOff>
    </xdr:to>
    <xdr:sp macro="" textlink="">
      <xdr:nvSpPr>
        <xdr:cNvPr id="757" name="フローチャート: 判断 756">
          <a:extLst>
            <a:ext uri="{FF2B5EF4-FFF2-40B4-BE49-F238E27FC236}">
              <a16:creationId xmlns:a16="http://schemas.microsoft.com/office/drawing/2014/main" id="{E8815C6A-7CF7-45AF-A2E5-D87DF60935AC}"/>
            </a:ext>
          </a:extLst>
        </xdr:cNvPr>
        <xdr:cNvSpPr/>
      </xdr:nvSpPr>
      <xdr:spPr>
        <a:xfrm>
          <a:off x="13578840" y="1374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758" name="フローチャート: 判断 757">
          <a:extLst>
            <a:ext uri="{FF2B5EF4-FFF2-40B4-BE49-F238E27FC236}">
              <a16:creationId xmlns:a16="http://schemas.microsoft.com/office/drawing/2014/main" id="{D7B96878-1AA0-40E7-8383-CA876BB26D91}"/>
            </a:ext>
          </a:extLst>
        </xdr:cNvPr>
        <xdr:cNvSpPr/>
      </xdr:nvSpPr>
      <xdr:spPr>
        <a:xfrm>
          <a:off x="12804140" y="137052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105411</xdr:rowOff>
    </xdr:from>
    <xdr:to>
      <xdr:col>72</xdr:col>
      <xdr:colOff>38100</xdr:colOff>
      <xdr:row>82</xdr:row>
      <xdr:rowOff>35561</xdr:rowOff>
    </xdr:to>
    <xdr:sp macro="" textlink="">
      <xdr:nvSpPr>
        <xdr:cNvPr id="759" name="フローチャート: 判断 758">
          <a:extLst>
            <a:ext uri="{FF2B5EF4-FFF2-40B4-BE49-F238E27FC236}">
              <a16:creationId xmlns:a16="http://schemas.microsoft.com/office/drawing/2014/main" id="{26EB3AEC-F3BD-4405-82BE-8233E99A26A6}"/>
            </a:ext>
          </a:extLst>
        </xdr:cNvPr>
        <xdr:cNvSpPr/>
      </xdr:nvSpPr>
      <xdr:spPr>
        <a:xfrm>
          <a:off x="12029440" y="136842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114936</xdr:rowOff>
    </xdr:from>
    <xdr:to>
      <xdr:col>67</xdr:col>
      <xdr:colOff>101600</xdr:colOff>
      <xdr:row>82</xdr:row>
      <xdr:rowOff>45086</xdr:rowOff>
    </xdr:to>
    <xdr:sp macro="" textlink="">
      <xdr:nvSpPr>
        <xdr:cNvPr id="760" name="フローチャート: 判断 759">
          <a:extLst>
            <a:ext uri="{FF2B5EF4-FFF2-40B4-BE49-F238E27FC236}">
              <a16:creationId xmlns:a16="http://schemas.microsoft.com/office/drawing/2014/main" id="{32FDF10B-DDB4-4B33-AB9E-6192387E914D}"/>
            </a:ext>
          </a:extLst>
        </xdr:cNvPr>
        <xdr:cNvSpPr/>
      </xdr:nvSpPr>
      <xdr:spPr>
        <a:xfrm>
          <a:off x="11231880" y="13693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B196B8CD-FA66-4CAC-9F0F-8C2935A4B0B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F06A64DD-D1E3-4563-B4A5-518283451EA4}"/>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1D660469-2117-459A-83D5-F60DCB4E615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A76E1173-76D7-48A0-9299-800341731256}"/>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2F837B52-2F4C-4A8F-88F8-3199A6D23BC1}"/>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132080</xdr:rowOff>
    </xdr:from>
    <xdr:to>
      <xdr:col>85</xdr:col>
      <xdr:colOff>177800</xdr:colOff>
      <xdr:row>82</xdr:row>
      <xdr:rowOff>62230</xdr:rowOff>
    </xdr:to>
    <xdr:sp macro="" textlink="">
      <xdr:nvSpPr>
        <xdr:cNvPr id="766" name="楕円 765">
          <a:extLst>
            <a:ext uri="{FF2B5EF4-FFF2-40B4-BE49-F238E27FC236}">
              <a16:creationId xmlns:a16="http://schemas.microsoft.com/office/drawing/2014/main" id="{CEA813C2-40C3-475E-9D29-6F35AB7443BA}"/>
            </a:ext>
          </a:extLst>
        </xdr:cNvPr>
        <xdr:cNvSpPr/>
      </xdr:nvSpPr>
      <xdr:spPr>
        <a:xfrm>
          <a:off x="14325600" y="137109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154957</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6EF07CCD-FD40-4D21-BF78-C959596B59D7}"/>
            </a:ext>
          </a:extLst>
        </xdr:cNvPr>
        <xdr:cNvSpPr txBox="1"/>
      </xdr:nvSpPr>
      <xdr:spPr>
        <a:xfrm>
          <a:off x="14414500"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149225</xdr:rowOff>
    </xdr:from>
    <xdr:to>
      <xdr:col>81</xdr:col>
      <xdr:colOff>101600</xdr:colOff>
      <xdr:row>82</xdr:row>
      <xdr:rowOff>79375</xdr:rowOff>
    </xdr:to>
    <xdr:sp macro="" textlink="">
      <xdr:nvSpPr>
        <xdr:cNvPr id="768" name="楕円 767">
          <a:extLst>
            <a:ext uri="{FF2B5EF4-FFF2-40B4-BE49-F238E27FC236}">
              <a16:creationId xmlns:a16="http://schemas.microsoft.com/office/drawing/2014/main" id="{C04D6EA2-FAC5-48A8-B8FF-5F91AED3F5CA}"/>
            </a:ext>
          </a:extLst>
        </xdr:cNvPr>
        <xdr:cNvSpPr/>
      </xdr:nvSpPr>
      <xdr:spPr>
        <a:xfrm>
          <a:off x="13578840" y="13728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11430</xdr:rowOff>
    </xdr:from>
    <xdr:to>
      <xdr:col>85</xdr:col>
      <xdr:colOff>127000</xdr:colOff>
      <xdr:row>82</xdr:row>
      <xdr:rowOff>28575</xdr:rowOff>
    </xdr:to>
    <xdr:cxnSp macro="">
      <xdr:nvCxnSpPr>
        <xdr:cNvPr id="769" name="直線コネクタ 768">
          <a:extLst>
            <a:ext uri="{FF2B5EF4-FFF2-40B4-BE49-F238E27FC236}">
              <a16:creationId xmlns:a16="http://schemas.microsoft.com/office/drawing/2014/main" id="{9B7B9555-7306-4D7C-8B4E-08EA1B222265}"/>
            </a:ext>
          </a:extLst>
        </xdr:cNvPr>
        <xdr:cNvCxnSpPr/>
      </xdr:nvCxnSpPr>
      <xdr:spPr>
        <a:xfrm flipV="1">
          <a:off x="13629640" y="13757910"/>
          <a:ext cx="74676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124461</xdr:rowOff>
    </xdr:from>
    <xdr:to>
      <xdr:col>76</xdr:col>
      <xdr:colOff>165100</xdr:colOff>
      <xdr:row>82</xdr:row>
      <xdr:rowOff>54611</xdr:rowOff>
    </xdr:to>
    <xdr:sp macro="" textlink="">
      <xdr:nvSpPr>
        <xdr:cNvPr id="770" name="楕円 769">
          <a:extLst>
            <a:ext uri="{FF2B5EF4-FFF2-40B4-BE49-F238E27FC236}">
              <a16:creationId xmlns:a16="http://schemas.microsoft.com/office/drawing/2014/main" id="{7168AE8B-66B2-4D05-9D5E-946D6821B160}"/>
            </a:ext>
          </a:extLst>
        </xdr:cNvPr>
        <xdr:cNvSpPr/>
      </xdr:nvSpPr>
      <xdr:spPr>
        <a:xfrm>
          <a:off x="12804140" y="137033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3811</xdr:rowOff>
    </xdr:from>
    <xdr:to>
      <xdr:col>81</xdr:col>
      <xdr:colOff>50800</xdr:colOff>
      <xdr:row>82</xdr:row>
      <xdr:rowOff>28575</xdr:rowOff>
    </xdr:to>
    <xdr:cxnSp macro="">
      <xdr:nvCxnSpPr>
        <xdr:cNvPr id="771" name="直線コネクタ 770">
          <a:extLst>
            <a:ext uri="{FF2B5EF4-FFF2-40B4-BE49-F238E27FC236}">
              <a16:creationId xmlns:a16="http://schemas.microsoft.com/office/drawing/2014/main" id="{04D6764A-7DA0-4EE9-813E-B3CC0DE81B70}"/>
            </a:ext>
          </a:extLst>
        </xdr:cNvPr>
        <xdr:cNvCxnSpPr/>
      </xdr:nvCxnSpPr>
      <xdr:spPr>
        <a:xfrm>
          <a:off x="12854940" y="13750291"/>
          <a:ext cx="7747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114936</xdr:rowOff>
    </xdr:from>
    <xdr:to>
      <xdr:col>72</xdr:col>
      <xdr:colOff>38100</xdr:colOff>
      <xdr:row>82</xdr:row>
      <xdr:rowOff>45086</xdr:rowOff>
    </xdr:to>
    <xdr:sp macro="" textlink="">
      <xdr:nvSpPr>
        <xdr:cNvPr id="772" name="楕円 771">
          <a:extLst>
            <a:ext uri="{FF2B5EF4-FFF2-40B4-BE49-F238E27FC236}">
              <a16:creationId xmlns:a16="http://schemas.microsoft.com/office/drawing/2014/main" id="{7077012D-68B4-483B-9ECC-836B2E79B30B}"/>
            </a:ext>
          </a:extLst>
        </xdr:cNvPr>
        <xdr:cNvSpPr/>
      </xdr:nvSpPr>
      <xdr:spPr>
        <a:xfrm>
          <a:off x="12029440" y="136937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165736</xdr:rowOff>
    </xdr:from>
    <xdr:to>
      <xdr:col>76</xdr:col>
      <xdr:colOff>114300</xdr:colOff>
      <xdr:row>82</xdr:row>
      <xdr:rowOff>3811</xdr:rowOff>
    </xdr:to>
    <xdr:cxnSp macro="">
      <xdr:nvCxnSpPr>
        <xdr:cNvPr id="773" name="直線コネクタ 772">
          <a:extLst>
            <a:ext uri="{FF2B5EF4-FFF2-40B4-BE49-F238E27FC236}">
              <a16:creationId xmlns:a16="http://schemas.microsoft.com/office/drawing/2014/main" id="{C5CEC992-0CC1-4D04-B656-97D9EEA39662}"/>
            </a:ext>
          </a:extLst>
        </xdr:cNvPr>
        <xdr:cNvCxnSpPr/>
      </xdr:nvCxnSpPr>
      <xdr:spPr>
        <a:xfrm>
          <a:off x="12072620" y="13744576"/>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80645</xdr:rowOff>
    </xdr:from>
    <xdr:to>
      <xdr:col>67</xdr:col>
      <xdr:colOff>101600</xdr:colOff>
      <xdr:row>82</xdr:row>
      <xdr:rowOff>10795</xdr:rowOff>
    </xdr:to>
    <xdr:sp macro="" textlink="">
      <xdr:nvSpPr>
        <xdr:cNvPr id="774" name="楕円 773">
          <a:extLst>
            <a:ext uri="{FF2B5EF4-FFF2-40B4-BE49-F238E27FC236}">
              <a16:creationId xmlns:a16="http://schemas.microsoft.com/office/drawing/2014/main" id="{20B64054-E91B-41D3-8AB7-DBAC2862D0DC}"/>
            </a:ext>
          </a:extLst>
        </xdr:cNvPr>
        <xdr:cNvSpPr/>
      </xdr:nvSpPr>
      <xdr:spPr>
        <a:xfrm>
          <a:off x="11231880" y="136594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131445</xdr:rowOff>
    </xdr:from>
    <xdr:to>
      <xdr:col>71</xdr:col>
      <xdr:colOff>177800</xdr:colOff>
      <xdr:row>81</xdr:row>
      <xdr:rowOff>165736</xdr:rowOff>
    </xdr:to>
    <xdr:cxnSp macro="">
      <xdr:nvCxnSpPr>
        <xdr:cNvPr id="775" name="直線コネクタ 774">
          <a:extLst>
            <a:ext uri="{FF2B5EF4-FFF2-40B4-BE49-F238E27FC236}">
              <a16:creationId xmlns:a16="http://schemas.microsoft.com/office/drawing/2014/main" id="{F1C5498E-4772-4AFD-BB38-BEC8A2788755}"/>
            </a:ext>
          </a:extLst>
        </xdr:cNvPr>
        <xdr:cNvCxnSpPr/>
      </xdr:nvCxnSpPr>
      <xdr:spPr>
        <a:xfrm>
          <a:off x="11282680" y="13710285"/>
          <a:ext cx="78994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87647</xdr:rowOff>
    </xdr:from>
    <xdr:ext cx="405111" cy="259045"/>
    <xdr:sp macro="" textlink="">
      <xdr:nvSpPr>
        <xdr:cNvPr id="776" name="n_1aveValue【消防施設】&#10;有形固定資産減価償却率">
          <a:extLst>
            <a:ext uri="{FF2B5EF4-FFF2-40B4-BE49-F238E27FC236}">
              <a16:creationId xmlns:a16="http://schemas.microsoft.com/office/drawing/2014/main" id="{364BEC6D-9EBF-4B9D-B18F-274FFCC24D49}"/>
            </a:ext>
          </a:extLst>
        </xdr:cNvPr>
        <xdr:cNvSpPr txBox="1"/>
      </xdr:nvSpPr>
      <xdr:spPr>
        <a:xfrm>
          <a:off x="13437244" y="1383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47641</xdr:rowOff>
    </xdr:from>
    <xdr:ext cx="405111" cy="259045"/>
    <xdr:sp macro="" textlink="">
      <xdr:nvSpPr>
        <xdr:cNvPr id="777" name="n_2aveValue【消防施設】&#10;有形固定資産減価償却率">
          <a:extLst>
            <a:ext uri="{FF2B5EF4-FFF2-40B4-BE49-F238E27FC236}">
              <a16:creationId xmlns:a16="http://schemas.microsoft.com/office/drawing/2014/main" id="{852A2884-6986-4DE8-B613-6A59FA9F594E}"/>
            </a:ext>
          </a:extLst>
        </xdr:cNvPr>
        <xdr:cNvSpPr txBox="1"/>
      </xdr:nvSpPr>
      <xdr:spPr>
        <a:xfrm>
          <a:off x="12675244" y="13794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52088</xdr:rowOff>
    </xdr:from>
    <xdr:ext cx="405111" cy="259045"/>
    <xdr:sp macro="" textlink="">
      <xdr:nvSpPr>
        <xdr:cNvPr id="778" name="n_3aveValue【消防施設】&#10;有形固定資産減価償却率">
          <a:extLst>
            <a:ext uri="{FF2B5EF4-FFF2-40B4-BE49-F238E27FC236}">
              <a16:creationId xmlns:a16="http://schemas.microsoft.com/office/drawing/2014/main" id="{BA6056E5-3D9A-4A72-B672-AC1459008C64}"/>
            </a:ext>
          </a:extLst>
        </xdr:cNvPr>
        <xdr:cNvSpPr txBox="1"/>
      </xdr:nvSpPr>
      <xdr:spPr>
        <a:xfrm>
          <a:off x="11900544"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36213</xdr:rowOff>
    </xdr:from>
    <xdr:ext cx="405111" cy="259045"/>
    <xdr:sp macro="" textlink="">
      <xdr:nvSpPr>
        <xdr:cNvPr id="779" name="n_4aveValue【消防施設】&#10;有形固定資産減価償却率">
          <a:extLst>
            <a:ext uri="{FF2B5EF4-FFF2-40B4-BE49-F238E27FC236}">
              <a16:creationId xmlns:a16="http://schemas.microsoft.com/office/drawing/2014/main" id="{0B332F86-E2EC-40A2-90D1-E56DB5DCEF66}"/>
            </a:ext>
          </a:extLst>
        </xdr:cNvPr>
        <xdr:cNvSpPr txBox="1"/>
      </xdr:nvSpPr>
      <xdr:spPr>
        <a:xfrm>
          <a:off x="11102984" y="1378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95902</xdr:rowOff>
    </xdr:from>
    <xdr:ext cx="405111" cy="259045"/>
    <xdr:sp macro="" textlink="">
      <xdr:nvSpPr>
        <xdr:cNvPr id="780" name="n_1mainValue【消防施設】&#10;有形固定資産減価償却率">
          <a:extLst>
            <a:ext uri="{FF2B5EF4-FFF2-40B4-BE49-F238E27FC236}">
              <a16:creationId xmlns:a16="http://schemas.microsoft.com/office/drawing/2014/main" id="{75433C8E-8804-4A5C-8DB8-98F2A2C5246B}"/>
            </a:ext>
          </a:extLst>
        </xdr:cNvPr>
        <xdr:cNvSpPr txBox="1"/>
      </xdr:nvSpPr>
      <xdr:spPr>
        <a:xfrm>
          <a:off x="134372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71138</xdr:rowOff>
    </xdr:from>
    <xdr:ext cx="405111" cy="259045"/>
    <xdr:sp macro="" textlink="">
      <xdr:nvSpPr>
        <xdr:cNvPr id="781" name="n_2mainValue【消防施設】&#10;有形固定資産減価償却率">
          <a:extLst>
            <a:ext uri="{FF2B5EF4-FFF2-40B4-BE49-F238E27FC236}">
              <a16:creationId xmlns:a16="http://schemas.microsoft.com/office/drawing/2014/main" id="{BAAAEC06-C4A3-4110-A6E7-A9ED30E4E956}"/>
            </a:ext>
          </a:extLst>
        </xdr:cNvPr>
        <xdr:cNvSpPr txBox="1"/>
      </xdr:nvSpPr>
      <xdr:spPr>
        <a:xfrm>
          <a:off x="1267524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36213</xdr:rowOff>
    </xdr:from>
    <xdr:ext cx="405111" cy="259045"/>
    <xdr:sp macro="" textlink="">
      <xdr:nvSpPr>
        <xdr:cNvPr id="782" name="n_3mainValue【消防施設】&#10;有形固定資産減価償却率">
          <a:extLst>
            <a:ext uri="{FF2B5EF4-FFF2-40B4-BE49-F238E27FC236}">
              <a16:creationId xmlns:a16="http://schemas.microsoft.com/office/drawing/2014/main" id="{F17B618E-5F7D-4C86-8AAA-EB48C53F9FAF}"/>
            </a:ext>
          </a:extLst>
        </xdr:cNvPr>
        <xdr:cNvSpPr txBox="1"/>
      </xdr:nvSpPr>
      <xdr:spPr>
        <a:xfrm>
          <a:off x="11900544" y="1378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27322</xdr:rowOff>
    </xdr:from>
    <xdr:ext cx="405111" cy="259045"/>
    <xdr:sp macro="" textlink="">
      <xdr:nvSpPr>
        <xdr:cNvPr id="783" name="n_4mainValue【消防施設】&#10;有形固定資産減価償却率">
          <a:extLst>
            <a:ext uri="{FF2B5EF4-FFF2-40B4-BE49-F238E27FC236}">
              <a16:creationId xmlns:a16="http://schemas.microsoft.com/office/drawing/2014/main" id="{1A44CEBB-40F5-4C24-934B-9B434E153EC5}"/>
            </a:ext>
          </a:extLst>
        </xdr:cNvPr>
        <xdr:cNvSpPr txBox="1"/>
      </xdr:nvSpPr>
      <xdr:spPr>
        <a:xfrm>
          <a:off x="11102984" y="1343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B911BFDC-7C6D-427F-8BEF-2308A85C8A88}"/>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7649E321-EB7C-4CBE-9DCD-7E5DD5996989}"/>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4C9CF0BE-9B02-459C-9D6A-B17738415D0B}"/>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A9AB36E9-AF65-475C-B0C4-E3DBE3F9913C}"/>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F73FC97B-DD3E-4619-8A38-1309D65C6B6A}"/>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E21A6D9D-7037-4CCA-AE7E-3DE491B9C8B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E34AF871-D2DB-45D4-93BC-2046E557FAB1}"/>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182BADD5-877E-4258-8402-57FA279B9BFB}"/>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0812F0C2-FA26-4B71-9FDD-264EC8A85A44}"/>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8EB52F89-A1DC-444D-B75C-A167AA36D892}"/>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A08D6C64-09A9-40FA-92C2-E3982D82F8ED}"/>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5A9CF8A4-E8FB-429E-9225-BCD2BFD04A98}"/>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BA1D7A84-899F-4267-A703-0E191D7E836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9E7ED0AA-1686-4FA8-B1F1-C117F2CA4C7E}"/>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52083461-07B9-4915-B0C5-A3AF3BB20192}"/>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27332BA1-3203-464A-867C-3D0D61FFA33E}"/>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28E35626-4F63-4ABF-B0BB-652B91D6BDAE}"/>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40EB378E-8A35-48A4-8D93-125A4DB41104}"/>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D363D6AD-2317-494A-864F-2FFA12597C8B}"/>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AF584E20-AAEA-455E-8A20-765F04CC88BA}"/>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8BF06A5C-60E5-4473-A305-A731CDBDD823}"/>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B78065D1-28EB-4F08-AD4E-4F313FF93FF9}"/>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5FBDE5A0-E793-4516-8747-DD14A521B7BD}"/>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63500</xdr:rowOff>
    </xdr:to>
    <xdr:cxnSp macro="">
      <xdr:nvCxnSpPr>
        <xdr:cNvPr id="807" name="直線コネクタ 806">
          <a:extLst>
            <a:ext uri="{FF2B5EF4-FFF2-40B4-BE49-F238E27FC236}">
              <a16:creationId xmlns:a16="http://schemas.microsoft.com/office/drawing/2014/main" id="{92FEC10B-A456-48DE-848B-52E4667F8B71}"/>
            </a:ext>
          </a:extLst>
        </xdr:cNvPr>
        <xdr:cNvCxnSpPr/>
      </xdr:nvCxnSpPr>
      <xdr:spPr>
        <a:xfrm flipV="1">
          <a:off x="19509104" y="1302893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8" name="【消防施設】&#10;一人当たり面積最小値テキスト">
          <a:extLst>
            <a:ext uri="{FF2B5EF4-FFF2-40B4-BE49-F238E27FC236}">
              <a16:creationId xmlns:a16="http://schemas.microsoft.com/office/drawing/2014/main" id="{31F3A88A-ECC3-4390-9FEA-E33C6A55A59B}"/>
            </a:ext>
          </a:extLst>
        </xdr:cNvPr>
        <xdr:cNvSpPr txBox="1"/>
      </xdr:nvSpPr>
      <xdr:spPr>
        <a:xfrm>
          <a:off x="19547840" y="1448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9" name="直線コネクタ 808">
          <a:extLst>
            <a:ext uri="{FF2B5EF4-FFF2-40B4-BE49-F238E27FC236}">
              <a16:creationId xmlns:a16="http://schemas.microsoft.com/office/drawing/2014/main" id="{14CF312E-361B-428D-BB7A-CECA8BBD8B77}"/>
            </a:ext>
          </a:extLst>
        </xdr:cNvPr>
        <xdr:cNvCxnSpPr/>
      </xdr:nvCxnSpPr>
      <xdr:spPr>
        <a:xfrm>
          <a:off x="19443700" y="14480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810" name="【消防施設】&#10;一人当たり面積最大値テキスト">
          <a:extLst>
            <a:ext uri="{FF2B5EF4-FFF2-40B4-BE49-F238E27FC236}">
              <a16:creationId xmlns:a16="http://schemas.microsoft.com/office/drawing/2014/main" id="{07B50F0E-DFB5-4EE9-8BE5-3E68A7DE0269}"/>
            </a:ext>
          </a:extLst>
        </xdr:cNvPr>
        <xdr:cNvSpPr txBox="1"/>
      </xdr:nvSpPr>
      <xdr:spPr>
        <a:xfrm>
          <a:off x="19547840" y="1280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811" name="直線コネクタ 810">
          <a:extLst>
            <a:ext uri="{FF2B5EF4-FFF2-40B4-BE49-F238E27FC236}">
              <a16:creationId xmlns:a16="http://schemas.microsoft.com/office/drawing/2014/main" id="{6956CF39-5206-4799-B89C-D2BCCDEC5331}"/>
            </a:ext>
          </a:extLst>
        </xdr:cNvPr>
        <xdr:cNvCxnSpPr/>
      </xdr:nvCxnSpPr>
      <xdr:spPr>
        <a:xfrm>
          <a:off x="19443700" y="13028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812" name="【消防施設】&#10;一人当たり面積平均値テキスト">
          <a:extLst>
            <a:ext uri="{FF2B5EF4-FFF2-40B4-BE49-F238E27FC236}">
              <a16:creationId xmlns:a16="http://schemas.microsoft.com/office/drawing/2014/main" id="{18BE7C62-0CCF-444F-9F4B-FB184A21C829}"/>
            </a:ext>
          </a:extLst>
        </xdr:cNvPr>
        <xdr:cNvSpPr txBox="1"/>
      </xdr:nvSpPr>
      <xdr:spPr>
        <a:xfrm>
          <a:off x="19547840" y="14013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13" name="フローチャート: 判断 812">
          <a:extLst>
            <a:ext uri="{FF2B5EF4-FFF2-40B4-BE49-F238E27FC236}">
              <a16:creationId xmlns:a16="http://schemas.microsoft.com/office/drawing/2014/main" id="{3F1B4024-2438-441D-913D-60DA4439ED89}"/>
            </a:ext>
          </a:extLst>
        </xdr:cNvPr>
        <xdr:cNvSpPr/>
      </xdr:nvSpPr>
      <xdr:spPr>
        <a:xfrm>
          <a:off x="1945894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14" name="フローチャート: 判断 813">
          <a:extLst>
            <a:ext uri="{FF2B5EF4-FFF2-40B4-BE49-F238E27FC236}">
              <a16:creationId xmlns:a16="http://schemas.microsoft.com/office/drawing/2014/main" id="{11E778D9-1CE1-4C60-A5BC-A769C268F5A2}"/>
            </a:ext>
          </a:extLst>
        </xdr:cNvPr>
        <xdr:cNvSpPr/>
      </xdr:nvSpPr>
      <xdr:spPr>
        <a:xfrm>
          <a:off x="18735040" y="14047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815" name="フローチャート: 判断 814">
          <a:extLst>
            <a:ext uri="{FF2B5EF4-FFF2-40B4-BE49-F238E27FC236}">
              <a16:creationId xmlns:a16="http://schemas.microsoft.com/office/drawing/2014/main" id="{326E4E5B-5803-4474-B932-6341764436CB}"/>
            </a:ext>
          </a:extLst>
        </xdr:cNvPr>
        <xdr:cNvSpPr/>
      </xdr:nvSpPr>
      <xdr:spPr>
        <a:xfrm>
          <a:off x="17937480" y="14047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6" name="フローチャート: 判断 815">
          <a:extLst>
            <a:ext uri="{FF2B5EF4-FFF2-40B4-BE49-F238E27FC236}">
              <a16:creationId xmlns:a16="http://schemas.microsoft.com/office/drawing/2014/main" id="{512E89F5-1221-4C0E-8248-A166F0414133}"/>
            </a:ext>
          </a:extLst>
        </xdr:cNvPr>
        <xdr:cNvSpPr/>
      </xdr:nvSpPr>
      <xdr:spPr>
        <a:xfrm>
          <a:off x="171627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57150</xdr:rowOff>
    </xdr:from>
    <xdr:to>
      <xdr:col>98</xdr:col>
      <xdr:colOff>38100</xdr:colOff>
      <xdr:row>83</xdr:row>
      <xdr:rowOff>158750</xdr:rowOff>
    </xdr:to>
    <xdr:sp macro="" textlink="">
      <xdr:nvSpPr>
        <xdr:cNvPr id="817" name="フローチャート: 判断 816">
          <a:extLst>
            <a:ext uri="{FF2B5EF4-FFF2-40B4-BE49-F238E27FC236}">
              <a16:creationId xmlns:a16="http://schemas.microsoft.com/office/drawing/2014/main" id="{5643CA5C-4780-4B2D-A69B-7DC7D8E3EAD0}"/>
            </a:ext>
          </a:extLst>
        </xdr:cNvPr>
        <xdr:cNvSpPr/>
      </xdr:nvSpPr>
      <xdr:spPr>
        <a:xfrm>
          <a:off x="16388080" y="13971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B0116540-A71F-45AE-A80B-0A364AD5A3D2}"/>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60AE690A-41C0-4599-841E-6DD323EB35CF}"/>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B145C79F-C7D2-40A4-8A85-0C6F16F87EEC}"/>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A3D14FE8-BEBA-40C1-BB59-3C7ACD2933B3}"/>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E8FB1C5B-88DD-48B3-8CD4-5FBAB3180AF6}"/>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69850</xdr:rowOff>
    </xdr:from>
    <xdr:to>
      <xdr:col>116</xdr:col>
      <xdr:colOff>114300</xdr:colOff>
      <xdr:row>84</xdr:row>
      <xdr:rowOff>0</xdr:rowOff>
    </xdr:to>
    <xdr:sp macro="" textlink="">
      <xdr:nvSpPr>
        <xdr:cNvPr id="823" name="楕円 822">
          <a:extLst>
            <a:ext uri="{FF2B5EF4-FFF2-40B4-BE49-F238E27FC236}">
              <a16:creationId xmlns:a16="http://schemas.microsoft.com/office/drawing/2014/main" id="{8C8224BC-4C68-4508-963C-F4AC559F169A}"/>
            </a:ext>
          </a:extLst>
        </xdr:cNvPr>
        <xdr:cNvSpPr/>
      </xdr:nvSpPr>
      <xdr:spPr>
        <a:xfrm>
          <a:off x="19458940" y="13983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92727</xdr:rowOff>
    </xdr:from>
    <xdr:ext cx="469744" cy="259045"/>
    <xdr:sp macro="" textlink="">
      <xdr:nvSpPr>
        <xdr:cNvPr id="824" name="【消防施設】&#10;一人当たり面積該当値テキスト">
          <a:extLst>
            <a:ext uri="{FF2B5EF4-FFF2-40B4-BE49-F238E27FC236}">
              <a16:creationId xmlns:a16="http://schemas.microsoft.com/office/drawing/2014/main" id="{3D45B4EC-9D5F-409F-86E5-3EE24CA0FC9D}"/>
            </a:ext>
          </a:extLst>
        </xdr:cNvPr>
        <xdr:cNvSpPr txBox="1"/>
      </xdr:nvSpPr>
      <xdr:spPr>
        <a:xfrm>
          <a:off x="19547840" y="1383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69850</xdr:rowOff>
    </xdr:from>
    <xdr:to>
      <xdr:col>112</xdr:col>
      <xdr:colOff>38100</xdr:colOff>
      <xdr:row>84</xdr:row>
      <xdr:rowOff>0</xdr:rowOff>
    </xdr:to>
    <xdr:sp macro="" textlink="">
      <xdr:nvSpPr>
        <xdr:cNvPr id="825" name="楕円 824">
          <a:extLst>
            <a:ext uri="{FF2B5EF4-FFF2-40B4-BE49-F238E27FC236}">
              <a16:creationId xmlns:a16="http://schemas.microsoft.com/office/drawing/2014/main" id="{F27282AD-5E40-4144-8DDA-6AA0C400BEF3}"/>
            </a:ext>
          </a:extLst>
        </xdr:cNvPr>
        <xdr:cNvSpPr/>
      </xdr:nvSpPr>
      <xdr:spPr>
        <a:xfrm>
          <a:off x="18735040" y="13983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120650</xdr:rowOff>
    </xdr:from>
    <xdr:to>
      <xdr:col>116</xdr:col>
      <xdr:colOff>63500</xdr:colOff>
      <xdr:row>83</xdr:row>
      <xdr:rowOff>120650</xdr:rowOff>
    </xdr:to>
    <xdr:cxnSp macro="">
      <xdr:nvCxnSpPr>
        <xdr:cNvPr id="826" name="直線コネクタ 825">
          <a:extLst>
            <a:ext uri="{FF2B5EF4-FFF2-40B4-BE49-F238E27FC236}">
              <a16:creationId xmlns:a16="http://schemas.microsoft.com/office/drawing/2014/main" id="{0D40F0AB-0124-4122-8762-1463C60A4CC4}"/>
            </a:ext>
          </a:extLst>
        </xdr:cNvPr>
        <xdr:cNvCxnSpPr/>
      </xdr:nvCxnSpPr>
      <xdr:spPr>
        <a:xfrm>
          <a:off x="18778220" y="1403477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69850</xdr:rowOff>
    </xdr:from>
    <xdr:to>
      <xdr:col>107</xdr:col>
      <xdr:colOff>101600</xdr:colOff>
      <xdr:row>84</xdr:row>
      <xdr:rowOff>0</xdr:rowOff>
    </xdr:to>
    <xdr:sp macro="" textlink="">
      <xdr:nvSpPr>
        <xdr:cNvPr id="827" name="楕円 826">
          <a:extLst>
            <a:ext uri="{FF2B5EF4-FFF2-40B4-BE49-F238E27FC236}">
              <a16:creationId xmlns:a16="http://schemas.microsoft.com/office/drawing/2014/main" id="{7EF795BF-3A69-4879-83D0-46EF6585DE6F}"/>
            </a:ext>
          </a:extLst>
        </xdr:cNvPr>
        <xdr:cNvSpPr/>
      </xdr:nvSpPr>
      <xdr:spPr>
        <a:xfrm>
          <a:off x="17937480" y="13983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120650</xdr:rowOff>
    </xdr:from>
    <xdr:to>
      <xdr:col>111</xdr:col>
      <xdr:colOff>177800</xdr:colOff>
      <xdr:row>83</xdr:row>
      <xdr:rowOff>120650</xdr:rowOff>
    </xdr:to>
    <xdr:cxnSp macro="">
      <xdr:nvCxnSpPr>
        <xdr:cNvPr id="828" name="直線コネクタ 827">
          <a:extLst>
            <a:ext uri="{FF2B5EF4-FFF2-40B4-BE49-F238E27FC236}">
              <a16:creationId xmlns:a16="http://schemas.microsoft.com/office/drawing/2014/main" id="{CF3198EE-BFC2-4306-8230-E7715924C798}"/>
            </a:ext>
          </a:extLst>
        </xdr:cNvPr>
        <xdr:cNvCxnSpPr/>
      </xdr:nvCxnSpPr>
      <xdr:spPr>
        <a:xfrm>
          <a:off x="17988280" y="1403477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69850</xdr:rowOff>
    </xdr:from>
    <xdr:to>
      <xdr:col>102</xdr:col>
      <xdr:colOff>165100</xdr:colOff>
      <xdr:row>84</xdr:row>
      <xdr:rowOff>0</xdr:rowOff>
    </xdr:to>
    <xdr:sp macro="" textlink="">
      <xdr:nvSpPr>
        <xdr:cNvPr id="829" name="楕円 828">
          <a:extLst>
            <a:ext uri="{FF2B5EF4-FFF2-40B4-BE49-F238E27FC236}">
              <a16:creationId xmlns:a16="http://schemas.microsoft.com/office/drawing/2014/main" id="{E6DDD81F-2D29-4966-907E-B244B66728D4}"/>
            </a:ext>
          </a:extLst>
        </xdr:cNvPr>
        <xdr:cNvSpPr/>
      </xdr:nvSpPr>
      <xdr:spPr>
        <a:xfrm>
          <a:off x="17162780" y="13983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120650</xdr:rowOff>
    </xdr:from>
    <xdr:to>
      <xdr:col>107</xdr:col>
      <xdr:colOff>50800</xdr:colOff>
      <xdr:row>83</xdr:row>
      <xdr:rowOff>120650</xdr:rowOff>
    </xdr:to>
    <xdr:cxnSp macro="">
      <xdr:nvCxnSpPr>
        <xdr:cNvPr id="830" name="直線コネクタ 829">
          <a:extLst>
            <a:ext uri="{FF2B5EF4-FFF2-40B4-BE49-F238E27FC236}">
              <a16:creationId xmlns:a16="http://schemas.microsoft.com/office/drawing/2014/main" id="{8A43DDFB-007D-4F1B-9214-9FFEC24686F0}"/>
            </a:ext>
          </a:extLst>
        </xdr:cNvPr>
        <xdr:cNvCxnSpPr/>
      </xdr:nvCxnSpPr>
      <xdr:spPr>
        <a:xfrm>
          <a:off x="17213580" y="1403477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69850</xdr:rowOff>
    </xdr:from>
    <xdr:to>
      <xdr:col>98</xdr:col>
      <xdr:colOff>38100</xdr:colOff>
      <xdr:row>84</xdr:row>
      <xdr:rowOff>0</xdr:rowOff>
    </xdr:to>
    <xdr:sp macro="" textlink="">
      <xdr:nvSpPr>
        <xdr:cNvPr id="831" name="楕円 830">
          <a:extLst>
            <a:ext uri="{FF2B5EF4-FFF2-40B4-BE49-F238E27FC236}">
              <a16:creationId xmlns:a16="http://schemas.microsoft.com/office/drawing/2014/main" id="{E7D7A88E-6DFF-4248-8874-47D2E36CCEF3}"/>
            </a:ext>
          </a:extLst>
        </xdr:cNvPr>
        <xdr:cNvSpPr/>
      </xdr:nvSpPr>
      <xdr:spPr>
        <a:xfrm>
          <a:off x="16388080" y="13983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120650</xdr:rowOff>
    </xdr:from>
    <xdr:to>
      <xdr:col>102</xdr:col>
      <xdr:colOff>114300</xdr:colOff>
      <xdr:row>83</xdr:row>
      <xdr:rowOff>120650</xdr:rowOff>
    </xdr:to>
    <xdr:cxnSp macro="">
      <xdr:nvCxnSpPr>
        <xdr:cNvPr id="832" name="直線コネクタ 831">
          <a:extLst>
            <a:ext uri="{FF2B5EF4-FFF2-40B4-BE49-F238E27FC236}">
              <a16:creationId xmlns:a16="http://schemas.microsoft.com/office/drawing/2014/main" id="{34E343DC-A726-4158-905E-7E9314DD0B1C}"/>
            </a:ext>
          </a:extLst>
        </xdr:cNvPr>
        <xdr:cNvCxnSpPr/>
      </xdr:nvCxnSpPr>
      <xdr:spPr>
        <a:xfrm>
          <a:off x="16431260" y="140347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54627</xdr:rowOff>
    </xdr:from>
    <xdr:ext cx="469744" cy="259045"/>
    <xdr:sp macro="" textlink="">
      <xdr:nvSpPr>
        <xdr:cNvPr id="833" name="n_1aveValue【消防施設】&#10;一人当たり面積">
          <a:extLst>
            <a:ext uri="{FF2B5EF4-FFF2-40B4-BE49-F238E27FC236}">
              <a16:creationId xmlns:a16="http://schemas.microsoft.com/office/drawing/2014/main" id="{D706265D-FB0E-4C35-A3E0-189A35E578F3}"/>
            </a:ext>
          </a:extLst>
        </xdr:cNvPr>
        <xdr:cNvSpPr txBox="1"/>
      </xdr:nvSpPr>
      <xdr:spPr>
        <a:xfrm>
          <a:off x="18561127" y="1413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54627</xdr:rowOff>
    </xdr:from>
    <xdr:ext cx="469744" cy="259045"/>
    <xdr:sp macro="" textlink="">
      <xdr:nvSpPr>
        <xdr:cNvPr id="834" name="n_2aveValue【消防施設】&#10;一人当たり面積">
          <a:extLst>
            <a:ext uri="{FF2B5EF4-FFF2-40B4-BE49-F238E27FC236}">
              <a16:creationId xmlns:a16="http://schemas.microsoft.com/office/drawing/2014/main" id="{BC460B9B-8B21-4383-89EB-FE15CE84EF7C}"/>
            </a:ext>
          </a:extLst>
        </xdr:cNvPr>
        <xdr:cNvSpPr txBox="1"/>
      </xdr:nvSpPr>
      <xdr:spPr>
        <a:xfrm>
          <a:off x="17776267" y="1413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835" name="n_3aveValue【消防施設】&#10;一人当たり面積">
          <a:extLst>
            <a:ext uri="{FF2B5EF4-FFF2-40B4-BE49-F238E27FC236}">
              <a16:creationId xmlns:a16="http://schemas.microsoft.com/office/drawing/2014/main" id="{48B04BCA-3576-495C-B693-EEB0CC975B3F}"/>
            </a:ext>
          </a:extLst>
        </xdr:cNvPr>
        <xdr:cNvSpPr txBox="1"/>
      </xdr:nvSpPr>
      <xdr:spPr>
        <a:xfrm>
          <a:off x="17001567" y="141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3827</xdr:rowOff>
    </xdr:from>
    <xdr:ext cx="469744" cy="259045"/>
    <xdr:sp macro="" textlink="">
      <xdr:nvSpPr>
        <xdr:cNvPr id="836" name="n_4aveValue【消防施設】&#10;一人当たり面積">
          <a:extLst>
            <a:ext uri="{FF2B5EF4-FFF2-40B4-BE49-F238E27FC236}">
              <a16:creationId xmlns:a16="http://schemas.microsoft.com/office/drawing/2014/main" id="{3BC5CE8F-F9C4-48F5-922F-10E6F94C1236}"/>
            </a:ext>
          </a:extLst>
        </xdr:cNvPr>
        <xdr:cNvSpPr txBox="1"/>
      </xdr:nvSpPr>
      <xdr:spPr>
        <a:xfrm>
          <a:off x="16226867" y="1375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16527</xdr:rowOff>
    </xdr:from>
    <xdr:ext cx="469744" cy="259045"/>
    <xdr:sp macro="" textlink="">
      <xdr:nvSpPr>
        <xdr:cNvPr id="837" name="n_1mainValue【消防施設】&#10;一人当たり面積">
          <a:extLst>
            <a:ext uri="{FF2B5EF4-FFF2-40B4-BE49-F238E27FC236}">
              <a16:creationId xmlns:a16="http://schemas.microsoft.com/office/drawing/2014/main" id="{442916B0-06AC-4A15-9602-C07AE47EAF40}"/>
            </a:ext>
          </a:extLst>
        </xdr:cNvPr>
        <xdr:cNvSpPr txBox="1"/>
      </xdr:nvSpPr>
      <xdr:spPr>
        <a:xfrm>
          <a:off x="18561127" y="1376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16527</xdr:rowOff>
    </xdr:from>
    <xdr:ext cx="469744" cy="259045"/>
    <xdr:sp macro="" textlink="">
      <xdr:nvSpPr>
        <xdr:cNvPr id="838" name="n_2mainValue【消防施設】&#10;一人当たり面積">
          <a:extLst>
            <a:ext uri="{FF2B5EF4-FFF2-40B4-BE49-F238E27FC236}">
              <a16:creationId xmlns:a16="http://schemas.microsoft.com/office/drawing/2014/main" id="{AA3E2066-3627-4340-B440-16B20585BA03}"/>
            </a:ext>
          </a:extLst>
        </xdr:cNvPr>
        <xdr:cNvSpPr txBox="1"/>
      </xdr:nvSpPr>
      <xdr:spPr>
        <a:xfrm>
          <a:off x="17776267" y="1376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16527</xdr:rowOff>
    </xdr:from>
    <xdr:ext cx="469744" cy="259045"/>
    <xdr:sp macro="" textlink="">
      <xdr:nvSpPr>
        <xdr:cNvPr id="839" name="n_3mainValue【消防施設】&#10;一人当たり面積">
          <a:extLst>
            <a:ext uri="{FF2B5EF4-FFF2-40B4-BE49-F238E27FC236}">
              <a16:creationId xmlns:a16="http://schemas.microsoft.com/office/drawing/2014/main" id="{3488992B-33A4-4781-BE58-2656ED0CD45D}"/>
            </a:ext>
          </a:extLst>
        </xdr:cNvPr>
        <xdr:cNvSpPr txBox="1"/>
      </xdr:nvSpPr>
      <xdr:spPr>
        <a:xfrm>
          <a:off x="17001567" y="1376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162577</xdr:rowOff>
    </xdr:from>
    <xdr:ext cx="469744" cy="259045"/>
    <xdr:sp macro="" textlink="">
      <xdr:nvSpPr>
        <xdr:cNvPr id="840" name="n_4mainValue【消防施設】&#10;一人当たり面積">
          <a:extLst>
            <a:ext uri="{FF2B5EF4-FFF2-40B4-BE49-F238E27FC236}">
              <a16:creationId xmlns:a16="http://schemas.microsoft.com/office/drawing/2014/main" id="{98BCB01B-B7E6-4A42-8A40-1EE7183EADD7}"/>
            </a:ext>
          </a:extLst>
        </xdr:cNvPr>
        <xdr:cNvSpPr txBox="1"/>
      </xdr:nvSpPr>
      <xdr:spPr>
        <a:xfrm>
          <a:off x="16226867" y="1407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D4851515-17F2-4C40-8B69-4F680A62B1C9}"/>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2912D426-6591-478E-9FF3-6D9C4F4412BA}"/>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E32D65EF-37DC-470A-AF89-0802EE022152}"/>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BFE59190-DA99-414F-A42A-BCC738941CA6}"/>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1C39CC44-9740-4195-A0D9-D3FE89926CB7}"/>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B593E8D5-D938-4574-91F7-2EAEE7CF09CC}"/>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E808F451-C0DD-4307-BC2E-CCC0D8D88192}"/>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A160C8F0-237B-4B2B-820F-EC1D7E4762AE}"/>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E1B796CD-A525-44FD-BE77-B343D1605743}"/>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3FE07257-378F-4722-99E5-719F216C4F78}"/>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A68C61CB-BD6A-49D3-9369-3A158AED3B7B}"/>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a:extLst>
            <a:ext uri="{FF2B5EF4-FFF2-40B4-BE49-F238E27FC236}">
              <a16:creationId xmlns:a16="http://schemas.microsoft.com/office/drawing/2014/main" id="{2FD022EA-4896-462D-8EE3-BEA583FD1DB7}"/>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53" name="テキスト ボックス 852">
          <a:extLst>
            <a:ext uri="{FF2B5EF4-FFF2-40B4-BE49-F238E27FC236}">
              <a16:creationId xmlns:a16="http://schemas.microsoft.com/office/drawing/2014/main" id="{8BF998D5-BA60-494B-B5D8-8BCBC08B2ABF}"/>
            </a:ext>
          </a:extLst>
        </xdr:cNvPr>
        <xdr:cNvSpPr txBox="1"/>
      </xdr:nvSpPr>
      <xdr:spPr>
        <a:xfrm>
          <a:off x="1060276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a:extLst>
            <a:ext uri="{FF2B5EF4-FFF2-40B4-BE49-F238E27FC236}">
              <a16:creationId xmlns:a16="http://schemas.microsoft.com/office/drawing/2014/main" id="{FE86E921-4FEC-46B5-ADF5-F41D2256B1D3}"/>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a:extLst>
            <a:ext uri="{FF2B5EF4-FFF2-40B4-BE49-F238E27FC236}">
              <a16:creationId xmlns:a16="http://schemas.microsoft.com/office/drawing/2014/main" id="{F263A539-418F-4B07-A5AE-072F55CC5AD3}"/>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a:extLst>
            <a:ext uri="{FF2B5EF4-FFF2-40B4-BE49-F238E27FC236}">
              <a16:creationId xmlns:a16="http://schemas.microsoft.com/office/drawing/2014/main" id="{74F2A420-226A-45EC-A772-44303611380C}"/>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a:extLst>
            <a:ext uri="{FF2B5EF4-FFF2-40B4-BE49-F238E27FC236}">
              <a16:creationId xmlns:a16="http://schemas.microsoft.com/office/drawing/2014/main" id="{8B70ED4C-7569-436C-89E2-358D9306586F}"/>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a:extLst>
            <a:ext uri="{FF2B5EF4-FFF2-40B4-BE49-F238E27FC236}">
              <a16:creationId xmlns:a16="http://schemas.microsoft.com/office/drawing/2014/main" id="{0147B330-7849-41EB-AEED-841E73A0F441}"/>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a:extLst>
            <a:ext uri="{FF2B5EF4-FFF2-40B4-BE49-F238E27FC236}">
              <a16:creationId xmlns:a16="http://schemas.microsoft.com/office/drawing/2014/main" id="{E56B84C7-E356-48D2-8A41-4BB6D8BCF04E}"/>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a:extLst>
            <a:ext uri="{FF2B5EF4-FFF2-40B4-BE49-F238E27FC236}">
              <a16:creationId xmlns:a16="http://schemas.microsoft.com/office/drawing/2014/main" id="{66F7A01E-6CB9-46B4-B1B8-629CF09A501B}"/>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1" name="テキスト ボックス 860">
          <a:extLst>
            <a:ext uri="{FF2B5EF4-FFF2-40B4-BE49-F238E27FC236}">
              <a16:creationId xmlns:a16="http://schemas.microsoft.com/office/drawing/2014/main" id="{079795C6-A6B5-4496-B9B2-BA2E82375995}"/>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858984F9-8124-4D23-BD62-5BA7032FBA0E}"/>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CD0BF6BB-095D-46B9-B3EE-A32FB20E1AD5}"/>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64770</xdr:rowOff>
    </xdr:from>
    <xdr:to>
      <xdr:col>85</xdr:col>
      <xdr:colOff>126364</xdr:colOff>
      <xdr:row>109</xdr:row>
      <xdr:rowOff>70486</xdr:rowOff>
    </xdr:to>
    <xdr:cxnSp macro="">
      <xdr:nvCxnSpPr>
        <xdr:cNvPr id="864" name="直線コネクタ 863">
          <a:extLst>
            <a:ext uri="{FF2B5EF4-FFF2-40B4-BE49-F238E27FC236}">
              <a16:creationId xmlns:a16="http://schemas.microsoft.com/office/drawing/2014/main" id="{AB02F4AD-1EDF-427F-95B4-4A265449186A}"/>
            </a:ext>
          </a:extLst>
        </xdr:cNvPr>
        <xdr:cNvCxnSpPr/>
      </xdr:nvCxnSpPr>
      <xdr:spPr>
        <a:xfrm flipV="1">
          <a:off x="14375764" y="16996410"/>
          <a:ext cx="0" cy="134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74313</xdr:rowOff>
    </xdr:from>
    <xdr:ext cx="405111" cy="259045"/>
    <xdr:sp macro="" textlink="">
      <xdr:nvSpPr>
        <xdr:cNvPr id="865" name="【庁舎】&#10;有形固定資産減価償却率最小値テキスト">
          <a:extLst>
            <a:ext uri="{FF2B5EF4-FFF2-40B4-BE49-F238E27FC236}">
              <a16:creationId xmlns:a16="http://schemas.microsoft.com/office/drawing/2014/main" id="{0769D902-0549-42BE-9224-9759ED5FD0B1}"/>
            </a:ext>
          </a:extLst>
        </xdr:cNvPr>
        <xdr:cNvSpPr txBox="1"/>
      </xdr:nvSpPr>
      <xdr:spPr>
        <a:xfrm>
          <a:off x="14414500" y="183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70486</xdr:rowOff>
    </xdr:from>
    <xdr:to>
      <xdr:col>86</xdr:col>
      <xdr:colOff>25400</xdr:colOff>
      <xdr:row>109</xdr:row>
      <xdr:rowOff>70486</xdr:rowOff>
    </xdr:to>
    <xdr:cxnSp macro="">
      <xdr:nvCxnSpPr>
        <xdr:cNvPr id="866" name="直線コネクタ 865">
          <a:extLst>
            <a:ext uri="{FF2B5EF4-FFF2-40B4-BE49-F238E27FC236}">
              <a16:creationId xmlns:a16="http://schemas.microsoft.com/office/drawing/2014/main" id="{BB8E86EF-BBE5-47A7-97D9-B026C534F726}"/>
            </a:ext>
          </a:extLst>
        </xdr:cNvPr>
        <xdr:cNvCxnSpPr/>
      </xdr:nvCxnSpPr>
      <xdr:spPr>
        <a:xfrm>
          <a:off x="14287500" y="183432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11447</xdr:rowOff>
    </xdr:from>
    <xdr:ext cx="405111" cy="259045"/>
    <xdr:sp macro="" textlink="">
      <xdr:nvSpPr>
        <xdr:cNvPr id="867" name="【庁舎】&#10;有形固定資産減価償却率最大値テキスト">
          <a:extLst>
            <a:ext uri="{FF2B5EF4-FFF2-40B4-BE49-F238E27FC236}">
              <a16:creationId xmlns:a16="http://schemas.microsoft.com/office/drawing/2014/main" id="{E80F2A3F-5907-4099-A678-B5EAA8432710}"/>
            </a:ext>
          </a:extLst>
        </xdr:cNvPr>
        <xdr:cNvSpPr txBox="1"/>
      </xdr:nvSpPr>
      <xdr:spPr>
        <a:xfrm>
          <a:off x="14414500" y="1677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64770</xdr:rowOff>
    </xdr:from>
    <xdr:to>
      <xdr:col>86</xdr:col>
      <xdr:colOff>25400</xdr:colOff>
      <xdr:row>101</xdr:row>
      <xdr:rowOff>64770</xdr:rowOff>
    </xdr:to>
    <xdr:cxnSp macro="">
      <xdr:nvCxnSpPr>
        <xdr:cNvPr id="868" name="直線コネクタ 867">
          <a:extLst>
            <a:ext uri="{FF2B5EF4-FFF2-40B4-BE49-F238E27FC236}">
              <a16:creationId xmlns:a16="http://schemas.microsoft.com/office/drawing/2014/main" id="{596C1234-B61B-415E-BAE3-F68D58C4B21F}"/>
            </a:ext>
          </a:extLst>
        </xdr:cNvPr>
        <xdr:cNvCxnSpPr/>
      </xdr:nvCxnSpPr>
      <xdr:spPr>
        <a:xfrm>
          <a:off x="14287500" y="16996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128288</xdr:rowOff>
    </xdr:from>
    <xdr:ext cx="405111" cy="259045"/>
    <xdr:sp macro="" textlink="">
      <xdr:nvSpPr>
        <xdr:cNvPr id="869" name="【庁舎】&#10;有形固定資産減価償却率平均値テキスト">
          <a:extLst>
            <a:ext uri="{FF2B5EF4-FFF2-40B4-BE49-F238E27FC236}">
              <a16:creationId xmlns:a16="http://schemas.microsoft.com/office/drawing/2014/main" id="{31B14BD5-72DF-4833-981C-113B39C99CE2}"/>
            </a:ext>
          </a:extLst>
        </xdr:cNvPr>
        <xdr:cNvSpPr txBox="1"/>
      </xdr:nvSpPr>
      <xdr:spPr>
        <a:xfrm>
          <a:off x="14414500" y="173952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870" name="フローチャート: 判断 869">
          <a:extLst>
            <a:ext uri="{FF2B5EF4-FFF2-40B4-BE49-F238E27FC236}">
              <a16:creationId xmlns:a16="http://schemas.microsoft.com/office/drawing/2014/main" id="{11514B55-17DB-4BA2-A74B-06F43C6E19F2}"/>
            </a:ext>
          </a:extLst>
        </xdr:cNvPr>
        <xdr:cNvSpPr/>
      </xdr:nvSpPr>
      <xdr:spPr>
        <a:xfrm>
          <a:off x="14325600" y="1753997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97789</xdr:rowOff>
    </xdr:from>
    <xdr:to>
      <xdr:col>81</xdr:col>
      <xdr:colOff>101600</xdr:colOff>
      <xdr:row>105</xdr:row>
      <xdr:rowOff>27939</xdr:rowOff>
    </xdr:to>
    <xdr:sp macro="" textlink="">
      <xdr:nvSpPr>
        <xdr:cNvPr id="871" name="フローチャート: 判断 870">
          <a:extLst>
            <a:ext uri="{FF2B5EF4-FFF2-40B4-BE49-F238E27FC236}">
              <a16:creationId xmlns:a16="http://schemas.microsoft.com/office/drawing/2014/main" id="{8D25D83C-A6F7-44F9-ACB3-57C1425298CD}"/>
            </a:ext>
          </a:extLst>
        </xdr:cNvPr>
        <xdr:cNvSpPr/>
      </xdr:nvSpPr>
      <xdr:spPr>
        <a:xfrm>
          <a:off x="13578840" y="175323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72" name="フローチャート: 判断 871">
          <a:extLst>
            <a:ext uri="{FF2B5EF4-FFF2-40B4-BE49-F238E27FC236}">
              <a16:creationId xmlns:a16="http://schemas.microsoft.com/office/drawing/2014/main" id="{71262501-907B-441B-A521-A8F5BC1DF8DE}"/>
            </a:ext>
          </a:extLst>
        </xdr:cNvPr>
        <xdr:cNvSpPr/>
      </xdr:nvSpPr>
      <xdr:spPr>
        <a:xfrm>
          <a:off x="12804140" y="17557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873" name="フローチャート: 判断 872">
          <a:extLst>
            <a:ext uri="{FF2B5EF4-FFF2-40B4-BE49-F238E27FC236}">
              <a16:creationId xmlns:a16="http://schemas.microsoft.com/office/drawing/2014/main" id="{9F9CAE37-94BF-43A0-9C9B-34554C8CC372}"/>
            </a:ext>
          </a:extLst>
        </xdr:cNvPr>
        <xdr:cNvSpPr/>
      </xdr:nvSpPr>
      <xdr:spPr>
        <a:xfrm>
          <a:off x="12029440" y="175628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21589</xdr:rowOff>
    </xdr:from>
    <xdr:to>
      <xdr:col>67</xdr:col>
      <xdr:colOff>101600</xdr:colOff>
      <xdr:row>105</xdr:row>
      <xdr:rowOff>123189</xdr:rowOff>
    </xdr:to>
    <xdr:sp macro="" textlink="">
      <xdr:nvSpPr>
        <xdr:cNvPr id="874" name="フローチャート: 判断 873">
          <a:extLst>
            <a:ext uri="{FF2B5EF4-FFF2-40B4-BE49-F238E27FC236}">
              <a16:creationId xmlns:a16="http://schemas.microsoft.com/office/drawing/2014/main" id="{01834DA1-D176-4D5A-9C12-50A17F04CF40}"/>
            </a:ext>
          </a:extLst>
        </xdr:cNvPr>
        <xdr:cNvSpPr/>
      </xdr:nvSpPr>
      <xdr:spPr>
        <a:xfrm>
          <a:off x="11231880" y="1762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38D544BE-9B9F-473E-A044-7E9536756E5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4A6341A9-ECE3-40E3-848A-8216B75F04CE}"/>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96A44464-C9A9-4AB6-BCF3-6B1AB427C8F3}"/>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2D65AA08-AA74-42B2-A8BD-2B06444D8E6C}"/>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DAF2FCE-2349-41A7-9FC3-36813C1271AE}"/>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120650</xdr:rowOff>
    </xdr:from>
    <xdr:to>
      <xdr:col>85</xdr:col>
      <xdr:colOff>177800</xdr:colOff>
      <xdr:row>107</xdr:row>
      <xdr:rowOff>50800</xdr:rowOff>
    </xdr:to>
    <xdr:sp macro="" textlink="">
      <xdr:nvSpPr>
        <xdr:cNvPr id="880" name="楕円 879">
          <a:extLst>
            <a:ext uri="{FF2B5EF4-FFF2-40B4-BE49-F238E27FC236}">
              <a16:creationId xmlns:a16="http://schemas.microsoft.com/office/drawing/2014/main" id="{1991AB5E-912A-443E-B3D5-0725C9D9A1D9}"/>
            </a:ext>
          </a:extLst>
        </xdr:cNvPr>
        <xdr:cNvSpPr/>
      </xdr:nvSpPr>
      <xdr:spPr>
        <a:xfrm>
          <a:off x="14325600" y="178904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99077</xdr:rowOff>
    </xdr:from>
    <xdr:ext cx="405111" cy="259045"/>
    <xdr:sp macro="" textlink="">
      <xdr:nvSpPr>
        <xdr:cNvPr id="881" name="【庁舎】&#10;有形固定資産減価償却率該当値テキスト">
          <a:extLst>
            <a:ext uri="{FF2B5EF4-FFF2-40B4-BE49-F238E27FC236}">
              <a16:creationId xmlns:a16="http://schemas.microsoft.com/office/drawing/2014/main" id="{BDD69331-D75E-4AD0-A40E-88FCCB18DC16}"/>
            </a:ext>
          </a:extLst>
        </xdr:cNvPr>
        <xdr:cNvSpPr txBox="1"/>
      </xdr:nvSpPr>
      <xdr:spPr>
        <a:xfrm>
          <a:off x="14414500" y="1786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93980</xdr:rowOff>
    </xdr:from>
    <xdr:to>
      <xdr:col>81</xdr:col>
      <xdr:colOff>101600</xdr:colOff>
      <xdr:row>107</xdr:row>
      <xdr:rowOff>24130</xdr:rowOff>
    </xdr:to>
    <xdr:sp macro="" textlink="">
      <xdr:nvSpPr>
        <xdr:cNvPr id="882" name="楕円 881">
          <a:extLst>
            <a:ext uri="{FF2B5EF4-FFF2-40B4-BE49-F238E27FC236}">
              <a16:creationId xmlns:a16="http://schemas.microsoft.com/office/drawing/2014/main" id="{A86A83F9-98E0-434A-B851-D26A6866DC8F}"/>
            </a:ext>
          </a:extLst>
        </xdr:cNvPr>
        <xdr:cNvSpPr/>
      </xdr:nvSpPr>
      <xdr:spPr>
        <a:xfrm>
          <a:off x="13578840" y="17863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144780</xdr:rowOff>
    </xdr:from>
    <xdr:to>
      <xdr:col>85</xdr:col>
      <xdr:colOff>127000</xdr:colOff>
      <xdr:row>107</xdr:row>
      <xdr:rowOff>0</xdr:rowOff>
    </xdr:to>
    <xdr:cxnSp macro="">
      <xdr:nvCxnSpPr>
        <xdr:cNvPr id="883" name="直線コネクタ 882">
          <a:extLst>
            <a:ext uri="{FF2B5EF4-FFF2-40B4-BE49-F238E27FC236}">
              <a16:creationId xmlns:a16="http://schemas.microsoft.com/office/drawing/2014/main" id="{2D88331D-BB10-4EC7-B3D0-39226548DBBC}"/>
            </a:ext>
          </a:extLst>
        </xdr:cNvPr>
        <xdr:cNvCxnSpPr/>
      </xdr:nvCxnSpPr>
      <xdr:spPr>
        <a:xfrm>
          <a:off x="13629640" y="17914620"/>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44450</xdr:rowOff>
    </xdr:from>
    <xdr:to>
      <xdr:col>76</xdr:col>
      <xdr:colOff>165100</xdr:colOff>
      <xdr:row>106</xdr:row>
      <xdr:rowOff>146050</xdr:rowOff>
    </xdr:to>
    <xdr:sp macro="" textlink="">
      <xdr:nvSpPr>
        <xdr:cNvPr id="884" name="楕円 883">
          <a:extLst>
            <a:ext uri="{FF2B5EF4-FFF2-40B4-BE49-F238E27FC236}">
              <a16:creationId xmlns:a16="http://schemas.microsoft.com/office/drawing/2014/main" id="{8EB6DE8B-03C0-4D30-A965-54A9EDB21C74}"/>
            </a:ext>
          </a:extLst>
        </xdr:cNvPr>
        <xdr:cNvSpPr/>
      </xdr:nvSpPr>
      <xdr:spPr>
        <a:xfrm>
          <a:off x="12804140" y="1781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95250</xdr:rowOff>
    </xdr:from>
    <xdr:to>
      <xdr:col>81</xdr:col>
      <xdr:colOff>50800</xdr:colOff>
      <xdr:row>106</xdr:row>
      <xdr:rowOff>144780</xdr:rowOff>
    </xdr:to>
    <xdr:cxnSp macro="">
      <xdr:nvCxnSpPr>
        <xdr:cNvPr id="885" name="直線コネクタ 884">
          <a:extLst>
            <a:ext uri="{FF2B5EF4-FFF2-40B4-BE49-F238E27FC236}">
              <a16:creationId xmlns:a16="http://schemas.microsoft.com/office/drawing/2014/main" id="{47FE0BED-6340-48DB-983D-E66473773577}"/>
            </a:ext>
          </a:extLst>
        </xdr:cNvPr>
        <xdr:cNvCxnSpPr/>
      </xdr:nvCxnSpPr>
      <xdr:spPr>
        <a:xfrm>
          <a:off x="12854940" y="17865090"/>
          <a:ext cx="7747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8255</xdr:rowOff>
    </xdr:from>
    <xdr:to>
      <xdr:col>72</xdr:col>
      <xdr:colOff>38100</xdr:colOff>
      <xdr:row>106</xdr:row>
      <xdr:rowOff>109855</xdr:rowOff>
    </xdr:to>
    <xdr:sp macro="" textlink="">
      <xdr:nvSpPr>
        <xdr:cNvPr id="886" name="楕円 885">
          <a:extLst>
            <a:ext uri="{FF2B5EF4-FFF2-40B4-BE49-F238E27FC236}">
              <a16:creationId xmlns:a16="http://schemas.microsoft.com/office/drawing/2014/main" id="{C25FFADF-D3D2-4D43-8795-D906AD8C9511}"/>
            </a:ext>
          </a:extLst>
        </xdr:cNvPr>
        <xdr:cNvSpPr/>
      </xdr:nvSpPr>
      <xdr:spPr>
        <a:xfrm>
          <a:off x="12029440" y="177780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59055</xdr:rowOff>
    </xdr:from>
    <xdr:to>
      <xdr:col>76</xdr:col>
      <xdr:colOff>114300</xdr:colOff>
      <xdr:row>106</xdr:row>
      <xdr:rowOff>95250</xdr:rowOff>
    </xdr:to>
    <xdr:cxnSp macro="">
      <xdr:nvCxnSpPr>
        <xdr:cNvPr id="887" name="直線コネクタ 886">
          <a:extLst>
            <a:ext uri="{FF2B5EF4-FFF2-40B4-BE49-F238E27FC236}">
              <a16:creationId xmlns:a16="http://schemas.microsoft.com/office/drawing/2014/main" id="{59489CD2-2641-473B-8588-44CADEFF40CF}"/>
            </a:ext>
          </a:extLst>
        </xdr:cNvPr>
        <xdr:cNvCxnSpPr/>
      </xdr:nvCxnSpPr>
      <xdr:spPr>
        <a:xfrm>
          <a:off x="12072620" y="17828895"/>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141605</xdr:rowOff>
    </xdr:from>
    <xdr:to>
      <xdr:col>67</xdr:col>
      <xdr:colOff>101600</xdr:colOff>
      <xdr:row>106</xdr:row>
      <xdr:rowOff>71755</xdr:rowOff>
    </xdr:to>
    <xdr:sp macro="" textlink="">
      <xdr:nvSpPr>
        <xdr:cNvPr id="888" name="楕円 887">
          <a:extLst>
            <a:ext uri="{FF2B5EF4-FFF2-40B4-BE49-F238E27FC236}">
              <a16:creationId xmlns:a16="http://schemas.microsoft.com/office/drawing/2014/main" id="{FC8530C3-6E25-4384-89E1-DEEC669F36D5}"/>
            </a:ext>
          </a:extLst>
        </xdr:cNvPr>
        <xdr:cNvSpPr/>
      </xdr:nvSpPr>
      <xdr:spPr>
        <a:xfrm>
          <a:off x="11231880" y="177438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20955</xdr:rowOff>
    </xdr:from>
    <xdr:to>
      <xdr:col>71</xdr:col>
      <xdr:colOff>177800</xdr:colOff>
      <xdr:row>106</xdr:row>
      <xdr:rowOff>59055</xdr:rowOff>
    </xdr:to>
    <xdr:cxnSp macro="">
      <xdr:nvCxnSpPr>
        <xdr:cNvPr id="889" name="直線コネクタ 888">
          <a:extLst>
            <a:ext uri="{FF2B5EF4-FFF2-40B4-BE49-F238E27FC236}">
              <a16:creationId xmlns:a16="http://schemas.microsoft.com/office/drawing/2014/main" id="{8AA53B17-3C4F-4296-8911-5297DDA2BEE7}"/>
            </a:ext>
          </a:extLst>
        </xdr:cNvPr>
        <xdr:cNvCxnSpPr/>
      </xdr:nvCxnSpPr>
      <xdr:spPr>
        <a:xfrm>
          <a:off x="11282680" y="1779079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44466</xdr:rowOff>
    </xdr:from>
    <xdr:ext cx="405111" cy="259045"/>
    <xdr:sp macro="" textlink="">
      <xdr:nvSpPr>
        <xdr:cNvPr id="890" name="n_1aveValue【庁舎】&#10;有形固定資産減価償却率">
          <a:extLst>
            <a:ext uri="{FF2B5EF4-FFF2-40B4-BE49-F238E27FC236}">
              <a16:creationId xmlns:a16="http://schemas.microsoft.com/office/drawing/2014/main" id="{BA532DCA-85F4-4128-9E6D-0E28C83CC6B5}"/>
            </a:ext>
          </a:extLst>
        </xdr:cNvPr>
        <xdr:cNvSpPr txBox="1"/>
      </xdr:nvSpPr>
      <xdr:spPr>
        <a:xfrm>
          <a:off x="13437244" y="17311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69232</xdr:rowOff>
    </xdr:from>
    <xdr:ext cx="405111" cy="259045"/>
    <xdr:sp macro="" textlink="">
      <xdr:nvSpPr>
        <xdr:cNvPr id="891" name="n_2aveValue【庁舎】&#10;有形固定資産減価償却率">
          <a:extLst>
            <a:ext uri="{FF2B5EF4-FFF2-40B4-BE49-F238E27FC236}">
              <a16:creationId xmlns:a16="http://schemas.microsoft.com/office/drawing/2014/main" id="{E9532866-A8F8-42CD-B32D-741893B8CC6D}"/>
            </a:ext>
          </a:extLst>
        </xdr:cNvPr>
        <xdr:cNvSpPr txBox="1"/>
      </xdr:nvSpPr>
      <xdr:spPr>
        <a:xfrm>
          <a:off x="12675244" y="1733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74947</xdr:rowOff>
    </xdr:from>
    <xdr:ext cx="405111" cy="259045"/>
    <xdr:sp macro="" textlink="">
      <xdr:nvSpPr>
        <xdr:cNvPr id="892" name="n_3aveValue【庁舎】&#10;有形固定資産減価償却率">
          <a:extLst>
            <a:ext uri="{FF2B5EF4-FFF2-40B4-BE49-F238E27FC236}">
              <a16:creationId xmlns:a16="http://schemas.microsoft.com/office/drawing/2014/main" id="{8470E51F-52C4-4409-9E33-2CF89AEEFF0C}"/>
            </a:ext>
          </a:extLst>
        </xdr:cNvPr>
        <xdr:cNvSpPr txBox="1"/>
      </xdr:nvSpPr>
      <xdr:spPr>
        <a:xfrm>
          <a:off x="11900544" y="1734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139716</xdr:rowOff>
    </xdr:from>
    <xdr:ext cx="405111" cy="259045"/>
    <xdr:sp macro="" textlink="">
      <xdr:nvSpPr>
        <xdr:cNvPr id="893" name="n_4aveValue【庁舎】&#10;有形固定資産減価償却率">
          <a:extLst>
            <a:ext uri="{FF2B5EF4-FFF2-40B4-BE49-F238E27FC236}">
              <a16:creationId xmlns:a16="http://schemas.microsoft.com/office/drawing/2014/main" id="{D2D2051A-4E27-4944-A329-D85B7D9FDE74}"/>
            </a:ext>
          </a:extLst>
        </xdr:cNvPr>
        <xdr:cNvSpPr txBox="1"/>
      </xdr:nvSpPr>
      <xdr:spPr>
        <a:xfrm>
          <a:off x="11102984" y="17406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15257</xdr:rowOff>
    </xdr:from>
    <xdr:ext cx="405111" cy="259045"/>
    <xdr:sp macro="" textlink="">
      <xdr:nvSpPr>
        <xdr:cNvPr id="894" name="n_1mainValue【庁舎】&#10;有形固定資産減価償却率">
          <a:extLst>
            <a:ext uri="{FF2B5EF4-FFF2-40B4-BE49-F238E27FC236}">
              <a16:creationId xmlns:a16="http://schemas.microsoft.com/office/drawing/2014/main" id="{97DB24F1-31E5-4231-B93D-3752207F933A}"/>
            </a:ext>
          </a:extLst>
        </xdr:cNvPr>
        <xdr:cNvSpPr txBox="1"/>
      </xdr:nvSpPr>
      <xdr:spPr>
        <a:xfrm>
          <a:off x="13437244" y="1795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137177</xdr:rowOff>
    </xdr:from>
    <xdr:ext cx="405111" cy="259045"/>
    <xdr:sp macro="" textlink="">
      <xdr:nvSpPr>
        <xdr:cNvPr id="895" name="n_2mainValue【庁舎】&#10;有形固定資産減価償却率">
          <a:extLst>
            <a:ext uri="{FF2B5EF4-FFF2-40B4-BE49-F238E27FC236}">
              <a16:creationId xmlns:a16="http://schemas.microsoft.com/office/drawing/2014/main" id="{19500B07-045E-45BC-99FE-DBD9810A3B2B}"/>
            </a:ext>
          </a:extLst>
        </xdr:cNvPr>
        <xdr:cNvSpPr txBox="1"/>
      </xdr:nvSpPr>
      <xdr:spPr>
        <a:xfrm>
          <a:off x="12675244" y="1790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100982</xdr:rowOff>
    </xdr:from>
    <xdr:ext cx="405111" cy="259045"/>
    <xdr:sp macro="" textlink="">
      <xdr:nvSpPr>
        <xdr:cNvPr id="896" name="n_3mainValue【庁舎】&#10;有形固定資産減価償却率">
          <a:extLst>
            <a:ext uri="{FF2B5EF4-FFF2-40B4-BE49-F238E27FC236}">
              <a16:creationId xmlns:a16="http://schemas.microsoft.com/office/drawing/2014/main" id="{DFD16B6B-8F1E-4071-B2CB-257E99157CE5}"/>
            </a:ext>
          </a:extLst>
        </xdr:cNvPr>
        <xdr:cNvSpPr txBox="1"/>
      </xdr:nvSpPr>
      <xdr:spPr>
        <a:xfrm>
          <a:off x="11900544" y="1787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62882</xdr:rowOff>
    </xdr:from>
    <xdr:ext cx="405111" cy="259045"/>
    <xdr:sp macro="" textlink="">
      <xdr:nvSpPr>
        <xdr:cNvPr id="897" name="n_4mainValue【庁舎】&#10;有形固定資産減価償却率">
          <a:extLst>
            <a:ext uri="{FF2B5EF4-FFF2-40B4-BE49-F238E27FC236}">
              <a16:creationId xmlns:a16="http://schemas.microsoft.com/office/drawing/2014/main" id="{C5D4C54B-CBD4-4FDD-B52A-3B59DA211C67}"/>
            </a:ext>
          </a:extLst>
        </xdr:cNvPr>
        <xdr:cNvSpPr txBox="1"/>
      </xdr:nvSpPr>
      <xdr:spPr>
        <a:xfrm>
          <a:off x="11102984" y="1783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9E7D7A3C-9A90-4A4C-81CB-68D5E0929F7D}"/>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A31948C2-9267-436E-88D2-AE8E9FBCE3F7}"/>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D55AF94D-B528-4716-823D-0D17D950ADFF}"/>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C01E0B27-A287-4DFE-B916-AF2B9072A09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58A4E6AF-03CE-4C14-A84A-44F19B51E21B}"/>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F3448A53-866E-4D94-9286-6D307E5BE3ED}"/>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69326E08-B4E6-4609-B3C1-576B1A81023B}"/>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D9569740-3AE2-4960-9525-8D0581037AC9}"/>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D900174C-FAE5-4DD0-A0A9-26512AE9C353}"/>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6057AA9D-E424-4972-8F0E-5F8147A80CF4}"/>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a:extLst>
            <a:ext uri="{FF2B5EF4-FFF2-40B4-BE49-F238E27FC236}">
              <a16:creationId xmlns:a16="http://schemas.microsoft.com/office/drawing/2014/main" id="{EDB93DDD-D4EE-4CAF-A8AA-DECB5A957EE3}"/>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a:extLst>
            <a:ext uri="{FF2B5EF4-FFF2-40B4-BE49-F238E27FC236}">
              <a16:creationId xmlns:a16="http://schemas.microsoft.com/office/drawing/2014/main" id="{D4E35BA1-A5CE-4A78-9FCD-5B591BA31EB1}"/>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a:extLst>
            <a:ext uri="{FF2B5EF4-FFF2-40B4-BE49-F238E27FC236}">
              <a16:creationId xmlns:a16="http://schemas.microsoft.com/office/drawing/2014/main" id="{60CE5C98-3D1D-49DF-ACFD-7E633AB97BBC}"/>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a:extLst>
            <a:ext uri="{FF2B5EF4-FFF2-40B4-BE49-F238E27FC236}">
              <a16:creationId xmlns:a16="http://schemas.microsoft.com/office/drawing/2014/main" id="{FCEFC300-1365-4E36-830E-952FCC29EC3D}"/>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a:extLst>
            <a:ext uri="{FF2B5EF4-FFF2-40B4-BE49-F238E27FC236}">
              <a16:creationId xmlns:a16="http://schemas.microsoft.com/office/drawing/2014/main" id="{DB1B0070-14BF-4B25-80DE-5713950067FC}"/>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a:extLst>
            <a:ext uri="{FF2B5EF4-FFF2-40B4-BE49-F238E27FC236}">
              <a16:creationId xmlns:a16="http://schemas.microsoft.com/office/drawing/2014/main" id="{9CAFAEDB-67F3-4552-94D3-8C7F7263A8E3}"/>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a:extLst>
            <a:ext uri="{FF2B5EF4-FFF2-40B4-BE49-F238E27FC236}">
              <a16:creationId xmlns:a16="http://schemas.microsoft.com/office/drawing/2014/main" id="{EF802A30-62BE-4E22-AA53-5F9CFBD51686}"/>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a:extLst>
            <a:ext uri="{FF2B5EF4-FFF2-40B4-BE49-F238E27FC236}">
              <a16:creationId xmlns:a16="http://schemas.microsoft.com/office/drawing/2014/main" id="{D384C9D5-DD10-45AB-ADDD-86711E894C95}"/>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48D015EB-4371-42F8-9D24-2E6BC0FA72A2}"/>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6E407D77-3470-4AD4-B61C-10F3EF327B2D}"/>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5ECB285C-30CC-4368-BB42-E93CA0770C45}"/>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55626</xdr:rowOff>
    </xdr:from>
    <xdr:to>
      <xdr:col>116</xdr:col>
      <xdr:colOff>62864</xdr:colOff>
      <xdr:row>106</xdr:row>
      <xdr:rowOff>140208</xdr:rowOff>
    </xdr:to>
    <xdr:cxnSp macro="">
      <xdr:nvCxnSpPr>
        <xdr:cNvPr id="919" name="直線コネクタ 918">
          <a:extLst>
            <a:ext uri="{FF2B5EF4-FFF2-40B4-BE49-F238E27FC236}">
              <a16:creationId xmlns:a16="http://schemas.microsoft.com/office/drawing/2014/main" id="{1F75FC0E-F6A6-486F-B909-F50CC577E411}"/>
            </a:ext>
          </a:extLst>
        </xdr:cNvPr>
        <xdr:cNvCxnSpPr/>
      </xdr:nvCxnSpPr>
      <xdr:spPr>
        <a:xfrm flipV="1">
          <a:off x="19509104" y="16987266"/>
          <a:ext cx="0" cy="92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920" name="【庁舎】&#10;一人当たり面積最小値テキスト">
          <a:extLst>
            <a:ext uri="{FF2B5EF4-FFF2-40B4-BE49-F238E27FC236}">
              <a16:creationId xmlns:a16="http://schemas.microsoft.com/office/drawing/2014/main" id="{9647EE81-EDD3-4A93-891A-2875C444FC88}"/>
            </a:ext>
          </a:extLst>
        </xdr:cNvPr>
        <xdr:cNvSpPr txBox="1"/>
      </xdr:nvSpPr>
      <xdr:spPr>
        <a:xfrm>
          <a:off x="19547840" y="1791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921" name="直線コネクタ 920">
          <a:extLst>
            <a:ext uri="{FF2B5EF4-FFF2-40B4-BE49-F238E27FC236}">
              <a16:creationId xmlns:a16="http://schemas.microsoft.com/office/drawing/2014/main" id="{88A83C55-38EC-46B7-8467-1EFF26E3BCFE}"/>
            </a:ext>
          </a:extLst>
        </xdr:cNvPr>
        <xdr:cNvCxnSpPr/>
      </xdr:nvCxnSpPr>
      <xdr:spPr>
        <a:xfrm>
          <a:off x="19443700" y="17910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2303</xdr:rowOff>
    </xdr:from>
    <xdr:ext cx="469744" cy="259045"/>
    <xdr:sp macro="" textlink="">
      <xdr:nvSpPr>
        <xdr:cNvPr id="922" name="【庁舎】&#10;一人当たり面積最大値テキスト">
          <a:extLst>
            <a:ext uri="{FF2B5EF4-FFF2-40B4-BE49-F238E27FC236}">
              <a16:creationId xmlns:a16="http://schemas.microsoft.com/office/drawing/2014/main" id="{8E9F35B0-CAF8-4D97-B9CC-F747519DED41}"/>
            </a:ext>
          </a:extLst>
        </xdr:cNvPr>
        <xdr:cNvSpPr txBox="1"/>
      </xdr:nvSpPr>
      <xdr:spPr>
        <a:xfrm>
          <a:off x="19547840" y="167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55626</xdr:rowOff>
    </xdr:from>
    <xdr:to>
      <xdr:col>116</xdr:col>
      <xdr:colOff>152400</xdr:colOff>
      <xdr:row>101</xdr:row>
      <xdr:rowOff>55626</xdr:rowOff>
    </xdr:to>
    <xdr:cxnSp macro="">
      <xdr:nvCxnSpPr>
        <xdr:cNvPr id="923" name="直線コネクタ 922">
          <a:extLst>
            <a:ext uri="{FF2B5EF4-FFF2-40B4-BE49-F238E27FC236}">
              <a16:creationId xmlns:a16="http://schemas.microsoft.com/office/drawing/2014/main" id="{45B1316B-8F1F-4EB3-BEF7-E4E3CC7001DD}"/>
            </a:ext>
          </a:extLst>
        </xdr:cNvPr>
        <xdr:cNvCxnSpPr/>
      </xdr:nvCxnSpPr>
      <xdr:spPr>
        <a:xfrm>
          <a:off x="19443700" y="16987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66564</xdr:rowOff>
    </xdr:from>
    <xdr:ext cx="469744" cy="259045"/>
    <xdr:sp macro="" textlink="">
      <xdr:nvSpPr>
        <xdr:cNvPr id="924" name="【庁舎】&#10;一人当たり面積平均値テキスト">
          <a:extLst>
            <a:ext uri="{FF2B5EF4-FFF2-40B4-BE49-F238E27FC236}">
              <a16:creationId xmlns:a16="http://schemas.microsoft.com/office/drawing/2014/main" id="{03CEF273-B479-41AC-B099-C687A3E2C0F0}"/>
            </a:ext>
          </a:extLst>
        </xdr:cNvPr>
        <xdr:cNvSpPr txBox="1"/>
      </xdr:nvSpPr>
      <xdr:spPr>
        <a:xfrm>
          <a:off x="19547840" y="1733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43687</xdr:rowOff>
    </xdr:from>
    <xdr:to>
      <xdr:col>116</xdr:col>
      <xdr:colOff>114300</xdr:colOff>
      <xdr:row>104</xdr:row>
      <xdr:rowOff>145287</xdr:rowOff>
    </xdr:to>
    <xdr:sp macro="" textlink="">
      <xdr:nvSpPr>
        <xdr:cNvPr id="925" name="フローチャート: 判断 924">
          <a:extLst>
            <a:ext uri="{FF2B5EF4-FFF2-40B4-BE49-F238E27FC236}">
              <a16:creationId xmlns:a16="http://schemas.microsoft.com/office/drawing/2014/main" id="{52576D00-0EB9-4B3D-BEF2-9665B71D0279}"/>
            </a:ext>
          </a:extLst>
        </xdr:cNvPr>
        <xdr:cNvSpPr/>
      </xdr:nvSpPr>
      <xdr:spPr>
        <a:xfrm>
          <a:off x="19458940" y="1747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71120</xdr:rowOff>
    </xdr:from>
    <xdr:to>
      <xdr:col>112</xdr:col>
      <xdr:colOff>38100</xdr:colOff>
      <xdr:row>105</xdr:row>
      <xdr:rowOff>1270</xdr:rowOff>
    </xdr:to>
    <xdr:sp macro="" textlink="">
      <xdr:nvSpPr>
        <xdr:cNvPr id="926" name="フローチャート: 判断 925">
          <a:extLst>
            <a:ext uri="{FF2B5EF4-FFF2-40B4-BE49-F238E27FC236}">
              <a16:creationId xmlns:a16="http://schemas.microsoft.com/office/drawing/2014/main" id="{21F4B07A-788C-476A-ABCF-992F94D76614}"/>
            </a:ext>
          </a:extLst>
        </xdr:cNvPr>
        <xdr:cNvSpPr/>
      </xdr:nvSpPr>
      <xdr:spPr>
        <a:xfrm>
          <a:off x="18735040" y="17505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927" name="フローチャート: 判断 926">
          <a:extLst>
            <a:ext uri="{FF2B5EF4-FFF2-40B4-BE49-F238E27FC236}">
              <a16:creationId xmlns:a16="http://schemas.microsoft.com/office/drawing/2014/main" id="{E45F2C66-6C75-4EFA-8780-C10ECE305466}"/>
            </a:ext>
          </a:extLst>
        </xdr:cNvPr>
        <xdr:cNvSpPr/>
      </xdr:nvSpPr>
      <xdr:spPr>
        <a:xfrm>
          <a:off x="17937480" y="175102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75692</xdr:rowOff>
    </xdr:from>
    <xdr:to>
      <xdr:col>102</xdr:col>
      <xdr:colOff>165100</xdr:colOff>
      <xdr:row>105</xdr:row>
      <xdr:rowOff>5842</xdr:rowOff>
    </xdr:to>
    <xdr:sp macro="" textlink="">
      <xdr:nvSpPr>
        <xdr:cNvPr id="928" name="フローチャート: 判断 927">
          <a:extLst>
            <a:ext uri="{FF2B5EF4-FFF2-40B4-BE49-F238E27FC236}">
              <a16:creationId xmlns:a16="http://schemas.microsoft.com/office/drawing/2014/main" id="{4D5928C6-367D-4978-BB9C-92E7B0469255}"/>
            </a:ext>
          </a:extLst>
        </xdr:cNvPr>
        <xdr:cNvSpPr/>
      </xdr:nvSpPr>
      <xdr:spPr>
        <a:xfrm>
          <a:off x="17162780" y="175102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121413</xdr:rowOff>
    </xdr:from>
    <xdr:to>
      <xdr:col>98</xdr:col>
      <xdr:colOff>38100</xdr:colOff>
      <xdr:row>105</xdr:row>
      <xdr:rowOff>51563</xdr:rowOff>
    </xdr:to>
    <xdr:sp macro="" textlink="">
      <xdr:nvSpPr>
        <xdr:cNvPr id="929" name="フローチャート: 判断 928">
          <a:extLst>
            <a:ext uri="{FF2B5EF4-FFF2-40B4-BE49-F238E27FC236}">
              <a16:creationId xmlns:a16="http://schemas.microsoft.com/office/drawing/2014/main" id="{47D23229-6F23-4330-BB6B-05694ED3A840}"/>
            </a:ext>
          </a:extLst>
        </xdr:cNvPr>
        <xdr:cNvSpPr/>
      </xdr:nvSpPr>
      <xdr:spPr>
        <a:xfrm>
          <a:off x="16388080" y="175559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1B37EB63-395F-465E-814F-59FCBC12A837}"/>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8A2A22D4-20A8-49E9-997B-BBEBB382D27D}"/>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1194401E-A701-4427-AD01-7DF195FECA7A}"/>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1EACAF63-9673-4257-95A9-C252A5EF8D2B}"/>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F9B5F453-9697-41C9-B188-DAA2B44A4639}"/>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128270</xdr:rowOff>
    </xdr:from>
    <xdr:to>
      <xdr:col>116</xdr:col>
      <xdr:colOff>114300</xdr:colOff>
      <xdr:row>106</xdr:row>
      <xdr:rowOff>58420</xdr:rowOff>
    </xdr:to>
    <xdr:sp macro="" textlink="">
      <xdr:nvSpPr>
        <xdr:cNvPr id="935" name="楕円 934">
          <a:extLst>
            <a:ext uri="{FF2B5EF4-FFF2-40B4-BE49-F238E27FC236}">
              <a16:creationId xmlns:a16="http://schemas.microsoft.com/office/drawing/2014/main" id="{0FDD7E15-89B3-4FBF-9A81-7F3776D7FB3E}"/>
            </a:ext>
          </a:extLst>
        </xdr:cNvPr>
        <xdr:cNvSpPr/>
      </xdr:nvSpPr>
      <xdr:spPr>
        <a:xfrm>
          <a:off x="19458940" y="17730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106697</xdr:rowOff>
    </xdr:from>
    <xdr:ext cx="469744" cy="259045"/>
    <xdr:sp macro="" textlink="">
      <xdr:nvSpPr>
        <xdr:cNvPr id="936" name="【庁舎】&#10;一人当たり面積該当値テキスト">
          <a:extLst>
            <a:ext uri="{FF2B5EF4-FFF2-40B4-BE49-F238E27FC236}">
              <a16:creationId xmlns:a16="http://schemas.microsoft.com/office/drawing/2014/main" id="{509FFCB8-B2B6-480D-A09A-781C8A6D3116}"/>
            </a:ext>
          </a:extLst>
        </xdr:cNvPr>
        <xdr:cNvSpPr txBox="1"/>
      </xdr:nvSpPr>
      <xdr:spPr>
        <a:xfrm>
          <a:off x="19547840" y="177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128270</xdr:rowOff>
    </xdr:from>
    <xdr:to>
      <xdr:col>112</xdr:col>
      <xdr:colOff>38100</xdr:colOff>
      <xdr:row>106</xdr:row>
      <xdr:rowOff>58420</xdr:rowOff>
    </xdr:to>
    <xdr:sp macro="" textlink="">
      <xdr:nvSpPr>
        <xdr:cNvPr id="937" name="楕円 936">
          <a:extLst>
            <a:ext uri="{FF2B5EF4-FFF2-40B4-BE49-F238E27FC236}">
              <a16:creationId xmlns:a16="http://schemas.microsoft.com/office/drawing/2014/main" id="{BCFB967E-99E1-42E5-9F9E-7B4BDC20A5C9}"/>
            </a:ext>
          </a:extLst>
        </xdr:cNvPr>
        <xdr:cNvSpPr/>
      </xdr:nvSpPr>
      <xdr:spPr>
        <a:xfrm>
          <a:off x="18735040" y="17730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7620</xdr:rowOff>
    </xdr:from>
    <xdr:to>
      <xdr:col>116</xdr:col>
      <xdr:colOff>63500</xdr:colOff>
      <xdr:row>106</xdr:row>
      <xdr:rowOff>7620</xdr:rowOff>
    </xdr:to>
    <xdr:cxnSp macro="">
      <xdr:nvCxnSpPr>
        <xdr:cNvPr id="938" name="直線コネクタ 937">
          <a:extLst>
            <a:ext uri="{FF2B5EF4-FFF2-40B4-BE49-F238E27FC236}">
              <a16:creationId xmlns:a16="http://schemas.microsoft.com/office/drawing/2014/main" id="{A4E4EC10-73B3-4635-AA35-91C424C4AA79}"/>
            </a:ext>
          </a:extLst>
        </xdr:cNvPr>
        <xdr:cNvCxnSpPr/>
      </xdr:nvCxnSpPr>
      <xdr:spPr>
        <a:xfrm>
          <a:off x="18778220" y="177774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128270</xdr:rowOff>
    </xdr:from>
    <xdr:to>
      <xdr:col>107</xdr:col>
      <xdr:colOff>101600</xdr:colOff>
      <xdr:row>106</xdr:row>
      <xdr:rowOff>58420</xdr:rowOff>
    </xdr:to>
    <xdr:sp macro="" textlink="">
      <xdr:nvSpPr>
        <xdr:cNvPr id="939" name="楕円 938">
          <a:extLst>
            <a:ext uri="{FF2B5EF4-FFF2-40B4-BE49-F238E27FC236}">
              <a16:creationId xmlns:a16="http://schemas.microsoft.com/office/drawing/2014/main" id="{7603A82C-515C-438F-932D-FA02F90A1B3E}"/>
            </a:ext>
          </a:extLst>
        </xdr:cNvPr>
        <xdr:cNvSpPr/>
      </xdr:nvSpPr>
      <xdr:spPr>
        <a:xfrm>
          <a:off x="17937480" y="17730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xdr:rowOff>
    </xdr:from>
    <xdr:to>
      <xdr:col>111</xdr:col>
      <xdr:colOff>177800</xdr:colOff>
      <xdr:row>106</xdr:row>
      <xdr:rowOff>7620</xdr:rowOff>
    </xdr:to>
    <xdr:cxnSp macro="">
      <xdr:nvCxnSpPr>
        <xdr:cNvPr id="940" name="直線コネクタ 939">
          <a:extLst>
            <a:ext uri="{FF2B5EF4-FFF2-40B4-BE49-F238E27FC236}">
              <a16:creationId xmlns:a16="http://schemas.microsoft.com/office/drawing/2014/main" id="{19F926A4-0E05-416D-BE32-770EA3ED4E27}"/>
            </a:ext>
          </a:extLst>
        </xdr:cNvPr>
        <xdr:cNvCxnSpPr/>
      </xdr:nvCxnSpPr>
      <xdr:spPr>
        <a:xfrm>
          <a:off x="17988280" y="177774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123698</xdr:rowOff>
    </xdr:from>
    <xdr:to>
      <xdr:col>102</xdr:col>
      <xdr:colOff>165100</xdr:colOff>
      <xdr:row>106</xdr:row>
      <xdr:rowOff>53848</xdr:rowOff>
    </xdr:to>
    <xdr:sp macro="" textlink="">
      <xdr:nvSpPr>
        <xdr:cNvPr id="941" name="楕円 940">
          <a:extLst>
            <a:ext uri="{FF2B5EF4-FFF2-40B4-BE49-F238E27FC236}">
              <a16:creationId xmlns:a16="http://schemas.microsoft.com/office/drawing/2014/main" id="{E87F353E-C5C0-4AA2-83A5-FB025048AD44}"/>
            </a:ext>
          </a:extLst>
        </xdr:cNvPr>
        <xdr:cNvSpPr/>
      </xdr:nvSpPr>
      <xdr:spPr>
        <a:xfrm>
          <a:off x="17162780" y="177258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3048</xdr:rowOff>
    </xdr:from>
    <xdr:to>
      <xdr:col>107</xdr:col>
      <xdr:colOff>50800</xdr:colOff>
      <xdr:row>106</xdr:row>
      <xdr:rowOff>7620</xdr:rowOff>
    </xdr:to>
    <xdr:cxnSp macro="">
      <xdr:nvCxnSpPr>
        <xdr:cNvPr id="942" name="直線コネクタ 941">
          <a:extLst>
            <a:ext uri="{FF2B5EF4-FFF2-40B4-BE49-F238E27FC236}">
              <a16:creationId xmlns:a16="http://schemas.microsoft.com/office/drawing/2014/main" id="{B2AF5CA5-8A58-4ED7-AB08-AA400B0ECDB0}"/>
            </a:ext>
          </a:extLst>
        </xdr:cNvPr>
        <xdr:cNvCxnSpPr/>
      </xdr:nvCxnSpPr>
      <xdr:spPr>
        <a:xfrm>
          <a:off x="17213580" y="17772888"/>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123698</xdr:rowOff>
    </xdr:from>
    <xdr:to>
      <xdr:col>98</xdr:col>
      <xdr:colOff>38100</xdr:colOff>
      <xdr:row>106</xdr:row>
      <xdr:rowOff>53848</xdr:rowOff>
    </xdr:to>
    <xdr:sp macro="" textlink="">
      <xdr:nvSpPr>
        <xdr:cNvPr id="943" name="楕円 942">
          <a:extLst>
            <a:ext uri="{FF2B5EF4-FFF2-40B4-BE49-F238E27FC236}">
              <a16:creationId xmlns:a16="http://schemas.microsoft.com/office/drawing/2014/main" id="{19404F92-27B5-4A83-927E-A6B64B5B22E1}"/>
            </a:ext>
          </a:extLst>
        </xdr:cNvPr>
        <xdr:cNvSpPr/>
      </xdr:nvSpPr>
      <xdr:spPr>
        <a:xfrm>
          <a:off x="16388080" y="177258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3048</xdr:rowOff>
    </xdr:from>
    <xdr:to>
      <xdr:col>102</xdr:col>
      <xdr:colOff>114300</xdr:colOff>
      <xdr:row>106</xdr:row>
      <xdr:rowOff>3048</xdr:rowOff>
    </xdr:to>
    <xdr:cxnSp macro="">
      <xdr:nvCxnSpPr>
        <xdr:cNvPr id="944" name="直線コネクタ 943">
          <a:extLst>
            <a:ext uri="{FF2B5EF4-FFF2-40B4-BE49-F238E27FC236}">
              <a16:creationId xmlns:a16="http://schemas.microsoft.com/office/drawing/2014/main" id="{6DC2790E-7BC6-4E1C-B71A-B052866A2B35}"/>
            </a:ext>
          </a:extLst>
        </xdr:cNvPr>
        <xdr:cNvCxnSpPr/>
      </xdr:nvCxnSpPr>
      <xdr:spPr>
        <a:xfrm>
          <a:off x="16431260" y="1777288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17797</xdr:rowOff>
    </xdr:from>
    <xdr:ext cx="469744" cy="259045"/>
    <xdr:sp macro="" textlink="">
      <xdr:nvSpPr>
        <xdr:cNvPr id="945" name="n_1aveValue【庁舎】&#10;一人当たり面積">
          <a:extLst>
            <a:ext uri="{FF2B5EF4-FFF2-40B4-BE49-F238E27FC236}">
              <a16:creationId xmlns:a16="http://schemas.microsoft.com/office/drawing/2014/main" id="{02A3D836-DED3-4243-8759-AA2F63C59D11}"/>
            </a:ext>
          </a:extLst>
        </xdr:cNvPr>
        <xdr:cNvSpPr txBox="1"/>
      </xdr:nvSpPr>
      <xdr:spPr>
        <a:xfrm>
          <a:off x="18561127" y="1728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22369</xdr:rowOff>
    </xdr:from>
    <xdr:ext cx="469744" cy="259045"/>
    <xdr:sp macro="" textlink="">
      <xdr:nvSpPr>
        <xdr:cNvPr id="946" name="n_2aveValue【庁舎】&#10;一人当たり面積">
          <a:extLst>
            <a:ext uri="{FF2B5EF4-FFF2-40B4-BE49-F238E27FC236}">
              <a16:creationId xmlns:a16="http://schemas.microsoft.com/office/drawing/2014/main" id="{498FAB86-F5EF-43D7-9828-9F03F8A64F86}"/>
            </a:ext>
          </a:extLst>
        </xdr:cNvPr>
        <xdr:cNvSpPr txBox="1"/>
      </xdr:nvSpPr>
      <xdr:spPr>
        <a:xfrm>
          <a:off x="17776267" y="1728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22369</xdr:rowOff>
    </xdr:from>
    <xdr:ext cx="469744" cy="259045"/>
    <xdr:sp macro="" textlink="">
      <xdr:nvSpPr>
        <xdr:cNvPr id="947" name="n_3aveValue【庁舎】&#10;一人当たり面積">
          <a:extLst>
            <a:ext uri="{FF2B5EF4-FFF2-40B4-BE49-F238E27FC236}">
              <a16:creationId xmlns:a16="http://schemas.microsoft.com/office/drawing/2014/main" id="{1BC08EC7-A85B-4915-8EEA-CFE8E5697BEC}"/>
            </a:ext>
          </a:extLst>
        </xdr:cNvPr>
        <xdr:cNvSpPr txBox="1"/>
      </xdr:nvSpPr>
      <xdr:spPr>
        <a:xfrm>
          <a:off x="17001567" y="1728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68090</xdr:rowOff>
    </xdr:from>
    <xdr:ext cx="469744" cy="259045"/>
    <xdr:sp macro="" textlink="">
      <xdr:nvSpPr>
        <xdr:cNvPr id="948" name="n_4aveValue【庁舎】&#10;一人当たり面積">
          <a:extLst>
            <a:ext uri="{FF2B5EF4-FFF2-40B4-BE49-F238E27FC236}">
              <a16:creationId xmlns:a16="http://schemas.microsoft.com/office/drawing/2014/main" id="{3CE37895-A5BA-410C-90C5-743DE79271C6}"/>
            </a:ext>
          </a:extLst>
        </xdr:cNvPr>
        <xdr:cNvSpPr txBox="1"/>
      </xdr:nvSpPr>
      <xdr:spPr>
        <a:xfrm>
          <a:off x="16226867" y="1733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49547</xdr:rowOff>
    </xdr:from>
    <xdr:ext cx="469744" cy="259045"/>
    <xdr:sp macro="" textlink="">
      <xdr:nvSpPr>
        <xdr:cNvPr id="949" name="n_1mainValue【庁舎】&#10;一人当たり面積">
          <a:extLst>
            <a:ext uri="{FF2B5EF4-FFF2-40B4-BE49-F238E27FC236}">
              <a16:creationId xmlns:a16="http://schemas.microsoft.com/office/drawing/2014/main" id="{11A38C30-3970-4F12-A64E-E8D962979484}"/>
            </a:ext>
          </a:extLst>
        </xdr:cNvPr>
        <xdr:cNvSpPr txBox="1"/>
      </xdr:nvSpPr>
      <xdr:spPr>
        <a:xfrm>
          <a:off x="18561127" y="1781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49547</xdr:rowOff>
    </xdr:from>
    <xdr:ext cx="469744" cy="259045"/>
    <xdr:sp macro="" textlink="">
      <xdr:nvSpPr>
        <xdr:cNvPr id="950" name="n_2mainValue【庁舎】&#10;一人当たり面積">
          <a:extLst>
            <a:ext uri="{FF2B5EF4-FFF2-40B4-BE49-F238E27FC236}">
              <a16:creationId xmlns:a16="http://schemas.microsoft.com/office/drawing/2014/main" id="{745615CD-683C-451E-A23D-3A18C44E36EA}"/>
            </a:ext>
          </a:extLst>
        </xdr:cNvPr>
        <xdr:cNvSpPr txBox="1"/>
      </xdr:nvSpPr>
      <xdr:spPr>
        <a:xfrm>
          <a:off x="17776267" y="1781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44975</xdr:rowOff>
    </xdr:from>
    <xdr:ext cx="469744" cy="259045"/>
    <xdr:sp macro="" textlink="">
      <xdr:nvSpPr>
        <xdr:cNvPr id="951" name="n_3mainValue【庁舎】&#10;一人当たり面積">
          <a:extLst>
            <a:ext uri="{FF2B5EF4-FFF2-40B4-BE49-F238E27FC236}">
              <a16:creationId xmlns:a16="http://schemas.microsoft.com/office/drawing/2014/main" id="{29955A3A-E9B5-447C-8D8D-F0BB0D449BA8}"/>
            </a:ext>
          </a:extLst>
        </xdr:cNvPr>
        <xdr:cNvSpPr txBox="1"/>
      </xdr:nvSpPr>
      <xdr:spPr>
        <a:xfrm>
          <a:off x="17001567" y="1781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44975</xdr:rowOff>
    </xdr:from>
    <xdr:ext cx="469744" cy="259045"/>
    <xdr:sp macro="" textlink="">
      <xdr:nvSpPr>
        <xdr:cNvPr id="952" name="n_4mainValue【庁舎】&#10;一人当たり面積">
          <a:extLst>
            <a:ext uri="{FF2B5EF4-FFF2-40B4-BE49-F238E27FC236}">
              <a16:creationId xmlns:a16="http://schemas.microsoft.com/office/drawing/2014/main" id="{87D4F76E-96A9-483B-858E-3924CB306344}"/>
            </a:ext>
          </a:extLst>
        </xdr:cNvPr>
        <xdr:cNvSpPr txBox="1"/>
      </xdr:nvSpPr>
      <xdr:spPr>
        <a:xfrm>
          <a:off x="16226867" y="1781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1BD8853D-E1FF-4DD9-BBE1-0B7C7792DFC4}"/>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642A8474-62C4-4981-9B6D-42939E2007AE}"/>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5C40BBD7-5207-4AD0-A610-57AB76D200C9}"/>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類似団体と比較して有形固定資産減価償却率が高くなっている施設は、図書館、体育館・プール、市民会館、一般廃棄物処理施設、庁舎である。図書館については、令和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に図書館本館更新方針を策定し、図書館本館の更新期間中、一時移転先となる仮本館の整備を進めているところである。体育館・プールについては学校施設更新計画と一体的に検討している。一般廃棄物処理施設については上尾・伊奈広域ごみ処理計画に基づき、新施設の整備に向けて一部事務組合を設立し、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年の稼働を見込んでいる。他の施設については平成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月に上尾市公共施設等総合管理計画を策定（令和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月改定）しており、当計画の方針に基づいて維持管理を進めている。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埼玉県上尾市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230,167
225,183
45.51
79,520,790
76,092,675
3,256,886
42,243,632
49,082,634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年度は、普通交付税の算定の結果、分母である基準財政需要額は、臨時財政対策債への振替額の減</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に伴い当該減少見合いが普通交付税の算定対象として措置されたことや、介護サービス受給者数の増に伴う高齢者保健福祉費の増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億円増となった。 また、分子である基準財政収入額は、市税や交付金の増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億円の増となった。 </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この結果、分母の増の割合が分子の増の割合を上回ったため、単年度での指数及び、</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か年平均値が下降し、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0.857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引き続き歳出の徹底した見直しを実施するとともに、市税の収納対策強化等により、財政基盤の強化に努めていく。</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72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153811</xdr:rowOff>
    </xdr:from>
    <xdr:to>
      <xdr:col>23</xdr:col>
      <xdr:colOff>133350</xdr:colOff>
      <xdr:row>41</xdr:row>
      <xdr:rowOff>9172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1181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140405</xdr:rowOff>
    </xdr:from>
    <xdr:to>
      <xdr:col>19</xdr:col>
      <xdr:colOff>133350</xdr:colOff>
      <xdr:row>40</xdr:row>
      <xdr:rowOff>153811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9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3122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113595</xdr:rowOff>
    </xdr:from>
    <xdr:to>
      <xdr:col>15</xdr:col>
      <xdr:colOff>82550</xdr:colOff>
      <xdr:row>40</xdr:row>
      <xdr:rowOff>140405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715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49389</xdr:rowOff>
    </xdr:from>
    <xdr:to>
      <xdr:col>15</xdr:col>
      <xdr:colOff>133350</xdr:colOff>
      <xdr:row>40</xdr:row>
      <xdr:rowOff>150989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161166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113595</xdr:rowOff>
    </xdr:from>
    <xdr:to>
      <xdr:col>11</xdr:col>
      <xdr:colOff>31750</xdr:colOff>
      <xdr:row>40</xdr:row>
      <xdr:rowOff>113595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715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62795</xdr:rowOff>
    </xdr:from>
    <xdr:to>
      <xdr:col>11</xdr:col>
      <xdr:colOff>82550</xdr:colOff>
      <xdr:row>40</xdr:row>
      <xdr:rowOff>164395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149172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129822</xdr:rowOff>
    </xdr:from>
    <xdr:to>
      <xdr:col>23</xdr:col>
      <xdr:colOff>184150</xdr:colOff>
      <xdr:row>41</xdr:row>
      <xdr:rowOff>59972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101899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5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103011</xdr:rowOff>
    </xdr:from>
    <xdr:to>
      <xdr:col>19</xdr:col>
      <xdr:colOff>184150</xdr:colOff>
      <xdr:row>41</xdr:row>
      <xdr:rowOff>33161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17938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4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89605</xdr:rowOff>
    </xdr:from>
    <xdr:to>
      <xdr:col>15</xdr:col>
      <xdr:colOff>133350</xdr:colOff>
      <xdr:row>41</xdr:row>
      <xdr:rowOff>19755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4532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62795</xdr:rowOff>
    </xdr:from>
    <xdr:to>
      <xdr:col>11</xdr:col>
      <xdr:colOff>82550</xdr:colOff>
      <xdr:row>40</xdr:row>
      <xdr:rowOff>164395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3122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3122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年度は、分子である経常的経費に充当した一般財源が、経常的経費に該当する人件費や扶助費の増などにより</a:t>
          </a:r>
          <a:r>
            <a:rPr kumimoji="1" lang="en-US" altLang="ja-JP" sz="1200">
              <a:latin typeface="ＭＳ Ｐゴシック" panose="020B0600070205080204" pitchFamily="50" charset="-128"/>
              <a:ea typeface="ＭＳ Ｐゴシック" panose="020B0600070205080204" pitchFamily="50" charset="-128"/>
            </a:rPr>
            <a:t>7.1</a:t>
          </a:r>
          <a:r>
            <a:rPr kumimoji="1" lang="ja-JP" altLang="en-US" sz="1200">
              <a:latin typeface="ＭＳ Ｐゴシック" panose="020B0600070205080204" pitchFamily="50" charset="-128"/>
              <a:ea typeface="ＭＳ Ｐゴシック" panose="020B0600070205080204" pitchFamily="50" charset="-128"/>
            </a:rPr>
            <a:t>億円増となり、分母は、市税及び地方交付税の増などにより</a:t>
          </a:r>
          <a:r>
            <a:rPr kumimoji="1" lang="en-US" altLang="ja-JP" sz="1200">
              <a:latin typeface="ＭＳ Ｐゴシック" panose="020B0600070205080204" pitchFamily="50" charset="-128"/>
              <a:ea typeface="ＭＳ Ｐゴシック" panose="020B0600070205080204" pitchFamily="50" charset="-128"/>
            </a:rPr>
            <a:t>8.7</a:t>
          </a:r>
          <a:r>
            <a:rPr kumimoji="1" lang="ja-JP" altLang="en-US" sz="1200">
              <a:latin typeface="ＭＳ Ｐゴシック" panose="020B0600070205080204" pitchFamily="50" charset="-128"/>
              <a:ea typeface="ＭＳ Ｐゴシック" panose="020B0600070205080204" pitchFamily="50" charset="-128"/>
            </a:rPr>
            <a:t>億円増となった。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この結果、分母の増の割合が分子の増の割合を上回ったため、前年度から</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ポイント改善し </a:t>
          </a:r>
          <a:r>
            <a:rPr kumimoji="1" lang="en-US" altLang="ja-JP" sz="1200">
              <a:latin typeface="ＭＳ Ｐゴシック" panose="020B0600070205080204" pitchFamily="50" charset="-128"/>
              <a:ea typeface="ＭＳ Ｐゴシック" panose="020B0600070205080204" pitchFamily="50" charset="-128"/>
            </a:rPr>
            <a:t>94.8</a:t>
          </a:r>
          <a:r>
            <a:rPr kumimoji="1" lang="ja-JP" altLang="en-US" sz="1200">
              <a:latin typeface="ＭＳ Ｐゴシック" panose="020B0600070205080204" pitchFamily="50" charset="-128"/>
              <a:ea typeface="ＭＳ Ｐゴシック" panose="020B0600070205080204" pitchFamily="50" charset="-128"/>
            </a:rPr>
            <a:t>％となった。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今後も人件費をはじめ、内部管理経費の抑制により、経常的経費の削減に努めていく。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82550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61588"/>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111760</xdr:rowOff>
    </xdr:from>
    <xdr:to>
      <xdr:col>23</xdr:col>
      <xdr:colOff>133350</xdr:colOff>
      <xdr:row>64</xdr:row>
      <xdr:rowOff>129857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084560"/>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110190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40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134938</xdr:rowOff>
    </xdr:from>
    <xdr:to>
      <xdr:col>19</xdr:col>
      <xdr:colOff>133350</xdr:colOff>
      <xdr:row>64</xdr:row>
      <xdr:rowOff>129857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64838"/>
          <a:ext cx="889000" cy="33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134938</xdr:rowOff>
    </xdr:from>
    <xdr:to>
      <xdr:col>15</xdr:col>
      <xdr:colOff>82550</xdr:colOff>
      <xdr:row>64</xdr:row>
      <xdr:rowOff>135890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764838"/>
          <a:ext cx="889000" cy="34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78105</xdr:rowOff>
    </xdr:from>
    <xdr:to>
      <xdr:col>15</xdr:col>
      <xdr:colOff>133350</xdr:colOff>
      <xdr:row>63</xdr:row>
      <xdr:rowOff>8255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18432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135890</xdr:rowOff>
    </xdr:from>
    <xdr:to>
      <xdr:col>11</xdr:col>
      <xdr:colOff>31750</xdr:colOff>
      <xdr:row>65</xdr:row>
      <xdr:rowOff>60960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10869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141922</xdr:rowOff>
    </xdr:from>
    <xdr:to>
      <xdr:col>11</xdr:col>
      <xdr:colOff>82550</xdr:colOff>
      <xdr:row>64</xdr:row>
      <xdr:rowOff>72072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82249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1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142574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7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60960</xdr:rowOff>
    </xdr:from>
    <xdr:to>
      <xdr:col>23</xdr:col>
      <xdr:colOff>184150</xdr:colOff>
      <xdr:row>64</xdr:row>
      <xdr:rowOff>162560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33037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0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79057</xdr:rowOff>
    </xdr:from>
    <xdr:to>
      <xdr:col>19</xdr:col>
      <xdr:colOff>184150</xdr:colOff>
      <xdr:row>65</xdr:row>
      <xdr:rowOff>9207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5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165434</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38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84138</xdr:rowOff>
    </xdr:from>
    <xdr:to>
      <xdr:col>15</xdr:col>
      <xdr:colOff>133350</xdr:colOff>
      <xdr:row>63</xdr:row>
      <xdr:rowOff>14288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170515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80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85090</xdr:rowOff>
    </xdr:from>
    <xdr:to>
      <xdr:col>11</xdr:col>
      <xdr:colOff>82550</xdr:colOff>
      <xdr:row>65</xdr:row>
      <xdr:rowOff>15240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10160</xdr:rowOff>
    </xdr:from>
    <xdr:to>
      <xdr:col>7</xdr:col>
      <xdr:colOff>31750</xdr:colOff>
      <xdr:row>65</xdr:row>
      <xdr:rowOff>111760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96537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[109,701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人件費・物件費及び維持補修費の合計額の人口一人当たりの金額は、他類似団体・全国平均ともに下回っている。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引き続き、人件費等の抑制に努めていく。</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118007</xdr:rowOff>
    </xdr:from>
    <xdr:to>
      <xdr:col>23</xdr:col>
      <xdr:colOff>133350</xdr:colOff>
      <xdr:row>88</xdr:row>
      <xdr:rowOff>144311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4007"/>
          <a:ext cx="0" cy="1397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116388</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144311</xdr:rowOff>
    </xdr:from>
    <xdr:to>
      <xdr:col>24</xdr:col>
      <xdr:colOff>12700</xdr:colOff>
      <xdr:row>88</xdr:row>
      <xdr:rowOff>144311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32934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118007</xdr:rowOff>
    </xdr:from>
    <xdr:to>
      <xdr:col>24</xdr:col>
      <xdr:colOff>12700</xdr:colOff>
      <xdr:row>80</xdr:row>
      <xdr:rowOff>118007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97127</xdr:rowOff>
    </xdr:from>
    <xdr:to>
      <xdr:col>23</xdr:col>
      <xdr:colOff>133350</xdr:colOff>
      <xdr:row>82</xdr:row>
      <xdr:rowOff>5869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84577"/>
          <a:ext cx="838200" cy="8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32614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2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60537</xdr:rowOff>
    </xdr:from>
    <xdr:to>
      <xdr:col>23</xdr:col>
      <xdr:colOff>184150</xdr:colOff>
      <xdr:row>83</xdr:row>
      <xdr:rowOff>162137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62581</xdr:rowOff>
    </xdr:from>
    <xdr:to>
      <xdr:col>19</xdr:col>
      <xdr:colOff>133350</xdr:colOff>
      <xdr:row>81</xdr:row>
      <xdr:rowOff>97127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50031"/>
          <a:ext cx="889000" cy="3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81209</xdr:rowOff>
    </xdr:from>
    <xdr:to>
      <xdr:col>19</xdr:col>
      <xdr:colOff>184150</xdr:colOff>
      <xdr:row>84</xdr:row>
      <xdr:rowOff>11359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167586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9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162271</xdr:rowOff>
    </xdr:from>
    <xdr:to>
      <xdr:col>15</xdr:col>
      <xdr:colOff>82550</xdr:colOff>
      <xdr:row>81</xdr:row>
      <xdr:rowOff>62581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878271"/>
          <a:ext cx="889000" cy="7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26073</xdr:rowOff>
    </xdr:from>
    <xdr:to>
      <xdr:col>15</xdr:col>
      <xdr:colOff>133350</xdr:colOff>
      <xdr:row>83</xdr:row>
      <xdr:rowOff>127673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112450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84319</xdr:rowOff>
    </xdr:from>
    <xdr:to>
      <xdr:col>11</xdr:col>
      <xdr:colOff>31750</xdr:colOff>
      <xdr:row>80</xdr:row>
      <xdr:rowOff>162271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00319"/>
          <a:ext cx="889000" cy="7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68669</xdr:rowOff>
    </xdr:from>
    <xdr:to>
      <xdr:col>11</xdr:col>
      <xdr:colOff>82550</xdr:colOff>
      <xdr:row>82</xdr:row>
      <xdr:rowOff>170269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155046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126265</xdr:rowOff>
    </xdr:from>
    <xdr:to>
      <xdr:col>7</xdr:col>
      <xdr:colOff>31750</xdr:colOff>
      <xdr:row>82</xdr:row>
      <xdr:rowOff>56415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41192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0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126519</xdr:rowOff>
    </xdr:from>
    <xdr:to>
      <xdr:col>23</xdr:col>
      <xdr:colOff>184150</xdr:colOff>
      <xdr:row>82</xdr:row>
      <xdr:rowOff>56669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1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143046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59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46327</xdr:rowOff>
    </xdr:from>
    <xdr:to>
      <xdr:col>19</xdr:col>
      <xdr:colOff>184150</xdr:colOff>
      <xdr:row>81</xdr:row>
      <xdr:rowOff>147927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3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158104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02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11781</xdr:rowOff>
    </xdr:from>
    <xdr:to>
      <xdr:col>15</xdr:col>
      <xdr:colOff>133350</xdr:colOff>
      <xdr:row>81</xdr:row>
      <xdr:rowOff>113381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89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123558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68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111471</xdr:rowOff>
    </xdr:from>
    <xdr:to>
      <xdr:col>11</xdr:col>
      <xdr:colOff>82550</xdr:colOff>
      <xdr:row>81</xdr:row>
      <xdr:rowOff>41621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2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51798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59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33519</xdr:rowOff>
    </xdr:from>
    <xdr:to>
      <xdr:col>7</xdr:col>
      <xdr:colOff>31750</xdr:colOff>
      <xdr:row>80</xdr:row>
      <xdr:rowOff>135119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74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145296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51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全国市平均、全国町村平均を上回っている。</a:t>
          </a:r>
          <a:br>
            <a:rPr kumimoji="1" lang="ja-JP" altLang="en-US" sz="1200">
              <a:latin typeface="ＭＳ Ｐゴシック" panose="020B0600070205080204" pitchFamily="50" charset="-128"/>
              <a:ea typeface="ＭＳ Ｐゴシック" panose="020B0600070205080204" pitchFamily="50" charset="-128"/>
            </a:rPr>
          </a:br>
          <a:r>
            <a:rPr kumimoji="1" lang="ja-JP" altLang="en-US" sz="1200">
              <a:latin typeface="ＭＳ Ｐゴシック" panose="020B0600070205080204" pitchFamily="50" charset="-128"/>
              <a:ea typeface="ＭＳ Ｐゴシック" panose="020B0600070205080204" pitchFamily="50" charset="-128"/>
            </a:rPr>
            <a:t>　ラスパイレス指数が高い要因は、管理職への登用に関して、国においては採用時の職種によって限定されてくるが、本市の場合は本人の能力に応じた登用を行っているので、特に高卒で経験年数</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年以上の職員の給料水準が国より高くなっている。</a:t>
          </a:r>
          <a:br>
            <a:rPr kumimoji="1" lang="ja-JP" altLang="en-US" sz="1200">
              <a:latin typeface="ＭＳ Ｐゴシック" panose="020B0600070205080204" pitchFamily="50" charset="-128"/>
              <a:ea typeface="ＭＳ Ｐゴシック" panose="020B0600070205080204" pitchFamily="50" charset="-128"/>
            </a:rPr>
          </a:br>
          <a:r>
            <a:rPr kumimoji="1" lang="ja-JP" altLang="en-US" sz="1200">
              <a:latin typeface="ＭＳ Ｐゴシック" panose="020B0600070205080204" pitchFamily="50" charset="-128"/>
              <a:ea typeface="ＭＳ Ｐゴシック" panose="020B0600070205080204" pitchFamily="50" charset="-128"/>
            </a:rPr>
            <a:t>　給与適正化を図るため平成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月より高齢層職員の昇給停止、平成</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月より昇給延伸を行った。今後も人事院勧告等を踏まえながら給与適正化を図っていく。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160866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4142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161925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84630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86</xdr:row>
      <xdr:rowOff>161925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806084"/>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87</xdr:row>
      <xdr:rowOff>10584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80608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50800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9267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112836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111125</xdr:rowOff>
    </xdr:from>
    <xdr:to>
      <xdr:col>77</xdr:col>
      <xdr:colOff>95250</xdr:colOff>
      <xdr:row>87</xdr:row>
      <xdr:rowOff>41275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26052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94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年度から、本市の第</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次行政改革大綱「上尾市行政改革プラン」に合わせ、国の定員モデル及び類似団体職員数の状況を踏まえた「上尾市定員管理計画」を策定している。</a:t>
          </a:r>
          <a:endParaRPr lang="ja-JP" altLang="ja-JP" sz="1200">
            <a:effectLst/>
            <a:latin typeface="ＭＳ Ｐゴシック" panose="020B0600070205080204" pitchFamily="50" charset="-128"/>
            <a:ea typeface="ＭＳ Ｐゴシック" panose="020B0600070205080204" pitchFamily="50" charset="-128"/>
          </a:endParaRP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月</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日から上尾市・伊奈町消防広域化に伴い、消防広域化時の消防職員定数が</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368</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名（＋</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61</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名）となった。その結果、令和</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月</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日現在の普通会計ベースの実職員数は</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1,363</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人で、人口</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1,000</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人当たり職員数は増加したが、類似団体平均以下を維持している。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68</xdr:row>
      <xdr:rowOff>25763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22807"/>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169290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25763</xdr:rowOff>
    </xdr:from>
    <xdr:to>
      <xdr:col>81</xdr:col>
      <xdr:colOff>133350</xdr:colOff>
      <xdr:row>68</xdr:row>
      <xdr:rowOff>25763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26307</xdr:rowOff>
    </xdr:from>
    <xdr:to>
      <xdr:col>81</xdr:col>
      <xdr:colOff>44450</xdr:colOff>
      <xdr:row>61</xdr:row>
      <xdr:rowOff>136616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84757"/>
          <a:ext cx="8382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26307</xdr:rowOff>
    </xdr:from>
    <xdr:to>
      <xdr:col>77</xdr:col>
      <xdr:colOff>44450</xdr:colOff>
      <xdr:row>61</xdr:row>
      <xdr:rowOff>36649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484757"/>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134076</xdr:rowOff>
    </xdr:from>
    <xdr:to>
      <xdr:col>77</xdr:col>
      <xdr:colOff>95250</xdr:colOff>
      <xdr:row>62</xdr:row>
      <xdr:rowOff>64226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49003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78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36649</xdr:rowOff>
    </xdr:from>
    <xdr:to>
      <xdr:col>72</xdr:col>
      <xdr:colOff>203200</xdr:colOff>
      <xdr:row>61</xdr:row>
      <xdr:rowOff>46990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495099"/>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38661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46990</xdr:rowOff>
    </xdr:from>
    <xdr:to>
      <xdr:col>68</xdr:col>
      <xdr:colOff>152400</xdr:colOff>
      <xdr:row>61</xdr:row>
      <xdr:rowOff>60778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505440"/>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127181</xdr:rowOff>
    </xdr:from>
    <xdr:to>
      <xdr:col>68</xdr:col>
      <xdr:colOff>203200</xdr:colOff>
      <xdr:row>62</xdr:row>
      <xdr:rowOff>57331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42108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45555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85816</xdr:rowOff>
    </xdr:from>
    <xdr:to>
      <xdr:col>81</xdr:col>
      <xdr:colOff>95250</xdr:colOff>
      <xdr:row>62</xdr:row>
      <xdr:rowOff>15966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102343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146957</xdr:rowOff>
    </xdr:from>
    <xdr:to>
      <xdr:col>77</xdr:col>
      <xdr:colOff>95250</xdr:colOff>
      <xdr:row>61</xdr:row>
      <xdr:rowOff>77107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87284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20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157299</xdr:rowOff>
    </xdr:from>
    <xdr:to>
      <xdr:col>73</xdr:col>
      <xdr:colOff>44450</xdr:colOff>
      <xdr:row>61</xdr:row>
      <xdr:rowOff>87449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97626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21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167640</xdr:rowOff>
    </xdr:from>
    <xdr:to>
      <xdr:col>68</xdr:col>
      <xdr:colOff>203200</xdr:colOff>
      <xdr:row>61</xdr:row>
      <xdr:rowOff>97790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107967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9978</xdr:rowOff>
    </xdr:from>
    <xdr:to>
      <xdr:col>64</xdr:col>
      <xdr:colOff>152400</xdr:colOff>
      <xdr:row>61</xdr:row>
      <xdr:rowOff>111578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121755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年度の算定値は</a:t>
          </a:r>
          <a:r>
            <a:rPr kumimoji="1" lang="en-US" altLang="ja-JP" sz="1200">
              <a:latin typeface="ＭＳ Ｐゴシック" panose="020B0600070205080204" pitchFamily="50" charset="-128"/>
              <a:ea typeface="ＭＳ Ｐゴシック" panose="020B0600070205080204" pitchFamily="50" charset="-128"/>
            </a:rPr>
            <a:t>4.9</a:t>
          </a:r>
          <a:r>
            <a:rPr kumimoji="1" lang="ja-JP" altLang="en-US" sz="1200">
              <a:latin typeface="ＭＳ Ｐゴシック" panose="020B0600070205080204" pitchFamily="50" charset="-128"/>
              <a:ea typeface="ＭＳ Ｐゴシック" panose="020B0600070205080204" pitchFamily="50" charset="-128"/>
            </a:rPr>
            <a:t>％となり、前年度を</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ポイント上回った。なお、令和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年度単年度の指数は </a:t>
          </a:r>
          <a:r>
            <a:rPr kumimoji="1" lang="en-US" altLang="ja-JP" sz="1200">
              <a:latin typeface="ＭＳ Ｐゴシック" panose="020B0600070205080204" pitchFamily="50" charset="-128"/>
              <a:ea typeface="ＭＳ Ｐゴシック" panose="020B0600070205080204" pitchFamily="50" charset="-128"/>
            </a:rPr>
            <a:t>5.2%</a:t>
          </a:r>
          <a:r>
            <a:rPr kumimoji="1" lang="ja-JP" altLang="en-US" sz="1200">
              <a:latin typeface="ＭＳ Ｐゴシック" panose="020B0600070205080204" pitchFamily="50" charset="-128"/>
              <a:ea typeface="ＭＳ Ｐゴシック" panose="020B0600070205080204" pitchFamily="50" charset="-128"/>
            </a:rPr>
            <a:t>となり、前年度を</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ポイント上回った。これは標準財政規模の増などにより分母が増加（＋</a:t>
          </a:r>
          <a:r>
            <a:rPr kumimoji="1" lang="en-US" altLang="ja-JP" sz="1200">
              <a:latin typeface="ＭＳ Ｐゴシック" panose="020B0600070205080204" pitchFamily="50" charset="-128"/>
              <a:ea typeface="ＭＳ Ｐゴシック" panose="020B0600070205080204" pitchFamily="50" charset="-128"/>
            </a:rPr>
            <a:t>11.8 </a:t>
          </a:r>
          <a:r>
            <a:rPr kumimoji="1" lang="ja-JP" altLang="en-US" sz="1200">
              <a:latin typeface="ＭＳ Ｐゴシック" panose="020B0600070205080204" pitchFamily="50" charset="-128"/>
              <a:ea typeface="ＭＳ Ｐゴシック" panose="020B0600070205080204" pitchFamily="50" charset="-128"/>
            </a:rPr>
            <a:t>億円）したものの、元利償還金等に充てられる特定財源の減などにより分子が増加（＋</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億円）し、分子の増の割合が分母の増の割合を上回ったことによるものである。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この結果は、早期健全化基準</a:t>
          </a:r>
          <a:r>
            <a:rPr kumimoji="1" lang="en-US" altLang="ja-JP" sz="1200">
              <a:latin typeface="ＭＳ Ｐゴシック" panose="020B0600070205080204" pitchFamily="50" charset="-128"/>
              <a:ea typeface="ＭＳ Ｐゴシック" panose="020B0600070205080204" pitchFamily="50" charset="-128"/>
            </a:rPr>
            <a:t>(25.0</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や財政再生基準</a:t>
          </a:r>
          <a:r>
            <a:rPr kumimoji="1" lang="en-US" altLang="ja-JP" sz="1200">
              <a:latin typeface="ＭＳ Ｐゴシック" panose="020B0600070205080204" pitchFamily="50" charset="-128"/>
              <a:ea typeface="ＭＳ Ｐゴシック" panose="020B0600070205080204" pitchFamily="50" charset="-128"/>
            </a:rPr>
            <a:t>(35.0</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、地方債の発行について協議・許可が 必要となる基準</a:t>
          </a:r>
          <a:r>
            <a:rPr kumimoji="1" lang="en-US" altLang="ja-JP" sz="1200">
              <a:latin typeface="ＭＳ Ｐゴシック" panose="020B0600070205080204" pitchFamily="50" charset="-128"/>
              <a:ea typeface="ＭＳ Ｐゴシック" panose="020B0600070205080204" pitchFamily="50" charset="-128"/>
            </a:rPr>
            <a:t>(18.0</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と照らして問題のない値となっている。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本市においては、銀行等引受債の借入には入札制度を導入しており、引き続き低利での資金調達を図り、公債費の縮減に努めていく。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134862</xdr:rowOff>
    </xdr:from>
    <xdr:to>
      <xdr:col>81</xdr:col>
      <xdr:colOff>44450</xdr:colOff>
      <xdr:row>45</xdr:row>
      <xdr:rowOff>39612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0706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49789</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134862</xdr:rowOff>
    </xdr:from>
    <xdr:to>
      <xdr:col>81</xdr:col>
      <xdr:colOff>133350</xdr:colOff>
      <xdr:row>36</xdr:row>
      <xdr:rowOff>134862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149981</xdr:rowOff>
    </xdr:from>
    <xdr:to>
      <xdr:col>81</xdr:col>
      <xdr:colOff>44450</xdr:colOff>
      <xdr:row>41</xdr:row>
      <xdr:rowOff>1512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007981"/>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803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68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149981</xdr:rowOff>
    </xdr:from>
    <xdr:to>
      <xdr:col>77</xdr:col>
      <xdr:colOff>44450</xdr:colOff>
      <xdr:row>40</xdr:row>
      <xdr:rowOff>161472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0079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161472</xdr:rowOff>
    </xdr:from>
    <xdr:to>
      <xdr:col>72</xdr:col>
      <xdr:colOff>203200</xdr:colOff>
      <xdr:row>41</xdr:row>
      <xdr:rowOff>13002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01947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161472</xdr:rowOff>
    </xdr:from>
    <xdr:to>
      <xdr:col>68</xdr:col>
      <xdr:colOff>152400</xdr:colOff>
      <xdr:row>41</xdr:row>
      <xdr:rowOff>13002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1947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121255</xdr:rowOff>
    </xdr:from>
    <xdr:to>
      <xdr:col>68</xdr:col>
      <xdr:colOff>203200</xdr:colOff>
      <xdr:row>40</xdr:row>
      <xdr:rowOff>51405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61582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73072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122162</xdr:rowOff>
    </xdr:from>
    <xdr:to>
      <xdr:col>81</xdr:col>
      <xdr:colOff>95250</xdr:colOff>
      <xdr:row>41</xdr:row>
      <xdr:rowOff>52312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94239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95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99181</xdr:rowOff>
    </xdr:from>
    <xdr:to>
      <xdr:col>77</xdr:col>
      <xdr:colOff>95250</xdr:colOff>
      <xdr:row>41</xdr:row>
      <xdr:rowOff>29331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110672</xdr:rowOff>
    </xdr:from>
    <xdr:to>
      <xdr:col>73</xdr:col>
      <xdr:colOff>44450</xdr:colOff>
      <xdr:row>41</xdr:row>
      <xdr:rowOff>40822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25599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133652</xdr:rowOff>
    </xdr:from>
    <xdr:to>
      <xdr:col>68</xdr:col>
      <xdr:colOff>203200</xdr:colOff>
      <xdr:row>41</xdr:row>
      <xdr:rowOff>63802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48579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25599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latin typeface="ＭＳ Ｐゴシック" panose="020B0600070205080204" pitchFamily="50" charset="-128"/>
              <a:ea typeface="ＭＳ Ｐゴシック" panose="020B0600070205080204" pitchFamily="50" charset="-128"/>
            </a:rPr>
            <a:t>　令和</a:t>
          </a:r>
          <a:r>
            <a:rPr lang="en-US" altLang="ja-JP" sz="1200">
              <a:latin typeface="ＭＳ Ｐゴシック" panose="020B0600070205080204" pitchFamily="50" charset="-128"/>
              <a:ea typeface="ＭＳ Ｐゴシック" panose="020B0600070205080204" pitchFamily="50" charset="-128"/>
            </a:rPr>
            <a:t>5</a:t>
          </a:r>
          <a:r>
            <a:rPr lang="ja-JP" altLang="en-US" sz="1200">
              <a:latin typeface="ＭＳ Ｐゴシック" panose="020B0600070205080204" pitchFamily="50" charset="-128"/>
              <a:ea typeface="ＭＳ Ｐゴシック" panose="020B0600070205080204" pitchFamily="50" charset="-128"/>
            </a:rPr>
            <a:t>年度の算定値は地方債現在高の減少</a:t>
          </a:r>
          <a:r>
            <a:rPr lang="en-US" altLang="ja-JP" sz="1200">
              <a:latin typeface="ＭＳ Ｐゴシック" panose="020B0600070205080204" pitchFamily="50" charset="-128"/>
              <a:ea typeface="ＭＳ Ｐゴシック" panose="020B0600070205080204" pitchFamily="50" charset="-128"/>
            </a:rPr>
            <a:t>(△32.4</a:t>
          </a:r>
          <a:r>
            <a:rPr lang="ja-JP" altLang="en-US" sz="1200">
              <a:latin typeface="ＭＳ Ｐゴシック" panose="020B0600070205080204" pitchFamily="50" charset="-128"/>
              <a:ea typeface="ＭＳ Ｐゴシック" panose="020B0600070205080204" pitchFamily="50" charset="-128"/>
            </a:rPr>
            <a:t>億円</a:t>
          </a:r>
          <a:r>
            <a:rPr lang="en-US" altLang="ja-JP" sz="1200">
              <a:latin typeface="ＭＳ Ｐゴシック" panose="020B0600070205080204" pitchFamily="50" charset="-128"/>
              <a:ea typeface="ＭＳ Ｐゴシック" panose="020B0600070205080204" pitchFamily="50" charset="-128"/>
            </a:rPr>
            <a:t>)</a:t>
          </a:r>
          <a:r>
            <a:rPr lang="ja-JP" altLang="en-US" sz="1200">
              <a:latin typeface="ＭＳ Ｐゴシック" panose="020B0600070205080204" pitchFamily="50" charset="-128"/>
              <a:ea typeface="ＭＳ Ｐゴシック" panose="020B0600070205080204" pitchFamily="50" charset="-128"/>
            </a:rPr>
            <a:t>などにより、前年度に引き続き将来負担額が充 当可能財源等を下回っており、本比率は算出されない。</a:t>
          </a:r>
          <a:endParaRPr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今後も地方債発行額と元利償還金額とのバランスを注視しつつ、主要基金の残高を念頭に置いた財政運営を図り、引き続き市債残高の減少等により、過度な財政負担が生じないように努めていく。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15</xdr:row>
      <xdr:rowOff>18098</xdr:rowOff>
    </xdr:from>
    <xdr:to>
      <xdr:col>68</xdr:col>
      <xdr:colOff>152400</xdr:colOff>
      <xdr:row>15</xdr:row>
      <xdr:rowOff>56303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3512800" y="2589848"/>
          <a:ext cx="889000" cy="3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93027</xdr:rowOff>
    </xdr:from>
    <xdr:to>
      <xdr:col>77</xdr:col>
      <xdr:colOff>95250</xdr:colOff>
      <xdr:row>14</xdr:row>
      <xdr:rowOff>23177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32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33354</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9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20108</xdr:rowOff>
    </xdr:from>
    <xdr:to>
      <xdr:col>73</xdr:col>
      <xdr:colOff>44450</xdr:colOff>
      <xdr:row>14</xdr:row>
      <xdr:rowOff>121708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62336</xdr:rowOff>
    </xdr:from>
    <xdr:to>
      <xdr:col>68</xdr:col>
      <xdr:colOff>203200</xdr:colOff>
      <xdr:row>14</xdr:row>
      <xdr:rowOff>163936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4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2663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23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144780</xdr:rowOff>
    </xdr:from>
    <xdr:to>
      <xdr:col>64</xdr:col>
      <xdr:colOff>152400</xdr:colOff>
      <xdr:row>15</xdr:row>
      <xdr:rowOff>74930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85107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138748</xdr:rowOff>
    </xdr:from>
    <xdr:to>
      <xdr:col>68</xdr:col>
      <xdr:colOff>203200</xdr:colOff>
      <xdr:row>15</xdr:row>
      <xdr:rowOff>68898</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53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53675</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62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5503</xdr:rowOff>
    </xdr:from>
    <xdr:to>
      <xdr:col>64</xdr:col>
      <xdr:colOff>152400</xdr:colOff>
      <xdr:row>15</xdr:row>
      <xdr:rowOff>107103</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57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91880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663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埼玉県上尾市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230,167
225,183
45.51
79,520,790
76,092,675
3,256,886
42,243,632
49,082,634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消防広域化による増</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4.1</a:t>
          </a:r>
          <a:r>
            <a:rPr kumimoji="1" lang="ja-JP" altLang="en-US" sz="1200">
              <a:latin typeface="ＭＳ Ｐゴシック" panose="020B0600070205080204" pitchFamily="50" charset="-128"/>
              <a:ea typeface="ＭＳ Ｐゴシック" panose="020B0600070205080204" pitchFamily="50" charset="-128"/>
            </a:rPr>
            <a:t>億円</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などにより、前年度に比べ</a:t>
          </a:r>
          <a:r>
            <a:rPr kumimoji="1" lang="en-US" altLang="ja-JP" sz="1200">
              <a:latin typeface="ＭＳ Ｐゴシック" panose="020B0600070205080204" pitchFamily="50" charset="-128"/>
              <a:ea typeface="ＭＳ Ｐゴシック" panose="020B0600070205080204" pitchFamily="50" charset="-128"/>
            </a:rPr>
            <a:t>8.3</a:t>
          </a:r>
          <a:r>
            <a:rPr kumimoji="1" lang="ja-JP" altLang="en-US" sz="1200">
              <a:latin typeface="ＭＳ Ｐゴシック" panose="020B0600070205080204" pitchFamily="50" charset="-128"/>
              <a:ea typeface="ＭＳ Ｐゴシック" panose="020B0600070205080204" pitchFamily="50" charset="-128"/>
            </a:rPr>
            <a:t>億円増</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の </a:t>
          </a:r>
          <a:r>
            <a:rPr kumimoji="1" lang="en-US" altLang="ja-JP" sz="1200">
              <a:latin typeface="ＭＳ Ｐゴシック" panose="020B0600070205080204" pitchFamily="50" charset="-128"/>
              <a:ea typeface="ＭＳ Ｐゴシック" panose="020B0600070205080204" pitchFamily="50" charset="-128"/>
            </a:rPr>
            <a:t>130.4</a:t>
          </a:r>
          <a:r>
            <a:rPr kumimoji="1" lang="ja-JP" altLang="en-US" sz="1200">
              <a:latin typeface="ＭＳ Ｐゴシック" panose="020B0600070205080204" pitchFamily="50" charset="-128"/>
              <a:ea typeface="ＭＳ Ｐゴシック" panose="020B0600070205080204" pitchFamily="50" charset="-128"/>
            </a:rPr>
            <a:t>億円となった。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人件費に係る経常収支比率は、前年度と同様に類似団体平均を上回っている。</a:t>
          </a:r>
        </a:p>
        <a:p>
          <a:r>
            <a:rPr kumimoji="1" lang="ja-JP" altLang="en-US" sz="1200">
              <a:latin typeface="ＭＳ Ｐゴシック" panose="020B0600070205080204" pitchFamily="50" charset="-128"/>
              <a:ea typeface="ＭＳ Ｐゴシック" panose="020B0600070205080204" pitchFamily="50" charset="-128"/>
            </a:rPr>
            <a:t>　今後も事業及び政策に注視しつつ職員数の適正化等を行い、人件費抑制に努めていく。</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113393</xdr:rowOff>
    </xdr:from>
    <xdr:to>
      <xdr:col>24</xdr:col>
      <xdr:colOff>25400</xdr:colOff>
      <xdr:row>42</xdr:row>
      <xdr:rowOff>94343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712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66420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6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94343</xdr:rowOff>
    </xdr:from>
    <xdr:to>
      <xdr:col>24</xdr:col>
      <xdr:colOff>114300</xdr:colOff>
      <xdr:row>42</xdr:row>
      <xdr:rowOff>94343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9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28320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1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113393</xdr:rowOff>
    </xdr:from>
    <xdr:to>
      <xdr:col>24</xdr:col>
      <xdr:colOff>114300</xdr:colOff>
      <xdr:row>33</xdr:row>
      <xdr:rowOff>113393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7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34472</xdr:rowOff>
    </xdr:from>
    <xdr:to>
      <xdr:col>24</xdr:col>
      <xdr:colOff>25400</xdr:colOff>
      <xdr:row>40</xdr:row>
      <xdr:rowOff>45357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8924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70955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4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54428</xdr:rowOff>
    </xdr:from>
    <xdr:to>
      <xdr:col>24</xdr:col>
      <xdr:colOff>76200</xdr:colOff>
      <xdr:row>38</xdr:row>
      <xdr:rowOff>156028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56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75293</xdr:rowOff>
    </xdr:from>
    <xdr:to>
      <xdr:col>19</xdr:col>
      <xdr:colOff>187325</xdr:colOff>
      <xdr:row>40</xdr:row>
      <xdr:rowOff>34472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7618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130628</xdr:rowOff>
    </xdr:from>
    <xdr:to>
      <xdr:col>20</xdr:col>
      <xdr:colOff>38100</xdr:colOff>
      <xdr:row>39</xdr:row>
      <xdr:rowOff>60778</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64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70955</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414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75293</xdr:rowOff>
    </xdr:from>
    <xdr:to>
      <xdr:col>15</xdr:col>
      <xdr:colOff>98425</xdr:colOff>
      <xdr:row>40</xdr:row>
      <xdr:rowOff>143328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761843"/>
          <a:ext cx="8890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97972</xdr:rowOff>
    </xdr:from>
    <xdr:to>
      <xdr:col>15</xdr:col>
      <xdr:colOff>149225</xdr:colOff>
      <xdr:row>39</xdr:row>
      <xdr:rowOff>28122</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61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38299</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38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97065</xdr:rowOff>
    </xdr:from>
    <xdr:to>
      <xdr:col>11</xdr:col>
      <xdr:colOff>9525</xdr:colOff>
      <xdr:row>40</xdr:row>
      <xdr:rowOff>143328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783615"/>
          <a:ext cx="889000" cy="21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68035</xdr:rowOff>
    </xdr:from>
    <xdr:to>
      <xdr:col>11</xdr:col>
      <xdr:colOff>60325</xdr:colOff>
      <xdr:row>39</xdr:row>
      <xdr:rowOff>169635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8362</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5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2722</xdr:rowOff>
    </xdr:from>
    <xdr:to>
      <xdr:col>6</xdr:col>
      <xdr:colOff>171450</xdr:colOff>
      <xdr:row>39</xdr:row>
      <xdr:rowOff>104322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68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114499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45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166007</xdr:rowOff>
    </xdr:from>
    <xdr:to>
      <xdr:col>24</xdr:col>
      <xdr:colOff>76200</xdr:colOff>
      <xdr:row>40</xdr:row>
      <xdr:rowOff>96157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85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138084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82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155122</xdr:rowOff>
    </xdr:from>
    <xdr:to>
      <xdr:col>20</xdr:col>
      <xdr:colOff>38100</xdr:colOff>
      <xdr:row>40</xdr:row>
      <xdr:rowOff>85272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84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70049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92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24493</xdr:rowOff>
    </xdr:from>
    <xdr:to>
      <xdr:col>15</xdr:col>
      <xdr:colOff>149225</xdr:colOff>
      <xdr:row>39</xdr:row>
      <xdr:rowOff>126093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71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110870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79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92528</xdr:rowOff>
    </xdr:from>
    <xdr:to>
      <xdr:col>11</xdr:col>
      <xdr:colOff>60325</xdr:colOff>
      <xdr:row>41</xdr:row>
      <xdr:rowOff>22678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95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7455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0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46265</xdr:rowOff>
    </xdr:from>
    <xdr:to>
      <xdr:col>6</xdr:col>
      <xdr:colOff>171450</xdr:colOff>
      <xdr:row>39</xdr:row>
      <xdr:rowOff>147865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7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132642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81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小・中学校給食費の公会計化による賄材料費の皆増</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9.6</a:t>
          </a:r>
          <a:r>
            <a:rPr kumimoji="1" lang="ja-JP" altLang="en-US" sz="1200">
              <a:latin typeface="ＭＳ Ｐゴシック" panose="020B0600070205080204" pitchFamily="50" charset="-128"/>
              <a:ea typeface="ＭＳ Ｐゴシック" panose="020B0600070205080204" pitchFamily="50" charset="-128"/>
            </a:rPr>
            <a:t>億円</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などにより、前年度に比べ</a:t>
          </a:r>
          <a:r>
            <a:rPr kumimoji="1" lang="en-US" altLang="ja-JP" sz="1200">
              <a:latin typeface="ＭＳ Ｐゴシック" panose="020B0600070205080204" pitchFamily="50" charset="-128"/>
              <a:ea typeface="ＭＳ Ｐゴシック" panose="020B0600070205080204" pitchFamily="50" charset="-128"/>
            </a:rPr>
            <a:t>6.5</a:t>
          </a:r>
          <a:r>
            <a:rPr kumimoji="1" lang="ja-JP" altLang="en-US" sz="1200">
              <a:latin typeface="ＭＳ Ｐゴシック" panose="020B0600070205080204" pitchFamily="50" charset="-128"/>
              <a:ea typeface="ＭＳ Ｐゴシック" panose="020B0600070205080204" pitchFamily="50" charset="-128"/>
            </a:rPr>
            <a:t>億円増</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5.3</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の</a:t>
          </a:r>
          <a:r>
            <a:rPr kumimoji="1" lang="en-US" altLang="ja-JP" sz="1200">
              <a:latin typeface="ＭＳ Ｐゴシック" panose="020B0600070205080204" pitchFamily="50" charset="-128"/>
              <a:ea typeface="ＭＳ Ｐゴシック" panose="020B0600070205080204" pitchFamily="50" charset="-128"/>
            </a:rPr>
            <a:t>128.8</a:t>
          </a:r>
          <a:r>
            <a:rPr kumimoji="1" lang="ja-JP" altLang="en-US" sz="1200">
              <a:latin typeface="ＭＳ Ｐゴシック" panose="020B0600070205080204" pitchFamily="50" charset="-128"/>
              <a:ea typeface="ＭＳ Ｐゴシック" panose="020B0600070205080204" pitchFamily="50" charset="-128"/>
            </a:rPr>
            <a:t>億円となった。</a:t>
          </a:r>
          <a:endParaRPr kumimoji="1" lang="en-US" altLang="ja-JP" sz="12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物件費に係る経常収支比率は、前年度と同様に類似団体平均を上回っている。引き続き、委託料・備品購入費等の適正化を図っていく。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21</xdr:row>
      <xdr:rowOff>168910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346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115570</xdr:rowOff>
    </xdr:from>
    <xdr:to>
      <xdr:col>82</xdr:col>
      <xdr:colOff>107950</xdr:colOff>
      <xdr:row>17</xdr:row>
      <xdr:rowOff>138430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0302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134620</xdr:rowOff>
    </xdr:from>
    <xdr:to>
      <xdr:col>78</xdr:col>
      <xdr:colOff>69850</xdr:colOff>
      <xdr:row>17</xdr:row>
      <xdr:rowOff>138430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778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134620</xdr:rowOff>
    </xdr:from>
    <xdr:to>
      <xdr:col>73</xdr:col>
      <xdr:colOff>180975</xdr:colOff>
      <xdr:row>17</xdr:row>
      <xdr:rowOff>130810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8778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130810</xdr:rowOff>
    </xdr:from>
    <xdr:to>
      <xdr:col>69</xdr:col>
      <xdr:colOff>92075</xdr:colOff>
      <xdr:row>18</xdr:row>
      <xdr:rowOff>5080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045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36847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87630</xdr:rowOff>
    </xdr:from>
    <xdr:to>
      <xdr:col>78</xdr:col>
      <xdr:colOff>120650</xdr:colOff>
      <xdr:row>18</xdr:row>
      <xdr:rowOff>17780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83820</xdr:rowOff>
    </xdr:from>
    <xdr:to>
      <xdr:col>74</xdr:col>
      <xdr:colOff>31750</xdr:colOff>
      <xdr:row>17</xdr:row>
      <xdr:rowOff>13970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80010</xdr:rowOff>
    </xdr:from>
    <xdr:to>
      <xdr:col>69</xdr:col>
      <xdr:colOff>142875</xdr:colOff>
      <xdr:row>18</xdr:row>
      <xdr:rowOff>10160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166387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125730</xdr:rowOff>
    </xdr:from>
    <xdr:to>
      <xdr:col>65</xdr:col>
      <xdr:colOff>53975</xdr:colOff>
      <xdr:row>18</xdr:row>
      <xdr:rowOff>55880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40657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2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年度住民税非課税世帯に対する物価高騰支援給付金の皆増</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12.5</a:t>
          </a:r>
          <a:r>
            <a:rPr kumimoji="1" lang="ja-JP" altLang="en-US" sz="1200">
              <a:latin typeface="ＭＳ Ｐゴシック" panose="020B0600070205080204" pitchFamily="50" charset="-128"/>
              <a:ea typeface="ＭＳ Ｐゴシック" panose="020B0600070205080204" pitchFamily="50" charset="-128"/>
            </a:rPr>
            <a:t>億円</a:t>
          </a:r>
          <a:r>
            <a:rPr kumimoji="1" lang="en-US" altLang="ja-JP" sz="12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などにより、前年度に比べ</a:t>
          </a:r>
          <a:r>
            <a:rPr kumimoji="1" lang="en-US" altLang="ja-JP" sz="1200">
              <a:latin typeface="ＭＳ Ｐゴシック" panose="020B0600070205080204" pitchFamily="50" charset="-128"/>
              <a:ea typeface="ＭＳ Ｐゴシック" panose="020B0600070205080204" pitchFamily="50" charset="-128"/>
            </a:rPr>
            <a:t>14.4</a:t>
          </a:r>
          <a:r>
            <a:rPr kumimoji="1" lang="ja-JP" altLang="en-US" sz="1200">
              <a:latin typeface="ＭＳ Ｐゴシック" panose="020B0600070205080204" pitchFamily="50" charset="-128"/>
              <a:ea typeface="ＭＳ Ｐゴシック" panose="020B0600070205080204" pitchFamily="50" charset="-128"/>
            </a:rPr>
            <a:t>億円増</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6.1</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の</a:t>
          </a:r>
          <a:r>
            <a:rPr kumimoji="1" lang="en-US" altLang="ja-JP" sz="1200">
              <a:latin typeface="ＭＳ Ｐゴシック" panose="020B0600070205080204" pitchFamily="50" charset="-128"/>
              <a:ea typeface="ＭＳ Ｐゴシック" panose="020B0600070205080204" pitchFamily="50" charset="-128"/>
            </a:rPr>
            <a:t>248.5</a:t>
          </a:r>
          <a:r>
            <a:rPr kumimoji="1" lang="ja-JP" altLang="en-US" sz="1200">
              <a:latin typeface="ＭＳ Ｐゴシック" panose="020B0600070205080204" pitchFamily="50" charset="-128"/>
              <a:ea typeface="ＭＳ Ｐゴシック" panose="020B0600070205080204" pitchFamily="50" charset="-128"/>
            </a:rPr>
            <a:t>億円となった。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今後は待機児童解消のための子育て支援施策に係る費用の増、高齢者人口増加に伴う介護関連費用の増により、増加が予想される。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88900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956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29227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97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69850</xdr:rowOff>
    </xdr:from>
    <xdr:to>
      <xdr:col>19</xdr:col>
      <xdr:colOff>187325</xdr:colOff>
      <xdr:row>58</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6710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16527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69850</xdr:rowOff>
    </xdr:from>
    <xdr:to>
      <xdr:col>15</xdr:col>
      <xdr:colOff>98425</xdr:colOff>
      <xdr:row>56</xdr:row>
      <xdr:rowOff>165100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671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59</xdr:row>
      <xdr:rowOff>69850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6630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38100</xdr:rowOff>
    </xdr:from>
    <xdr:to>
      <xdr:col>24</xdr:col>
      <xdr:colOff>76200</xdr:colOff>
      <xdr:row>58</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54627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19050</xdr:rowOff>
    </xdr:from>
    <xdr:to>
      <xdr:col>15</xdr:col>
      <xdr:colOff>149225</xdr:colOff>
      <xdr:row>56</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積立金は一般廃棄物処理施設建設等基金積立金の減</a:t>
          </a:r>
          <a:r>
            <a:rPr kumimoji="1" lang="en-US" altLang="ja-JP" sz="1200">
              <a:latin typeface="ＭＳ Ｐゴシック" panose="020B0600070205080204" pitchFamily="50" charset="-128"/>
              <a:ea typeface="ＭＳ Ｐゴシック" panose="020B0600070205080204" pitchFamily="50" charset="-128"/>
            </a:rPr>
            <a:t>(△4.0</a:t>
          </a:r>
          <a:r>
            <a:rPr kumimoji="1" lang="ja-JP" altLang="en-US" sz="1200">
              <a:latin typeface="ＭＳ Ｐゴシック" panose="020B0600070205080204" pitchFamily="50" charset="-128"/>
              <a:ea typeface="ＭＳ Ｐゴシック" panose="020B0600070205080204" pitchFamily="50" charset="-128"/>
            </a:rPr>
            <a:t>億円</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などにより、前年度に比べ</a:t>
          </a:r>
          <a:r>
            <a:rPr kumimoji="1" lang="en-US" altLang="ja-JP" sz="1200">
              <a:latin typeface="ＭＳ Ｐゴシック" panose="020B0600070205080204" pitchFamily="50" charset="-128"/>
              <a:ea typeface="ＭＳ Ｐゴシック" panose="020B0600070205080204" pitchFamily="50" charset="-128"/>
            </a:rPr>
            <a:t>4.9</a:t>
          </a:r>
          <a:r>
            <a:rPr kumimoji="1" lang="ja-JP" altLang="en-US" sz="1200">
              <a:latin typeface="ＭＳ Ｐゴシック" panose="020B0600070205080204" pitchFamily="50" charset="-128"/>
              <a:ea typeface="ＭＳ Ｐゴシック" panose="020B0600070205080204" pitchFamily="50" charset="-128"/>
            </a:rPr>
            <a:t>億円減</a:t>
          </a:r>
          <a:r>
            <a:rPr kumimoji="1" lang="en-US" altLang="ja-JP" sz="1200">
              <a:latin typeface="ＭＳ Ｐゴシック" panose="020B0600070205080204" pitchFamily="50" charset="-128"/>
              <a:ea typeface="ＭＳ Ｐゴシック" panose="020B0600070205080204" pitchFamily="50" charset="-128"/>
            </a:rPr>
            <a:t>(△25.8</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の</a:t>
          </a:r>
          <a:r>
            <a:rPr kumimoji="1" lang="en-US" altLang="ja-JP" sz="1200">
              <a:latin typeface="ＭＳ Ｐゴシック" panose="020B0600070205080204" pitchFamily="50" charset="-128"/>
              <a:ea typeface="ＭＳ Ｐゴシック" panose="020B0600070205080204" pitchFamily="50" charset="-128"/>
            </a:rPr>
            <a:t>14.1</a:t>
          </a:r>
          <a:r>
            <a:rPr kumimoji="1" lang="ja-JP" altLang="en-US" sz="1200">
              <a:latin typeface="ＭＳ Ｐゴシック" panose="020B0600070205080204" pitchFamily="50" charset="-128"/>
              <a:ea typeface="ＭＳ Ｐゴシック" panose="020B0600070205080204" pitchFamily="50" charset="-128"/>
            </a:rPr>
            <a:t>億円となった。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今後も主要基金の残高を念頭に置きつつ、適切な財政運営に努めていく。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7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63500</xdr:rowOff>
    </xdr:from>
    <xdr:to>
      <xdr:col>82</xdr:col>
      <xdr:colOff>107950</xdr:colOff>
      <xdr:row>58</xdr:row>
      <xdr:rowOff>88900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07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63500</xdr:rowOff>
    </xdr:from>
    <xdr:to>
      <xdr:col>78</xdr:col>
      <xdr:colOff>69850</xdr:colOff>
      <xdr:row>58</xdr:row>
      <xdr:rowOff>114300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007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22877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158750</xdr:rowOff>
    </xdr:from>
    <xdr:to>
      <xdr:col>73</xdr:col>
      <xdr:colOff>180975</xdr:colOff>
      <xdr:row>58</xdr:row>
      <xdr:rowOff>114300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931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31750</xdr:rowOff>
    </xdr:from>
    <xdr:to>
      <xdr:col>74</xdr:col>
      <xdr:colOff>31750</xdr:colOff>
      <xdr:row>57</xdr:row>
      <xdr:rowOff>133350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143527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158750</xdr:rowOff>
    </xdr:from>
    <xdr:to>
      <xdr:col>69</xdr:col>
      <xdr:colOff>92075</xdr:colOff>
      <xdr:row>58</xdr:row>
      <xdr:rowOff>25400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31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10177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12700</xdr:rowOff>
    </xdr:from>
    <xdr:to>
      <xdr:col>78</xdr:col>
      <xdr:colOff>120650</xdr:colOff>
      <xdr:row>58</xdr:row>
      <xdr:rowOff>114300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99077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4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63500</xdr:rowOff>
    </xdr:from>
    <xdr:to>
      <xdr:col>74</xdr:col>
      <xdr:colOff>31750</xdr:colOff>
      <xdr:row>58</xdr:row>
      <xdr:rowOff>165100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107950</xdr:rowOff>
    </xdr:from>
    <xdr:to>
      <xdr:col>69</xdr:col>
      <xdr:colOff>142875</xdr:colOff>
      <xdr:row>58</xdr:row>
      <xdr:rowOff>38100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146050</xdr:rowOff>
    </xdr:from>
    <xdr:to>
      <xdr:col>65</xdr:col>
      <xdr:colOff>53975</xdr:colOff>
      <xdr:row>58</xdr:row>
      <xdr:rowOff>76200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86377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中小・小規模事業者エネルギー価格高騰対策支援事業の皆増</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3.9</a:t>
          </a:r>
          <a:r>
            <a:rPr kumimoji="1" lang="ja-JP" altLang="en-US" sz="1200">
              <a:latin typeface="ＭＳ Ｐゴシック" panose="020B0600070205080204" pitchFamily="50" charset="-128"/>
              <a:ea typeface="ＭＳ Ｐゴシック" panose="020B0600070205080204" pitchFamily="50" charset="-128"/>
            </a:rPr>
            <a:t>億円</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などにより、前年度に比べ</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億円増</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の</a:t>
          </a:r>
          <a:r>
            <a:rPr kumimoji="1" lang="en-US" altLang="ja-JP" sz="1200">
              <a:latin typeface="ＭＳ Ｐゴシック" panose="020B0600070205080204" pitchFamily="50" charset="-128"/>
              <a:ea typeface="ＭＳ Ｐゴシック" panose="020B0600070205080204" pitchFamily="50" charset="-128"/>
            </a:rPr>
            <a:t>58.6</a:t>
          </a:r>
          <a:r>
            <a:rPr kumimoji="1" lang="ja-JP" altLang="en-US" sz="1200">
              <a:latin typeface="ＭＳ Ｐゴシック" panose="020B0600070205080204" pitchFamily="50" charset="-128"/>
              <a:ea typeface="ＭＳ Ｐゴシック" panose="020B0600070205080204" pitchFamily="50" charset="-128"/>
            </a:rPr>
            <a:t>億円となった。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補助費等に係る経常収支比率は、類似団体を下回っている。引き続き、補助・負担金等の適正化を図っていく。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4536</xdr:rowOff>
    </xdr:from>
    <xdr:to>
      <xdr:col>82</xdr:col>
      <xdr:colOff>107950</xdr:colOff>
      <xdr:row>42</xdr:row>
      <xdr:rowOff>39915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62386"/>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90913</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0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4536</xdr:rowOff>
    </xdr:from>
    <xdr:to>
      <xdr:col>82</xdr:col>
      <xdr:colOff>196850</xdr:colOff>
      <xdr:row>33</xdr:row>
      <xdr:rowOff>4536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62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4536</xdr:rowOff>
    </xdr:from>
    <xdr:to>
      <xdr:col>82</xdr:col>
      <xdr:colOff>107950</xdr:colOff>
      <xdr:row>33</xdr:row>
      <xdr:rowOff>26307</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56623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42834</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15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154214</xdr:rowOff>
    </xdr:from>
    <xdr:to>
      <xdr:col>78</xdr:col>
      <xdr:colOff>69850</xdr:colOff>
      <xdr:row>33</xdr:row>
      <xdr:rowOff>26307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56406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157134</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154214</xdr:rowOff>
    </xdr:from>
    <xdr:to>
      <xdr:col>73</xdr:col>
      <xdr:colOff>180975</xdr:colOff>
      <xdr:row>33</xdr:row>
      <xdr:rowOff>58964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56406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146249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58964</xdr:rowOff>
    </xdr:from>
    <xdr:to>
      <xdr:col>69</xdr:col>
      <xdr:colOff>92075</xdr:colOff>
      <xdr:row>33</xdr:row>
      <xdr:rowOff>58964</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57168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81643</xdr:rowOff>
    </xdr:from>
    <xdr:to>
      <xdr:col>69</xdr:col>
      <xdr:colOff>142875</xdr:colOff>
      <xdr:row>37</xdr:row>
      <xdr:rowOff>11793</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168020</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135363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30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125186</xdr:rowOff>
    </xdr:from>
    <xdr:to>
      <xdr:col>82</xdr:col>
      <xdr:colOff>158750</xdr:colOff>
      <xdr:row>33</xdr:row>
      <xdr:rowOff>55336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61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33763</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520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146957</xdr:rowOff>
    </xdr:from>
    <xdr:to>
      <xdr:col>78</xdr:col>
      <xdr:colOff>120650</xdr:colOff>
      <xdr:row>33</xdr:row>
      <xdr:rowOff>77107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63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87284</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40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103414</xdr:rowOff>
    </xdr:from>
    <xdr:to>
      <xdr:col>74</xdr:col>
      <xdr:colOff>31750</xdr:colOff>
      <xdr:row>33</xdr:row>
      <xdr:rowOff>33564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58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43741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35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8164</xdr:rowOff>
    </xdr:from>
    <xdr:to>
      <xdr:col>69</xdr:col>
      <xdr:colOff>142875</xdr:colOff>
      <xdr:row>33</xdr:row>
      <xdr:rowOff>109764</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66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119941</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43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8164</xdr:rowOff>
    </xdr:from>
    <xdr:to>
      <xdr:col>65</xdr:col>
      <xdr:colOff>53975</xdr:colOff>
      <xdr:row>33</xdr:row>
      <xdr:rowOff>109764</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66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119941</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43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西消防署整備事業債の元利償還</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億円</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が完了したことなどにより、 　　 前年度に比べ</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億円減</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の</a:t>
          </a:r>
          <a:r>
            <a:rPr kumimoji="1" lang="en-US" altLang="ja-JP" sz="1200">
              <a:latin typeface="ＭＳ Ｐゴシック" panose="020B0600070205080204" pitchFamily="50" charset="-128"/>
              <a:ea typeface="ＭＳ Ｐゴシック" panose="020B0600070205080204" pitchFamily="50" charset="-128"/>
            </a:rPr>
            <a:t>65.8</a:t>
          </a:r>
          <a:r>
            <a:rPr kumimoji="1" lang="ja-JP" altLang="en-US" sz="1200">
              <a:latin typeface="ＭＳ Ｐゴシック" panose="020B0600070205080204" pitchFamily="50" charset="-128"/>
              <a:ea typeface="ＭＳ Ｐゴシック" panose="020B0600070205080204" pitchFamily="50" charset="-128"/>
            </a:rPr>
            <a:t>億円となった。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公債費に係る経常収支比率は、前年度と同様に類似団体平均を上回っている。</a:t>
          </a:r>
        </a:p>
        <a:p>
          <a:r>
            <a:rPr kumimoji="1" lang="ja-JP" altLang="en-US" sz="1200">
              <a:latin typeface="ＭＳ Ｐゴシック" panose="020B0600070205080204" pitchFamily="50" charset="-128"/>
              <a:ea typeface="ＭＳ Ｐゴシック" panose="020B0600070205080204" pitchFamily="50" charset="-128"/>
            </a:rPr>
            <a:t>　今後も市債の新規発行について精査を行い、適正化に努めていく。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68218</xdr:rowOff>
    </xdr:from>
    <xdr:to>
      <xdr:col>24</xdr:col>
      <xdr:colOff>25400</xdr:colOff>
      <xdr:row>78</xdr:row>
      <xdr:rowOff>100874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3441318"/>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154776</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013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138249</xdr:rowOff>
    </xdr:from>
    <xdr:to>
      <xdr:col>24</xdr:col>
      <xdr:colOff>76200</xdr:colOff>
      <xdr:row>77</xdr:row>
      <xdr:rowOff>68399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61686</xdr:rowOff>
    </xdr:from>
    <xdr:to>
      <xdr:col>19</xdr:col>
      <xdr:colOff>187325</xdr:colOff>
      <xdr:row>78</xdr:row>
      <xdr:rowOff>100874</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343478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61686</xdr:rowOff>
    </xdr:from>
    <xdr:to>
      <xdr:col>15</xdr:col>
      <xdr:colOff>98425</xdr:colOff>
      <xdr:row>78</xdr:row>
      <xdr:rowOff>133531</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434786"/>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133531</xdr:rowOff>
    </xdr:from>
    <xdr:to>
      <xdr:col>11</xdr:col>
      <xdr:colOff>9525</xdr:colOff>
      <xdr:row>78</xdr:row>
      <xdr:rowOff>166188</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50663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170015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02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17418</xdr:rowOff>
    </xdr:from>
    <xdr:to>
      <xdr:col>24</xdr:col>
      <xdr:colOff>76200</xdr:colOff>
      <xdr:row>78</xdr:row>
      <xdr:rowOff>119018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39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160945</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362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50074</xdr:rowOff>
    </xdr:from>
    <xdr:to>
      <xdr:col>20</xdr:col>
      <xdr:colOff>38100</xdr:colOff>
      <xdr:row>78</xdr:row>
      <xdr:rowOff>151674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42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136451</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50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10886</xdr:rowOff>
    </xdr:from>
    <xdr:to>
      <xdr:col>15</xdr:col>
      <xdr:colOff>149225</xdr:colOff>
      <xdr:row>78</xdr:row>
      <xdr:rowOff>112486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97263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82731</xdr:rowOff>
    </xdr:from>
    <xdr:to>
      <xdr:col>11</xdr:col>
      <xdr:colOff>60325</xdr:colOff>
      <xdr:row>79</xdr:row>
      <xdr:rowOff>12881</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45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169108</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54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115388</xdr:rowOff>
    </xdr:from>
    <xdr:to>
      <xdr:col>6</xdr:col>
      <xdr:colOff>171450</xdr:colOff>
      <xdr:row>79</xdr:row>
      <xdr:rowOff>45538</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4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30315</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57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公債費以外の経常収支比率は</a:t>
          </a:r>
          <a:r>
            <a:rPr kumimoji="1" lang="en-US" altLang="ja-JP" sz="1200">
              <a:latin typeface="ＭＳ Ｐゴシック" panose="020B0600070205080204" pitchFamily="50" charset="-128"/>
              <a:ea typeface="ＭＳ Ｐゴシック" panose="020B0600070205080204" pitchFamily="50" charset="-128"/>
            </a:rPr>
            <a:t>79.7</a:t>
          </a:r>
          <a:r>
            <a:rPr kumimoji="1" lang="ja-JP" altLang="en-US" sz="1200">
              <a:latin typeface="ＭＳ Ｐゴシック" panose="020B0600070205080204" pitchFamily="50" charset="-128"/>
              <a:ea typeface="ＭＳ Ｐゴシック" panose="020B0600070205080204" pitchFamily="50" charset="-128"/>
            </a:rPr>
            <a:t>％となっており、類似団体平均を</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％下回った。</a:t>
          </a:r>
        </a:p>
        <a:p>
          <a:r>
            <a:rPr kumimoji="1" lang="ja-JP" altLang="en-US" sz="1200">
              <a:latin typeface="ＭＳ Ｐゴシック" panose="020B0600070205080204" pitchFamily="50" charset="-128"/>
              <a:ea typeface="ＭＳ Ｐゴシック" panose="020B0600070205080204" pitchFamily="50" charset="-128"/>
            </a:rPr>
            <a:t>　引き続き歳出の抑制に努めていく。</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a:extLst>
            <a:ext uri="{FF2B5EF4-FFF2-40B4-BE49-F238E27FC236}">
              <a16:creationId xmlns:a16="http://schemas.microsoft.com/office/drawing/2014/main" id="{00000000-0008-0000-0400-0000B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48079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6510000" y="12498615"/>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20156</xdr:rowOff>
    </xdr:from>
    <xdr:ext cx="762000" cy="259045"/>
    <xdr:sp macro="" textlink="">
      <xdr:nvSpPr>
        <xdr:cNvPr id="435" name="公債費以外最小値テキスト">
          <a:extLst>
            <a:ext uri="{FF2B5EF4-FFF2-40B4-BE49-F238E27FC236}">
              <a16:creationId xmlns:a16="http://schemas.microsoft.com/office/drawing/2014/main" id="{00000000-0008-0000-0400-0000B3010000}"/>
            </a:ext>
          </a:extLst>
        </xdr:cNvPr>
        <xdr:cNvSpPr txBox="1"/>
      </xdr:nvSpPr>
      <xdr:spPr>
        <a:xfrm>
          <a:off x="16598900" y="139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48079</xdr:rowOff>
    </xdr:from>
    <xdr:to>
      <xdr:col>82</xdr:col>
      <xdr:colOff>196850</xdr:colOff>
      <xdr:row>81</xdr:row>
      <xdr:rowOff>48079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39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7" name="公債費以外最大値テキスト">
          <a:extLst>
            <a:ext uri="{FF2B5EF4-FFF2-40B4-BE49-F238E27FC236}">
              <a16:creationId xmlns:a16="http://schemas.microsoft.com/office/drawing/2014/main" id="{00000000-0008-0000-0400-0000B5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77</xdr:row>
      <xdr:rowOff>91621</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5671800" y="13271500"/>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132641</xdr:rowOff>
    </xdr:from>
    <xdr:ext cx="762000" cy="259045"/>
    <xdr:sp macro="" textlink="">
      <xdr:nvSpPr>
        <xdr:cNvPr id="440" name="公債費以外平均値テキスト">
          <a:extLst>
            <a:ext uri="{FF2B5EF4-FFF2-40B4-BE49-F238E27FC236}">
              <a16:creationId xmlns:a16="http://schemas.microsoft.com/office/drawing/2014/main" id="{00000000-0008-0000-0400-0000B8010000}"/>
            </a:ext>
          </a:extLst>
        </xdr:cNvPr>
        <xdr:cNvSpPr txBox="1"/>
      </xdr:nvSpPr>
      <xdr:spPr>
        <a:xfrm>
          <a:off x="16598900" y="13334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39915</xdr:rowOff>
    </xdr:from>
    <xdr:to>
      <xdr:col>78</xdr:col>
      <xdr:colOff>69850</xdr:colOff>
      <xdr:row>77</xdr:row>
      <xdr:rowOff>69850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4782800" y="12727215"/>
          <a:ext cx="889000" cy="54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73479</xdr:rowOff>
    </xdr:from>
    <xdr:to>
      <xdr:col>78</xdr:col>
      <xdr:colOff>120650</xdr:colOff>
      <xdr:row>78</xdr:row>
      <xdr:rowOff>3629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5621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159856</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361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39915</xdr:rowOff>
    </xdr:from>
    <xdr:to>
      <xdr:col>73</xdr:col>
      <xdr:colOff>180975</xdr:colOff>
      <xdr:row>77</xdr:row>
      <xdr:rowOff>26307</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893800" y="12727215"/>
          <a:ext cx="889000" cy="50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70048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10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26307</xdr:rowOff>
    </xdr:from>
    <xdr:to>
      <xdr:col>69</xdr:col>
      <xdr:colOff>92075</xdr:colOff>
      <xdr:row>77</xdr:row>
      <xdr:rowOff>146050</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flipV="1">
          <a:off x="13004800" y="132279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160564</xdr:rowOff>
    </xdr:from>
    <xdr:to>
      <xdr:col>69</xdr:col>
      <xdr:colOff>142875</xdr:colOff>
      <xdr:row>78</xdr:row>
      <xdr:rowOff>90714</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3843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75491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32657</xdr:rowOff>
    </xdr:from>
    <xdr:to>
      <xdr:col>65</xdr:col>
      <xdr:colOff>53975</xdr:colOff>
      <xdr:row>78</xdr:row>
      <xdr:rowOff>134257</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2954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119034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49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40821</xdr:rowOff>
    </xdr:from>
    <xdr:to>
      <xdr:col>82</xdr:col>
      <xdr:colOff>158750</xdr:colOff>
      <xdr:row>77</xdr:row>
      <xdr:rowOff>142421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6459200" y="132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57348</xdr:rowOff>
    </xdr:from>
    <xdr:ext cx="762000" cy="259045"/>
    <xdr:sp macro="" textlink="">
      <xdr:nvSpPr>
        <xdr:cNvPr id="459" name="公債費以外該当値テキスト">
          <a:extLst>
            <a:ext uri="{FF2B5EF4-FFF2-40B4-BE49-F238E27FC236}">
              <a16:creationId xmlns:a16="http://schemas.microsoft.com/office/drawing/2014/main" id="{00000000-0008-0000-0400-0000CB010000}"/>
            </a:ext>
          </a:extLst>
        </xdr:cNvPr>
        <xdr:cNvSpPr txBox="1"/>
      </xdr:nvSpPr>
      <xdr:spPr>
        <a:xfrm>
          <a:off x="165989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130827</xdr:rowOff>
    </xdr:from>
    <xdr:ext cx="7366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5290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160565</xdr:rowOff>
    </xdr:from>
    <xdr:to>
      <xdr:col>74</xdr:col>
      <xdr:colOff>31750</xdr:colOff>
      <xdr:row>74</xdr:row>
      <xdr:rowOff>90715</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4732000" y="1267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100892</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4401800" y="1244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146957</xdr:rowOff>
    </xdr:from>
    <xdr:to>
      <xdr:col>69</xdr:col>
      <xdr:colOff>142875</xdr:colOff>
      <xdr:row>77</xdr:row>
      <xdr:rowOff>77107</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38430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87284</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3512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95250</xdr:rowOff>
    </xdr:from>
    <xdr:to>
      <xdr:col>65</xdr:col>
      <xdr:colOff>53975</xdr:colOff>
      <xdr:row>78</xdr:row>
      <xdr:rowOff>25400</xdr:rowOff>
    </xdr:to>
    <xdr:sp macro="" textlink="">
      <xdr:nvSpPr>
        <xdr:cNvPr id="466" name="楕円 465">
          <a:extLst>
            <a:ext uri="{FF2B5EF4-FFF2-40B4-BE49-F238E27FC236}">
              <a16:creationId xmlns:a16="http://schemas.microsoft.com/office/drawing/2014/main" id="{00000000-0008-0000-0400-0000D2010000}"/>
            </a:ext>
          </a:extLst>
        </xdr:cNvPr>
        <xdr:cNvSpPr/>
      </xdr:nvSpPr>
      <xdr:spPr>
        <a:xfrm>
          <a:off x="12954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35577</xdr:rowOff>
    </xdr:from>
    <xdr:ext cx="762000" cy="259045"/>
    <xdr:sp macro="" textlink="">
      <xdr:nvSpPr>
        <xdr:cNvPr id="467" name="テキスト ボックス 466">
          <a:extLst>
            <a:ext uri="{FF2B5EF4-FFF2-40B4-BE49-F238E27FC236}">
              <a16:creationId xmlns:a16="http://schemas.microsoft.com/office/drawing/2014/main" id="{00000000-0008-0000-0400-0000D3010000}"/>
            </a:ext>
          </a:extLst>
        </xdr:cNvPr>
        <xdr:cNvSpPr txBox="1"/>
      </xdr:nvSpPr>
      <xdr:spPr>
        <a:xfrm>
          <a:off x="12623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埼玉県上尾市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114579</xdr:rowOff>
    </xdr:from>
    <xdr:to>
      <xdr:col>29</xdr:col>
      <xdr:colOff>127000</xdr:colOff>
      <xdr:row>20</xdr:row>
      <xdr:rowOff>17920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9604"/>
          <a:ext cx="0" cy="12749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161447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17920</xdr:rowOff>
    </xdr:from>
    <xdr:to>
      <xdr:col>30</xdr:col>
      <xdr:colOff>25400</xdr:colOff>
      <xdr:row>20</xdr:row>
      <xdr:rowOff>17920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45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29506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114579</xdr:rowOff>
    </xdr:from>
    <xdr:to>
      <xdr:col>30</xdr:col>
      <xdr:colOff>25400</xdr:colOff>
      <xdr:row>12</xdr:row>
      <xdr:rowOff>114579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9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168491</xdr:rowOff>
    </xdr:from>
    <xdr:to>
      <xdr:col>29</xdr:col>
      <xdr:colOff>127000</xdr:colOff>
      <xdr:row>19</xdr:row>
      <xdr:rowOff>124943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02216"/>
          <a:ext cx="647700" cy="127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166336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85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149809</xdr:rowOff>
    </xdr:from>
    <xdr:to>
      <xdr:col>29</xdr:col>
      <xdr:colOff>177800</xdr:colOff>
      <xdr:row>17</xdr:row>
      <xdr:rowOff>79959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124943</xdr:rowOff>
    </xdr:from>
    <xdr:to>
      <xdr:col>26</xdr:col>
      <xdr:colOff>50800</xdr:colOff>
      <xdr:row>20</xdr:row>
      <xdr:rowOff>5042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30118"/>
          <a:ext cx="698500" cy="51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21222</xdr:rowOff>
    </xdr:from>
    <xdr:to>
      <xdr:col>26</xdr:col>
      <xdr:colOff>101600</xdr:colOff>
      <xdr:row>17</xdr:row>
      <xdr:rowOff>122822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132999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52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154927</xdr:rowOff>
    </xdr:from>
    <xdr:to>
      <xdr:col>22</xdr:col>
      <xdr:colOff>114300</xdr:colOff>
      <xdr:row>20</xdr:row>
      <xdr:rowOff>5042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60102"/>
          <a:ext cx="698500" cy="21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38176</xdr:rowOff>
    </xdr:from>
    <xdr:to>
      <xdr:col>22</xdr:col>
      <xdr:colOff>165100</xdr:colOff>
      <xdr:row>17</xdr:row>
      <xdr:rowOff>139776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149953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154927</xdr:rowOff>
    </xdr:from>
    <xdr:to>
      <xdr:col>18</xdr:col>
      <xdr:colOff>177800</xdr:colOff>
      <xdr:row>20</xdr:row>
      <xdr:rowOff>10909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60102"/>
          <a:ext cx="698500" cy="27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47815</xdr:rowOff>
    </xdr:from>
    <xdr:to>
      <xdr:col>19</xdr:col>
      <xdr:colOff>38100</xdr:colOff>
      <xdr:row>17</xdr:row>
      <xdr:rowOff>149415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159592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91973</xdr:rowOff>
    </xdr:from>
    <xdr:to>
      <xdr:col>15</xdr:col>
      <xdr:colOff>101600</xdr:colOff>
      <xdr:row>18</xdr:row>
      <xdr:rowOff>22123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32300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2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117691</xdr:rowOff>
    </xdr:from>
    <xdr:to>
      <xdr:col>29</xdr:col>
      <xdr:colOff>177800</xdr:colOff>
      <xdr:row>19</xdr:row>
      <xdr:rowOff>47841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51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89768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74143</xdr:rowOff>
    </xdr:from>
    <xdr:to>
      <xdr:col>26</xdr:col>
      <xdr:colOff>101600</xdr:colOff>
      <xdr:row>20</xdr:row>
      <xdr:rowOff>4293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79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160520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65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125692</xdr:rowOff>
    </xdr:from>
    <xdr:to>
      <xdr:col>22</xdr:col>
      <xdr:colOff>165100</xdr:colOff>
      <xdr:row>20</xdr:row>
      <xdr:rowOff>55842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30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40619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17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104127</xdr:rowOff>
    </xdr:from>
    <xdr:to>
      <xdr:col>19</xdr:col>
      <xdr:colOff>38100</xdr:colOff>
      <xdr:row>20</xdr:row>
      <xdr:rowOff>34277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09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19054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9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131559</xdr:rowOff>
    </xdr:from>
    <xdr:to>
      <xdr:col>15</xdr:col>
      <xdr:colOff>101600</xdr:colOff>
      <xdr:row>20</xdr:row>
      <xdr:rowOff>61709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36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46486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2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231242</xdr:rowOff>
    </xdr:from>
    <xdr:to>
      <xdr:col>29</xdr:col>
      <xdr:colOff>127000</xdr:colOff>
      <xdr:row>37</xdr:row>
      <xdr:rowOff>188988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5792"/>
          <a:ext cx="0" cy="11578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161065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8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188988</xdr:rowOff>
    </xdr:from>
    <xdr:to>
      <xdr:col>30</xdr:col>
      <xdr:colOff>25400</xdr:colOff>
      <xdr:row>37</xdr:row>
      <xdr:rowOff>188988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1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146169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231242</xdr:rowOff>
    </xdr:from>
    <xdr:to>
      <xdr:col>30</xdr:col>
      <xdr:colOff>25400</xdr:colOff>
      <xdr:row>33</xdr:row>
      <xdr:rowOff>231242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57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232956</xdr:rowOff>
    </xdr:from>
    <xdr:to>
      <xdr:col>29</xdr:col>
      <xdr:colOff>127000</xdr:colOff>
      <xdr:row>35</xdr:row>
      <xdr:rowOff>249339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43306"/>
          <a:ext cx="647700" cy="16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217733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280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218884</xdr:rowOff>
    </xdr:from>
    <xdr:to>
      <xdr:col>29</xdr:col>
      <xdr:colOff>177800</xdr:colOff>
      <xdr:row>35</xdr:row>
      <xdr:rowOff>320484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249339</xdr:rowOff>
    </xdr:from>
    <xdr:to>
      <xdr:col>26</xdr:col>
      <xdr:colOff>50800</xdr:colOff>
      <xdr:row>35</xdr:row>
      <xdr:rowOff>274980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59689"/>
          <a:ext cx="698500" cy="25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231229</xdr:rowOff>
    </xdr:from>
    <xdr:to>
      <xdr:col>26</xdr:col>
      <xdr:colOff>101600</xdr:colOff>
      <xdr:row>35</xdr:row>
      <xdr:rowOff>332829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317606</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7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274980</xdr:rowOff>
    </xdr:from>
    <xdr:to>
      <xdr:col>22</xdr:col>
      <xdr:colOff>114300</xdr:colOff>
      <xdr:row>35</xdr:row>
      <xdr:rowOff>287554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85330"/>
          <a:ext cx="698500" cy="12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252488</xdr:rowOff>
    </xdr:from>
    <xdr:to>
      <xdr:col>22</xdr:col>
      <xdr:colOff>165100</xdr:colOff>
      <xdr:row>36</xdr:row>
      <xdr:rowOff>11188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338865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4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255930</xdr:rowOff>
    </xdr:from>
    <xdr:to>
      <xdr:col>18</xdr:col>
      <xdr:colOff>177800</xdr:colOff>
      <xdr:row>35</xdr:row>
      <xdr:rowOff>287554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66280"/>
          <a:ext cx="698500" cy="31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278854</xdr:rowOff>
    </xdr:from>
    <xdr:to>
      <xdr:col>19</xdr:col>
      <xdr:colOff>38100</xdr:colOff>
      <xdr:row>36</xdr:row>
      <xdr:rowOff>37554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22331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7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267348</xdr:rowOff>
    </xdr:from>
    <xdr:to>
      <xdr:col>15</xdr:col>
      <xdr:colOff>101600</xdr:colOff>
      <xdr:row>36</xdr:row>
      <xdr:rowOff>26048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10825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6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182156</xdr:rowOff>
    </xdr:from>
    <xdr:to>
      <xdr:col>29</xdr:col>
      <xdr:colOff>177800</xdr:colOff>
      <xdr:row>35</xdr:row>
      <xdr:rowOff>283756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92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27233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3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198539</xdr:rowOff>
    </xdr:from>
    <xdr:to>
      <xdr:col>26</xdr:col>
      <xdr:colOff>101600</xdr:colOff>
      <xdr:row>35</xdr:row>
      <xdr:rowOff>300139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08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310316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77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224180</xdr:rowOff>
    </xdr:from>
    <xdr:to>
      <xdr:col>22</xdr:col>
      <xdr:colOff>165100</xdr:colOff>
      <xdr:row>35</xdr:row>
      <xdr:rowOff>325780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34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335957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236754</xdr:rowOff>
    </xdr:from>
    <xdr:to>
      <xdr:col>19</xdr:col>
      <xdr:colOff>38100</xdr:colOff>
      <xdr:row>35</xdr:row>
      <xdr:rowOff>338354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47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5631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1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205130</xdr:rowOff>
    </xdr:from>
    <xdr:to>
      <xdr:col>15</xdr:col>
      <xdr:colOff>101600</xdr:colOff>
      <xdr:row>35</xdr:row>
      <xdr:rowOff>306730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15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316907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埼玉県上尾市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230,167
225,183
45.51
79,520,790
76,092,675
3,256,886
42,243,632
49,082,634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86208</xdr:rowOff>
    </xdr:from>
    <xdr:to>
      <xdr:col>24</xdr:col>
      <xdr:colOff>62865</xdr:colOff>
      <xdr:row>39</xdr:row>
      <xdr:rowOff>137985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1158"/>
          <a:ext cx="1270" cy="1423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141812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137985</xdr:rowOff>
    </xdr:from>
    <xdr:to>
      <xdr:col>24</xdr:col>
      <xdr:colOff>152400</xdr:colOff>
      <xdr:row>39</xdr:row>
      <xdr:rowOff>137985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32885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7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86208</xdr:rowOff>
    </xdr:from>
    <xdr:to>
      <xdr:col>24</xdr:col>
      <xdr:colOff>152400</xdr:colOff>
      <xdr:row>31</xdr:row>
      <xdr:rowOff>86208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145148</xdr:rowOff>
    </xdr:from>
    <xdr:to>
      <xdr:col>24</xdr:col>
      <xdr:colOff>63500</xdr:colOff>
      <xdr:row>38</xdr:row>
      <xdr:rowOff>111125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88798"/>
          <a:ext cx="838200" cy="13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92232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69355</xdr:rowOff>
    </xdr:from>
    <xdr:to>
      <xdr:col>24</xdr:col>
      <xdr:colOff>114300</xdr:colOff>
      <xdr:row>36</xdr:row>
      <xdr:rowOff>170955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111125</xdr:rowOff>
    </xdr:from>
    <xdr:to>
      <xdr:col>19</xdr:col>
      <xdr:colOff>177800</xdr:colOff>
      <xdr:row>38</xdr:row>
      <xdr:rowOff>163208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26225"/>
          <a:ext cx="889000" cy="5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61354</xdr:rowOff>
    </xdr:from>
    <xdr:to>
      <xdr:col>20</xdr:col>
      <xdr:colOff>38100</xdr:colOff>
      <xdr:row>36</xdr:row>
      <xdr:rowOff>162954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8031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124308</xdr:rowOff>
    </xdr:from>
    <xdr:to>
      <xdr:col>15</xdr:col>
      <xdr:colOff>50800</xdr:colOff>
      <xdr:row>38</xdr:row>
      <xdr:rowOff>163208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639408"/>
          <a:ext cx="889000" cy="3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83414</xdr:rowOff>
    </xdr:from>
    <xdr:to>
      <xdr:col>15</xdr:col>
      <xdr:colOff>101600</xdr:colOff>
      <xdr:row>37</xdr:row>
      <xdr:rowOff>13564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30091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124308</xdr:rowOff>
    </xdr:from>
    <xdr:to>
      <xdr:col>10</xdr:col>
      <xdr:colOff>114300</xdr:colOff>
      <xdr:row>39</xdr:row>
      <xdr:rowOff>92304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39408"/>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100368</xdr:rowOff>
    </xdr:from>
    <xdr:to>
      <xdr:col>10</xdr:col>
      <xdr:colOff>165100</xdr:colOff>
      <xdr:row>37</xdr:row>
      <xdr:rowOff>30518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47045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100140</xdr:rowOff>
    </xdr:from>
    <xdr:to>
      <xdr:col>6</xdr:col>
      <xdr:colOff>38100</xdr:colOff>
      <xdr:row>38</xdr:row>
      <xdr:rowOff>30290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46817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1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94348</xdr:rowOff>
    </xdr:from>
    <xdr:to>
      <xdr:col>24</xdr:col>
      <xdr:colOff>114300</xdr:colOff>
      <xdr:row>38</xdr:row>
      <xdr:rowOff>24498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3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72775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1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60325</xdr:rowOff>
    </xdr:from>
    <xdr:to>
      <xdr:col>20</xdr:col>
      <xdr:colOff>38100</xdr:colOff>
      <xdr:row>38</xdr:row>
      <xdr:rowOff>161925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153052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6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112408</xdr:rowOff>
    </xdr:from>
    <xdr:to>
      <xdr:col>15</xdr:col>
      <xdr:colOff>101600</xdr:colOff>
      <xdr:row>39</xdr:row>
      <xdr:rowOff>42558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33685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2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73508</xdr:rowOff>
    </xdr:from>
    <xdr:to>
      <xdr:col>10</xdr:col>
      <xdr:colOff>165100</xdr:colOff>
      <xdr:row>39</xdr:row>
      <xdr:rowOff>3658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8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166235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8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41504</xdr:rowOff>
    </xdr:from>
    <xdr:to>
      <xdr:col>6</xdr:col>
      <xdr:colOff>38100</xdr:colOff>
      <xdr:row>39</xdr:row>
      <xdr:rowOff>143104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2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134231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82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114097</xdr:rowOff>
    </xdr:from>
    <xdr:to>
      <xdr:col>24</xdr:col>
      <xdr:colOff>62865</xdr:colOff>
      <xdr:row>59</xdr:row>
      <xdr:rowOff>105086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86597"/>
          <a:ext cx="1270" cy="1534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108913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2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105086</xdr:rowOff>
    </xdr:from>
    <xdr:to>
      <xdr:col>24</xdr:col>
      <xdr:colOff>152400</xdr:colOff>
      <xdr:row>59</xdr:row>
      <xdr:rowOff>105086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22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60774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6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114097</xdr:rowOff>
    </xdr:from>
    <xdr:to>
      <xdr:col>24</xdr:col>
      <xdr:colOff>152400</xdr:colOff>
      <xdr:row>50</xdr:row>
      <xdr:rowOff>114097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8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84398</xdr:rowOff>
    </xdr:from>
    <xdr:to>
      <xdr:col>24</xdr:col>
      <xdr:colOff>63500</xdr:colOff>
      <xdr:row>57</xdr:row>
      <xdr:rowOff>138176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57048"/>
          <a:ext cx="838200" cy="5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24128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53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xdr:rowOff>
    </xdr:from>
    <xdr:to>
      <xdr:col>24</xdr:col>
      <xdr:colOff>114300</xdr:colOff>
      <xdr:row>56</xdr:row>
      <xdr:rowOff>102851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138176</xdr:rowOff>
    </xdr:from>
    <xdr:to>
      <xdr:col>19</xdr:col>
      <xdr:colOff>177800</xdr:colOff>
      <xdr:row>58</xdr:row>
      <xdr:rowOff>2616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10826"/>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116808</xdr:rowOff>
    </xdr:from>
    <xdr:to>
      <xdr:col>20</xdr:col>
      <xdr:colOff>38100</xdr:colOff>
      <xdr:row>56</xdr:row>
      <xdr:rowOff>46958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63485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2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2616</xdr:rowOff>
    </xdr:from>
    <xdr:to>
      <xdr:col>15</xdr:col>
      <xdr:colOff>50800</xdr:colOff>
      <xdr:row>58</xdr:row>
      <xdr:rowOff>118897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46716"/>
          <a:ext cx="889000" cy="11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13900</xdr:rowOff>
    </xdr:from>
    <xdr:to>
      <xdr:col>15</xdr:col>
      <xdr:colOff>101600</xdr:colOff>
      <xdr:row>56</xdr:row>
      <xdr:rowOff>115500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132027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39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118897</xdr:rowOff>
    </xdr:from>
    <xdr:to>
      <xdr:col>10</xdr:col>
      <xdr:colOff>114300</xdr:colOff>
      <xdr:row>58</xdr:row>
      <xdr:rowOff>158845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62997"/>
          <a:ext cx="889000" cy="3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15005</xdr:rowOff>
    </xdr:from>
    <xdr:to>
      <xdr:col>10</xdr:col>
      <xdr:colOff>165100</xdr:colOff>
      <xdr:row>57</xdr:row>
      <xdr:rowOff>116605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133132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87605</xdr:rowOff>
    </xdr:from>
    <xdr:to>
      <xdr:col>6</xdr:col>
      <xdr:colOff>38100</xdr:colOff>
      <xdr:row>58</xdr:row>
      <xdr:rowOff>17755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34282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3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33598</xdr:rowOff>
    </xdr:from>
    <xdr:to>
      <xdr:col>24</xdr:col>
      <xdr:colOff>114300</xdr:colOff>
      <xdr:row>57</xdr:row>
      <xdr:rowOff>135198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0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12025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8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87376</xdr:rowOff>
    </xdr:from>
    <xdr:to>
      <xdr:col>20</xdr:col>
      <xdr:colOff>38100</xdr:colOff>
      <xdr:row>58</xdr:row>
      <xdr:rowOff>17526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6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8653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5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123266</xdr:rowOff>
    </xdr:from>
    <xdr:to>
      <xdr:col>15</xdr:col>
      <xdr:colOff>101600</xdr:colOff>
      <xdr:row>58</xdr:row>
      <xdr:rowOff>53416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9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44543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8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68097</xdr:rowOff>
    </xdr:from>
    <xdr:to>
      <xdr:col>10</xdr:col>
      <xdr:colOff>165100</xdr:colOff>
      <xdr:row>58</xdr:row>
      <xdr:rowOff>169697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1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160824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0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108045</xdr:rowOff>
    </xdr:from>
    <xdr:to>
      <xdr:col>6</xdr:col>
      <xdr:colOff>38100</xdr:colOff>
      <xdr:row>59</xdr:row>
      <xdr:rowOff>38195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29322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4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101371</xdr:rowOff>
    </xdr:from>
    <xdr:to>
      <xdr:col>24</xdr:col>
      <xdr:colOff>62865</xdr:colOff>
      <xdr:row>79</xdr:row>
      <xdr:rowOff>16714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74321"/>
          <a:ext cx="1270" cy="128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20541</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16714</xdr:rowOff>
    </xdr:from>
    <xdr:to>
      <xdr:col>24</xdr:col>
      <xdr:colOff>152400</xdr:colOff>
      <xdr:row>79</xdr:row>
      <xdr:rowOff>16714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48048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101371</xdr:rowOff>
    </xdr:from>
    <xdr:to>
      <xdr:col>24</xdr:col>
      <xdr:colOff>152400</xdr:colOff>
      <xdr:row>71</xdr:row>
      <xdr:rowOff>101371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7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13360</xdr:rowOff>
    </xdr:from>
    <xdr:to>
      <xdr:col>24</xdr:col>
      <xdr:colOff>63500</xdr:colOff>
      <xdr:row>79</xdr:row>
      <xdr:rowOff>14732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57910"/>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104767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3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81890</xdr:rowOff>
    </xdr:from>
    <xdr:to>
      <xdr:col>24</xdr:col>
      <xdr:colOff>114300</xdr:colOff>
      <xdr:row>78</xdr:row>
      <xdr:rowOff>12040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406</xdr:rowOff>
    </xdr:from>
    <xdr:to>
      <xdr:col>19</xdr:col>
      <xdr:colOff>177800</xdr:colOff>
      <xdr:row>79</xdr:row>
      <xdr:rowOff>14732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544956"/>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92024</xdr:rowOff>
    </xdr:from>
    <xdr:to>
      <xdr:col>20</xdr:col>
      <xdr:colOff>38100</xdr:colOff>
      <xdr:row>78</xdr:row>
      <xdr:rowOff>22174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38701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406</xdr:rowOff>
    </xdr:from>
    <xdr:to>
      <xdr:col>15</xdr:col>
      <xdr:colOff>50800</xdr:colOff>
      <xdr:row>79</xdr:row>
      <xdr:rowOff>3759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44956"/>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100788</xdr:rowOff>
    </xdr:from>
    <xdr:to>
      <xdr:col>15</xdr:col>
      <xdr:colOff>101600</xdr:colOff>
      <xdr:row>78</xdr:row>
      <xdr:rowOff>30938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47465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3759</xdr:rowOff>
    </xdr:from>
    <xdr:to>
      <xdr:col>10</xdr:col>
      <xdr:colOff>114300</xdr:colOff>
      <xdr:row>79</xdr:row>
      <xdr:rowOff>15723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48309"/>
          <a:ext cx="8890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107035</xdr:rowOff>
    </xdr:from>
    <xdr:to>
      <xdr:col>10</xdr:col>
      <xdr:colOff>165100</xdr:colOff>
      <xdr:row>78</xdr:row>
      <xdr:rowOff>37185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53712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108635</xdr:rowOff>
    </xdr:from>
    <xdr:to>
      <xdr:col>6</xdr:col>
      <xdr:colOff>38100</xdr:colOff>
      <xdr:row>78</xdr:row>
      <xdr:rowOff>38785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55312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8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134010</xdr:rowOff>
    </xdr:from>
    <xdr:to>
      <xdr:col>24</xdr:col>
      <xdr:colOff>114300</xdr:colOff>
      <xdr:row>79</xdr:row>
      <xdr:rowOff>64160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50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48937</xdr:rowOff>
    </xdr:from>
    <xdr:ext cx="378565"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22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135382</xdr:rowOff>
    </xdr:from>
    <xdr:to>
      <xdr:col>20</xdr:col>
      <xdr:colOff>38100</xdr:colOff>
      <xdr:row>79</xdr:row>
      <xdr:rowOff>65532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50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56659</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608017" y="13601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121056</xdr:rowOff>
    </xdr:from>
    <xdr:to>
      <xdr:col>15</xdr:col>
      <xdr:colOff>101600</xdr:colOff>
      <xdr:row>79</xdr:row>
      <xdr:rowOff>51206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42333</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719017" y="13586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124409</xdr:rowOff>
    </xdr:from>
    <xdr:to>
      <xdr:col>10</xdr:col>
      <xdr:colOff>165100</xdr:colOff>
      <xdr:row>79</xdr:row>
      <xdr:rowOff>54559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9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45686</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830017" y="13590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136373</xdr:rowOff>
    </xdr:from>
    <xdr:to>
      <xdr:col>6</xdr:col>
      <xdr:colOff>38100</xdr:colOff>
      <xdr:row>79</xdr:row>
      <xdr:rowOff>66523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0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57650</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941017" y="13602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96659</xdr:rowOff>
    </xdr:from>
    <xdr:to>
      <xdr:col>24</xdr:col>
      <xdr:colOff>62865</xdr:colOff>
      <xdr:row>98</xdr:row>
      <xdr:rowOff>161100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7159"/>
          <a:ext cx="1270" cy="1436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164927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161100</xdr:rowOff>
    </xdr:from>
    <xdr:to>
      <xdr:col>24</xdr:col>
      <xdr:colOff>152400</xdr:colOff>
      <xdr:row>98</xdr:row>
      <xdr:rowOff>161100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43336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96659</xdr:rowOff>
    </xdr:from>
    <xdr:to>
      <xdr:col>24</xdr:col>
      <xdr:colOff>152400</xdr:colOff>
      <xdr:row>90</xdr:row>
      <xdr:rowOff>96659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159041</xdr:rowOff>
    </xdr:from>
    <xdr:to>
      <xdr:col>24</xdr:col>
      <xdr:colOff>63500</xdr:colOff>
      <xdr:row>98</xdr:row>
      <xdr:rowOff>67272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789691"/>
          <a:ext cx="838200" cy="79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46728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34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23851</xdr:rowOff>
    </xdr:from>
    <xdr:to>
      <xdr:col>24</xdr:col>
      <xdr:colOff>114300</xdr:colOff>
      <xdr:row>96</xdr:row>
      <xdr:rowOff>125451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140996</xdr:rowOff>
    </xdr:from>
    <xdr:to>
      <xdr:col>19</xdr:col>
      <xdr:colOff>177800</xdr:colOff>
      <xdr:row>98</xdr:row>
      <xdr:rowOff>67272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771646"/>
          <a:ext cx="889000" cy="9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132169</xdr:rowOff>
    </xdr:from>
    <xdr:to>
      <xdr:col>20</xdr:col>
      <xdr:colOff>38100</xdr:colOff>
      <xdr:row>97</xdr:row>
      <xdr:rowOff>62319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78846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36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140996</xdr:rowOff>
    </xdr:from>
    <xdr:to>
      <xdr:col>15</xdr:col>
      <xdr:colOff>50800</xdr:colOff>
      <xdr:row>99</xdr:row>
      <xdr:rowOff>102146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771646"/>
          <a:ext cx="889000" cy="30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162864</xdr:rowOff>
    </xdr:from>
    <xdr:to>
      <xdr:col>15</xdr:col>
      <xdr:colOff>101600</xdr:colOff>
      <xdr:row>96</xdr:row>
      <xdr:rowOff>93014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109541</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22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102146</xdr:rowOff>
    </xdr:from>
    <xdr:to>
      <xdr:col>10</xdr:col>
      <xdr:colOff>114300</xdr:colOff>
      <xdr:row>99</xdr:row>
      <xdr:rowOff>130924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7075696"/>
          <a:ext cx="889000" cy="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116700</xdr:rowOff>
    </xdr:from>
    <xdr:to>
      <xdr:col>10</xdr:col>
      <xdr:colOff>165100</xdr:colOff>
      <xdr:row>98</xdr:row>
      <xdr:rowOff>46850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63377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5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9703</xdr:rowOff>
    </xdr:from>
    <xdr:to>
      <xdr:col>6</xdr:col>
      <xdr:colOff>38100</xdr:colOff>
      <xdr:row>98</xdr:row>
      <xdr:rowOff>111303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127830</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58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108241</xdr:rowOff>
    </xdr:from>
    <xdr:to>
      <xdr:col>24</xdr:col>
      <xdr:colOff>114300</xdr:colOff>
      <xdr:row>98</xdr:row>
      <xdr:rowOff>38391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73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86668</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71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16472</xdr:rowOff>
    </xdr:from>
    <xdr:to>
      <xdr:col>20</xdr:col>
      <xdr:colOff>38100</xdr:colOff>
      <xdr:row>98</xdr:row>
      <xdr:rowOff>118072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81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109199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911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90196</xdr:rowOff>
    </xdr:from>
    <xdr:to>
      <xdr:col>15</xdr:col>
      <xdr:colOff>101600</xdr:colOff>
      <xdr:row>98</xdr:row>
      <xdr:rowOff>20346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2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11473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813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51346</xdr:rowOff>
    </xdr:from>
    <xdr:to>
      <xdr:col>10</xdr:col>
      <xdr:colOff>165100</xdr:colOff>
      <xdr:row>99</xdr:row>
      <xdr:rowOff>152946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70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144073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711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80124</xdr:rowOff>
    </xdr:from>
    <xdr:to>
      <xdr:col>6</xdr:col>
      <xdr:colOff>38100</xdr:colOff>
      <xdr:row>100</xdr:row>
      <xdr:rowOff>10274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705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1401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14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103189</xdr:rowOff>
    </xdr:from>
    <xdr:to>
      <xdr:col>54</xdr:col>
      <xdr:colOff>189865</xdr:colOff>
      <xdr:row>38</xdr:row>
      <xdr:rowOff>105388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6103939"/>
          <a:ext cx="1270" cy="51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109215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105388</xdr:rowOff>
    </xdr:from>
    <xdr:to>
      <xdr:col>55</xdr:col>
      <xdr:colOff>88900</xdr:colOff>
      <xdr:row>38</xdr:row>
      <xdr:rowOff>105388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20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49866</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87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103189</xdr:rowOff>
    </xdr:from>
    <xdr:to>
      <xdr:col>55</xdr:col>
      <xdr:colOff>88900</xdr:colOff>
      <xdr:row>35</xdr:row>
      <xdr:rowOff>103189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10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102884</xdr:rowOff>
    </xdr:from>
    <xdr:to>
      <xdr:col>55</xdr:col>
      <xdr:colOff>0</xdr:colOff>
      <xdr:row>38</xdr:row>
      <xdr:rowOff>105388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617984"/>
          <a:ext cx="8382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169765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70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146888</xdr:rowOff>
    </xdr:from>
    <xdr:to>
      <xdr:col>55</xdr:col>
      <xdr:colOff>50800</xdr:colOff>
      <xdr:row>37</xdr:row>
      <xdr:rowOff>77038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102884</xdr:rowOff>
    </xdr:from>
    <xdr:to>
      <xdr:col>50</xdr:col>
      <xdr:colOff>114300</xdr:colOff>
      <xdr:row>38</xdr:row>
      <xdr:rowOff>116818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617984"/>
          <a:ext cx="889000" cy="1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121808</xdr:rowOff>
    </xdr:from>
    <xdr:to>
      <xdr:col>50</xdr:col>
      <xdr:colOff>165100</xdr:colOff>
      <xdr:row>37</xdr:row>
      <xdr:rowOff>51958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68485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18248</xdr:rowOff>
    </xdr:from>
    <xdr:to>
      <xdr:col>45</xdr:col>
      <xdr:colOff>177800</xdr:colOff>
      <xdr:row>38</xdr:row>
      <xdr:rowOff>116818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504648"/>
          <a:ext cx="889000" cy="112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163424</xdr:rowOff>
    </xdr:from>
    <xdr:to>
      <xdr:col>46</xdr:col>
      <xdr:colOff>38100</xdr:colOff>
      <xdr:row>37</xdr:row>
      <xdr:rowOff>93574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110101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18248</xdr:rowOff>
    </xdr:from>
    <xdr:to>
      <xdr:col>41</xdr:col>
      <xdr:colOff>50800</xdr:colOff>
      <xdr:row>38</xdr:row>
      <xdr:rowOff>118364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504648"/>
          <a:ext cx="889000" cy="112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89292</xdr:rowOff>
    </xdr:from>
    <xdr:to>
      <xdr:col>41</xdr:col>
      <xdr:colOff>101600</xdr:colOff>
      <xdr:row>31</xdr:row>
      <xdr:rowOff>19442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35969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72865</xdr:rowOff>
    </xdr:from>
    <xdr:to>
      <xdr:col>36</xdr:col>
      <xdr:colOff>165100</xdr:colOff>
      <xdr:row>38</xdr:row>
      <xdr:rowOff>3015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19542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9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54588</xdr:rowOff>
    </xdr:from>
    <xdr:to>
      <xdr:col>55</xdr:col>
      <xdr:colOff>50800</xdr:colOff>
      <xdr:row>38</xdr:row>
      <xdr:rowOff>156188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56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140965</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48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52084</xdr:rowOff>
    </xdr:from>
    <xdr:to>
      <xdr:col>50</xdr:col>
      <xdr:colOff>165100</xdr:colOff>
      <xdr:row>38</xdr:row>
      <xdr:rowOff>153684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56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144811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65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66018</xdr:rowOff>
    </xdr:from>
    <xdr:to>
      <xdr:col>46</xdr:col>
      <xdr:colOff>38100</xdr:colOff>
      <xdr:row>38</xdr:row>
      <xdr:rowOff>167618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58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158745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6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138898</xdr:rowOff>
    </xdr:from>
    <xdr:to>
      <xdr:col>41</xdr:col>
      <xdr:colOff>101600</xdr:colOff>
      <xdr:row>32</xdr:row>
      <xdr:rowOff>69048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45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60175</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546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67564</xdr:rowOff>
    </xdr:from>
    <xdr:to>
      <xdr:col>36</xdr:col>
      <xdr:colOff>165100</xdr:colOff>
      <xdr:row>38</xdr:row>
      <xdr:rowOff>169164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58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160291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67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70777</xdr:rowOff>
    </xdr:from>
    <xdr:to>
      <xdr:col>54</xdr:col>
      <xdr:colOff>189865</xdr:colOff>
      <xdr:row>59</xdr:row>
      <xdr:rowOff>97333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14727"/>
          <a:ext cx="1270" cy="139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101160</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97333</xdr:rowOff>
    </xdr:from>
    <xdr:to>
      <xdr:col>55</xdr:col>
      <xdr:colOff>88900</xdr:colOff>
      <xdr:row>59</xdr:row>
      <xdr:rowOff>97333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1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17454</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8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70777</xdr:rowOff>
    </xdr:from>
    <xdr:to>
      <xdr:col>55</xdr:col>
      <xdr:colOff>88900</xdr:colOff>
      <xdr:row>51</xdr:row>
      <xdr:rowOff>70777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1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53442</xdr:rowOff>
    </xdr:from>
    <xdr:to>
      <xdr:col>55</xdr:col>
      <xdr:colOff>0</xdr:colOff>
      <xdr:row>59</xdr:row>
      <xdr:rowOff>3321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997542"/>
          <a:ext cx="838200" cy="12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35024</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636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12147</xdr:rowOff>
    </xdr:from>
    <xdr:to>
      <xdr:col>55</xdr:col>
      <xdr:colOff>50800</xdr:colOff>
      <xdr:row>57</xdr:row>
      <xdr:rowOff>113747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53442</xdr:rowOff>
    </xdr:from>
    <xdr:to>
      <xdr:col>50</xdr:col>
      <xdr:colOff>114300</xdr:colOff>
      <xdr:row>58</xdr:row>
      <xdr:rowOff>119031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997542"/>
          <a:ext cx="889000" cy="6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47828</xdr:rowOff>
    </xdr:from>
    <xdr:to>
      <xdr:col>50</xdr:col>
      <xdr:colOff>165100</xdr:colOff>
      <xdr:row>57</xdr:row>
      <xdr:rowOff>149428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82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165955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59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119031</xdr:rowOff>
    </xdr:from>
    <xdr:to>
      <xdr:col>45</xdr:col>
      <xdr:colOff>177800</xdr:colOff>
      <xdr:row>59</xdr:row>
      <xdr:rowOff>29763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063131"/>
          <a:ext cx="889000" cy="8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154318</xdr:rowOff>
    </xdr:from>
    <xdr:to>
      <xdr:col>46</xdr:col>
      <xdr:colOff>38100</xdr:colOff>
      <xdr:row>57</xdr:row>
      <xdr:rowOff>84468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5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100995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5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151854</xdr:rowOff>
    </xdr:from>
    <xdr:to>
      <xdr:col>41</xdr:col>
      <xdr:colOff>50800</xdr:colOff>
      <xdr:row>59</xdr:row>
      <xdr:rowOff>29763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095954"/>
          <a:ext cx="889000" cy="4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141840</xdr:rowOff>
    </xdr:from>
    <xdr:to>
      <xdr:col>41</xdr:col>
      <xdr:colOff>101600</xdr:colOff>
      <xdr:row>57</xdr:row>
      <xdr:rowOff>71990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88517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51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432</xdr:rowOff>
    </xdr:from>
    <xdr:to>
      <xdr:col>36</xdr:col>
      <xdr:colOff>165100</xdr:colOff>
      <xdr:row>57</xdr:row>
      <xdr:rowOff>102032</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118559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54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123971</xdr:rowOff>
    </xdr:from>
    <xdr:to>
      <xdr:col>55</xdr:col>
      <xdr:colOff>50800</xdr:colOff>
      <xdr:row>59</xdr:row>
      <xdr:rowOff>54121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6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38898</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8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2642</xdr:rowOff>
    </xdr:from>
    <xdr:to>
      <xdr:col>50</xdr:col>
      <xdr:colOff>165100</xdr:colOff>
      <xdr:row>58</xdr:row>
      <xdr:rowOff>104242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4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95369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03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68231</xdr:rowOff>
    </xdr:from>
    <xdr:to>
      <xdr:col>46</xdr:col>
      <xdr:colOff>38100</xdr:colOff>
      <xdr:row>58</xdr:row>
      <xdr:rowOff>169831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1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160958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0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150413</xdr:rowOff>
    </xdr:from>
    <xdr:to>
      <xdr:col>41</xdr:col>
      <xdr:colOff>101600</xdr:colOff>
      <xdr:row>59</xdr:row>
      <xdr:rowOff>80563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9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71690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8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101054</xdr:rowOff>
    </xdr:from>
    <xdr:to>
      <xdr:col>36</xdr:col>
      <xdr:colOff>165100</xdr:colOff>
      <xdr:row>59</xdr:row>
      <xdr:rowOff>31204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4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22331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3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8827</xdr:rowOff>
    </xdr:from>
    <xdr:to>
      <xdr:col>54</xdr:col>
      <xdr:colOff>189865</xdr:colOff>
      <xdr:row>79</xdr:row>
      <xdr:rowOff>29248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77"/>
          <a:ext cx="1270" cy="139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33075</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77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29248</xdr:rowOff>
    </xdr:from>
    <xdr:to>
      <xdr:col>55</xdr:col>
      <xdr:colOff>88900</xdr:colOff>
      <xdr:row>79</xdr:row>
      <xdr:rowOff>29248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7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126954</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8827</xdr:rowOff>
    </xdr:from>
    <xdr:to>
      <xdr:col>55</xdr:col>
      <xdr:colOff>88900</xdr:colOff>
      <xdr:row>71</xdr:row>
      <xdr:rowOff>8827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122022</xdr:rowOff>
    </xdr:from>
    <xdr:to>
      <xdr:col>55</xdr:col>
      <xdr:colOff>0</xdr:colOff>
      <xdr:row>79</xdr:row>
      <xdr:rowOff>9322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152222"/>
          <a:ext cx="838200" cy="40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86098</xdr:rowOff>
    </xdr:from>
    <xdr:ext cx="469744"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116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63221</xdr:rowOff>
    </xdr:from>
    <xdr:to>
      <xdr:col>55</xdr:col>
      <xdr:colOff>50800</xdr:colOff>
      <xdr:row>77</xdr:row>
      <xdr:rowOff>164821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122022</xdr:rowOff>
    </xdr:from>
    <xdr:to>
      <xdr:col>50</xdr:col>
      <xdr:colOff>114300</xdr:colOff>
      <xdr:row>78</xdr:row>
      <xdr:rowOff>53480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152222"/>
          <a:ext cx="889000" cy="27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78918</xdr:rowOff>
    </xdr:from>
    <xdr:to>
      <xdr:col>50</xdr:col>
      <xdr:colOff>165100</xdr:colOff>
      <xdr:row>78</xdr:row>
      <xdr:rowOff>9068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195</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04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53480</xdr:rowOff>
    </xdr:from>
    <xdr:to>
      <xdr:col>45</xdr:col>
      <xdr:colOff>177800</xdr:colOff>
      <xdr:row>78</xdr:row>
      <xdr:rowOff>123317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426580"/>
          <a:ext cx="889000" cy="6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35370</xdr:rowOff>
    </xdr:from>
    <xdr:to>
      <xdr:col>46</xdr:col>
      <xdr:colOff>38100</xdr:colOff>
      <xdr:row>77</xdr:row>
      <xdr:rowOff>136970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153497</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52527</xdr:rowOff>
    </xdr:from>
    <xdr:to>
      <xdr:col>41</xdr:col>
      <xdr:colOff>50800</xdr:colOff>
      <xdr:row>78</xdr:row>
      <xdr:rowOff>123317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425627"/>
          <a:ext cx="889000" cy="7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117970</xdr:rowOff>
    </xdr:from>
    <xdr:to>
      <xdr:col>41</xdr:col>
      <xdr:colOff>101600</xdr:colOff>
      <xdr:row>77</xdr:row>
      <xdr:rowOff>48120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64647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29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122276</xdr:rowOff>
    </xdr:from>
    <xdr:to>
      <xdr:col>36</xdr:col>
      <xdr:colOff>165100</xdr:colOff>
      <xdr:row>77</xdr:row>
      <xdr:rowOff>52426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15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68952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292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129972</xdr:rowOff>
    </xdr:from>
    <xdr:to>
      <xdr:col>55</xdr:col>
      <xdr:colOff>50800</xdr:colOff>
      <xdr:row>79</xdr:row>
      <xdr:rowOff>60122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0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44899</xdr:rowOff>
    </xdr:from>
    <xdr:ext cx="378565"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17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71222</xdr:rowOff>
    </xdr:from>
    <xdr:to>
      <xdr:col>50</xdr:col>
      <xdr:colOff>165100</xdr:colOff>
      <xdr:row>77</xdr:row>
      <xdr:rowOff>1372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10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17898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287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2680</xdr:rowOff>
    </xdr:from>
    <xdr:to>
      <xdr:col>46</xdr:col>
      <xdr:colOff>38100</xdr:colOff>
      <xdr:row>78</xdr:row>
      <xdr:rowOff>104280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3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95407</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4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72517</xdr:rowOff>
    </xdr:from>
    <xdr:to>
      <xdr:col>41</xdr:col>
      <xdr:colOff>101600</xdr:colOff>
      <xdr:row>79</xdr:row>
      <xdr:rowOff>2667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44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165244</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53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1727</xdr:rowOff>
    </xdr:from>
    <xdr:to>
      <xdr:col>36</xdr:col>
      <xdr:colOff>165100</xdr:colOff>
      <xdr:row>78</xdr:row>
      <xdr:rowOff>103327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37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94454</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46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19594</xdr:rowOff>
    </xdr:from>
    <xdr:to>
      <xdr:col>54</xdr:col>
      <xdr:colOff>189865</xdr:colOff>
      <xdr:row>97</xdr:row>
      <xdr:rowOff>139517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50094"/>
          <a:ext cx="1270" cy="132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143344</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77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139517</xdr:rowOff>
    </xdr:from>
    <xdr:to>
      <xdr:col>55</xdr:col>
      <xdr:colOff>88900</xdr:colOff>
      <xdr:row>97</xdr:row>
      <xdr:rowOff>139517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77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137721</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19594</xdr:rowOff>
    </xdr:from>
    <xdr:to>
      <xdr:col>55</xdr:col>
      <xdr:colOff>88900</xdr:colOff>
      <xdr:row>90</xdr:row>
      <xdr:rowOff>19594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5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87899</xdr:rowOff>
    </xdr:from>
    <xdr:to>
      <xdr:col>55</xdr:col>
      <xdr:colOff>0</xdr:colOff>
      <xdr:row>97</xdr:row>
      <xdr:rowOff>45929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547099"/>
          <a:ext cx="838200" cy="12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87568</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203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64691</xdr:rowOff>
    </xdr:from>
    <xdr:to>
      <xdr:col>55</xdr:col>
      <xdr:colOff>50800</xdr:colOff>
      <xdr:row>95</xdr:row>
      <xdr:rowOff>166291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35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56262</xdr:rowOff>
    </xdr:from>
    <xdr:to>
      <xdr:col>50</xdr:col>
      <xdr:colOff>114300</xdr:colOff>
      <xdr:row>97</xdr:row>
      <xdr:rowOff>45929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515462"/>
          <a:ext cx="889000" cy="16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94959</xdr:rowOff>
    </xdr:from>
    <xdr:to>
      <xdr:col>50</xdr:col>
      <xdr:colOff>165100</xdr:colOff>
      <xdr:row>96</xdr:row>
      <xdr:rowOff>25109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38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41636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15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56262</xdr:rowOff>
    </xdr:from>
    <xdr:to>
      <xdr:col>45</xdr:col>
      <xdr:colOff>177800</xdr:colOff>
      <xdr:row>97</xdr:row>
      <xdr:rowOff>24509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515462"/>
          <a:ext cx="889000" cy="13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38219</xdr:rowOff>
    </xdr:from>
    <xdr:to>
      <xdr:col>46</xdr:col>
      <xdr:colOff>38100</xdr:colOff>
      <xdr:row>95</xdr:row>
      <xdr:rowOff>139819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3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156346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10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14861</xdr:rowOff>
    </xdr:from>
    <xdr:to>
      <xdr:col>41</xdr:col>
      <xdr:colOff>50800</xdr:colOff>
      <xdr:row>97</xdr:row>
      <xdr:rowOff>24509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645511"/>
          <a:ext cx="889000" cy="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83824</xdr:rowOff>
    </xdr:from>
    <xdr:to>
      <xdr:col>41</xdr:col>
      <xdr:colOff>101600</xdr:colOff>
      <xdr:row>96</xdr:row>
      <xdr:rowOff>13974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37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30501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14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118596</xdr:rowOff>
    </xdr:from>
    <xdr:to>
      <xdr:col>36</xdr:col>
      <xdr:colOff>165100</xdr:colOff>
      <xdr:row>96</xdr:row>
      <xdr:rowOff>48746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65273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1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37099</xdr:rowOff>
    </xdr:from>
    <xdr:to>
      <xdr:col>55</xdr:col>
      <xdr:colOff>50800</xdr:colOff>
      <xdr:row>96</xdr:row>
      <xdr:rowOff>138699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49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15526</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47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166579</xdr:rowOff>
    </xdr:from>
    <xdr:to>
      <xdr:col>50</xdr:col>
      <xdr:colOff>165100</xdr:colOff>
      <xdr:row>97</xdr:row>
      <xdr:rowOff>96729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62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87856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71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5462</xdr:rowOff>
    </xdr:from>
    <xdr:to>
      <xdr:col>46</xdr:col>
      <xdr:colOff>38100</xdr:colOff>
      <xdr:row>96</xdr:row>
      <xdr:rowOff>107062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46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98189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55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145159</xdr:rowOff>
    </xdr:from>
    <xdr:to>
      <xdr:col>41</xdr:col>
      <xdr:colOff>101600</xdr:colOff>
      <xdr:row>97</xdr:row>
      <xdr:rowOff>75309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60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66436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69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135511</xdr:rowOff>
    </xdr:from>
    <xdr:to>
      <xdr:col>36</xdr:col>
      <xdr:colOff>165100</xdr:colOff>
      <xdr:row>97</xdr:row>
      <xdr:rowOff>65661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59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56788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68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69291</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84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15968</xdr:rowOff>
    </xdr:from>
    <xdr:ext cx="469744"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5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69291</xdr:rowOff>
    </xdr:from>
    <xdr:to>
      <xdr:col>86</xdr:col>
      <xdr:colOff>25400</xdr:colOff>
      <xdr:row>31</xdr:row>
      <xdr:rowOff>69291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84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31995</xdr:rowOff>
    </xdr:from>
    <xdr:ext cx="378565"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75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52553</xdr:rowOff>
    </xdr:from>
    <xdr:to>
      <xdr:col>81</xdr:col>
      <xdr:colOff>101600</xdr:colOff>
      <xdr:row>38</xdr:row>
      <xdr:rowOff>154153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170680</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2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138557</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482207"/>
          <a:ext cx="889000" cy="17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60096</xdr:rowOff>
    </xdr:from>
    <xdr:to>
      <xdr:col>76</xdr:col>
      <xdr:colOff>165100</xdr:colOff>
      <xdr:row>38</xdr:row>
      <xdr:rowOff>161696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6773</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3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138557</xdr:rowOff>
    </xdr:from>
    <xdr:to>
      <xdr:col>71</xdr:col>
      <xdr:colOff>177800</xdr:colOff>
      <xdr:row>38</xdr:row>
      <xdr:rowOff>15342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482207"/>
          <a:ext cx="889000" cy="4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5004</xdr:rowOff>
    </xdr:from>
    <xdr:to>
      <xdr:col>72</xdr:col>
      <xdr:colOff>38100</xdr:colOff>
      <xdr:row>38</xdr:row>
      <xdr:rowOff>106604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97731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4017" y="661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27863</xdr:rowOff>
    </xdr:from>
    <xdr:to>
      <xdr:col>67</xdr:col>
      <xdr:colOff>101600</xdr:colOff>
      <xdr:row>38</xdr:row>
      <xdr:rowOff>129463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120590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5017" y="6635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87757</xdr:rowOff>
    </xdr:from>
    <xdr:to>
      <xdr:col>72</xdr:col>
      <xdr:colOff>38100</xdr:colOff>
      <xdr:row>38</xdr:row>
      <xdr:rowOff>17907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43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34434</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206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135992</xdr:rowOff>
    </xdr:from>
    <xdr:to>
      <xdr:col>67</xdr:col>
      <xdr:colOff>101600</xdr:colOff>
      <xdr:row>38</xdr:row>
      <xdr:rowOff>66142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47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82669</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254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146310</xdr:rowOff>
    </xdr:from>
    <xdr:to>
      <xdr:col>85</xdr:col>
      <xdr:colOff>126364</xdr:colOff>
      <xdr:row>78</xdr:row>
      <xdr:rowOff>38906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47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42733</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41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38906</xdr:rowOff>
    </xdr:from>
    <xdr:to>
      <xdr:col>86</xdr:col>
      <xdr:colOff>25400</xdr:colOff>
      <xdr:row>78</xdr:row>
      <xdr:rowOff>38906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4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92987</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9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146310</xdr:rowOff>
    </xdr:from>
    <xdr:to>
      <xdr:col>86</xdr:col>
      <xdr:colOff>25400</xdr:colOff>
      <xdr:row>70</xdr:row>
      <xdr:rowOff>146310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4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7931</xdr:rowOff>
    </xdr:from>
    <xdr:to>
      <xdr:col>85</xdr:col>
      <xdr:colOff>127000</xdr:colOff>
      <xdr:row>76</xdr:row>
      <xdr:rowOff>13932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3038131"/>
          <a:ext cx="838200" cy="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141927</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000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163500</xdr:rowOff>
    </xdr:from>
    <xdr:to>
      <xdr:col>85</xdr:col>
      <xdr:colOff>177800</xdr:colOff>
      <xdr:row>76</xdr:row>
      <xdr:rowOff>93650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7931</xdr:rowOff>
    </xdr:from>
    <xdr:to>
      <xdr:col>81</xdr:col>
      <xdr:colOff>50800</xdr:colOff>
      <xdr:row>76</xdr:row>
      <xdr:rowOff>21761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038131"/>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2890</xdr:rowOff>
    </xdr:from>
    <xdr:to>
      <xdr:col>81</xdr:col>
      <xdr:colOff>101600</xdr:colOff>
      <xdr:row>76</xdr:row>
      <xdr:rowOff>104490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95617</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312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21761</xdr:rowOff>
    </xdr:from>
    <xdr:to>
      <xdr:col>76</xdr:col>
      <xdr:colOff>114300</xdr:colOff>
      <xdr:row>76</xdr:row>
      <xdr:rowOff>26105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051961"/>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165443</xdr:rowOff>
    </xdr:from>
    <xdr:to>
      <xdr:col>76</xdr:col>
      <xdr:colOff>165100</xdr:colOff>
      <xdr:row>76</xdr:row>
      <xdr:rowOff>95593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86720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31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155969</xdr:rowOff>
    </xdr:from>
    <xdr:to>
      <xdr:col>71</xdr:col>
      <xdr:colOff>177800</xdr:colOff>
      <xdr:row>76</xdr:row>
      <xdr:rowOff>26105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3014719"/>
          <a:ext cx="889000" cy="4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1212</xdr:rowOff>
    </xdr:from>
    <xdr:to>
      <xdr:col>72</xdr:col>
      <xdr:colOff>38100</xdr:colOff>
      <xdr:row>76</xdr:row>
      <xdr:rowOff>102812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93939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31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159823</xdr:rowOff>
    </xdr:from>
    <xdr:to>
      <xdr:col>67</xdr:col>
      <xdr:colOff>101600</xdr:colOff>
      <xdr:row>76</xdr:row>
      <xdr:rowOff>89973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81100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311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134582</xdr:rowOff>
    </xdr:from>
    <xdr:to>
      <xdr:col>85</xdr:col>
      <xdr:colOff>177800</xdr:colOff>
      <xdr:row>76</xdr:row>
      <xdr:rowOff>64731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9933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157459</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84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128581</xdr:rowOff>
    </xdr:from>
    <xdr:to>
      <xdr:col>81</xdr:col>
      <xdr:colOff>101600</xdr:colOff>
      <xdr:row>76</xdr:row>
      <xdr:rowOff>58731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98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75258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276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142411</xdr:rowOff>
    </xdr:from>
    <xdr:to>
      <xdr:col>76</xdr:col>
      <xdr:colOff>165100</xdr:colOff>
      <xdr:row>76</xdr:row>
      <xdr:rowOff>72561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00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89088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277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146755</xdr:rowOff>
    </xdr:from>
    <xdr:to>
      <xdr:col>72</xdr:col>
      <xdr:colOff>38100</xdr:colOff>
      <xdr:row>76</xdr:row>
      <xdr:rowOff>76905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00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93432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78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105169</xdr:rowOff>
    </xdr:from>
    <xdr:to>
      <xdr:col>67</xdr:col>
      <xdr:colOff>101600</xdr:colOff>
      <xdr:row>76</xdr:row>
      <xdr:rowOff>35319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296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51846</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7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17889</xdr:rowOff>
    </xdr:from>
    <xdr:to>
      <xdr:col>85</xdr:col>
      <xdr:colOff>126364</xdr:colOff>
      <xdr:row>99</xdr:row>
      <xdr:rowOff>35361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19839"/>
          <a:ext cx="1269" cy="138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39188</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1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35361</xdr:rowOff>
    </xdr:from>
    <xdr:to>
      <xdr:col>86</xdr:col>
      <xdr:colOff>25400</xdr:colOff>
      <xdr:row>99</xdr:row>
      <xdr:rowOff>35361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0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136016</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17889</xdr:rowOff>
    </xdr:from>
    <xdr:to>
      <xdr:col>86</xdr:col>
      <xdr:colOff>25400</xdr:colOff>
      <xdr:row>91</xdr:row>
      <xdr:rowOff>17889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1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171214</xdr:rowOff>
    </xdr:from>
    <xdr:to>
      <xdr:col>85</xdr:col>
      <xdr:colOff>127000</xdr:colOff>
      <xdr:row>98</xdr:row>
      <xdr:rowOff>69617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801864"/>
          <a:ext cx="838200" cy="6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164747</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52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141870</xdr:rowOff>
    </xdr:from>
    <xdr:to>
      <xdr:col>85</xdr:col>
      <xdr:colOff>177800</xdr:colOff>
      <xdr:row>97</xdr:row>
      <xdr:rowOff>72020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156322</xdr:rowOff>
    </xdr:from>
    <xdr:to>
      <xdr:col>81</xdr:col>
      <xdr:colOff>50800</xdr:colOff>
      <xdr:row>97</xdr:row>
      <xdr:rowOff>171214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615522"/>
          <a:ext cx="889000" cy="18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97521</xdr:rowOff>
    </xdr:from>
    <xdr:to>
      <xdr:col>81</xdr:col>
      <xdr:colOff>101600</xdr:colOff>
      <xdr:row>97</xdr:row>
      <xdr:rowOff>27671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44198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3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156322</xdr:rowOff>
    </xdr:from>
    <xdr:to>
      <xdr:col>76</xdr:col>
      <xdr:colOff>114300</xdr:colOff>
      <xdr:row>99</xdr:row>
      <xdr:rowOff>17366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615522"/>
          <a:ext cx="889000" cy="37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23651</xdr:rowOff>
    </xdr:from>
    <xdr:to>
      <xdr:col>76</xdr:col>
      <xdr:colOff>165100</xdr:colOff>
      <xdr:row>96</xdr:row>
      <xdr:rowOff>125251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141778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17366</xdr:rowOff>
    </xdr:from>
    <xdr:to>
      <xdr:col>71</xdr:col>
      <xdr:colOff>177800</xdr:colOff>
      <xdr:row>99</xdr:row>
      <xdr:rowOff>92348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990916"/>
          <a:ext cx="889000" cy="7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104347</xdr:rowOff>
    </xdr:from>
    <xdr:to>
      <xdr:col>72</xdr:col>
      <xdr:colOff>38100</xdr:colOff>
      <xdr:row>98</xdr:row>
      <xdr:rowOff>34497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51024</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5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114078</xdr:rowOff>
    </xdr:from>
    <xdr:to>
      <xdr:col>67</xdr:col>
      <xdr:colOff>101600</xdr:colOff>
      <xdr:row>98</xdr:row>
      <xdr:rowOff>44228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60755</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51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18817</xdr:rowOff>
    </xdr:from>
    <xdr:to>
      <xdr:col>85</xdr:col>
      <xdr:colOff>177800</xdr:colOff>
      <xdr:row>98</xdr:row>
      <xdr:rowOff>120417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2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168694</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9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120414</xdr:rowOff>
    </xdr:from>
    <xdr:to>
      <xdr:col>81</xdr:col>
      <xdr:colOff>101600</xdr:colOff>
      <xdr:row>98</xdr:row>
      <xdr:rowOff>50564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75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41691</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46428" y="1684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105522</xdr:rowOff>
    </xdr:from>
    <xdr:to>
      <xdr:col>76</xdr:col>
      <xdr:colOff>165100</xdr:colOff>
      <xdr:row>97</xdr:row>
      <xdr:rowOff>35672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56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26799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65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138016</xdr:rowOff>
    </xdr:from>
    <xdr:to>
      <xdr:col>72</xdr:col>
      <xdr:colOff>38100</xdr:colOff>
      <xdr:row>99</xdr:row>
      <xdr:rowOff>68166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94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59293</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703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41548</xdr:rowOff>
    </xdr:from>
    <xdr:to>
      <xdr:col>67</xdr:col>
      <xdr:colOff>101600</xdr:colOff>
      <xdr:row>99</xdr:row>
      <xdr:rowOff>143148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701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134275</xdr:rowOff>
    </xdr:from>
    <xdr:ext cx="378565"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625017" y="17107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171378</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14878"/>
          <a:ext cx="1269" cy="1470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118055</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171378</xdr:rowOff>
    </xdr:from>
    <xdr:to>
      <xdr:col>116</xdr:col>
      <xdr:colOff>152400</xdr:colOff>
      <xdr:row>30</xdr:row>
      <xdr:rowOff>171378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1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46954</xdr:rowOff>
    </xdr:from>
    <xdr:to>
      <xdr:col>116</xdr:col>
      <xdr:colOff>63500</xdr:colOff>
      <xdr:row>35</xdr:row>
      <xdr:rowOff>69814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04770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134600</xdr:rowOff>
    </xdr:from>
    <xdr:ext cx="378565"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4782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156174</xdr:rowOff>
    </xdr:from>
    <xdr:to>
      <xdr:col>116</xdr:col>
      <xdr:colOff>114300</xdr:colOff>
      <xdr:row>38</xdr:row>
      <xdr:rowOff>86323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58710</xdr:rowOff>
    </xdr:from>
    <xdr:to>
      <xdr:col>111</xdr:col>
      <xdr:colOff>177800</xdr:colOff>
      <xdr:row>35</xdr:row>
      <xdr:rowOff>69814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059460"/>
          <a:ext cx="8890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117312</xdr:rowOff>
    </xdr:from>
    <xdr:to>
      <xdr:col>112</xdr:col>
      <xdr:colOff>38100</xdr:colOff>
      <xdr:row>38</xdr:row>
      <xdr:rowOff>47462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6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38588</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4017" y="6553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105737</xdr:rowOff>
    </xdr:from>
    <xdr:to>
      <xdr:col>107</xdr:col>
      <xdr:colOff>50800</xdr:colOff>
      <xdr:row>35</xdr:row>
      <xdr:rowOff>58710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5935037"/>
          <a:ext cx="889000" cy="12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97717</xdr:rowOff>
    </xdr:from>
    <xdr:to>
      <xdr:col>107</xdr:col>
      <xdr:colOff>101600</xdr:colOff>
      <xdr:row>38</xdr:row>
      <xdr:rowOff>27867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18994</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5017" y="6534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105737</xdr:rowOff>
    </xdr:from>
    <xdr:to>
      <xdr:col>102</xdr:col>
      <xdr:colOff>114300</xdr:colOff>
      <xdr:row>34</xdr:row>
      <xdr:rowOff>156682</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5935037"/>
          <a:ext cx="889000" cy="5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32077</xdr:rowOff>
    </xdr:from>
    <xdr:to>
      <xdr:col>102</xdr:col>
      <xdr:colOff>165100</xdr:colOff>
      <xdr:row>37</xdr:row>
      <xdr:rowOff>133677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124803</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46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45793</xdr:rowOff>
    </xdr:from>
    <xdr:to>
      <xdr:col>98</xdr:col>
      <xdr:colOff>38100</xdr:colOff>
      <xdr:row>37</xdr:row>
      <xdr:rowOff>147393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138520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48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167604</xdr:rowOff>
    </xdr:from>
    <xdr:to>
      <xdr:col>116</xdr:col>
      <xdr:colOff>114300</xdr:colOff>
      <xdr:row>35</xdr:row>
      <xdr:rowOff>97754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599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19031</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584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19014</xdr:rowOff>
    </xdr:from>
    <xdr:to>
      <xdr:col>112</xdr:col>
      <xdr:colOff>38100</xdr:colOff>
      <xdr:row>35</xdr:row>
      <xdr:rowOff>120614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01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137141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579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7910</xdr:rowOff>
    </xdr:from>
    <xdr:to>
      <xdr:col>107</xdr:col>
      <xdr:colOff>101600</xdr:colOff>
      <xdr:row>35</xdr:row>
      <xdr:rowOff>109510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00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126037</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578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54937</xdr:rowOff>
    </xdr:from>
    <xdr:to>
      <xdr:col>102</xdr:col>
      <xdr:colOff>165100</xdr:colOff>
      <xdr:row>34</xdr:row>
      <xdr:rowOff>156537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588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1614</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565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105882</xdr:rowOff>
    </xdr:from>
    <xdr:to>
      <xdr:col>98</xdr:col>
      <xdr:colOff>38100</xdr:colOff>
      <xdr:row>35</xdr:row>
      <xdr:rowOff>36032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593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52559</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571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15821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59771"/>
          <a:ext cx="1269" cy="145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133948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15821</xdr:rowOff>
    </xdr:from>
    <xdr:to>
      <xdr:col>116</xdr:col>
      <xdr:colOff>152400</xdr:colOff>
      <xdr:row>51</xdr:row>
      <xdr:rowOff>15821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5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11575</xdr:rowOff>
    </xdr:from>
    <xdr:to>
      <xdr:col>116</xdr:col>
      <xdr:colOff>63500</xdr:colOff>
      <xdr:row>59</xdr:row>
      <xdr:rowOff>24856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27125"/>
          <a:ext cx="838200" cy="1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20446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93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169019</xdr:rowOff>
    </xdr:from>
    <xdr:to>
      <xdr:col>116</xdr:col>
      <xdr:colOff>114300</xdr:colOff>
      <xdr:row>58</xdr:row>
      <xdr:rowOff>99169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11575</xdr:rowOff>
    </xdr:from>
    <xdr:to>
      <xdr:col>111</xdr:col>
      <xdr:colOff>177800</xdr:colOff>
      <xdr:row>59</xdr:row>
      <xdr:rowOff>11793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27125"/>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170216</xdr:rowOff>
    </xdr:from>
    <xdr:to>
      <xdr:col>112</xdr:col>
      <xdr:colOff>38100</xdr:colOff>
      <xdr:row>58</xdr:row>
      <xdr:rowOff>100366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116893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1016</xdr:rowOff>
    </xdr:from>
    <xdr:to>
      <xdr:col>107</xdr:col>
      <xdr:colOff>50800</xdr:colOff>
      <xdr:row>59</xdr:row>
      <xdr:rowOff>11793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16566"/>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147356</xdr:rowOff>
    </xdr:from>
    <xdr:to>
      <xdr:col>107</xdr:col>
      <xdr:colOff>101600</xdr:colOff>
      <xdr:row>58</xdr:row>
      <xdr:rowOff>77506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94033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168329</xdr:rowOff>
    </xdr:from>
    <xdr:to>
      <xdr:col>102</xdr:col>
      <xdr:colOff>114300</xdr:colOff>
      <xdr:row>59</xdr:row>
      <xdr:rowOff>1016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12429"/>
          <a:ext cx="8890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125258</xdr:rowOff>
    </xdr:from>
    <xdr:to>
      <xdr:col>102</xdr:col>
      <xdr:colOff>165100</xdr:colOff>
      <xdr:row>58</xdr:row>
      <xdr:rowOff>55408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71935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115897</xdr:rowOff>
    </xdr:from>
    <xdr:to>
      <xdr:col>98</xdr:col>
      <xdr:colOff>38100</xdr:colOff>
      <xdr:row>58</xdr:row>
      <xdr:rowOff>46047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62574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6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145506</xdr:rowOff>
    </xdr:from>
    <xdr:to>
      <xdr:col>116</xdr:col>
      <xdr:colOff>114300</xdr:colOff>
      <xdr:row>59</xdr:row>
      <xdr:rowOff>75656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8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60433</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04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132225</xdr:rowOff>
    </xdr:from>
    <xdr:to>
      <xdr:col>112</xdr:col>
      <xdr:colOff>38100</xdr:colOff>
      <xdr:row>59</xdr:row>
      <xdr:rowOff>62375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7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53502</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69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132443</xdr:rowOff>
    </xdr:from>
    <xdr:to>
      <xdr:col>107</xdr:col>
      <xdr:colOff>101600</xdr:colOff>
      <xdr:row>59</xdr:row>
      <xdr:rowOff>62593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7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53720</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692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121666</xdr:rowOff>
    </xdr:from>
    <xdr:to>
      <xdr:col>102</xdr:col>
      <xdr:colOff>165100</xdr:colOff>
      <xdr:row>59</xdr:row>
      <xdr:rowOff>51816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6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42943</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58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117529</xdr:rowOff>
    </xdr:from>
    <xdr:to>
      <xdr:col>98</xdr:col>
      <xdr:colOff>38100</xdr:colOff>
      <xdr:row>59</xdr:row>
      <xdr:rowOff>47679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6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38806</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543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20005</xdr:rowOff>
    </xdr:from>
    <xdr:to>
      <xdr:col>116</xdr:col>
      <xdr:colOff>62864</xdr:colOff>
      <xdr:row>77</xdr:row>
      <xdr:rowOff>62616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92955"/>
          <a:ext cx="1269" cy="107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66443</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26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62616</xdr:rowOff>
    </xdr:from>
    <xdr:to>
      <xdr:col>116</xdr:col>
      <xdr:colOff>152400</xdr:colOff>
      <xdr:row>77</xdr:row>
      <xdr:rowOff>62616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26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138132</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20005</xdr:rowOff>
    </xdr:from>
    <xdr:to>
      <xdr:col>116</xdr:col>
      <xdr:colOff>152400</xdr:colOff>
      <xdr:row>71</xdr:row>
      <xdr:rowOff>20005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9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141757</xdr:rowOff>
    </xdr:from>
    <xdr:to>
      <xdr:col>116</xdr:col>
      <xdr:colOff>63500</xdr:colOff>
      <xdr:row>75</xdr:row>
      <xdr:rowOff>91191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829057"/>
          <a:ext cx="838200" cy="12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21114</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536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169687</xdr:rowOff>
    </xdr:from>
    <xdr:to>
      <xdr:col>116</xdr:col>
      <xdr:colOff>114300</xdr:colOff>
      <xdr:row>74</xdr:row>
      <xdr:rowOff>99837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91191</xdr:rowOff>
    </xdr:from>
    <xdr:to>
      <xdr:col>111</xdr:col>
      <xdr:colOff>177800</xdr:colOff>
      <xdr:row>76</xdr:row>
      <xdr:rowOff>2174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949941"/>
          <a:ext cx="889000" cy="8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103210</xdr:rowOff>
    </xdr:from>
    <xdr:to>
      <xdr:col>112</xdr:col>
      <xdr:colOff>38100</xdr:colOff>
      <xdr:row>75</xdr:row>
      <xdr:rowOff>33360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49887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56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2174</xdr:rowOff>
    </xdr:from>
    <xdr:to>
      <xdr:col>107</xdr:col>
      <xdr:colOff>50800</xdr:colOff>
      <xdr:row>76</xdr:row>
      <xdr:rowOff>65359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032374"/>
          <a:ext cx="889000" cy="6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171287</xdr:rowOff>
    </xdr:from>
    <xdr:to>
      <xdr:col>107</xdr:col>
      <xdr:colOff>101600</xdr:colOff>
      <xdr:row>75</xdr:row>
      <xdr:rowOff>101437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117964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3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55209</xdr:rowOff>
    </xdr:from>
    <xdr:to>
      <xdr:col>102</xdr:col>
      <xdr:colOff>114300</xdr:colOff>
      <xdr:row>76</xdr:row>
      <xdr:rowOff>65359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085409"/>
          <a:ext cx="8890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8021</xdr:rowOff>
    </xdr:from>
    <xdr:to>
      <xdr:col>102</xdr:col>
      <xdr:colOff>165100</xdr:colOff>
      <xdr:row>75</xdr:row>
      <xdr:rowOff>109621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126148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148976</xdr:rowOff>
    </xdr:from>
    <xdr:to>
      <xdr:col>98</xdr:col>
      <xdr:colOff>38100</xdr:colOff>
      <xdr:row>75</xdr:row>
      <xdr:rowOff>79126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95653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61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90957</xdr:rowOff>
    </xdr:from>
    <xdr:to>
      <xdr:col>116</xdr:col>
      <xdr:colOff>114300</xdr:colOff>
      <xdr:row>75</xdr:row>
      <xdr:rowOff>21107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77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69384</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75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40391</xdr:rowOff>
    </xdr:from>
    <xdr:to>
      <xdr:col>112</xdr:col>
      <xdr:colOff>38100</xdr:colOff>
      <xdr:row>75</xdr:row>
      <xdr:rowOff>141991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89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133118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99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122824</xdr:rowOff>
    </xdr:from>
    <xdr:to>
      <xdr:col>107</xdr:col>
      <xdr:colOff>101600</xdr:colOff>
      <xdr:row>76</xdr:row>
      <xdr:rowOff>52974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9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44101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07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14559</xdr:rowOff>
    </xdr:from>
    <xdr:to>
      <xdr:col>102</xdr:col>
      <xdr:colOff>165100</xdr:colOff>
      <xdr:row>76</xdr:row>
      <xdr:rowOff>116159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04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107286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13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4409</xdr:rowOff>
    </xdr:from>
    <xdr:to>
      <xdr:col>98</xdr:col>
      <xdr:colOff>38100</xdr:colOff>
      <xdr:row>76</xdr:row>
      <xdr:rowOff>106009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03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97136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12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歳出決算総額は、住民一人当たり</a:t>
          </a:r>
          <a:r>
            <a:rPr kumimoji="1" lang="en-US" altLang="ja-JP" sz="1200">
              <a:latin typeface="ＭＳ Ｐゴシック" panose="020B0600070205080204" pitchFamily="50" charset="-128"/>
              <a:ea typeface="ＭＳ Ｐゴシック" panose="020B0600070205080204" pitchFamily="50" charset="-128"/>
            </a:rPr>
            <a:t>330,598</a:t>
          </a:r>
          <a:r>
            <a:rPr kumimoji="1" lang="ja-JP" altLang="en-US" sz="12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200">
              <a:latin typeface="ＭＳ Ｐゴシック" panose="020B0600070205080204" pitchFamily="50" charset="-128"/>
              <a:ea typeface="ＭＳ Ｐゴシック" panose="020B0600070205080204" pitchFamily="50" charset="-128"/>
            </a:rPr>
            <a:t>56,357</a:t>
          </a:r>
          <a:r>
            <a:rPr kumimoji="1" lang="ja-JP" altLang="en-US" sz="1200">
              <a:latin typeface="ＭＳ Ｐゴシック" panose="020B0600070205080204" pitchFamily="50" charset="-128"/>
              <a:ea typeface="ＭＳ Ｐゴシック" panose="020B0600070205080204" pitchFamily="50" charset="-128"/>
            </a:rPr>
            <a:t>円と前年度と比べて増となっているが、類似団体平均は下回っている。</a:t>
          </a:r>
        </a:p>
        <a:p>
          <a:r>
            <a:rPr kumimoji="1" lang="ja-JP" altLang="en-US" sz="1200">
              <a:latin typeface="ＭＳ Ｐゴシック" panose="020B0600070205080204" pitchFamily="50" charset="-128"/>
              <a:ea typeface="ＭＳ Ｐゴシック" panose="020B0600070205080204" pitchFamily="50" charset="-128"/>
            </a:rPr>
            <a:t>また、扶助費は住民一人当たり</a:t>
          </a:r>
          <a:r>
            <a:rPr kumimoji="1" lang="en-US" altLang="ja-JP" sz="1200">
              <a:latin typeface="ＭＳ Ｐゴシック" panose="020B0600070205080204" pitchFamily="50" charset="-128"/>
              <a:ea typeface="ＭＳ Ｐゴシック" panose="020B0600070205080204" pitchFamily="50" charset="-128"/>
            </a:rPr>
            <a:t>107,977</a:t>
          </a:r>
          <a:r>
            <a:rPr kumimoji="1" lang="ja-JP" altLang="en-US" sz="1200">
              <a:latin typeface="ＭＳ Ｐゴシック" panose="020B0600070205080204" pitchFamily="50" charset="-128"/>
              <a:ea typeface="ＭＳ Ｐゴシック" panose="020B0600070205080204" pitchFamily="50" charset="-128"/>
            </a:rPr>
            <a:t>円となっており、住民税非課税世帯に対する物価高騰支援給付金の増などにより、前年度に比べ増となった。	</a:t>
          </a:r>
        </a:p>
        <a:p>
          <a:r>
            <a:rPr kumimoji="1" lang="ja-JP" altLang="en-US" sz="12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200">
              <a:latin typeface="ＭＳ Ｐゴシック" panose="020B0600070205080204" pitchFamily="50" charset="-128"/>
              <a:ea typeface="ＭＳ Ｐゴシック" panose="020B0600070205080204" pitchFamily="50" charset="-128"/>
            </a:rPr>
            <a:t>22,159</a:t>
          </a:r>
          <a:r>
            <a:rPr kumimoji="1" lang="ja-JP" altLang="en-US" sz="1200">
              <a:latin typeface="ＭＳ Ｐゴシック" panose="020B0600070205080204" pitchFamily="50" charset="-128"/>
              <a:ea typeface="ＭＳ Ｐゴシック" panose="020B0600070205080204" pitchFamily="50" charset="-128"/>
            </a:rPr>
            <a:t>円となっている。令和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年度は子ども・子育て支援複合施設整備工事費の減などにより、前年度に比べ減となった。</a:t>
          </a:r>
        </a:p>
        <a:p>
          <a:r>
            <a:rPr kumimoji="1" lang="ja-JP" altLang="en-US" sz="1200">
              <a:latin typeface="ＭＳ Ｐゴシック" panose="020B0600070205080204" pitchFamily="50" charset="-128"/>
              <a:ea typeface="ＭＳ Ｐゴシック" panose="020B0600070205080204" pitchFamily="50" charset="-128"/>
            </a:rPr>
            <a:t>公共施設整備については、令和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年度新規整備が大きく減となり、類似団体平均と比較し低い水準におさまった。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200">
              <a:latin typeface="ＭＳ Ｐゴシック" panose="020B0600070205080204" pitchFamily="50" charset="-128"/>
              <a:ea typeface="ＭＳ Ｐゴシック" panose="020B0600070205080204" pitchFamily="50" charset="-128"/>
            </a:rPr>
            <a:t>上尾市公共施設等総合管理計画に基づき、計画的な施設整備を図っていく。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埼玉県上尾市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230,167
225,183
45.51
79,520,790
76,092,675
3,256,886
42,243,632
49,082,634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102210</xdr:rowOff>
    </xdr:from>
    <xdr:to>
      <xdr:col>24</xdr:col>
      <xdr:colOff>62865</xdr:colOff>
      <xdr:row>39</xdr:row>
      <xdr:rowOff>33172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5710"/>
          <a:ext cx="1270" cy="1474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36999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33172</xdr:rowOff>
    </xdr:from>
    <xdr:to>
      <xdr:col>24</xdr:col>
      <xdr:colOff>152400</xdr:colOff>
      <xdr:row>39</xdr:row>
      <xdr:rowOff>33172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48887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102210</xdr:rowOff>
    </xdr:from>
    <xdr:to>
      <xdr:col>24</xdr:col>
      <xdr:colOff>152400</xdr:colOff>
      <xdr:row>30</xdr:row>
      <xdr:rowOff>102210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37744</xdr:rowOff>
    </xdr:from>
    <xdr:to>
      <xdr:col>24</xdr:col>
      <xdr:colOff>63500</xdr:colOff>
      <xdr:row>37</xdr:row>
      <xdr:rowOff>144729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381394"/>
          <a:ext cx="838200" cy="10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136008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65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113131</xdr:rowOff>
    </xdr:from>
    <xdr:to>
      <xdr:col>24</xdr:col>
      <xdr:colOff>114300</xdr:colOff>
      <xdr:row>36</xdr:row>
      <xdr:rowOff>43281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37744</xdr:rowOff>
    </xdr:from>
    <xdr:to>
      <xdr:col>19</xdr:col>
      <xdr:colOff>177800</xdr:colOff>
      <xdr:row>37</xdr:row>
      <xdr:rowOff>52375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381394"/>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123190</xdr:rowOff>
    </xdr:from>
    <xdr:to>
      <xdr:col>20</xdr:col>
      <xdr:colOff>38100</xdr:colOff>
      <xdr:row>36</xdr:row>
      <xdr:rowOff>53340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69867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26772</xdr:rowOff>
    </xdr:from>
    <xdr:to>
      <xdr:col>15</xdr:col>
      <xdr:colOff>50800</xdr:colOff>
      <xdr:row>37</xdr:row>
      <xdr:rowOff>52375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370422"/>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133248</xdr:rowOff>
    </xdr:from>
    <xdr:to>
      <xdr:col>15</xdr:col>
      <xdr:colOff>101600</xdr:colOff>
      <xdr:row>36</xdr:row>
      <xdr:rowOff>63398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79925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26772</xdr:rowOff>
    </xdr:from>
    <xdr:to>
      <xdr:col>10</xdr:col>
      <xdr:colOff>114300</xdr:colOff>
      <xdr:row>37</xdr:row>
      <xdr:rowOff>88951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370422"/>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135077</xdr:rowOff>
    </xdr:from>
    <xdr:to>
      <xdr:col>10</xdr:col>
      <xdr:colOff>165100</xdr:colOff>
      <xdr:row>36</xdr:row>
      <xdr:rowOff>65227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81754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1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125933</xdr:rowOff>
    </xdr:from>
    <xdr:to>
      <xdr:col>6</xdr:col>
      <xdr:colOff>38100</xdr:colOff>
      <xdr:row>36</xdr:row>
      <xdr:rowOff>56083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72610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0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93929</xdr:rowOff>
    </xdr:from>
    <xdr:to>
      <xdr:col>24</xdr:col>
      <xdr:colOff>114300</xdr:colOff>
      <xdr:row>38</xdr:row>
      <xdr:rowOff>24079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43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72356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416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158394</xdr:rowOff>
    </xdr:from>
    <xdr:to>
      <xdr:col>20</xdr:col>
      <xdr:colOff>38100</xdr:colOff>
      <xdr:row>37</xdr:row>
      <xdr:rowOff>88544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3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79671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2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1575</xdr:rowOff>
    </xdr:from>
    <xdr:to>
      <xdr:col>15</xdr:col>
      <xdr:colOff>101600</xdr:colOff>
      <xdr:row>37</xdr:row>
      <xdr:rowOff>103175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3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94302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43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147422</xdr:rowOff>
    </xdr:from>
    <xdr:to>
      <xdr:col>10</xdr:col>
      <xdr:colOff>165100</xdr:colOff>
      <xdr:row>37</xdr:row>
      <xdr:rowOff>77572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1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68699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412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38151</xdr:rowOff>
    </xdr:from>
    <xdr:to>
      <xdr:col>6</xdr:col>
      <xdr:colOff>38100</xdr:colOff>
      <xdr:row>37</xdr:row>
      <xdr:rowOff>139751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38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130878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47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100468</xdr:rowOff>
    </xdr:from>
    <xdr:to>
      <xdr:col>24</xdr:col>
      <xdr:colOff>62865</xdr:colOff>
      <xdr:row>58</xdr:row>
      <xdr:rowOff>26739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358768"/>
          <a:ext cx="1270" cy="61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30566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26739</xdr:rowOff>
    </xdr:from>
    <xdr:to>
      <xdr:col>24</xdr:col>
      <xdr:colOff>152400</xdr:colOff>
      <xdr:row>58</xdr:row>
      <xdr:rowOff>26739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47145</xdr:rowOff>
    </xdr:from>
    <xdr:ext cx="534377"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913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100468</xdr:rowOff>
    </xdr:from>
    <xdr:to>
      <xdr:col>24</xdr:col>
      <xdr:colOff>152400</xdr:colOff>
      <xdr:row>54</xdr:row>
      <xdr:rowOff>100468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35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88069</xdr:rowOff>
    </xdr:from>
    <xdr:to>
      <xdr:col>24</xdr:col>
      <xdr:colOff>63500</xdr:colOff>
      <xdr:row>57</xdr:row>
      <xdr:rowOff>107076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60719"/>
          <a:ext cx="838200" cy="1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111276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41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88399</xdr:rowOff>
    </xdr:from>
    <xdr:to>
      <xdr:col>24</xdr:col>
      <xdr:colOff>114300</xdr:colOff>
      <xdr:row>57</xdr:row>
      <xdr:rowOff>18549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8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5011</xdr:rowOff>
    </xdr:from>
    <xdr:to>
      <xdr:col>19</xdr:col>
      <xdr:colOff>177800</xdr:colOff>
      <xdr:row>57</xdr:row>
      <xdr:rowOff>107076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77661"/>
          <a:ext cx="889000" cy="10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64484</xdr:rowOff>
    </xdr:from>
    <xdr:to>
      <xdr:col>20</xdr:col>
      <xdr:colOff>38100</xdr:colOff>
      <xdr:row>56</xdr:row>
      <xdr:rowOff>166084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11161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4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103756</xdr:rowOff>
    </xdr:from>
    <xdr:to>
      <xdr:col>15</xdr:col>
      <xdr:colOff>50800</xdr:colOff>
      <xdr:row>57</xdr:row>
      <xdr:rowOff>5011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8847706"/>
          <a:ext cx="889000" cy="92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46783</xdr:rowOff>
    </xdr:from>
    <xdr:to>
      <xdr:col>15</xdr:col>
      <xdr:colOff>101600</xdr:colOff>
      <xdr:row>56</xdr:row>
      <xdr:rowOff>148383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164910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42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103756</xdr:rowOff>
    </xdr:from>
    <xdr:to>
      <xdr:col>10</xdr:col>
      <xdr:colOff>114300</xdr:colOff>
      <xdr:row>57</xdr:row>
      <xdr:rowOff>141953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8847706"/>
          <a:ext cx="889000" cy="106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58954</xdr:rowOff>
    </xdr:from>
    <xdr:to>
      <xdr:col>10</xdr:col>
      <xdr:colOff>165100</xdr:colOff>
      <xdr:row>50</xdr:row>
      <xdr:rowOff>160554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5631</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840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137407</xdr:rowOff>
    </xdr:from>
    <xdr:to>
      <xdr:col>6</xdr:col>
      <xdr:colOff>38100</xdr:colOff>
      <xdr:row>57</xdr:row>
      <xdr:rowOff>67557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84084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1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37269</xdr:rowOff>
    </xdr:from>
    <xdr:to>
      <xdr:col>24</xdr:col>
      <xdr:colOff>114300</xdr:colOff>
      <xdr:row>57</xdr:row>
      <xdr:rowOff>138869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0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123646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2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56276</xdr:rowOff>
    </xdr:from>
    <xdr:to>
      <xdr:col>20</xdr:col>
      <xdr:colOff>38100</xdr:colOff>
      <xdr:row>57</xdr:row>
      <xdr:rowOff>157876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2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149003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2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125661</xdr:rowOff>
    </xdr:from>
    <xdr:to>
      <xdr:col>15</xdr:col>
      <xdr:colOff>101600</xdr:colOff>
      <xdr:row>57</xdr:row>
      <xdr:rowOff>55811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2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46938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1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52956</xdr:rowOff>
    </xdr:from>
    <xdr:to>
      <xdr:col>10</xdr:col>
      <xdr:colOff>165100</xdr:colOff>
      <xdr:row>51</xdr:row>
      <xdr:rowOff>154556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879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145683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889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91153</xdr:rowOff>
    </xdr:from>
    <xdr:to>
      <xdr:col>6</xdr:col>
      <xdr:colOff>38100</xdr:colOff>
      <xdr:row>58</xdr:row>
      <xdr:rowOff>21303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6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12430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5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106836</xdr:rowOff>
    </xdr:from>
    <xdr:to>
      <xdr:col>24</xdr:col>
      <xdr:colOff>62865</xdr:colOff>
      <xdr:row>77</xdr:row>
      <xdr:rowOff>85303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36886"/>
          <a:ext cx="1270" cy="1350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89130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29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85303</xdr:rowOff>
    </xdr:from>
    <xdr:to>
      <xdr:col>24</xdr:col>
      <xdr:colOff>152400</xdr:colOff>
      <xdr:row>77</xdr:row>
      <xdr:rowOff>85303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286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53513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1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106836</xdr:rowOff>
    </xdr:from>
    <xdr:to>
      <xdr:col>24</xdr:col>
      <xdr:colOff>152400</xdr:colOff>
      <xdr:row>69</xdr:row>
      <xdr:rowOff>106836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36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56904</xdr:rowOff>
    </xdr:from>
    <xdr:to>
      <xdr:col>24</xdr:col>
      <xdr:colOff>63500</xdr:colOff>
      <xdr:row>76</xdr:row>
      <xdr:rowOff>89103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087104"/>
          <a:ext cx="838200" cy="3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84617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00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61740</xdr:rowOff>
    </xdr:from>
    <xdr:to>
      <xdr:col>24</xdr:col>
      <xdr:colOff>114300</xdr:colOff>
      <xdr:row>74</xdr:row>
      <xdr:rowOff>163340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4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56904</xdr:rowOff>
    </xdr:from>
    <xdr:to>
      <xdr:col>19</xdr:col>
      <xdr:colOff>177800</xdr:colOff>
      <xdr:row>76</xdr:row>
      <xdr:rowOff>140974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87104"/>
          <a:ext cx="889000" cy="8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1716</xdr:rowOff>
    </xdr:from>
    <xdr:to>
      <xdr:col>20</xdr:col>
      <xdr:colOff>38100</xdr:colOff>
      <xdr:row>75</xdr:row>
      <xdr:rowOff>103316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6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119843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35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140974</xdr:rowOff>
    </xdr:from>
    <xdr:to>
      <xdr:col>15</xdr:col>
      <xdr:colOff>50800</xdr:colOff>
      <xdr:row>78</xdr:row>
      <xdr:rowOff>47792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71174"/>
          <a:ext cx="889000" cy="24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110399</xdr:rowOff>
    </xdr:from>
    <xdr:to>
      <xdr:col>15</xdr:col>
      <xdr:colOff>101600</xdr:colOff>
      <xdr:row>75</xdr:row>
      <xdr:rowOff>40549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79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57076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57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47792</xdr:rowOff>
    </xdr:from>
    <xdr:to>
      <xdr:col>10</xdr:col>
      <xdr:colOff>114300</xdr:colOff>
      <xdr:row>78</xdr:row>
      <xdr:rowOff>141953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20892"/>
          <a:ext cx="889000" cy="9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44236</xdr:rowOff>
    </xdr:from>
    <xdr:to>
      <xdr:col>10</xdr:col>
      <xdr:colOff>165100</xdr:colOff>
      <xdr:row>76</xdr:row>
      <xdr:rowOff>145836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162363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84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133716</xdr:rowOff>
    </xdr:from>
    <xdr:to>
      <xdr:col>6</xdr:col>
      <xdr:colOff>38100</xdr:colOff>
      <xdr:row>77</xdr:row>
      <xdr:rowOff>63866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6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80394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3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38303</xdr:rowOff>
    </xdr:from>
    <xdr:to>
      <xdr:col>24</xdr:col>
      <xdr:colOff>114300</xdr:colOff>
      <xdr:row>76</xdr:row>
      <xdr:rowOff>139903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6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16730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46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6104</xdr:rowOff>
    </xdr:from>
    <xdr:to>
      <xdr:col>20</xdr:col>
      <xdr:colOff>38100</xdr:colOff>
      <xdr:row>76</xdr:row>
      <xdr:rowOff>107704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3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98831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2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90174</xdr:rowOff>
    </xdr:from>
    <xdr:to>
      <xdr:col>15</xdr:col>
      <xdr:colOff>101600</xdr:colOff>
      <xdr:row>77</xdr:row>
      <xdr:rowOff>20324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2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11451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1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168442</xdr:rowOff>
    </xdr:from>
    <xdr:to>
      <xdr:col>10</xdr:col>
      <xdr:colOff>165100</xdr:colOff>
      <xdr:row>78</xdr:row>
      <xdr:rowOff>98592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89719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62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91153</xdr:rowOff>
    </xdr:from>
    <xdr:to>
      <xdr:col>6</xdr:col>
      <xdr:colOff>38100</xdr:colOff>
      <xdr:row>79</xdr:row>
      <xdr:rowOff>21303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6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12430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5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171084</xdr:rowOff>
    </xdr:from>
    <xdr:to>
      <xdr:col>24</xdr:col>
      <xdr:colOff>62865</xdr:colOff>
      <xdr:row>98</xdr:row>
      <xdr:rowOff>96887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1584"/>
          <a:ext cx="1270" cy="129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100714</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0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96887</xdr:rowOff>
    </xdr:from>
    <xdr:to>
      <xdr:col>24</xdr:col>
      <xdr:colOff>152400</xdr:colOff>
      <xdr:row>98</xdr:row>
      <xdr:rowOff>96887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89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117761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171084</xdr:rowOff>
    </xdr:from>
    <xdr:to>
      <xdr:col>24</xdr:col>
      <xdr:colOff>152400</xdr:colOff>
      <xdr:row>90</xdr:row>
      <xdr:rowOff>171084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1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65340</xdr:rowOff>
    </xdr:from>
    <xdr:to>
      <xdr:col>24</xdr:col>
      <xdr:colOff>63500</xdr:colOff>
      <xdr:row>97</xdr:row>
      <xdr:rowOff>77194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695990"/>
          <a:ext cx="838200" cy="1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171311</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287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98030</xdr:rowOff>
    </xdr:from>
    <xdr:to>
      <xdr:col>19</xdr:col>
      <xdr:colOff>177800</xdr:colOff>
      <xdr:row>97</xdr:row>
      <xdr:rowOff>65340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557230"/>
          <a:ext cx="889000" cy="13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156141</xdr:rowOff>
    </xdr:from>
    <xdr:to>
      <xdr:col>20</xdr:col>
      <xdr:colOff>38100</xdr:colOff>
      <xdr:row>95</xdr:row>
      <xdr:rowOff>86291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102818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0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98030</xdr:rowOff>
    </xdr:from>
    <xdr:to>
      <xdr:col>15</xdr:col>
      <xdr:colOff>50800</xdr:colOff>
      <xdr:row>98</xdr:row>
      <xdr:rowOff>39965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557230"/>
          <a:ext cx="889000" cy="28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170511</xdr:rowOff>
    </xdr:from>
    <xdr:to>
      <xdr:col>15</xdr:col>
      <xdr:colOff>101600</xdr:colOff>
      <xdr:row>95</xdr:row>
      <xdr:rowOff>100661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117188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39965</xdr:rowOff>
    </xdr:from>
    <xdr:to>
      <xdr:col>10</xdr:col>
      <xdr:colOff>114300</xdr:colOff>
      <xdr:row>99</xdr:row>
      <xdr:rowOff>20763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842065"/>
          <a:ext cx="889000" cy="15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1378</xdr:rowOff>
    </xdr:from>
    <xdr:to>
      <xdr:col>10</xdr:col>
      <xdr:colOff>165100</xdr:colOff>
      <xdr:row>97</xdr:row>
      <xdr:rowOff>102978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119505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157291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44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26394</xdr:rowOff>
    </xdr:from>
    <xdr:to>
      <xdr:col>24</xdr:col>
      <xdr:colOff>114300</xdr:colOff>
      <xdr:row>97</xdr:row>
      <xdr:rowOff>127994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65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4821</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3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14540</xdr:rowOff>
    </xdr:from>
    <xdr:to>
      <xdr:col>20</xdr:col>
      <xdr:colOff>38100</xdr:colOff>
      <xdr:row>97</xdr:row>
      <xdr:rowOff>116140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64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107267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73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47230</xdr:rowOff>
    </xdr:from>
    <xdr:to>
      <xdr:col>15</xdr:col>
      <xdr:colOff>101600</xdr:colOff>
      <xdr:row>96</xdr:row>
      <xdr:rowOff>148830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50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139957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59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160615</xdr:rowOff>
    </xdr:from>
    <xdr:to>
      <xdr:col>10</xdr:col>
      <xdr:colOff>165100</xdr:colOff>
      <xdr:row>98</xdr:row>
      <xdr:rowOff>90765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79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81892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88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141413</xdr:rowOff>
    </xdr:from>
    <xdr:to>
      <xdr:col>6</xdr:col>
      <xdr:colOff>38100</xdr:colOff>
      <xdr:row>99</xdr:row>
      <xdr:rowOff>71563</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4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62690</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3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88646</xdr:rowOff>
    </xdr:from>
    <xdr:to>
      <xdr:col>54</xdr:col>
      <xdr:colOff>189865</xdr:colOff>
      <xdr:row>39</xdr:row>
      <xdr:rowOff>43688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03596"/>
          <a:ext cx="1270" cy="132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35323</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88646</xdr:rowOff>
    </xdr:from>
    <xdr:to>
      <xdr:col>55</xdr:col>
      <xdr:colOff>88900</xdr:colOff>
      <xdr:row>31</xdr:row>
      <xdr:rowOff>88646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0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58928</xdr:rowOff>
    </xdr:from>
    <xdr:to>
      <xdr:col>55</xdr:col>
      <xdr:colOff>0</xdr:colOff>
      <xdr:row>34</xdr:row>
      <xdr:rowOff>130556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5888228"/>
          <a:ext cx="8382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3700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473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25273</xdr:rowOff>
    </xdr:from>
    <xdr:to>
      <xdr:col>55</xdr:col>
      <xdr:colOff>50800</xdr:colOff>
      <xdr:row>37</xdr:row>
      <xdr:rowOff>126873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58928</xdr:rowOff>
    </xdr:from>
    <xdr:to>
      <xdr:col>50</xdr:col>
      <xdr:colOff>114300</xdr:colOff>
      <xdr:row>34</xdr:row>
      <xdr:rowOff>65405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5888228"/>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26416</xdr:rowOff>
    </xdr:from>
    <xdr:to>
      <xdr:col>50</xdr:col>
      <xdr:colOff>165100</xdr:colOff>
      <xdr:row>37</xdr:row>
      <xdr:rowOff>128016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119143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462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44831</xdr:rowOff>
    </xdr:from>
    <xdr:to>
      <xdr:col>45</xdr:col>
      <xdr:colOff>177800</xdr:colOff>
      <xdr:row>34</xdr:row>
      <xdr:rowOff>65405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5874131"/>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113047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44831</xdr:rowOff>
    </xdr:from>
    <xdr:to>
      <xdr:col>41</xdr:col>
      <xdr:colOff>50800</xdr:colOff>
      <xdr:row>34</xdr:row>
      <xdr:rowOff>100457</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5874131"/>
          <a:ext cx="8890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119905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159766</xdr:rowOff>
    </xdr:from>
    <xdr:to>
      <xdr:col>36</xdr:col>
      <xdr:colOff>165100</xdr:colOff>
      <xdr:row>37</xdr:row>
      <xdr:rowOff>89916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81043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79756</xdr:rowOff>
    </xdr:from>
    <xdr:to>
      <xdr:col>55</xdr:col>
      <xdr:colOff>50800</xdr:colOff>
      <xdr:row>35</xdr:row>
      <xdr:rowOff>9906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590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102633</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8128</xdr:rowOff>
    </xdr:from>
    <xdr:to>
      <xdr:col>50</xdr:col>
      <xdr:colOff>165100</xdr:colOff>
      <xdr:row>34</xdr:row>
      <xdr:rowOff>109728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583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126255</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612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14605</xdr:rowOff>
    </xdr:from>
    <xdr:to>
      <xdr:col>46</xdr:col>
      <xdr:colOff>38100</xdr:colOff>
      <xdr:row>34</xdr:row>
      <xdr:rowOff>116205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584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132732</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61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165481</xdr:rowOff>
    </xdr:from>
    <xdr:to>
      <xdr:col>41</xdr:col>
      <xdr:colOff>101600</xdr:colOff>
      <xdr:row>34</xdr:row>
      <xdr:rowOff>95631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582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112158</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59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49657</xdr:rowOff>
    </xdr:from>
    <xdr:to>
      <xdr:col>36</xdr:col>
      <xdr:colOff>165100</xdr:colOff>
      <xdr:row>34</xdr:row>
      <xdr:rowOff>151257</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587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167784</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654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124689</xdr:rowOff>
    </xdr:from>
    <xdr:to>
      <xdr:col>54</xdr:col>
      <xdr:colOff>189865</xdr:colOff>
      <xdr:row>59</xdr:row>
      <xdr:rowOff>41402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97189"/>
          <a:ext cx="1270" cy="1459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45229</xdr:rowOff>
    </xdr:from>
    <xdr:ext cx="313932"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60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41402</xdr:rowOff>
    </xdr:from>
    <xdr:to>
      <xdr:col>55</xdr:col>
      <xdr:colOff>88900</xdr:colOff>
      <xdr:row>59</xdr:row>
      <xdr:rowOff>41402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6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71366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7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124689</xdr:rowOff>
    </xdr:from>
    <xdr:to>
      <xdr:col>55</xdr:col>
      <xdr:colOff>88900</xdr:colOff>
      <xdr:row>50</xdr:row>
      <xdr:rowOff>124689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9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165684</xdr:rowOff>
    </xdr:from>
    <xdr:to>
      <xdr:col>55</xdr:col>
      <xdr:colOff>0</xdr:colOff>
      <xdr:row>58</xdr:row>
      <xdr:rowOff>165913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09784"/>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159402</xdr:rowOff>
    </xdr:from>
    <xdr:ext cx="469744"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760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136525</xdr:rowOff>
    </xdr:from>
    <xdr:to>
      <xdr:col>55</xdr:col>
      <xdr:colOff>50800</xdr:colOff>
      <xdr:row>58</xdr:row>
      <xdr:rowOff>66675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165913</xdr:rowOff>
    </xdr:from>
    <xdr:to>
      <xdr:col>50</xdr:col>
      <xdr:colOff>114300</xdr:colOff>
      <xdr:row>59</xdr:row>
      <xdr:rowOff>1625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10013"/>
          <a:ext cx="889000" cy="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133553</xdr:rowOff>
    </xdr:from>
    <xdr:to>
      <xdr:col>50</xdr:col>
      <xdr:colOff>165100</xdr:colOff>
      <xdr:row>58</xdr:row>
      <xdr:rowOff>63703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0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80230</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68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167818</xdr:rowOff>
    </xdr:from>
    <xdr:to>
      <xdr:col>45</xdr:col>
      <xdr:colOff>177800</xdr:colOff>
      <xdr:row>59</xdr:row>
      <xdr:rowOff>1625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11918"/>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140412</xdr:rowOff>
    </xdr:from>
    <xdr:to>
      <xdr:col>46</xdr:col>
      <xdr:colOff>38100</xdr:colOff>
      <xdr:row>58</xdr:row>
      <xdr:rowOff>70562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1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87089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68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161722</xdr:rowOff>
    </xdr:from>
    <xdr:to>
      <xdr:col>41</xdr:col>
      <xdr:colOff>50800</xdr:colOff>
      <xdr:row>58</xdr:row>
      <xdr:rowOff>167818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05822"/>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129362</xdr:rowOff>
    </xdr:from>
    <xdr:to>
      <xdr:col>41</xdr:col>
      <xdr:colOff>101600</xdr:colOff>
      <xdr:row>58</xdr:row>
      <xdr:rowOff>59512</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76039</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26428" y="967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135687</xdr:rowOff>
    </xdr:from>
    <xdr:to>
      <xdr:col>36</xdr:col>
      <xdr:colOff>165100</xdr:colOff>
      <xdr:row>58</xdr:row>
      <xdr:rowOff>65837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82364</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37428" y="9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114884</xdr:rowOff>
    </xdr:from>
    <xdr:to>
      <xdr:col>55</xdr:col>
      <xdr:colOff>50800</xdr:colOff>
      <xdr:row>59</xdr:row>
      <xdr:rowOff>45034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5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29811</xdr:rowOff>
    </xdr:from>
    <xdr:ext cx="378565"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73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115113</xdr:rowOff>
    </xdr:from>
    <xdr:to>
      <xdr:col>50</xdr:col>
      <xdr:colOff>165100</xdr:colOff>
      <xdr:row>59</xdr:row>
      <xdr:rowOff>45263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5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36390</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50017" y="10151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122275</xdr:rowOff>
    </xdr:from>
    <xdr:to>
      <xdr:col>46</xdr:col>
      <xdr:colOff>38100</xdr:colOff>
      <xdr:row>59</xdr:row>
      <xdr:rowOff>52425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43552</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61017" y="10159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117018</xdr:rowOff>
    </xdr:from>
    <xdr:to>
      <xdr:col>41</xdr:col>
      <xdr:colOff>101600</xdr:colOff>
      <xdr:row>59</xdr:row>
      <xdr:rowOff>47168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6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38295</xdr:rowOff>
    </xdr:from>
    <xdr:ext cx="378565"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72017" y="10153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110922</xdr:rowOff>
    </xdr:from>
    <xdr:to>
      <xdr:col>36</xdr:col>
      <xdr:colOff>165100</xdr:colOff>
      <xdr:row>59</xdr:row>
      <xdr:rowOff>41072</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5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32199</xdr:rowOff>
    </xdr:from>
    <xdr:ext cx="378565"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83017" y="10147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15753</xdr:rowOff>
    </xdr:from>
    <xdr:to>
      <xdr:col>54</xdr:col>
      <xdr:colOff>189865</xdr:colOff>
      <xdr:row>78</xdr:row>
      <xdr:rowOff>81910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360153"/>
          <a:ext cx="1270" cy="1094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85737</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5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81910</xdr:rowOff>
    </xdr:from>
    <xdr:to>
      <xdr:col>55</xdr:col>
      <xdr:colOff>88900</xdr:colOff>
      <xdr:row>78</xdr:row>
      <xdr:rowOff>81910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5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133880</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1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15753</xdr:rowOff>
    </xdr:from>
    <xdr:to>
      <xdr:col>55</xdr:col>
      <xdr:colOff>88900</xdr:colOff>
      <xdr:row>72</xdr:row>
      <xdr:rowOff>15753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3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15935</xdr:rowOff>
    </xdr:from>
    <xdr:to>
      <xdr:col>55</xdr:col>
      <xdr:colOff>0</xdr:colOff>
      <xdr:row>78</xdr:row>
      <xdr:rowOff>56124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389035"/>
          <a:ext cx="838200" cy="4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3008</xdr:rowOff>
    </xdr:from>
    <xdr:ext cx="469744"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33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151581</xdr:rowOff>
    </xdr:from>
    <xdr:to>
      <xdr:col>55</xdr:col>
      <xdr:colOff>50800</xdr:colOff>
      <xdr:row>77</xdr:row>
      <xdr:rowOff>81731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56124</xdr:rowOff>
    </xdr:from>
    <xdr:to>
      <xdr:col>50</xdr:col>
      <xdr:colOff>114300</xdr:colOff>
      <xdr:row>78</xdr:row>
      <xdr:rowOff>57221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429224"/>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107279</xdr:rowOff>
    </xdr:from>
    <xdr:to>
      <xdr:col>50</xdr:col>
      <xdr:colOff>165100</xdr:colOff>
      <xdr:row>77</xdr:row>
      <xdr:rowOff>37429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53956</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130373</xdr:rowOff>
    </xdr:from>
    <xdr:to>
      <xdr:col>45</xdr:col>
      <xdr:colOff>177800</xdr:colOff>
      <xdr:row>78</xdr:row>
      <xdr:rowOff>57221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332023"/>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110389</xdr:rowOff>
    </xdr:from>
    <xdr:to>
      <xdr:col>46</xdr:col>
      <xdr:colOff>38100</xdr:colOff>
      <xdr:row>77</xdr:row>
      <xdr:rowOff>40539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57066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130373</xdr:rowOff>
    </xdr:from>
    <xdr:to>
      <xdr:col>41</xdr:col>
      <xdr:colOff>50800</xdr:colOff>
      <xdr:row>78</xdr:row>
      <xdr:rowOff>26726</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332023"/>
          <a:ext cx="889000" cy="6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30790</xdr:rowOff>
    </xdr:from>
    <xdr:to>
      <xdr:col>41</xdr:col>
      <xdr:colOff>101600</xdr:colOff>
      <xdr:row>76</xdr:row>
      <xdr:rowOff>132390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148917</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6787</xdr:rowOff>
    </xdr:from>
    <xdr:to>
      <xdr:col>36</xdr:col>
      <xdr:colOff>165100</xdr:colOff>
      <xdr:row>77</xdr:row>
      <xdr:rowOff>108387</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124914</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136585</xdr:rowOff>
    </xdr:from>
    <xdr:to>
      <xdr:col>55</xdr:col>
      <xdr:colOff>50800</xdr:colOff>
      <xdr:row>78</xdr:row>
      <xdr:rowOff>66735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3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51512</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53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5324</xdr:rowOff>
    </xdr:from>
    <xdr:to>
      <xdr:col>50</xdr:col>
      <xdr:colOff>165100</xdr:colOff>
      <xdr:row>78</xdr:row>
      <xdr:rowOff>106924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7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98051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7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6421</xdr:rowOff>
    </xdr:from>
    <xdr:to>
      <xdr:col>46</xdr:col>
      <xdr:colOff>38100</xdr:colOff>
      <xdr:row>78</xdr:row>
      <xdr:rowOff>108021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7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99148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472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79573</xdr:rowOff>
    </xdr:from>
    <xdr:to>
      <xdr:col>41</xdr:col>
      <xdr:colOff>101600</xdr:colOff>
      <xdr:row>78</xdr:row>
      <xdr:rowOff>9723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8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850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37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147376</xdr:rowOff>
    </xdr:from>
    <xdr:to>
      <xdr:col>36</xdr:col>
      <xdr:colOff>165100</xdr:colOff>
      <xdr:row>78</xdr:row>
      <xdr:rowOff>77526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68653</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44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105296</xdr:rowOff>
    </xdr:from>
    <xdr:to>
      <xdr:col>54</xdr:col>
      <xdr:colOff>189865</xdr:colOff>
      <xdr:row>98</xdr:row>
      <xdr:rowOff>144066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878696"/>
          <a:ext cx="1270" cy="1067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147893</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4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144066</xdr:rowOff>
    </xdr:from>
    <xdr:to>
      <xdr:col>55</xdr:col>
      <xdr:colOff>88900</xdr:colOff>
      <xdr:row>98</xdr:row>
      <xdr:rowOff>144066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46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51973</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65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105296</xdr:rowOff>
    </xdr:from>
    <xdr:to>
      <xdr:col>55</xdr:col>
      <xdr:colOff>88900</xdr:colOff>
      <xdr:row>92</xdr:row>
      <xdr:rowOff>105296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87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144066</xdr:rowOff>
    </xdr:from>
    <xdr:to>
      <xdr:col>55</xdr:col>
      <xdr:colOff>0</xdr:colOff>
      <xdr:row>99</xdr:row>
      <xdr:rowOff>9672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946166"/>
          <a:ext cx="838200" cy="3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102404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90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79527</xdr:rowOff>
    </xdr:from>
    <xdr:to>
      <xdr:col>55</xdr:col>
      <xdr:colOff>50800</xdr:colOff>
      <xdr:row>97</xdr:row>
      <xdr:rowOff>9677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9672</xdr:rowOff>
    </xdr:from>
    <xdr:to>
      <xdr:col>50</xdr:col>
      <xdr:colOff>114300</xdr:colOff>
      <xdr:row>99</xdr:row>
      <xdr:rowOff>60925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983222"/>
          <a:ext cx="889000" cy="5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107393</xdr:rowOff>
    </xdr:from>
    <xdr:to>
      <xdr:col>50</xdr:col>
      <xdr:colOff>165100</xdr:colOff>
      <xdr:row>97</xdr:row>
      <xdr:rowOff>37543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54070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4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160891</xdr:rowOff>
    </xdr:from>
    <xdr:to>
      <xdr:col>45</xdr:col>
      <xdr:colOff>177800</xdr:colOff>
      <xdr:row>99</xdr:row>
      <xdr:rowOff>60925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962991"/>
          <a:ext cx="889000" cy="7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143650</xdr:rowOff>
    </xdr:from>
    <xdr:to>
      <xdr:col>46</xdr:col>
      <xdr:colOff>38100</xdr:colOff>
      <xdr:row>97</xdr:row>
      <xdr:rowOff>73800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90327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7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103513</xdr:rowOff>
    </xdr:from>
    <xdr:to>
      <xdr:col>41</xdr:col>
      <xdr:colOff>50800</xdr:colOff>
      <xdr:row>98</xdr:row>
      <xdr:rowOff>160891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905613"/>
          <a:ext cx="889000" cy="5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97152</xdr:rowOff>
    </xdr:from>
    <xdr:to>
      <xdr:col>41</xdr:col>
      <xdr:colOff>101600</xdr:colOff>
      <xdr:row>97</xdr:row>
      <xdr:rowOff>27302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43829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3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135649</xdr:rowOff>
    </xdr:from>
    <xdr:to>
      <xdr:col>36</xdr:col>
      <xdr:colOff>165100</xdr:colOff>
      <xdr:row>97</xdr:row>
      <xdr:rowOff>65799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9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82326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7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93266</xdr:rowOff>
    </xdr:from>
    <xdr:to>
      <xdr:col>55</xdr:col>
      <xdr:colOff>50800</xdr:colOff>
      <xdr:row>99</xdr:row>
      <xdr:rowOff>23416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9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8193</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81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130322</xdr:rowOff>
    </xdr:from>
    <xdr:to>
      <xdr:col>50</xdr:col>
      <xdr:colOff>165100</xdr:colOff>
      <xdr:row>99</xdr:row>
      <xdr:rowOff>60472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93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51599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702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10125</xdr:rowOff>
    </xdr:from>
    <xdr:to>
      <xdr:col>46</xdr:col>
      <xdr:colOff>38100</xdr:colOff>
      <xdr:row>99</xdr:row>
      <xdr:rowOff>111725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98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102852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707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110091</xdr:rowOff>
    </xdr:from>
    <xdr:to>
      <xdr:col>41</xdr:col>
      <xdr:colOff>101600</xdr:colOff>
      <xdr:row>99</xdr:row>
      <xdr:rowOff>40241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91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31368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700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52713</xdr:rowOff>
    </xdr:from>
    <xdr:to>
      <xdr:col>36</xdr:col>
      <xdr:colOff>165100</xdr:colOff>
      <xdr:row>98</xdr:row>
      <xdr:rowOff>154313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5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145440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4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12781</xdr:rowOff>
    </xdr:from>
    <xdr:to>
      <xdr:col>85</xdr:col>
      <xdr:colOff>126364</xdr:colOff>
      <xdr:row>39</xdr:row>
      <xdr:rowOff>49449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56281"/>
          <a:ext cx="1269" cy="157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53276</xdr:rowOff>
    </xdr:from>
    <xdr:ext cx="469744"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3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49449</xdr:rowOff>
    </xdr:from>
    <xdr:to>
      <xdr:col>86</xdr:col>
      <xdr:colOff>25400</xdr:colOff>
      <xdr:row>39</xdr:row>
      <xdr:rowOff>49449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3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130908</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12781</xdr:rowOff>
    </xdr:from>
    <xdr:to>
      <xdr:col>86</xdr:col>
      <xdr:colOff>25400</xdr:colOff>
      <xdr:row>30</xdr:row>
      <xdr:rowOff>12781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5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121961</xdr:rowOff>
    </xdr:from>
    <xdr:to>
      <xdr:col>85</xdr:col>
      <xdr:colOff>127000</xdr:colOff>
      <xdr:row>37</xdr:row>
      <xdr:rowOff>128727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122711"/>
          <a:ext cx="838200" cy="34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109755</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131328</xdr:rowOff>
    </xdr:from>
    <xdr:to>
      <xdr:col>85</xdr:col>
      <xdr:colOff>177800</xdr:colOff>
      <xdr:row>37</xdr:row>
      <xdr:rowOff>61478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0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31252</xdr:rowOff>
    </xdr:from>
    <xdr:to>
      <xdr:col>81</xdr:col>
      <xdr:colOff>50800</xdr:colOff>
      <xdr:row>37</xdr:row>
      <xdr:rowOff>128727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374902"/>
          <a:ext cx="889000" cy="9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2124</xdr:rowOff>
    </xdr:from>
    <xdr:to>
      <xdr:col>81</xdr:col>
      <xdr:colOff>101600</xdr:colOff>
      <xdr:row>37</xdr:row>
      <xdr:rowOff>103724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120251</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5740</xdr:rowOff>
    </xdr:from>
    <xdr:to>
      <xdr:col>76</xdr:col>
      <xdr:colOff>114300</xdr:colOff>
      <xdr:row>37</xdr:row>
      <xdr:rowOff>31252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349390"/>
          <a:ext cx="889000" cy="2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2124</xdr:rowOff>
    </xdr:from>
    <xdr:to>
      <xdr:col>76</xdr:col>
      <xdr:colOff>165100</xdr:colOff>
      <xdr:row>37</xdr:row>
      <xdr:rowOff>103724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94851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43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5740</xdr:rowOff>
    </xdr:from>
    <xdr:to>
      <xdr:col>71</xdr:col>
      <xdr:colOff>177800</xdr:colOff>
      <xdr:row>37</xdr:row>
      <xdr:rowOff>168138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349390"/>
          <a:ext cx="889000" cy="16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126024</xdr:rowOff>
    </xdr:from>
    <xdr:to>
      <xdr:col>72</xdr:col>
      <xdr:colOff>38100</xdr:colOff>
      <xdr:row>37</xdr:row>
      <xdr:rowOff>56174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72701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0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128676</xdr:rowOff>
    </xdr:from>
    <xdr:to>
      <xdr:col>67</xdr:col>
      <xdr:colOff>101600</xdr:colOff>
      <xdr:row>37</xdr:row>
      <xdr:rowOff>58826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75353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7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71161</xdr:rowOff>
    </xdr:from>
    <xdr:to>
      <xdr:col>85</xdr:col>
      <xdr:colOff>177800</xdr:colOff>
      <xdr:row>36</xdr:row>
      <xdr:rowOff>1311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07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94038</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92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77927</xdr:rowOff>
    </xdr:from>
    <xdr:to>
      <xdr:col>81</xdr:col>
      <xdr:colOff>101600</xdr:colOff>
      <xdr:row>38</xdr:row>
      <xdr:rowOff>8077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2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170654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1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151902</xdr:rowOff>
    </xdr:from>
    <xdr:to>
      <xdr:col>76</xdr:col>
      <xdr:colOff>165100</xdr:colOff>
      <xdr:row>37</xdr:row>
      <xdr:rowOff>82052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2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98579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09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126390</xdr:rowOff>
    </xdr:from>
    <xdr:to>
      <xdr:col>72</xdr:col>
      <xdr:colOff>38100</xdr:colOff>
      <xdr:row>37</xdr:row>
      <xdr:rowOff>56540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2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47667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39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117338</xdr:rowOff>
    </xdr:from>
    <xdr:to>
      <xdr:col>67</xdr:col>
      <xdr:colOff>101600</xdr:colOff>
      <xdr:row>38</xdr:row>
      <xdr:rowOff>47488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6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38615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5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63653</xdr:rowOff>
    </xdr:from>
    <xdr:to>
      <xdr:col>85</xdr:col>
      <xdr:colOff>126364</xdr:colOff>
      <xdr:row>58</xdr:row>
      <xdr:rowOff>73196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36153"/>
          <a:ext cx="1269" cy="138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77023</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73196</xdr:rowOff>
    </xdr:from>
    <xdr:to>
      <xdr:col>86</xdr:col>
      <xdr:colOff>25400</xdr:colOff>
      <xdr:row>58</xdr:row>
      <xdr:rowOff>73196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1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10330</xdr:rowOff>
    </xdr:from>
    <xdr:ext cx="534377"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63653</xdr:rowOff>
    </xdr:from>
    <xdr:to>
      <xdr:col>86</xdr:col>
      <xdr:colOff>25400</xdr:colOff>
      <xdr:row>50</xdr:row>
      <xdr:rowOff>63653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3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73196</xdr:rowOff>
    </xdr:from>
    <xdr:to>
      <xdr:col>85</xdr:col>
      <xdr:colOff>127000</xdr:colOff>
      <xdr:row>58</xdr:row>
      <xdr:rowOff>113754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10017296"/>
          <a:ext cx="838200" cy="4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113754</xdr:rowOff>
    </xdr:from>
    <xdr:to>
      <xdr:col>81</xdr:col>
      <xdr:colOff>50800</xdr:colOff>
      <xdr:row>58</xdr:row>
      <xdr:rowOff>127698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10057854"/>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16377</xdr:rowOff>
    </xdr:from>
    <xdr:to>
      <xdr:col>81</xdr:col>
      <xdr:colOff>101600</xdr:colOff>
      <xdr:row>56</xdr:row>
      <xdr:rowOff>117977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134504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9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127698</xdr:rowOff>
    </xdr:from>
    <xdr:to>
      <xdr:col>76</xdr:col>
      <xdr:colOff>114300</xdr:colOff>
      <xdr:row>58</xdr:row>
      <xdr:rowOff>160007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10071798"/>
          <a:ext cx="889000" cy="3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146221</xdr:rowOff>
    </xdr:from>
    <xdr:to>
      <xdr:col>76</xdr:col>
      <xdr:colOff>165100</xdr:colOff>
      <xdr:row>56</xdr:row>
      <xdr:rowOff>76371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92898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3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146158</xdr:rowOff>
    </xdr:from>
    <xdr:to>
      <xdr:col>71</xdr:col>
      <xdr:colOff>177800</xdr:colOff>
      <xdr:row>58</xdr:row>
      <xdr:rowOff>160007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10090258"/>
          <a:ext cx="889000" cy="1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153842</xdr:rowOff>
    </xdr:from>
    <xdr:to>
      <xdr:col>72</xdr:col>
      <xdr:colOff>38100</xdr:colOff>
      <xdr:row>56</xdr:row>
      <xdr:rowOff>83992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100519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35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119952</xdr:rowOff>
    </xdr:from>
    <xdr:to>
      <xdr:col>67</xdr:col>
      <xdr:colOff>101600</xdr:colOff>
      <xdr:row>57</xdr:row>
      <xdr:rowOff>50102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66629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9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22396</xdr:rowOff>
    </xdr:from>
    <xdr:to>
      <xdr:col>85</xdr:col>
      <xdr:colOff>177800</xdr:colOff>
      <xdr:row>58</xdr:row>
      <xdr:rowOff>123996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96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108773</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88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62954</xdr:rowOff>
    </xdr:from>
    <xdr:to>
      <xdr:col>81</xdr:col>
      <xdr:colOff>101600</xdr:colOff>
      <xdr:row>58</xdr:row>
      <xdr:rowOff>164554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1000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155681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09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76898</xdr:rowOff>
    </xdr:from>
    <xdr:to>
      <xdr:col>76</xdr:col>
      <xdr:colOff>165100</xdr:colOff>
      <xdr:row>59</xdr:row>
      <xdr:rowOff>7048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1002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169625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11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109207</xdr:rowOff>
    </xdr:from>
    <xdr:to>
      <xdr:col>72</xdr:col>
      <xdr:colOff>38100</xdr:colOff>
      <xdr:row>59</xdr:row>
      <xdr:rowOff>39357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1005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30484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14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95358</xdr:rowOff>
    </xdr:from>
    <xdr:to>
      <xdr:col>67</xdr:col>
      <xdr:colOff>101600</xdr:colOff>
      <xdr:row>59</xdr:row>
      <xdr:rowOff>25508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1003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16635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1013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69291</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42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15968</xdr:rowOff>
    </xdr:from>
    <xdr:ext cx="469744"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1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69291</xdr:rowOff>
    </xdr:from>
    <xdr:to>
      <xdr:col>86</xdr:col>
      <xdr:colOff>25400</xdr:colOff>
      <xdr:row>71</xdr:row>
      <xdr:rowOff>69291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4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31996</xdr:rowOff>
    </xdr:from>
    <xdr:ext cx="378565"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33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9119</xdr:rowOff>
    </xdr:from>
    <xdr:to>
      <xdr:col>85</xdr:col>
      <xdr:colOff>177800</xdr:colOff>
      <xdr:row>78</xdr:row>
      <xdr:rowOff>110719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52552</xdr:rowOff>
    </xdr:from>
    <xdr:to>
      <xdr:col>81</xdr:col>
      <xdr:colOff>101600</xdr:colOff>
      <xdr:row>78</xdr:row>
      <xdr:rowOff>154152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170679</xdr:rowOff>
    </xdr:from>
    <xdr:ext cx="378565"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2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138557</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340207"/>
          <a:ext cx="889000" cy="17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60097</xdr:rowOff>
    </xdr:from>
    <xdr:to>
      <xdr:col>76</xdr:col>
      <xdr:colOff>165100</xdr:colOff>
      <xdr:row>78</xdr:row>
      <xdr:rowOff>161697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6774</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3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138557</xdr:rowOff>
    </xdr:from>
    <xdr:to>
      <xdr:col>71</xdr:col>
      <xdr:colOff>177800</xdr:colOff>
      <xdr:row>78</xdr:row>
      <xdr:rowOff>15342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340207"/>
          <a:ext cx="889000" cy="4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5004</xdr:rowOff>
    </xdr:from>
    <xdr:to>
      <xdr:col>72</xdr:col>
      <xdr:colOff>38100</xdr:colOff>
      <xdr:row>78</xdr:row>
      <xdr:rowOff>106604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97731</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4017" y="13470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27863</xdr:rowOff>
    </xdr:from>
    <xdr:to>
      <xdr:col>67</xdr:col>
      <xdr:colOff>101600</xdr:colOff>
      <xdr:row>78</xdr:row>
      <xdr:rowOff>129463</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0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120590</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5017" y="13493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87757</xdr:rowOff>
    </xdr:from>
    <xdr:to>
      <xdr:col>72</xdr:col>
      <xdr:colOff>38100</xdr:colOff>
      <xdr:row>78</xdr:row>
      <xdr:rowOff>17907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28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34434</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064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135992</xdr:rowOff>
    </xdr:from>
    <xdr:to>
      <xdr:col>67</xdr:col>
      <xdr:colOff>101600</xdr:colOff>
      <xdr:row>78</xdr:row>
      <xdr:rowOff>66142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33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82669</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112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146310</xdr:rowOff>
    </xdr:from>
    <xdr:to>
      <xdr:col>85</xdr:col>
      <xdr:colOff>126364</xdr:colOff>
      <xdr:row>98</xdr:row>
      <xdr:rowOff>38906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576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42733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4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38906</xdr:rowOff>
    </xdr:from>
    <xdr:to>
      <xdr:col>86</xdr:col>
      <xdr:colOff>25400</xdr:colOff>
      <xdr:row>98</xdr:row>
      <xdr:rowOff>38906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92987</xdr:rowOff>
    </xdr:from>
    <xdr:ext cx="534377"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3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146310</xdr:rowOff>
    </xdr:from>
    <xdr:to>
      <xdr:col>86</xdr:col>
      <xdr:colOff>25400</xdr:colOff>
      <xdr:row>90</xdr:row>
      <xdr:rowOff>146310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57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7931</xdr:rowOff>
    </xdr:from>
    <xdr:to>
      <xdr:col>85</xdr:col>
      <xdr:colOff>127000</xdr:colOff>
      <xdr:row>96</xdr:row>
      <xdr:rowOff>13932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467131"/>
          <a:ext cx="838200" cy="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141927</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429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163500</xdr:rowOff>
    </xdr:from>
    <xdr:to>
      <xdr:col>85</xdr:col>
      <xdr:colOff>177800</xdr:colOff>
      <xdr:row>96</xdr:row>
      <xdr:rowOff>93650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7931</xdr:rowOff>
    </xdr:from>
    <xdr:to>
      <xdr:col>81</xdr:col>
      <xdr:colOff>50800</xdr:colOff>
      <xdr:row>96</xdr:row>
      <xdr:rowOff>21761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467131"/>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2890</xdr:rowOff>
    </xdr:from>
    <xdr:to>
      <xdr:col>81</xdr:col>
      <xdr:colOff>101600</xdr:colOff>
      <xdr:row>96</xdr:row>
      <xdr:rowOff>104490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95617</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55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21761</xdr:rowOff>
    </xdr:from>
    <xdr:to>
      <xdr:col>76</xdr:col>
      <xdr:colOff>114300</xdr:colOff>
      <xdr:row>96</xdr:row>
      <xdr:rowOff>26105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480961"/>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165443</xdr:rowOff>
    </xdr:from>
    <xdr:to>
      <xdr:col>76</xdr:col>
      <xdr:colOff>165100</xdr:colOff>
      <xdr:row>96</xdr:row>
      <xdr:rowOff>95593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86720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5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155969</xdr:rowOff>
    </xdr:from>
    <xdr:to>
      <xdr:col>71</xdr:col>
      <xdr:colOff>177800</xdr:colOff>
      <xdr:row>96</xdr:row>
      <xdr:rowOff>26105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443719"/>
          <a:ext cx="889000" cy="4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1194</xdr:rowOff>
    </xdr:from>
    <xdr:to>
      <xdr:col>72</xdr:col>
      <xdr:colOff>38100</xdr:colOff>
      <xdr:row>96</xdr:row>
      <xdr:rowOff>102794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93921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5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159804</xdr:rowOff>
    </xdr:from>
    <xdr:to>
      <xdr:col>67</xdr:col>
      <xdr:colOff>101600</xdr:colOff>
      <xdr:row>96</xdr:row>
      <xdr:rowOff>89954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81081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54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134582</xdr:rowOff>
    </xdr:from>
    <xdr:to>
      <xdr:col>85</xdr:col>
      <xdr:colOff>177800</xdr:colOff>
      <xdr:row>96</xdr:row>
      <xdr:rowOff>64732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42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157459</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27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128581</xdr:rowOff>
    </xdr:from>
    <xdr:to>
      <xdr:col>81</xdr:col>
      <xdr:colOff>101600</xdr:colOff>
      <xdr:row>96</xdr:row>
      <xdr:rowOff>58731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41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75258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19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142411</xdr:rowOff>
    </xdr:from>
    <xdr:to>
      <xdr:col>76</xdr:col>
      <xdr:colOff>165100</xdr:colOff>
      <xdr:row>96</xdr:row>
      <xdr:rowOff>72561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43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89088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20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146755</xdr:rowOff>
    </xdr:from>
    <xdr:to>
      <xdr:col>72</xdr:col>
      <xdr:colOff>38100</xdr:colOff>
      <xdr:row>96</xdr:row>
      <xdr:rowOff>76905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43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93432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20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105169</xdr:rowOff>
    </xdr:from>
    <xdr:to>
      <xdr:col>67</xdr:col>
      <xdr:colOff>101600</xdr:colOff>
      <xdr:row>96</xdr:row>
      <xdr:rowOff>35319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39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51846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16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100076</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415026"/>
          <a:ext cx="1269"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46753</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100076</xdr:rowOff>
    </xdr:from>
    <xdr:to>
      <xdr:col>116</xdr:col>
      <xdr:colOff>152400</xdr:colOff>
      <xdr:row>31</xdr:row>
      <xdr:rowOff>100076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59182</xdr:rowOff>
    </xdr:from>
    <xdr:to>
      <xdr:col>107</xdr:col>
      <xdr:colOff>101600</xdr:colOff>
      <xdr:row>38</xdr:row>
      <xdr:rowOff>160782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5859</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349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146812</xdr:rowOff>
    </xdr:from>
    <xdr:to>
      <xdr:col>102</xdr:col>
      <xdr:colOff>165100</xdr:colOff>
      <xdr:row>38</xdr:row>
      <xdr:rowOff>76962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93489</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44704</xdr:rowOff>
    </xdr:from>
    <xdr:to>
      <xdr:col>98</xdr:col>
      <xdr:colOff>38100</xdr:colOff>
      <xdr:row>38</xdr:row>
      <xdr:rowOff>146304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162831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3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総務費は、</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ふるさとあげお応援基金積立金の増</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などにより、前年度に比べ </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32,493</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円となった</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類似団体平均に比べて低い水準で推移している。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民生費は、</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子ども・子育て支援複合施設整備工事費の減</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(△17.6</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などにより、前年度に比べ</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168,148</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円と</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なった。</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類似団体平均に比べて低い水準で推移している。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土木費は、ＵＤトラックス上尾スタジアム（上尾市民球場）スコアボードの改修工事費の皆増 </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などにより、前年度に比べ</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10.2</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19,809</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円となったが、類似団体平均より低い水準で推移している。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消防費は、前年度までは類似団体平均に比べ低い水準で推移していたが、消防広域化による人件費の増</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などにより、類似団体平均に比べて高い水準となった。</a:t>
          </a:r>
          <a:endPar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労働費は、業務をシルバー人材センターに優先的に委託していることなどから、類似団体平均と比較し高い水準で推移している。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埼玉県上尾市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a:t>
          </a:r>
          <a:r>
            <a:rPr kumimoji="1" lang="en-US" altLang="ja-JP" sz="1200">
              <a:latin typeface="ＭＳ ゴシック" pitchFamily="49" charset="-128"/>
              <a:ea typeface="ＭＳ ゴシック" pitchFamily="49" charset="-128"/>
            </a:rPr>
            <a:t>6,221</a:t>
          </a:r>
          <a:r>
            <a:rPr kumimoji="1" lang="ja-JP" altLang="en-US" sz="1200">
              <a:latin typeface="ＭＳ ゴシック" pitchFamily="49" charset="-128"/>
              <a:ea typeface="ＭＳ ゴシック" pitchFamily="49" charset="-128"/>
            </a:rPr>
            <a:t>百万円で、対前年度比</a:t>
          </a:r>
          <a:r>
            <a:rPr kumimoji="1" lang="en-US" altLang="ja-JP" sz="1200">
              <a:latin typeface="ＭＳ ゴシック" pitchFamily="49" charset="-128"/>
              <a:ea typeface="ＭＳ ゴシック" pitchFamily="49" charset="-128"/>
            </a:rPr>
            <a:t>915</a:t>
          </a:r>
          <a:r>
            <a:rPr kumimoji="1" lang="ja-JP" altLang="en-US" sz="1200">
              <a:latin typeface="ＭＳ ゴシック" pitchFamily="49" charset="-128"/>
              <a:ea typeface="ＭＳ ゴシック" pitchFamily="49" charset="-128"/>
            </a:rPr>
            <a:t>百万円の増となっており、対前年度比</a:t>
          </a:r>
          <a:r>
            <a:rPr kumimoji="1" lang="en-US" altLang="ja-JP" sz="1200">
              <a:latin typeface="ＭＳ ゴシック" pitchFamily="49" charset="-128"/>
              <a:ea typeface="ＭＳ ゴシック" pitchFamily="49" charset="-128"/>
            </a:rPr>
            <a:t>1.85</a:t>
          </a:r>
          <a:r>
            <a:rPr kumimoji="1" lang="ja-JP" altLang="en-US" sz="1200">
              <a:latin typeface="ＭＳ ゴシック" pitchFamily="49" charset="-128"/>
              <a:ea typeface="ＭＳ ゴシック" pitchFamily="49" charset="-128"/>
            </a:rPr>
            <a:t>ポイントの増となった。</a:t>
          </a:r>
        </a:p>
        <a:p>
          <a:r>
            <a:rPr kumimoji="1" lang="ja-JP" altLang="en-US" sz="1200">
              <a:latin typeface="ＭＳ ゴシック" pitchFamily="49" charset="-128"/>
              <a:ea typeface="ＭＳ ゴシック" pitchFamily="49" charset="-128"/>
            </a:rPr>
            <a:t>　形式収支は令和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年度とほぼ横ばいとなったが、翌年度に繰り越すべき財源が</a:t>
          </a:r>
          <a:r>
            <a:rPr kumimoji="1" lang="en-US" altLang="ja-JP" sz="1200">
              <a:latin typeface="ＭＳ ゴシック" pitchFamily="49" charset="-128"/>
              <a:ea typeface="ＭＳ ゴシック" pitchFamily="49" charset="-128"/>
            </a:rPr>
            <a:t>166</a:t>
          </a:r>
          <a:r>
            <a:rPr kumimoji="1" lang="ja-JP" altLang="en-US" sz="1200">
              <a:latin typeface="ＭＳ ゴシック" pitchFamily="49" charset="-128"/>
              <a:ea typeface="ＭＳ ゴシック" pitchFamily="49" charset="-128"/>
            </a:rPr>
            <a:t>百万円減少したことにより、実質収支は対前年度比</a:t>
          </a:r>
          <a:r>
            <a:rPr kumimoji="1" lang="en-US" altLang="ja-JP" sz="1200">
              <a:latin typeface="ＭＳ ゴシック" pitchFamily="49" charset="-128"/>
              <a:ea typeface="ＭＳ ゴシック" pitchFamily="49" charset="-128"/>
            </a:rPr>
            <a:t>0.14</a:t>
          </a:r>
          <a:r>
            <a:rPr kumimoji="1" lang="ja-JP" altLang="en-US" sz="1200">
              <a:latin typeface="ＭＳ ゴシック" pitchFamily="49" charset="-128"/>
              <a:ea typeface="ＭＳ ゴシック" pitchFamily="49" charset="-128"/>
            </a:rPr>
            <a:t>ポイントの増となった。</a:t>
          </a:r>
        </a:p>
        <a:p>
          <a:r>
            <a:rPr kumimoji="1" lang="ja-JP" altLang="en-US" sz="1200">
              <a:latin typeface="ＭＳ ゴシック" pitchFamily="49" charset="-128"/>
              <a:ea typeface="ＭＳ ゴシック" pitchFamily="49" charset="-128"/>
            </a:rPr>
            <a:t>　引き続き、</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上尾市財政規律ガイドライン</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に基づき、予算編成及び予算執行に留意し、未来へつなぐ財政基盤を確立していく。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埼玉県上尾市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すべての会計において赤字は存在していない。引き続き、健全化に努めていく。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ageosvfs10g\&#36001;&#25919;&#35506;\03_&#20196;&#21644;7&#24180;&#24230;_&#36001;&#25919;&#35506;\070_&#27770;&#31639;&#32113;&#35336;%20(&#36196;)_&#8810;&#31532;&#19968;&#8811;\010_&#27770;&#31639;&#32113;&#35336;&#20840;&#33324;%20(&#36196;)_&#8810;&#31532;&#20108;&#8811;\060_&#22320;&#26041;&#36001;&#25919;&#29366;&#27841;&#35519;&#26619;(&#26157;&#21644;58&#24180;&#24230;&#65374;)_&#12304;&#24120;&#29992;&#12305;\02_&#36001;&#25919;&#29366;&#27841;&#36039;&#26009;&#38598;\&#65298;&#22238;&#30446;\02_&#22238;&#31572;\&#12304;&#36001;&#25919;&#29366;&#27841;&#36039;&#26009;&#38598;&#12305;_112194_&#19978;&#23614;&#24066;_2023(2&#22238;&#30446;).xlsx" TargetMode="External"/><Relationship Id="rId1" Type="http://schemas.openxmlformats.org/officeDocument/2006/relationships/externalLinkPath" Target="&#12304;&#36001;&#25919;&#29366;&#27841;&#36039;&#26009;&#38598;&#12305;_112194_&#19978;&#23614;&#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12.8</v>
          </cell>
          <cell r="BX51">
            <v>10.9</v>
          </cell>
        </row>
        <row r="53">
          <cell r="BP53">
            <v>68.3</v>
          </cell>
          <cell r="BX53">
            <v>69.599999999999994</v>
          </cell>
          <cell r="CF53">
            <v>70.599999999999994</v>
          </cell>
          <cell r="CN53">
            <v>71.7</v>
          </cell>
          <cell r="CV53">
            <v>73</v>
          </cell>
        </row>
        <row r="55">
          <cell r="AN55" t="str">
            <v>類似団体内平均値</v>
          </cell>
          <cell r="BP55">
            <v>11.2</v>
          </cell>
          <cell r="BX55">
            <v>7.1</v>
          </cell>
          <cell r="CF55">
            <v>5</v>
          </cell>
          <cell r="CN55">
            <v>0.1</v>
          </cell>
          <cell r="CV55">
            <v>0</v>
          </cell>
        </row>
        <row r="57">
          <cell r="BP57">
            <v>60.2</v>
          </cell>
          <cell r="BX57">
            <v>61</v>
          </cell>
          <cell r="CF57">
            <v>62.1</v>
          </cell>
          <cell r="CN57">
            <v>62.9</v>
          </cell>
          <cell r="CV57">
            <v>64.2</v>
          </cell>
        </row>
        <row r="72">
          <cell r="BP72" t="str">
            <v>R01</v>
          </cell>
          <cell r="BX72" t="str">
            <v>R02</v>
          </cell>
          <cell r="CF72" t="str">
            <v>R03</v>
          </cell>
          <cell r="CN72" t="str">
            <v>R04</v>
          </cell>
          <cell r="CV72" t="str">
            <v>R05</v>
          </cell>
        </row>
        <row r="73">
          <cell r="AN73" t="str">
            <v>当該団体値</v>
          </cell>
          <cell r="BP73">
            <v>12.8</v>
          </cell>
          <cell r="BX73">
            <v>10.9</v>
          </cell>
        </row>
        <row r="75">
          <cell r="BP75">
            <v>4.8</v>
          </cell>
          <cell r="BX75">
            <v>5</v>
          </cell>
          <cell r="CF75">
            <v>4.8</v>
          </cell>
          <cell r="CN75">
            <v>4.7</v>
          </cell>
          <cell r="CV75">
            <v>4.9000000000000004</v>
          </cell>
        </row>
        <row r="77">
          <cell r="AN77" t="str">
            <v>類似団体内平均値</v>
          </cell>
          <cell r="BP77">
            <v>11.2</v>
          </cell>
          <cell r="BX77">
            <v>7.1</v>
          </cell>
          <cell r="CF77">
            <v>5</v>
          </cell>
          <cell r="CN77">
            <v>0.1</v>
          </cell>
          <cell r="CV77">
            <v>0</v>
          </cell>
        </row>
        <row r="79">
          <cell r="BP79">
            <v>3.5</v>
          </cell>
          <cell r="BX79">
            <v>3.4</v>
          </cell>
          <cell r="CF79">
            <v>3.6</v>
          </cell>
          <cell r="CN79">
            <v>3.6</v>
          </cell>
          <cell r="CV79">
            <v>3.7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O19" workbookViewId="0">
      <selection activeCell="W42" sqref="W42:AK42"/>
    </sheetView>
  </sheetViews>
  <sheetFormatPr defaultColWidth="0" defaultRowHeight="10.8" zeroHeight="1"/>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c r="B2" s="176" t="s">
        <v>77</v>
      </c>
      <c r="C2" s="176"/>
      <c r="D2" s="177"/>
    </row>
    <row r="3" spans="1:119" ht="18.75" customHeight="1" thickBot="1">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79520790</v>
      </c>
      <c r="BO4" s="358"/>
      <c r="BP4" s="358"/>
      <c r="BQ4" s="358"/>
      <c r="BR4" s="358"/>
      <c r="BS4" s="358"/>
      <c r="BT4" s="358"/>
      <c r="BU4" s="359"/>
      <c r="BV4" s="357">
        <v>78125001</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7.7</v>
      </c>
      <c r="CU4" s="364"/>
      <c r="CV4" s="364"/>
      <c r="CW4" s="364"/>
      <c r="CX4" s="364"/>
      <c r="CY4" s="364"/>
      <c r="CZ4" s="364"/>
      <c r="DA4" s="365"/>
      <c r="DB4" s="363">
        <v>7.6</v>
      </c>
      <c r="DC4" s="364"/>
      <c r="DD4" s="364"/>
      <c r="DE4" s="364"/>
      <c r="DF4" s="364"/>
      <c r="DG4" s="364"/>
      <c r="DH4" s="364"/>
      <c r="DI4" s="365"/>
    </row>
    <row r="5" spans="1:119" ht="18.75" customHeight="1">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76092675</v>
      </c>
      <c r="BO5" s="395"/>
      <c r="BP5" s="395"/>
      <c r="BQ5" s="395"/>
      <c r="BR5" s="395"/>
      <c r="BS5" s="395"/>
      <c r="BT5" s="395"/>
      <c r="BU5" s="396"/>
      <c r="BV5" s="394">
        <v>74671847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94.8</v>
      </c>
      <c r="CU5" s="392"/>
      <c r="CV5" s="392"/>
      <c r="CW5" s="392"/>
      <c r="CX5" s="392"/>
      <c r="CY5" s="392"/>
      <c r="CZ5" s="392"/>
      <c r="DA5" s="393"/>
      <c r="DB5" s="391">
        <v>95.1</v>
      </c>
      <c r="DC5" s="392"/>
      <c r="DD5" s="392"/>
      <c r="DE5" s="392"/>
      <c r="DF5" s="392"/>
      <c r="DG5" s="392"/>
      <c r="DH5" s="392"/>
      <c r="DI5" s="393"/>
    </row>
    <row r="6" spans="1:119" ht="18.75" customHeight="1">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3428115</v>
      </c>
      <c r="BO6" s="395"/>
      <c r="BP6" s="395"/>
      <c r="BQ6" s="395"/>
      <c r="BR6" s="395"/>
      <c r="BS6" s="395"/>
      <c r="BT6" s="395"/>
      <c r="BU6" s="396"/>
      <c r="BV6" s="394">
        <v>3453154</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95.7</v>
      </c>
      <c r="CU6" s="432"/>
      <c r="CV6" s="432"/>
      <c r="CW6" s="432"/>
      <c r="CX6" s="432"/>
      <c r="CY6" s="432"/>
      <c r="CZ6" s="432"/>
      <c r="DA6" s="433"/>
      <c r="DB6" s="431">
        <v>97.1</v>
      </c>
      <c r="DC6" s="432"/>
      <c r="DD6" s="432"/>
      <c r="DE6" s="432"/>
      <c r="DF6" s="432"/>
      <c r="DG6" s="432"/>
      <c r="DH6" s="432"/>
      <c r="DI6" s="433"/>
    </row>
    <row r="7" spans="1:119" ht="18.75" customHeight="1">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171229</v>
      </c>
      <c r="BO7" s="395"/>
      <c r="BP7" s="395"/>
      <c r="BQ7" s="395"/>
      <c r="BR7" s="395"/>
      <c r="BS7" s="395"/>
      <c r="BT7" s="395"/>
      <c r="BU7" s="396"/>
      <c r="BV7" s="394">
        <v>337228</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42243632</v>
      </c>
      <c r="CU7" s="395"/>
      <c r="CV7" s="395"/>
      <c r="CW7" s="395"/>
      <c r="CX7" s="395"/>
      <c r="CY7" s="395"/>
      <c r="CZ7" s="395"/>
      <c r="DA7" s="396"/>
      <c r="DB7" s="394">
        <v>41181265</v>
      </c>
      <c r="DC7" s="395"/>
      <c r="DD7" s="395"/>
      <c r="DE7" s="395"/>
      <c r="DF7" s="395"/>
      <c r="DG7" s="395"/>
      <c r="DH7" s="395"/>
      <c r="DI7" s="396"/>
    </row>
    <row r="8" spans="1:119" ht="18.75" customHeight="1" thickBot="1">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3256886</v>
      </c>
      <c r="BO8" s="395"/>
      <c r="BP8" s="395"/>
      <c r="BQ8" s="395"/>
      <c r="BR8" s="395"/>
      <c r="BS8" s="395"/>
      <c r="BT8" s="395"/>
      <c r="BU8" s="396"/>
      <c r="BV8" s="394">
        <v>3115926</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0.86</v>
      </c>
      <c r="CU8" s="435"/>
      <c r="CV8" s="435"/>
      <c r="CW8" s="435"/>
      <c r="CX8" s="435"/>
      <c r="CY8" s="435"/>
      <c r="CZ8" s="435"/>
      <c r="DA8" s="436"/>
      <c r="DB8" s="434">
        <v>0.88</v>
      </c>
      <c r="DC8" s="435"/>
      <c r="DD8" s="435"/>
      <c r="DE8" s="435"/>
      <c r="DF8" s="435"/>
      <c r="DG8" s="435"/>
      <c r="DH8" s="435"/>
      <c r="DI8" s="436"/>
    </row>
    <row r="9" spans="1:119" ht="18.75" customHeight="1" thickBot="1">
      <c r="A9" s="175"/>
      <c r="B9" s="388" t="s">
        <v>107</v>
      </c>
      <c r="C9" s="389"/>
      <c r="D9" s="389"/>
      <c r="E9" s="389"/>
      <c r="F9" s="389"/>
      <c r="G9" s="389"/>
      <c r="H9" s="389"/>
      <c r="I9" s="389"/>
      <c r="J9" s="389"/>
      <c r="K9" s="437"/>
      <c r="L9" s="438" t="s">
        <v>108</v>
      </c>
      <c r="M9" s="439"/>
      <c r="N9" s="439"/>
      <c r="O9" s="439"/>
      <c r="P9" s="439"/>
      <c r="Q9" s="440"/>
      <c r="R9" s="441">
        <v>226940</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140960</v>
      </c>
      <c r="BO9" s="395"/>
      <c r="BP9" s="395"/>
      <c r="BQ9" s="395"/>
      <c r="BR9" s="395"/>
      <c r="BS9" s="395"/>
      <c r="BT9" s="395"/>
      <c r="BU9" s="396"/>
      <c r="BV9" s="394">
        <v>-528632</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12.4</v>
      </c>
      <c r="CU9" s="392"/>
      <c r="CV9" s="392"/>
      <c r="CW9" s="392"/>
      <c r="CX9" s="392"/>
      <c r="CY9" s="392"/>
      <c r="CZ9" s="392"/>
      <c r="DA9" s="393"/>
      <c r="DB9" s="391">
        <v>13</v>
      </c>
      <c r="DC9" s="392"/>
      <c r="DD9" s="392"/>
      <c r="DE9" s="392"/>
      <c r="DF9" s="392"/>
      <c r="DG9" s="392"/>
      <c r="DH9" s="392"/>
      <c r="DI9" s="393"/>
    </row>
    <row r="10" spans="1:119" ht="18.75" customHeight="1" thickBot="1">
      <c r="A10" s="175"/>
      <c r="B10" s="388"/>
      <c r="C10" s="389"/>
      <c r="D10" s="389"/>
      <c r="E10" s="389"/>
      <c r="F10" s="389"/>
      <c r="G10" s="389"/>
      <c r="H10" s="389"/>
      <c r="I10" s="389"/>
      <c r="J10" s="389"/>
      <c r="K10" s="437"/>
      <c r="L10" s="444" t="s">
        <v>113</v>
      </c>
      <c r="M10" s="424"/>
      <c r="N10" s="424"/>
      <c r="O10" s="424"/>
      <c r="P10" s="424"/>
      <c r="Q10" s="425"/>
      <c r="R10" s="445">
        <v>225196</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915162</v>
      </c>
      <c r="BO10" s="395"/>
      <c r="BP10" s="395"/>
      <c r="BQ10" s="395"/>
      <c r="BR10" s="395"/>
      <c r="BS10" s="395"/>
      <c r="BT10" s="395"/>
      <c r="BU10" s="396"/>
      <c r="BV10" s="394">
        <v>1299497</v>
      </c>
      <c r="BW10" s="395"/>
      <c r="BX10" s="395"/>
      <c r="BY10" s="395"/>
      <c r="BZ10" s="395"/>
      <c r="CA10" s="395"/>
      <c r="CB10" s="395"/>
      <c r="CC10" s="396"/>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c r="A12" s="175"/>
      <c r="B12" s="454" t="s">
        <v>123</v>
      </c>
      <c r="C12" s="455"/>
      <c r="D12" s="455"/>
      <c r="E12" s="455"/>
      <c r="F12" s="455"/>
      <c r="G12" s="455"/>
      <c r="H12" s="455"/>
      <c r="I12" s="455"/>
      <c r="J12" s="455"/>
      <c r="K12" s="456"/>
      <c r="L12" s="463" t="s">
        <v>124</v>
      </c>
      <c r="M12" s="464"/>
      <c r="N12" s="464"/>
      <c r="O12" s="464"/>
      <c r="P12" s="464"/>
      <c r="Q12" s="465"/>
      <c r="R12" s="466">
        <v>230167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c r="A13" s="175"/>
      <c r="B13" s="457"/>
      <c r="C13" s="458"/>
      <c r="D13" s="458"/>
      <c r="E13" s="458"/>
      <c r="F13" s="458"/>
      <c r="G13" s="458"/>
      <c r="H13" s="458"/>
      <c r="I13" s="458"/>
      <c r="J13" s="458"/>
      <c r="K13" s="459"/>
      <c r="L13" s="190"/>
      <c r="M13" s="485" t="s">
        <v>130</v>
      </c>
      <c r="N13" s="486"/>
      <c r="O13" s="486"/>
      <c r="P13" s="486"/>
      <c r="Q13" s="487"/>
      <c r="R13" s="478">
        <v>225183</v>
      </c>
      <c r="S13" s="479"/>
      <c r="T13" s="479"/>
      <c r="U13" s="479"/>
      <c r="V13" s="480"/>
      <c r="W13" s="410" t="s">
        <v>131</v>
      </c>
      <c r="X13" s="411"/>
      <c r="Y13" s="411"/>
      <c r="Z13" s="411"/>
      <c r="AA13" s="411"/>
      <c r="AB13" s="401"/>
      <c r="AC13" s="445">
        <v>769</v>
      </c>
      <c r="AD13" s="446"/>
      <c r="AE13" s="446"/>
      <c r="AF13" s="446"/>
      <c r="AG13" s="488"/>
      <c r="AH13" s="445">
        <v>877</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1056122</v>
      </c>
      <c r="BO13" s="395"/>
      <c r="BP13" s="395"/>
      <c r="BQ13" s="395"/>
      <c r="BR13" s="395"/>
      <c r="BS13" s="395"/>
      <c r="BT13" s="395"/>
      <c r="BU13" s="396"/>
      <c r="BV13" s="394">
        <v>770865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4.9000000000000004</v>
      </c>
      <c r="CU13" s="392"/>
      <c r="CV13" s="392"/>
      <c r="CW13" s="392"/>
      <c r="CX13" s="392"/>
      <c r="CY13" s="392"/>
      <c r="CZ13" s="392"/>
      <c r="DA13" s="393"/>
      <c r="DB13" s="391">
        <v>4.7</v>
      </c>
      <c r="DC13" s="392"/>
      <c r="DD13" s="392"/>
      <c r="DE13" s="392"/>
      <c r="DF13" s="392"/>
      <c r="DG13" s="392"/>
      <c r="DH13" s="392"/>
      <c r="DI13" s="393"/>
    </row>
    <row r="14" spans="1:119" ht="18.75" customHeight="1" thickBot="1">
      <c r="A14" s="175"/>
      <c r="B14" s="457"/>
      <c r="C14" s="458"/>
      <c r="D14" s="458"/>
      <c r="E14" s="458"/>
      <c r="F14" s="458"/>
      <c r="G14" s="458"/>
      <c r="H14" s="458"/>
      <c r="I14" s="458"/>
      <c r="J14" s="458"/>
      <c r="K14" s="459"/>
      <c r="L14" s="475" t="s">
        <v>135</v>
      </c>
      <c r="M14" s="476"/>
      <c r="N14" s="476"/>
      <c r="O14" s="476"/>
      <c r="P14" s="476"/>
      <c r="Q14" s="477"/>
      <c r="R14" s="478">
        <v>230229</v>
      </c>
      <c r="S14" s="479"/>
      <c r="T14" s="479"/>
      <c r="U14" s="479"/>
      <c r="V14" s="480"/>
      <c r="W14" s="384"/>
      <c r="X14" s="385"/>
      <c r="Y14" s="385"/>
      <c r="Z14" s="385"/>
      <c r="AA14" s="385"/>
      <c r="AB14" s="374"/>
      <c r="AC14" s="481">
        <v>0.7</v>
      </c>
      <c r="AD14" s="482"/>
      <c r="AE14" s="482"/>
      <c r="AF14" s="482"/>
      <c r="AG14" s="483"/>
      <c r="AH14" s="481">
        <v>0.9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c r="A15" s="175"/>
      <c r="B15" s="457"/>
      <c r="C15" s="458"/>
      <c r="D15" s="458"/>
      <c r="E15" s="458"/>
      <c r="F15" s="458"/>
      <c r="G15" s="458"/>
      <c r="H15" s="458"/>
      <c r="I15" s="458"/>
      <c r="J15" s="458"/>
      <c r="K15" s="459"/>
      <c r="L15" s="190"/>
      <c r="M15" s="485" t="s">
        <v>130</v>
      </c>
      <c r="N15" s="486"/>
      <c r="O15" s="486"/>
      <c r="P15" s="486"/>
      <c r="Q15" s="487"/>
      <c r="R15" s="478">
        <v>225770</v>
      </c>
      <c r="S15" s="479"/>
      <c r="T15" s="479"/>
      <c r="U15" s="479"/>
      <c r="V15" s="480"/>
      <c r="W15" s="410" t="s">
        <v>137</v>
      </c>
      <c r="X15" s="411"/>
      <c r="Y15" s="411"/>
      <c r="Z15" s="411"/>
      <c r="AA15" s="411"/>
      <c r="AB15" s="401"/>
      <c r="AC15" s="445">
        <v>22423</v>
      </c>
      <c r="AD15" s="446"/>
      <c r="AE15" s="446"/>
      <c r="AF15" s="446"/>
      <c r="AG15" s="488"/>
      <c r="AH15" s="445">
        <v>23989</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28947330</v>
      </c>
      <c r="BO15" s="358"/>
      <c r="BP15" s="358"/>
      <c r="BQ15" s="358"/>
      <c r="BR15" s="358"/>
      <c r="BS15" s="358"/>
      <c r="BT15" s="358"/>
      <c r="BU15" s="359"/>
      <c r="BV15" s="357">
        <v>28237839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21.6</v>
      </c>
      <c r="AD16" s="482"/>
      <c r="AE16" s="482"/>
      <c r="AF16" s="482"/>
      <c r="AG16" s="483"/>
      <c r="AH16" s="481">
        <v>23.3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34049933</v>
      </c>
      <c r="BO16" s="395"/>
      <c r="BP16" s="395"/>
      <c r="BQ16" s="395"/>
      <c r="BR16" s="395"/>
      <c r="BS16" s="395"/>
      <c r="BT16" s="395"/>
      <c r="BU16" s="396"/>
      <c r="BV16" s="394">
        <v>32699039</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c r="A17" s="175"/>
      <c r="B17" s="460"/>
      <c r="C17" s="461"/>
      <c r="D17" s="461"/>
      <c r="E17" s="461"/>
      <c r="F17" s="461"/>
      <c r="G17" s="461"/>
      <c r="H17" s="461"/>
      <c r="I17" s="461"/>
      <c r="J17" s="461"/>
      <c r="K17" s="462"/>
      <c r="L17" s="194"/>
      <c r="M17" s="505" t="s">
        <v>143</v>
      </c>
      <c r="N17" s="506"/>
      <c r="O17" s="506"/>
      <c r="P17" s="506"/>
      <c r="Q17" s="507"/>
      <c r="R17" s="500" t="s">
        <v>144</v>
      </c>
      <c r="S17" s="501"/>
      <c r="T17" s="501"/>
      <c r="U17" s="501"/>
      <c r="V17" s="502"/>
      <c r="W17" s="410" t="s">
        <v>145</v>
      </c>
      <c r="X17" s="411"/>
      <c r="Y17" s="411"/>
      <c r="Z17" s="411"/>
      <c r="AA17" s="411"/>
      <c r="AB17" s="401"/>
      <c r="AC17" s="445">
        <v>80556</v>
      </c>
      <c r="AD17" s="446"/>
      <c r="AE17" s="446"/>
      <c r="AF17" s="446"/>
      <c r="AG17" s="488"/>
      <c r="AH17" s="445">
        <v>78036</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36730451</v>
      </c>
      <c r="BO17" s="395"/>
      <c r="BP17" s="395"/>
      <c r="BQ17" s="395"/>
      <c r="BR17" s="395"/>
      <c r="BS17" s="395"/>
      <c r="BT17" s="395"/>
      <c r="BU17" s="396"/>
      <c r="BV17" s="394">
        <v>35845151</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c r="A18" s="175"/>
      <c r="B18" s="516" t="s">
        <v>147</v>
      </c>
      <c r="C18" s="437"/>
      <c r="D18" s="437"/>
      <c r="E18" s="517"/>
      <c r="F18" s="517"/>
      <c r="G18" s="517"/>
      <c r="H18" s="517"/>
      <c r="I18" s="517"/>
      <c r="J18" s="517"/>
      <c r="K18" s="517"/>
      <c r="L18" s="518">
        <v>45.51</v>
      </c>
      <c r="M18" s="518"/>
      <c r="N18" s="518"/>
      <c r="O18" s="518"/>
      <c r="P18" s="518"/>
      <c r="Q18" s="518"/>
      <c r="R18" s="519"/>
      <c r="S18" s="519"/>
      <c r="T18" s="519"/>
      <c r="U18" s="519"/>
      <c r="V18" s="520"/>
      <c r="W18" s="412"/>
      <c r="X18" s="413"/>
      <c r="Y18" s="413"/>
      <c r="Z18" s="413"/>
      <c r="AA18" s="413"/>
      <c r="AB18" s="404"/>
      <c r="AC18" s="521">
        <v>77.599999999999994</v>
      </c>
      <c r="AD18" s="522"/>
      <c r="AE18" s="522"/>
      <c r="AF18" s="522"/>
      <c r="AG18" s="523"/>
      <c r="AH18" s="521">
        <v>75.8</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41207623</v>
      </c>
      <c r="BO18" s="395"/>
      <c r="BP18" s="395"/>
      <c r="BQ18" s="395"/>
      <c r="BR18" s="395"/>
      <c r="BS18" s="395"/>
      <c r="BT18" s="395"/>
      <c r="BU18" s="396"/>
      <c r="BV18" s="394">
        <v>40495739</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c r="A19" s="175"/>
      <c r="B19" s="516" t="s">
        <v>149</v>
      </c>
      <c r="C19" s="437"/>
      <c r="D19" s="437"/>
      <c r="E19" s="517"/>
      <c r="F19" s="517"/>
      <c r="G19" s="517"/>
      <c r="H19" s="517"/>
      <c r="I19" s="517"/>
      <c r="J19" s="517"/>
      <c r="K19" s="517"/>
      <c r="L19" s="525">
        <v>4987</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52895502</v>
      </c>
      <c r="BO19" s="395"/>
      <c r="BP19" s="395"/>
      <c r="BQ19" s="395"/>
      <c r="BR19" s="395"/>
      <c r="BS19" s="395"/>
      <c r="BT19" s="395"/>
      <c r="BU19" s="396"/>
      <c r="BV19" s="394">
        <v>51054676</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c r="A20" s="175"/>
      <c r="B20" s="516" t="s">
        <v>151</v>
      </c>
      <c r="C20" s="437"/>
      <c r="D20" s="437"/>
      <c r="E20" s="517"/>
      <c r="F20" s="517"/>
      <c r="G20" s="517"/>
      <c r="H20" s="517"/>
      <c r="I20" s="517"/>
      <c r="J20" s="517"/>
      <c r="K20" s="517"/>
      <c r="L20" s="525">
        <v>96559</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49082634</v>
      </c>
      <c r="BO22" s="358"/>
      <c r="BP22" s="358"/>
      <c r="BQ22" s="358"/>
      <c r="BR22" s="358"/>
      <c r="BS22" s="358"/>
      <c r="BT22" s="358"/>
      <c r="BU22" s="359"/>
      <c r="BV22" s="357">
        <v>52321102</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32333549</v>
      </c>
      <c r="BO23" s="395"/>
      <c r="BP23" s="395"/>
      <c r="BQ23" s="395"/>
      <c r="BR23" s="395"/>
      <c r="BS23" s="395"/>
      <c r="BT23" s="395"/>
      <c r="BU23" s="396"/>
      <c r="BV23" s="394">
        <v>35460694</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c r="A24" s="175"/>
      <c r="B24" s="565"/>
      <c r="C24" s="541"/>
      <c r="D24" s="542"/>
      <c r="E24" s="444" t="s">
        <v>161</v>
      </c>
      <c r="F24" s="424"/>
      <c r="G24" s="424"/>
      <c r="H24" s="424"/>
      <c r="I24" s="424"/>
      <c r="J24" s="424"/>
      <c r="K24" s="425"/>
      <c r="L24" s="445">
        <v>1</v>
      </c>
      <c r="M24" s="446"/>
      <c r="N24" s="446"/>
      <c r="O24" s="446"/>
      <c r="P24" s="488"/>
      <c r="Q24" s="445">
        <v>9000</v>
      </c>
      <c r="R24" s="446"/>
      <c r="S24" s="446"/>
      <c r="T24" s="446"/>
      <c r="U24" s="446"/>
      <c r="V24" s="488"/>
      <c r="W24" s="540"/>
      <c r="X24" s="541"/>
      <c r="Y24" s="542"/>
      <c r="Z24" s="444" t="s">
        <v>162</v>
      </c>
      <c r="AA24" s="424"/>
      <c r="AB24" s="424"/>
      <c r="AC24" s="424"/>
      <c r="AD24" s="424"/>
      <c r="AE24" s="424"/>
      <c r="AF24" s="424"/>
      <c r="AG24" s="425"/>
      <c r="AH24" s="445">
        <v>1344</v>
      </c>
      <c r="AI24" s="446"/>
      <c r="AJ24" s="446"/>
      <c r="AK24" s="446"/>
      <c r="AL24" s="488"/>
      <c r="AM24" s="445">
        <v>4200000</v>
      </c>
      <c r="AN24" s="446"/>
      <c r="AO24" s="446"/>
      <c r="AP24" s="446"/>
      <c r="AQ24" s="446"/>
      <c r="AR24" s="488"/>
      <c r="AS24" s="445">
        <v>3125</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22036526</v>
      </c>
      <c r="BO24" s="395"/>
      <c r="BP24" s="395"/>
      <c r="BQ24" s="395"/>
      <c r="BR24" s="395"/>
      <c r="BS24" s="395"/>
      <c r="BT24" s="395"/>
      <c r="BU24" s="396"/>
      <c r="BV24" s="394">
        <v>23013141</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c r="A25" s="175"/>
      <c r="B25" s="565"/>
      <c r="C25" s="541"/>
      <c r="D25" s="542"/>
      <c r="E25" s="444" t="s">
        <v>164</v>
      </c>
      <c r="F25" s="424"/>
      <c r="G25" s="424"/>
      <c r="H25" s="424"/>
      <c r="I25" s="424"/>
      <c r="J25" s="424"/>
      <c r="K25" s="425"/>
      <c r="L25" s="445">
        <v>1</v>
      </c>
      <c r="M25" s="446"/>
      <c r="N25" s="446"/>
      <c r="O25" s="446"/>
      <c r="P25" s="488"/>
      <c r="Q25" s="445">
        <v>7500</v>
      </c>
      <c r="R25" s="446"/>
      <c r="S25" s="446"/>
      <c r="T25" s="446"/>
      <c r="U25" s="446"/>
      <c r="V25" s="488"/>
      <c r="W25" s="540"/>
      <c r="X25" s="541"/>
      <c r="Y25" s="542"/>
      <c r="Z25" s="444" t="s">
        <v>165</v>
      </c>
      <c r="AA25" s="424"/>
      <c r="AB25" s="424"/>
      <c r="AC25" s="424"/>
      <c r="AD25" s="424"/>
      <c r="AE25" s="424"/>
      <c r="AF25" s="424"/>
      <c r="AG25" s="425"/>
      <c r="AH25" s="445">
        <v>327</v>
      </c>
      <c r="AI25" s="446"/>
      <c r="AJ25" s="446"/>
      <c r="AK25" s="446"/>
      <c r="AL25" s="488"/>
      <c r="AM25" s="445">
        <v>1017951</v>
      </c>
      <c r="AN25" s="446"/>
      <c r="AO25" s="446"/>
      <c r="AP25" s="446"/>
      <c r="AQ25" s="446"/>
      <c r="AR25" s="488"/>
      <c r="AS25" s="445">
        <v>3113</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26788833</v>
      </c>
      <c r="BO25" s="358"/>
      <c r="BP25" s="358"/>
      <c r="BQ25" s="358"/>
      <c r="BR25" s="358"/>
      <c r="BS25" s="358"/>
      <c r="BT25" s="358"/>
      <c r="BU25" s="359"/>
      <c r="BV25" s="357">
        <v>7293526</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c r="A26" s="175"/>
      <c r="B26" s="565"/>
      <c r="C26" s="541"/>
      <c r="D26" s="542"/>
      <c r="E26" s="444" t="s">
        <v>167</v>
      </c>
      <c r="F26" s="424"/>
      <c r="G26" s="424"/>
      <c r="H26" s="424"/>
      <c r="I26" s="424"/>
      <c r="J26" s="424"/>
      <c r="K26" s="425"/>
      <c r="L26" s="445">
        <v>1</v>
      </c>
      <c r="M26" s="446"/>
      <c r="N26" s="446"/>
      <c r="O26" s="446"/>
      <c r="P26" s="488"/>
      <c r="Q26" s="445">
        <v>6950</v>
      </c>
      <c r="R26" s="446"/>
      <c r="S26" s="446"/>
      <c r="T26" s="446"/>
      <c r="U26" s="446"/>
      <c r="V26" s="488"/>
      <c r="W26" s="540"/>
      <c r="X26" s="541"/>
      <c r="Y26" s="542"/>
      <c r="Z26" s="444" t="s">
        <v>168</v>
      </c>
      <c r="AA26" s="546"/>
      <c r="AB26" s="546"/>
      <c r="AC26" s="546"/>
      <c r="AD26" s="546"/>
      <c r="AE26" s="546"/>
      <c r="AF26" s="546"/>
      <c r="AG26" s="547"/>
      <c r="AH26" s="445">
        <v>93</v>
      </c>
      <c r="AI26" s="446"/>
      <c r="AJ26" s="446"/>
      <c r="AK26" s="446"/>
      <c r="AL26" s="488"/>
      <c r="AM26" s="445">
        <v>287370</v>
      </c>
      <c r="AN26" s="446"/>
      <c r="AO26" s="446"/>
      <c r="AP26" s="446"/>
      <c r="AQ26" s="446"/>
      <c r="AR26" s="488"/>
      <c r="AS26" s="445">
        <v>3090</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70000</v>
      </c>
      <c r="BO26" s="395"/>
      <c r="BP26" s="395"/>
      <c r="BQ26" s="395"/>
      <c r="BR26" s="395"/>
      <c r="BS26" s="395"/>
      <c r="BT26" s="395"/>
      <c r="BU26" s="396"/>
      <c r="BV26" s="394">
        <v>60000</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c r="A27" s="175"/>
      <c r="B27" s="565"/>
      <c r="C27" s="541"/>
      <c r="D27" s="542"/>
      <c r="E27" s="444" t="s">
        <v>170</v>
      </c>
      <c r="F27" s="424"/>
      <c r="G27" s="424"/>
      <c r="H27" s="424"/>
      <c r="I27" s="424"/>
      <c r="J27" s="424"/>
      <c r="K27" s="425"/>
      <c r="L27" s="445">
        <v>1</v>
      </c>
      <c r="M27" s="446"/>
      <c r="N27" s="446"/>
      <c r="O27" s="446"/>
      <c r="P27" s="488"/>
      <c r="Q27" s="445">
        <v>5050</v>
      </c>
      <c r="R27" s="446"/>
      <c r="S27" s="446"/>
      <c r="T27" s="446"/>
      <c r="U27" s="446"/>
      <c r="V27" s="488"/>
      <c r="W27" s="540"/>
      <c r="X27" s="541"/>
      <c r="Y27" s="542"/>
      <c r="Z27" s="444" t="s">
        <v>171</v>
      </c>
      <c r="AA27" s="424"/>
      <c r="AB27" s="424"/>
      <c r="AC27" s="424"/>
      <c r="AD27" s="424"/>
      <c r="AE27" s="424"/>
      <c r="AF27" s="424"/>
      <c r="AG27" s="425"/>
      <c r="AH27" s="445">
        <v>19</v>
      </c>
      <c r="AI27" s="446"/>
      <c r="AJ27" s="446"/>
      <c r="AK27" s="446"/>
      <c r="AL27" s="488"/>
      <c r="AM27" s="445">
        <v>75772</v>
      </c>
      <c r="AN27" s="446"/>
      <c r="AO27" s="446"/>
      <c r="AP27" s="446"/>
      <c r="AQ27" s="446"/>
      <c r="AR27" s="488"/>
      <c r="AS27" s="445">
        <v>3988</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c r="A28" s="175"/>
      <c r="B28" s="565"/>
      <c r="C28" s="541"/>
      <c r="D28" s="542"/>
      <c r="E28" s="444" t="s">
        <v>173</v>
      </c>
      <c r="F28" s="424"/>
      <c r="G28" s="424"/>
      <c r="H28" s="424"/>
      <c r="I28" s="424"/>
      <c r="J28" s="424"/>
      <c r="K28" s="425"/>
      <c r="L28" s="445">
        <v>1</v>
      </c>
      <c r="M28" s="446"/>
      <c r="N28" s="446"/>
      <c r="O28" s="446"/>
      <c r="P28" s="488"/>
      <c r="Q28" s="445">
        <v>4600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6220961</v>
      </c>
      <c r="BO28" s="358"/>
      <c r="BP28" s="358"/>
      <c r="BQ28" s="358"/>
      <c r="BR28" s="358"/>
      <c r="BS28" s="358"/>
      <c r="BT28" s="358"/>
      <c r="BU28" s="359"/>
      <c r="BV28" s="357">
        <v>5305799</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c r="A29" s="175"/>
      <c r="B29" s="565"/>
      <c r="C29" s="541"/>
      <c r="D29" s="542"/>
      <c r="E29" s="444" t="s">
        <v>176</v>
      </c>
      <c r="F29" s="424"/>
      <c r="G29" s="424"/>
      <c r="H29" s="424"/>
      <c r="I29" s="424"/>
      <c r="J29" s="424"/>
      <c r="K29" s="425"/>
      <c r="L29" s="445">
        <v>30</v>
      </c>
      <c r="M29" s="446"/>
      <c r="N29" s="446"/>
      <c r="O29" s="446"/>
      <c r="P29" s="488"/>
      <c r="Q29" s="445">
        <v>4350</v>
      </c>
      <c r="R29" s="446"/>
      <c r="S29" s="446"/>
      <c r="T29" s="446"/>
      <c r="U29" s="446"/>
      <c r="V29" s="488"/>
      <c r="W29" s="543"/>
      <c r="X29" s="544"/>
      <c r="Y29" s="545"/>
      <c r="Z29" s="444" t="s">
        <v>177</v>
      </c>
      <c r="AA29" s="424"/>
      <c r="AB29" s="424"/>
      <c r="AC29" s="424"/>
      <c r="AD29" s="424"/>
      <c r="AE29" s="424"/>
      <c r="AF29" s="424"/>
      <c r="AG29" s="425"/>
      <c r="AH29" s="445">
        <v>1363</v>
      </c>
      <c r="AI29" s="446"/>
      <c r="AJ29" s="446"/>
      <c r="AK29" s="446"/>
      <c r="AL29" s="488"/>
      <c r="AM29" s="445">
        <v>4275772</v>
      </c>
      <c r="AN29" s="446"/>
      <c r="AO29" s="446"/>
      <c r="AP29" s="446"/>
      <c r="AQ29" s="446"/>
      <c r="AR29" s="488"/>
      <c r="AS29" s="445">
        <v>3137</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t="s">
        <v>122</v>
      </c>
      <c r="BO29" s="395"/>
      <c r="BP29" s="395"/>
      <c r="BQ29" s="395"/>
      <c r="BR29" s="395"/>
      <c r="BS29" s="395"/>
      <c r="BT29" s="395"/>
      <c r="BU29" s="396"/>
      <c r="BV29" s="394" t="s">
        <v>122</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101.2</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5945134</v>
      </c>
      <c r="BO30" s="514"/>
      <c r="BP30" s="514"/>
      <c r="BQ30" s="514"/>
      <c r="BR30" s="514"/>
      <c r="BS30" s="514"/>
      <c r="BT30" s="514"/>
      <c r="BU30" s="515"/>
      <c r="BV30" s="513">
        <v>5769403</v>
      </c>
      <c r="BW30" s="514"/>
      <c r="BX30" s="514"/>
      <c r="BY30" s="514"/>
      <c r="BZ30" s="514"/>
      <c r="CA30" s="514"/>
      <c r="CB30" s="514"/>
      <c r="CC30" s="515"/>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5"/>
      <c r="B31" s="200"/>
      <c r="DI31" s="201"/>
    </row>
    <row r="32" spans="1:113" ht="13.5" customHeight="1">
      <c r="A32" s="175"/>
      <c r="B32" s="202"/>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201"/>
    </row>
    <row r="33" spans="1:113" ht="13.5" customHeight="1">
      <c r="A33" s="175"/>
      <c r="B33" s="202"/>
      <c r="C33" s="418" t="s">
        <v>186</v>
      </c>
      <c r="D33" s="418"/>
      <c r="E33" s="383" t="s">
        <v>187</v>
      </c>
      <c r="F33" s="383"/>
      <c r="G33" s="383"/>
      <c r="H33" s="383"/>
      <c r="I33" s="383"/>
      <c r="J33" s="383"/>
      <c r="K33" s="383"/>
      <c r="L33" s="383"/>
      <c r="M33" s="383"/>
      <c r="N33" s="383"/>
      <c r="O33" s="383"/>
      <c r="P33" s="383"/>
      <c r="Q33" s="383"/>
      <c r="R33" s="383"/>
      <c r="S33" s="383"/>
      <c r="T33" s="179"/>
      <c r="U33" s="418" t="s">
        <v>186</v>
      </c>
      <c r="V33" s="418"/>
      <c r="W33" s="383" t="s">
        <v>187</v>
      </c>
      <c r="X33" s="383"/>
      <c r="Y33" s="383"/>
      <c r="Z33" s="383"/>
      <c r="AA33" s="383"/>
      <c r="AB33" s="383"/>
      <c r="AC33" s="383"/>
      <c r="AD33" s="383"/>
      <c r="AE33" s="383"/>
      <c r="AF33" s="383"/>
      <c r="AG33" s="383"/>
      <c r="AH33" s="383"/>
      <c r="AI33" s="383"/>
      <c r="AJ33" s="383"/>
      <c r="AK33" s="383"/>
      <c r="AL33" s="179"/>
      <c r="AM33" s="418" t="s">
        <v>186</v>
      </c>
      <c r="AN33" s="418"/>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418" t="s">
        <v>188</v>
      </c>
      <c r="BX33" s="418"/>
      <c r="BY33" s="383" t="s">
        <v>190</v>
      </c>
      <c r="BZ33" s="383"/>
      <c r="CA33" s="383"/>
      <c r="CB33" s="383"/>
      <c r="CC33" s="383"/>
      <c r="CD33" s="383"/>
      <c r="CE33" s="383"/>
      <c r="CF33" s="383"/>
      <c r="CG33" s="383"/>
      <c r="CH33" s="383"/>
      <c r="CI33" s="383"/>
      <c r="CJ33" s="383"/>
      <c r="CK33" s="383"/>
      <c r="CL33" s="383"/>
      <c r="CM33" s="383"/>
      <c r="CN33" s="179"/>
      <c r="CO33" s="418" t="s">
        <v>186</v>
      </c>
      <c r="CP33" s="418"/>
      <c r="CQ33" s="383" t="s">
        <v>191</v>
      </c>
      <c r="CR33" s="383"/>
      <c r="CS33" s="383"/>
      <c r="CT33" s="383"/>
      <c r="CU33" s="383"/>
      <c r="CV33" s="383"/>
      <c r="CW33" s="383"/>
      <c r="CX33" s="383"/>
      <c r="CY33" s="383"/>
      <c r="CZ33" s="383"/>
      <c r="DA33" s="383"/>
      <c r="DB33" s="383"/>
      <c r="DC33" s="383"/>
      <c r="DD33" s="383"/>
      <c r="DE33" s="383"/>
      <c r="DF33" s="179"/>
      <c r="DG33" s="583" t="s">
        <v>192</v>
      </c>
      <c r="DH33" s="583"/>
      <c r="DI33" s="180"/>
    </row>
    <row r="34" spans="1:113" ht="32.25" customHeight="1">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上尾市国民健康保険特別会計</v>
      </c>
      <c r="X34" s="585"/>
      <c r="Y34" s="585"/>
      <c r="Z34" s="585"/>
      <c r="AA34" s="585"/>
      <c r="AB34" s="585"/>
      <c r="AC34" s="585"/>
      <c r="AD34" s="585"/>
      <c r="AE34" s="585"/>
      <c r="AF34" s="585"/>
      <c r="AG34" s="585"/>
      <c r="AH34" s="585"/>
      <c r="AI34" s="585"/>
      <c r="AJ34" s="585"/>
      <c r="AK34" s="585"/>
      <c r="AL34" s="175"/>
      <c r="AM34" s="584">
        <f>IF(AO34="","",MAX(C34:D43,U34:V43)+1)</f>
        <v>5</v>
      </c>
      <c r="AN34" s="584"/>
      <c r="AO34" s="585" t="str">
        <f>IF('各会計、関係団体の財政状況及び健全化判断比率'!B31="","",'各会計、関係団体の財政状況及び健全化判断比率'!B31)</f>
        <v>上尾市水道事業会計</v>
      </c>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7</v>
      </c>
      <c r="BX34" s="584"/>
      <c r="BY34" s="585" t="str">
        <f>IF('各会計、関係団体の財政状況及び健全化判断比率'!B68="","",'各会計、関係団体の財政状況及び健全化判断比率'!B68)</f>
        <v>埼玉県後期高齢者医療広域連合</v>
      </c>
      <c r="BZ34" s="585"/>
      <c r="CA34" s="585"/>
      <c r="CB34" s="585"/>
      <c r="CC34" s="585"/>
      <c r="CD34" s="585"/>
      <c r="CE34" s="585"/>
      <c r="CF34" s="585"/>
      <c r="CG34" s="585"/>
      <c r="CH34" s="585"/>
      <c r="CI34" s="585"/>
      <c r="CJ34" s="585"/>
      <c r="CK34" s="585"/>
      <c r="CL34" s="585"/>
      <c r="CM34" s="585"/>
      <c r="CN34" s="175"/>
      <c r="CO34" s="584">
        <f>IF(CQ34="","",MAX(C34:D43,U34:V43,AM34:AN43,BE34:BF43,BW34:BX43)+1)</f>
        <v>15</v>
      </c>
      <c r="CP34" s="584"/>
      <c r="CQ34" s="585" t="str">
        <f>IF('各会計、関係団体の財政状況及び健全化判断比率'!BS7="","",'各会計、関係団体の財政状況及び健全化判断比率'!BS7)</f>
        <v>上尾都市開発</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c r="A35" s="175"/>
      <c r="B35" s="202"/>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上尾市介護保険特別会計</v>
      </c>
      <c r="X35" s="585"/>
      <c r="Y35" s="585"/>
      <c r="Z35" s="585"/>
      <c r="AA35" s="585"/>
      <c r="AB35" s="585"/>
      <c r="AC35" s="585"/>
      <c r="AD35" s="585"/>
      <c r="AE35" s="585"/>
      <c r="AF35" s="585"/>
      <c r="AG35" s="585"/>
      <c r="AH35" s="585"/>
      <c r="AI35" s="585"/>
      <c r="AJ35" s="585"/>
      <c r="AK35" s="585"/>
      <c r="AL35" s="175"/>
      <c r="AM35" s="584">
        <f t="shared" ref="AM35:AM43" si="0">IF(AO35="","",AM34+1)</f>
        <v>6</v>
      </c>
      <c r="AN35" s="584"/>
      <c r="AO35" s="585" t="str">
        <f>IF('各会計、関係団体の財政状況及び健全化判断比率'!B32="","",'各会計、関係団体の財政状況及び健全化判断比率'!B32)</f>
        <v>上尾市公共下水道事業会計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8</v>
      </c>
      <c r="BX35" s="584"/>
      <c r="BY35" s="585" t="str">
        <f>IF('各会計、関係団体の財政状況及び健全化判断比率'!B69="","",'各会計、関係団体の財政状況及び健全化判断比率'!B69)</f>
        <v>埼玉県後期高齢者医療広域連合</v>
      </c>
      <c r="BZ35" s="585"/>
      <c r="CA35" s="585"/>
      <c r="CB35" s="585"/>
      <c r="CC35" s="585"/>
      <c r="CD35" s="585"/>
      <c r="CE35" s="585"/>
      <c r="CF35" s="585"/>
      <c r="CG35" s="585"/>
      <c r="CH35" s="585"/>
      <c r="CI35" s="585"/>
      <c r="CJ35" s="585"/>
      <c r="CK35" s="585"/>
      <c r="CL35" s="585"/>
      <c r="CM35" s="585"/>
      <c r="CN35" s="175"/>
      <c r="CO35" s="584">
        <f t="shared" ref="CO35:CO43" si="3">IF(CQ35="","",CO34+1)</f>
        <v>16</v>
      </c>
      <c r="CP35" s="584"/>
      <c r="CQ35" s="585" t="str">
        <f>IF('各会計、関係団体の財政状況及び健全化判断比率'!BS8="","",'各会計、関係団体の財政状況及び健全化判断比率'!BS8)</f>
        <v>上尾市地域振興公社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c r="A36" s="175"/>
      <c r="B36" s="202"/>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上尾市後期高齢者医療特別会計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9</v>
      </c>
      <c r="BX36" s="584"/>
      <c r="BY36" s="585" t="str">
        <f>IF('各会計、関係団体の財政状況及び健全化判断比率'!B70="","",'各会計、関係団体の財政状況及び健全化判断比率'!B70)</f>
        <v>埼玉県市町村総合事務組合</v>
      </c>
      <c r="BZ36" s="585"/>
      <c r="CA36" s="585"/>
      <c r="CB36" s="585"/>
      <c r="CC36" s="585"/>
      <c r="CD36" s="585"/>
      <c r="CE36" s="585"/>
      <c r="CF36" s="585"/>
      <c r="CG36" s="585"/>
      <c r="CH36" s="585"/>
      <c r="CI36" s="585"/>
      <c r="CJ36" s="585"/>
      <c r="CK36" s="585"/>
      <c r="CL36" s="585"/>
      <c r="CM36" s="585"/>
      <c r="CN36" s="175"/>
      <c r="CO36" s="584">
        <f t="shared" si="3"/>
        <v>17</v>
      </c>
      <c r="CP36" s="584"/>
      <c r="CQ36" s="585" t="str">
        <f>IF('各会計、関係団体の財政状況及び健全化判断比率'!BS9="","",'各会計、関係団体の財政状況及び健全化判断比率'!BS9)</f>
        <v>上尾市勤労者福祉サービスセンター</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10</v>
      </c>
      <c r="BX37" s="584"/>
      <c r="BY37" s="585" t="str">
        <f>IF('各会計、関係団体の財政状況及び健全化判断比率'!B71="","",'各会計、関係団体の財政状況及び健全化判断比率'!B71)</f>
        <v>埼玉県市町村総合事務組合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11</v>
      </c>
      <c r="BX38" s="584"/>
      <c r="BY38" s="585" t="str">
        <f>IF('各会計、関係団体の財政状況及び健全化判断比率'!B72="","",'各会計、関係団体の財政状況及び健全化判断比率'!B72)</f>
        <v>彩の国さいたま人づくり広域連合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12</v>
      </c>
      <c r="BX39" s="584"/>
      <c r="BY39" s="585" t="str">
        <f>IF('各会計、関係団体の財政状況及び健全化判断比率'!B73="","",'各会計、関係団体の財政状況及び健全化判断比率'!B73)</f>
        <v>埼玉県都市ボートレース企業団</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13</v>
      </c>
      <c r="BX40" s="584"/>
      <c r="BY40" s="585" t="str">
        <f>IF('各会計、関係団体の財政状況及び健全化判断比率'!B74="","",'各会計、関係団体の財政状況及び健全化判断比率'!B74)</f>
        <v>上尾、桶川、伊奈衛生組合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14</v>
      </c>
      <c r="BX41" s="584"/>
      <c r="BY41" s="585" t="str">
        <f>IF('各会計、関係団体の財政状況及び健全化判断比率'!B75="","",'各会計、関係団体の財政状況及び健全化判断比率'!B75)</f>
        <v>上尾伊奈資源循環組合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row r="46" spans="1:113">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row r="55" spans="5:113"/>
    <row r="56" spans="5:113"/>
  </sheetData>
  <sheetProtection algorithmName="SHA-512" hashValue="mePRa6EdJe3n8y8I3/OFgoy4AvRssh7wsuUpVp2gGn0nqNXKglRvCoo5MwrZ1UN0xMIUB2odjZoQLnUmsT33FQ==" saltValue="WEEdsqbTEdPjLZpepG/1R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4" zoomScale="70" zoomScaleNormal="70" zoomScaleSheetLayoutView="100" workbookViewId="0"/>
  </sheetViews>
  <sheetFormatPr defaultColWidth="0" defaultRowHeight="13.5"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c r="A34" s="22"/>
      <c r="B34" s="31"/>
      <c r="C34" s="1136" t="s">
        <v>530</v>
      </c>
      <c r="D34" s="1136"/>
      <c r="E34" s="1137"/>
      <c r="F34" s="32">
        <v>4.79</v>
      </c>
      <c r="G34" s="33">
        <v>8.48</v>
      </c>
      <c r="H34" s="33">
        <v>8.7200000000000006</v>
      </c>
      <c r="I34" s="33">
        <v>7.56</v>
      </c>
      <c r="J34" s="34">
        <v>7.7</v>
      </c>
      <c r="K34" s="22"/>
      <c r="L34" s="22"/>
      <c r="M34" s="22"/>
      <c r="N34" s="22"/>
      <c r="O34" s="22"/>
      <c r="P34" s="22"/>
    </row>
    <row r="35" spans="1:16" ht="39" customHeight="1">
      <c r="A35" s="22"/>
      <c r="B35" s="35"/>
      <c r="C35" s="1132" t="s">
        <v>531</v>
      </c>
      <c r="D35" s="1132"/>
      <c r="E35" s="1133"/>
      <c r="F35" s="36">
        <v>9.2799999999999994</v>
      </c>
      <c r="G35" s="37">
        <v>10.24</v>
      </c>
      <c r="H35" s="37">
        <v>10.46</v>
      </c>
      <c r="I35" s="37">
        <v>11.09</v>
      </c>
      <c r="J35" s="38">
        <v>7.12</v>
      </c>
      <c r="K35" s="22"/>
      <c r="L35" s="22"/>
      <c r="M35" s="22"/>
      <c r="N35" s="22"/>
      <c r="O35" s="22"/>
      <c r="P35" s="22"/>
    </row>
    <row r="36" spans="1:16" ht="39" customHeight="1">
      <c r="A36" s="22"/>
      <c r="B36" s="35"/>
      <c r="C36" s="1132" t="s">
        <v>532</v>
      </c>
      <c r="D36" s="1132"/>
      <c r="E36" s="1133"/>
      <c r="F36" s="36">
        <v>1.61</v>
      </c>
      <c r="G36" s="37">
        <v>2.76</v>
      </c>
      <c r="H36" s="37">
        <v>3.66</v>
      </c>
      <c r="I36" s="37">
        <v>4.9400000000000004</v>
      </c>
      <c r="J36" s="38">
        <v>5.9</v>
      </c>
      <c r="K36" s="22"/>
      <c r="L36" s="22"/>
      <c r="M36" s="22"/>
      <c r="N36" s="22"/>
      <c r="O36" s="22"/>
      <c r="P36" s="22"/>
    </row>
    <row r="37" spans="1:16" ht="39" customHeight="1">
      <c r="A37" s="22"/>
      <c r="B37" s="35"/>
      <c r="C37" s="1132" t="s">
        <v>533</v>
      </c>
      <c r="D37" s="1132"/>
      <c r="E37" s="1133"/>
      <c r="F37" s="36">
        <v>0.48</v>
      </c>
      <c r="G37" s="37">
        <v>1.19</v>
      </c>
      <c r="H37" s="37">
        <v>0.87</v>
      </c>
      <c r="I37" s="37">
        <v>0.46</v>
      </c>
      <c r="J37" s="38">
        <v>0.65</v>
      </c>
      <c r="K37" s="22"/>
      <c r="L37" s="22"/>
      <c r="M37" s="22"/>
      <c r="N37" s="22"/>
      <c r="O37" s="22"/>
      <c r="P37" s="22"/>
    </row>
    <row r="38" spans="1:16" ht="39" customHeight="1">
      <c r="A38" s="22"/>
      <c r="B38" s="35"/>
      <c r="C38" s="1132" t="s">
        <v>534</v>
      </c>
      <c r="D38" s="1132"/>
      <c r="E38" s="1133"/>
      <c r="F38" s="36">
        <v>1.97</v>
      </c>
      <c r="G38" s="37">
        <v>1.55</v>
      </c>
      <c r="H38" s="37">
        <v>1.27</v>
      </c>
      <c r="I38" s="37">
        <v>1.21</v>
      </c>
      <c r="J38" s="38">
        <v>0.46</v>
      </c>
      <c r="K38" s="22"/>
      <c r="L38" s="22"/>
      <c r="M38" s="22"/>
      <c r="N38" s="22"/>
      <c r="O38" s="22"/>
      <c r="P38" s="22"/>
    </row>
    <row r="39" spans="1:16" ht="39" customHeight="1">
      <c r="A39" s="22"/>
      <c r="B39" s="35"/>
      <c r="C39" s="1132" t="s">
        <v>535</v>
      </c>
      <c r="D39" s="1132"/>
      <c r="E39" s="1133"/>
      <c r="F39" s="36">
        <v>0.01</v>
      </c>
      <c r="G39" s="37">
        <v>0.02</v>
      </c>
      <c r="H39" s="37">
        <v>0.01</v>
      </c>
      <c r="I39" s="37">
        <v>0</v>
      </c>
      <c r="J39" s="38">
        <v>0</v>
      </c>
      <c r="K39" s="22"/>
      <c r="L39" s="22"/>
      <c r="M39" s="22"/>
      <c r="N39" s="22"/>
      <c r="O39" s="22"/>
      <c r="P39" s="22"/>
    </row>
    <row r="40" spans="1:16" ht="39" customHeight="1">
      <c r="A40" s="22"/>
      <c r="B40" s="35"/>
      <c r="C40" s="1132"/>
      <c r="D40" s="1132"/>
      <c r="E40" s="1133"/>
      <c r="F40" s="36"/>
      <c r="G40" s="37"/>
      <c r="H40" s="37"/>
      <c r="I40" s="37"/>
      <c r="J40" s="38"/>
      <c r="K40" s="22"/>
      <c r="L40" s="22"/>
      <c r="M40" s="22"/>
      <c r="N40" s="22"/>
      <c r="O40" s="22"/>
      <c r="P40" s="22"/>
    </row>
    <row r="41" spans="1:16" ht="39" customHeight="1">
      <c r="A41" s="22"/>
      <c r="B41" s="35"/>
      <c r="C41" s="1132"/>
      <c r="D41" s="1132"/>
      <c r="E41" s="1133"/>
      <c r="F41" s="36"/>
      <c r="G41" s="37"/>
      <c r="H41" s="37"/>
      <c r="I41" s="37"/>
      <c r="J41" s="38"/>
      <c r="K41" s="22"/>
      <c r="L41" s="22"/>
      <c r="M41" s="22"/>
      <c r="N41" s="22"/>
      <c r="O41" s="22"/>
      <c r="P41" s="22"/>
    </row>
    <row r="42" spans="1:16" ht="39" customHeight="1">
      <c r="A42" s="22"/>
      <c r="B42" s="39"/>
      <c r="C42" s="1132" t="s">
        <v>536</v>
      </c>
      <c r="D42" s="1132"/>
      <c r="E42" s="1133"/>
      <c r="F42" s="36" t="s">
        <v>500</v>
      </c>
      <c r="G42" s="37" t="s">
        <v>500</v>
      </c>
      <c r="H42" s="37" t="s">
        <v>500</v>
      </c>
      <c r="I42" s="37" t="s">
        <v>500</v>
      </c>
      <c r="J42" s="38" t="s">
        <v>500</v>
      </c>
      <c r="K42" s="22"/>
      <c r="L42" s="22"/>
      <c r="M42" s="22"/>
      <c r="N42" s="22"/>
      <c r="O42" s="22"/>
      <c r="P42" s="22"/>
    </row>
    <row r="43" spans="1:16" ht="39" customHeight="1" thickBot="1">
      <c r="A43" s="22"/>
      <c r="B43" s="40"/>
      <c r="C43" s="1134" t="s">
        <v>537</v>
      </c>
      <c r="D43" s="1134"/>
      <c r="E43" s="1135"/>
      <c r="F43" s="41" t="s">
        <v>500</v>
      </c>
      <c r="G43" s="42" t="s">
        <v>500</v>
      </c>
      <c r="H43" s="42" t="s">
        <v>500</v>
      </c>
      <c r="I43" s="42" t="s">
        <v>500</v>
      </c>
      <c r="J43" s="43" t="s">
        <v>500</v>
      </c>
      <c r="K43" s="22"/>
      <c r="L43" s="22"/>
      <c r="M43" s="22"/>
      <c r="N43" s="22"/>
      <c r="O43" s="22"/>
      <c r="P43" s="22"/>
    </row>
    <row r="44" spans="1:16" ht="39" customHeight="1">
      <c r="A44" s="22"/>
      <c r="B44" s="44"/>
      <c r="C44" s="45"/>
      <c r="D44" s="45"/>
      <c r="E44" s="45"/>
      <c r="F44" s="22"/>
      <c r="G44" s="22"/>
      <c r="H44" s="22"/>
      <c r="I44" s="22"/>
      <c r="J44" s="22"/>
      <c r="K44" s="22"/>
      <c r="L44" s="22"/>
      <c r="M44" s="22"/>
      <c r="N44" s="22"/>
      <c r="O44" s="22"/>
      <c r="P44" s="22"/>
    </row>
    <row r="45" spans="1:16" ht="16.2">
      <c r="A45" s="22"/>
      <c r="B45" s="22"/>
      <c r="C45" s="22"/>
      <c r="D45" s="22"/>
      <c r="E45" s="22"/>
      <c r="F45" s="22"/>
      <c r="G45" s="22"/>
      <c r="H45" s="22"/>
      <c r="I45" s="22"/>
      <c r="J45" s="22"/>
      <c r="K45" s="22"/>
      <c r="L45" s="22"/>
      <c r="M45" s="22"/>
      <c r="N45" s="22"/>
      <c r="O45" s="22"/>
      <c r="P45" s="22"/>
    </row>
  </sheetData>
  <sheetProtection algorithmName="SHA-512" hashValue="FH6m0+2BsC7Fh674epf3gBgIOswI9Thp3QH09sr/KlMrmU2AcBlEgnN0xXwLHnWRcC9BFe4eWPUAMNC5aQZHuA==" saltValue="eT8AxjAcwD/mOQSYwSxZ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topLeftCell="A44" zoomScale="85" zoomScaleNormal="85" zoomScaleSheetLayoutView="55" workbookViewId="0">
      <selection activeCell="O63" sqref="O63"/>
    </sheetView>
  </sheetViews>
  <sheetFormatPr defaultColWidth="0" defaultRowHeight="12.6" customHeight="1" zeroHeight="1"/>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c r="A45" s="46"/>
      <c r="B45" s="1138" t="s">
        <v>9</v>
      </c>
      <c r="C45" s="1139"/>
      <c r="D45" s="56"/>
      <c r="E45" s="1144" t="s">
        <v>10</v>
      </c>
      <c r="F45" s="1144"/>
      <c r="G45" s="1144"/>
      <c r="H45" s="1144"/>
      <c r="I45" s="1144"/>
      <c r="J45" s="1145"/>
      <c r="K45" s="57">
        <v>6583</v>
      </c>
      <c r="L45" s="58">
        <v>6418</v>
      </c>
      <c r="M45" s="58">
        <v>6498</v>
      </c>
      <c r="N45" s="58">
        <v>6658</v>
      </c>
      <c r="O45" s="59">
        <v>6583</v>
      </c>
      <c r="P45" s="46"/>
      <c r="Q45" s="46"/>
      <c r="R45" s="46"/>
      <c r="S45" s="46"/>
      <c r="T45" s="46"/>
      <c r="U45" s="46"/>
    </row>
    <row r="46" spans="1:21" ht="30.75" customHeight="1">
      <c r="A46" s="46"/>
      <c r="B46" s="1140"/>
      <c r="C46" s="1141"/>
      <c r="D46" s="60"/>
      <c r="E46" s="1146" t="s">
        <v>11</v>
      </c>
      <c r="F46" s="1146"/>
      <c r="G46" s="1146"/>
      <c r="H46" s="1146"/>
      <c r="I46" s="1146"/>
      <c r="J46" s="1147"/>
      <c r="K46" s="61" t="s">
        <v>500</v>
      </c>
      <c r="L46" s="62" t="s">
        <v>500</v>
      </c>
      <c r="M46" s="62" t="s">
        <v>500</v>
      </c>
      <c r="N46" s="62" t="s">
        <v>500</v>
      </c>
      <c r="O46" s="63" t="s">
        <v>500</v>
      </c>
      <c r="P46" s="46"/>
      <c r="Q46" s="46"/>
      <c r="R46" s="46"/>
      <c r="S46" s="46"/>
      <c r="T46" s="46"/>
      <c r="U46" s="46"/>
    </row>
    <row r="47" spans="1:21" ht="30.75" customHeight="1">
      <c r="A47" s="46"/>
      <c r="B47" s="1140"/>
      <c r="C47" s="1141"/>
      <c r="D47" s="60"/>
      <c r="E47" s="1146" t="s">
        <v>12</v>
      </c>
      <c r="F47" s="1146"/>
      <c r="G47" s="1146"/>
      <c r="H47" s="1146"/>
      <c r="I47" s="1146"/>
      <c r="J47" s="1147"/>
      <c r="K47" s="61" t="s">
        <v>500</v>
      </c>
      <c r="L47" s="62" t="s">
        <v>500</v>
      </c>
      <c r="M47" s="62" t="s">
        <v>500</v>
      </c>
      <c r="N47" s="62" t="s">
        <v>500</v>
      </c>
      <c r="O47" s="63" t="s">
        <v>500</v>
      </c>
      <c r="P47" s="46"/>
      <c r="Q47" s="46"/>
      <c r="R47" s="46"/>
      <c r="S47" s="46"/>
      <c r="T47" s="46"/>
      <c r="U47" s="46"/>
    </row>
    <row r="48" spans="1:21" ht="30.75" customHeight="1">
      <c r="A48" s="46"/>
      <c r="B48" s="1140"/>
      <c r="C48" s="1141"/>
      <c r="D48" s="60"/>
      <c r="E48" s="1146" t="s">
        <v>13</v>
      </c>
      <c r="F48" s="1146"/>
      <c r="G48" s="1146"/>
      <c r="H48" s="1146"/>
      <c r="I48" s="1146"/>
      <c r="J48" s="1147"/>
      <c r="K48" s="61">
        <v>281</v>
      </c>
      <c r="L48" s="62">
        <v>297</v>
      </c>
      <c r="M48" s="62">
        <v>287</v>
      </c>
      <c r="N48" s="62">
        <v>296</v>
      </c>
      <c r="O48" s="63">
        <v>275</v>
      </c>
      <c r="P48" s="46"/>
      <c r="Q48" s="46"/>
      <c r="R48" s="46"/>
      <c r="S48" s="46"/>
      <c r="T48" s="46"/>
      <c r="U48" s="46"/>
    </row>
    <row r="49" spans="1:21" ht="30.75" customHeight="1">
      <c r="A49" s="46"/>
      <c r="B49" s="1140"/>
      <c r="C49" s="1141"/>
      <c r="D49" s="60"/>
      <c r="E49" s="1146" t="s">
        <v>14</v>
      </c>
      <c r="F49" s="1146"/>
      <c r="G49" s="1146"/>
      <c r="H49" s="1146"/>
      <c r="I49" s="1146"/>
      <c r="J49" s="1147"/>
      <c r="K49" s="61" t="s">
        <v>500</v>
      </c>
      <c r="L49" s="62" t="s">
        <v>500</v>
      </c>
      <c r="M49" s="62" t="s">
        <v>500</v>
      </c>
      <c r="N49" s="62" t="s">
        <v>500</v>
      </c>
      <c r="O49" s="63" t="s">
        <v>500</v>
      </c>
      <c r="P49" s="46"/>
      <c r="Q49" s="46"/>
      <c r="R49" s="46"/>
      <c r="S49" s="46"/>
      <c r="T49" s="46"/>
      <c r="U49" s="46"/>
    </row>
    <row r="50" spans="1:21" ht="30.75" customHeight="1">
      <c r="A50" s="46"/>
      <c r="B50" s="1140"/>
      <c r="C50" s="1141"/>
      <c r="D50" s="60"/>
      <c r="E50" s="1146" t="s">
        <v>15</v>
      </c>
      <c r="F50" s="1146"/>
      <c r="G50" s="1146"/>
      <c r="H50" s="1146"/>
      <c r="I50" s="1146"/>
      <c r="J50" s="1147"/>
      <c r="K50" s="61" t="s">
        <v>500</v>
      </c>
      <c r="L50" s="62">
        <v>1</v>
      </c>
      <c r="M50" s="62" t="s">
        <v>500</v>
      </c>
      <c r="N50" s="62" t="s">
        <v>500</v>
      </c>
      <c r="O50" s="63" t="s">
        <v>500</v>
      </c>
      <c r="P50" s="46"/>
      <c r="Q50" s="46"/>
      <c r="R50" s="46"/>
      <c r="S50" s="46"/>
      <c r="T50" s="46"/>
      <c r="U50" s="46"/>
    </row>
    <row r="51" spans="1:21" ht="30.75" customHeight="1">
      <c r="A51" s="46"/>
      <c r="B51" s="1142"/>
      <c r="C51" s="1143"/>
      <c r="D51" s="64"/>
      <c r="E51" s="1146" t="s">
        <v>16</v>
      </c>
      <c r="F51" s="1146"/>
      <c r="G51" s="1146"/>
      <c r="H51" s="1146"/>
      <c r="I51" s="1146"/>
      <c r="J51" s="1147"/>
      <c r="K51" s="61" t="s">
        <v>500</v>
      </c>
      <c r="L51" s="62" t="s">
        <v>500</v>
      </c>
      <c r="M51" s="62" t="s">
        <v>500</v>
      </c>
      <c r="N51" s="62" t="s">
        <v>500</v>
      </c>
      <c r="O51" s="63" t="s">
        <v>500</v>
      </c>
      <c r="P51" s="46"/>
      <c r="Q51" s="46"/>
      <c r="R51" s="46"/>
      <c r="S51" s="46"/>
      <c r="T51" s="46"/>
      <c r="U51" s="46"/>
    </row>
    <row r="52" spans="1:21" ht="30.75" customHeight="1">
      <c r="A52" s="46"/>
      <c r="B52" s="1148" t="s">
        <v>17</v>
      </c>
      <c r="C52" s="1149"/>
      <c r="D52" s="64"/>
      <c r="E52" s="1146" t="s">
        <v>18</v>
      </c>
      <c r="F52" s="1146"/>
      <c r="G52" s="1146"/>
      <c r="H52" s="1146"/>
      <c r="I52" s="1146"/>
      <c r="J52" s="1147"/>
      <c r="K52" s="61">
        <v>5008</v>
      </c>
      <c r="L52" s="62">
        <v>5044</v>
      </c>
      <c r="M52" s="62">
        <v>5030</v>
      </c>
      <c r="N52" s="62">
        <v>5045</v>
      </c>
      <c r="O52" s="63">
        <v>4852</v>
      </c>
      <c r="P52" s="46"/>
      <c r="Q52" s="46"/>
      <c r="R52" s="46"/>
      <c r="S52" s="46"/>
      <c r="T52" s="46"/>
      <c r="U52" s="46"/>
    </row>
    <row r="53" spans="1:21" ht="30.75" customHeight="1" thickBot="1">
      <c r="A53" s="46"/>
      <c r="B53" s="1150" t="s">
        <v>19</v>
      </c>
      <c r="C53" s="1151"/>
      <c r="D53" s="65"/>
      <c r="E53" s="1152" t="s">
        <v>20</v>
      </c>
      <c r="F53" s="1152"/>
      <c r="G53" s="1152"/>
      <c r="H53" s="1152"/>
      <c r="I53" s="1152"/>
      <c r="J53" s="1153"/>
      <c r="K53" s="66">
        <v>1856</v>
      </c>
      <c r="L53" s="67">
        <v>1672</v>
      </c>
      <c r="M53" s="67">
        <v>1755</v>
      </c>
      <c r="N53" s="67">
        <v>1909</v>
      </c>
      <c r="O53" s="68">
        <v>2006</v>
      </c>
      <c r="P53" s="46"/>
      <c r="Q53" s="46"/>
      <c r="R53" s="46"/>
      <c r="S53" s="46"/>
      <c r="T53" s="46"/>
      <c r="U53" s="46"/>
    </row>
    <row r="54" spans="1:21" ht="24" customHeight="1">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c r="B58" s="1154" t="s">
        <v>24</v>
      </c>
      <c r="C58" s="1155"/>
      <c r="D58" s="1160" t="s">
        <v>25</v>
      </c>
      <c r="E58" s="1161"/>
      <c r="F58" s="1161"/>
      <c r="G58" s="1161"/>
      <c r="H58" s="1161"/>
      <c r="I58" s="1161"/>
      <c r="J58" s="1162"/>
      <c r="K58" s="81"/>
      <c r="L58" s="82"/>
      <c r="M58" s="82"/>
      <c r="N58" s="82"/>
      <c r="O58" s="83"/>
    </row>
    <row r="59" spans="1:21" ht="31.5" customHeight="1">
      <c r="B59" s="1156"/>
      <c r="C59" s="1157"/>
      <c r="D59" s="1163" t="s">
        <v>26</v>
      </c>
      <c r="E59" s="1164"/>
      <c r="F59" s="1164"/>
      <c r="G59" s="1164"/>
      <c r="H59" s="1164"/>
      <c r="I59" s="1164"/>
      <c r="J59" s="1165"/>
      <c r="K59" s="84"/>
      <c r="L59" s="85"/>
      <c r="M59" s="85"/>
      <c r="N59" s="85"/>
      <c r="O59" s="86"/>
    </row>
    <row r="60" spans="1:21" ht="31.5" customHeight="1" thickBot="1">
      <c r="B60" s="1158"/>
      <c r="C60" s="1159"/>
      <c r="D60" s="1166" t="s">
        <v>27</v>
      </c>
      <c r="E60" s="1167"/>
      <c r="F60" s="1167"/>
      <c r="G60" s="1167"/>
      <c r="H60" s="1167"/>
      <c r="I60" s="1167"/>
      <c r="J60" s="1168"/>
      <c r="K60" s="87"/>
      <c r="L60" s="88"/>
      <c r="M60" s="88"/>
      <c r="N60" s="88"/>
      <c r="O60" s="89"/>
    </row>
    <row r="61" spans="1:21" ht="24" customHeight="1">
      <c r="B61" s="90"/>
      <c r="C61" s="90"/>
      <c r="D61" s="91" t="s">
        <v>28</v>
      </c>
      <c r="E61" s="92"/>
      <c r="F61" s="92"/>
      <c r="G61" s="92"/>
      <c r="H61" s="92"/>
      <c r="I61" s="92"/>
      <c r="J61" s="92"/>
      <c r="K61" s="92"/>
      <c r="L61" s="92"/>
      <c r="M61" s="92"/>
      <c r="N61" s="92"/>
      <c r="O61" s="92"/>
    </row>
    <row r="62" spans="1:21" ht="24" customHeight="1">
      <c r="B62" s="93"/>
      <c r="C62" s="93"/>
      <c r="D62" s="91" t="s">
        <v>29</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row r="66" s="47" customFormat="1" ht="12.6" hidden="1" customHeight="1"/>
    <row r="67" s="47" customFormat="1" ht="12.6" hidden="1" customHeight="1"/>
    <row r="68" s="47" customFormat="1" ht="12.6" hidden="1" customHeight="1"/>
    <row r="69" s="47" customFormat="1" ht="12.6" hidden="1" customHeight="1"/>
    <row r="70" s="47" customFormat="1" ht="12.6" hidden="1" customHeight="1"/>
  </sheetData>
  <sheetProtection algorithmName="SHA-512" hashValue="v8xaue+7kKiHOC0kT0sS8Y8/Y+Qi7wcM2I+3RXOriBRj/9nT4sPXNsO7pO9eva9EeMlfjgjTQZNygw2/JD3dmw==" saltValue="biKcyPNlHtjXoy/3i5xBN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G8" zoomScaleSheetLayoutView="100" workbookViewId="0">
      <selection activeCell="O39" sqref="O39"/>
    </sheetView>
  </sheetViews>
  <sheetFormatPr defaultColWidth="0" defaultRowHeight="13.5" customHeight="1" zeroHeight="1"/>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s="94" customFormat="1" ht="15" customHeight="1"/>
    <row r="18" s="94" customFormat="1" ht="15" customHeight="1"/>
    <row r="19" s="94" customFormat="1" ht="15" customHeight="1"/>
    <row r="20" s="94" customFormat="1" ht="15" customHeight="1"/>
    <row r="21" s="94" customFormat="1" ht="15" customHeight="1"/>
    <row r="22" s="94" customFormat="1" ht="15" customHeight="1"/>
    <row r="23" s="94" customFormat="1" ht="15" customHeight="1"/>
    <row r="24" s="94" customFormat="1" ht="15" customHeight="1"/>
    <row r="25" s="94" customFormat="1" ht="15" customHeight="1"/>
    <row r="26" s="94" customFormat="1" ht="15" customHeight="1"/>
    <row r="27" s="94" customFormat="1" ht="15" customHeight="1"/>
    <row r="28" s="94" customFormat="1" ht="15" customHeight="1"/>
    <row r="29" s="94" customFormat="1" ht="15" customHeight="1"/>
    <row r="30" s="94" customFormat="1" ht="15" customHeight="1"/>
    <row r="31" s="94" customFormat="1" ht="15" customHeight="1"/>
    <row r="32" s="94" customFormat="1"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7</v>
      </c>
    </row>
    <row r="40" spans="2:13" ht="27.75" customHeight="1" thickBot="1">
      <c r="B40" s="96" t="s">
        <v>8</v>
      </c>
      <c r="C40" s="97"/>
      <c r="D40" s="97"/>
      <c r="E40" s="98"/>
      <c r="F40" s="98"/>
      <c r="G40" s="98"/>
      <c r="H40" s="99" t="s">
        <v>2</v>
      </c>
      <c r="I40" s="100" t="s">
        <v>524</v>
      </c>
      <c r="J40" s="101" t="s">
        <v>525</v>
      </c>
      <c r="K40" s="101" t="s">
        <v>526</v>
      </c>
      <c r="L40" s="101" t="s">
        <v>527</v>
      </c>
      <c r="M40" s="102" t="s">
        <v>528</v>
      </c>
    </row>
    <row r="41" spans="2:13" ht="27.75" customHeight="1">
      <c r="B41" s="1169" t="s">
        <v>30</v>
      </c>
      <c r="C41" s="1170"/>
      <c r="D41" s="103"/>
      <c r="E41" s="1175" t="s">
        <v>31</v>
      </c>
      <c r="F41" s="1175"/>
      <c r="G41" s="1175"/>
      <c r="H41" s="1176"/>
      <c r="I41" s="342">
        <v>56301</v>
      </c>
      <c r="J41" s="343">
        <v>54822</v>
      </c>
      <c r="K41" s="343">
        <v>54582</v>
      </c>
      <c r="L41" s="343">
        <v>52321</v>
      </c>
      <c r="M41" s="344">
        <v>49083</v>
      </c>
    </row>
    <row r="42" spans="2:13" ht="27.75" customHeight="1">
      <c r="B42" s="1171"/>
      <c r="C42" s="1172"/>
      <c r="D42" s="104"/>
      <c r="E42" s="1177" t="s">
        <v>32</v>
      </c>
      <c r="F42" s="1177"/>
      <c r="G42" s="1177"/>
      <c r="H42" s="1178"/>
      <c r="I42" s="345" t="s">
        <v>500</v>
      </c>
      <c r="J42" s="346" t="s">
        <v>500</v>
      </c>
      <c r="K42" s="346" t="s">
        <v>500</v>
      </c>
      <c r="L42" s="346" t="s">
        <v>500</v>
      </c>
      <c r="M42" s="347" t="s">
        <v>500</v>
      </c>
    </row>
    <row r="43" spans="2:13" ht="27.75" customHeight="1">
      <c r="B43" s="1171"/>
      <c r="C43" s="1172"/>
      <c r="D43" s="104"/>
      <c r="E43" s="1177" t="s">
        <v>33</v>
      </c>
      <c r="F43" s="1177"/>
      <c r="G43" s="1177"/>
      <c r="H43" s="1178"/>
      <c r="I43" s="345">
        <v>3516</v>
      </c>
      <c r="J43" s="346">
        <v>3763</v>
      </c>
      <c r="K43" s="346">
        <v>3884</v>
      </c>
      <c r="L43" s="346">
        <v>4169</v>
      </c>
      <c r="M43" s="347">
        <v>4253</v>
      </c>
    </row>
    <row r="44" spans="2:13" ht="27.75" customHeight="1">
      <c r="B44" s="1171"/>
      <c r="C44" s="1172"/>
      <c r="D44" s="104"/>
      <c r="E44" s="1177" t="s">
        <v>34</v>
      </c>
      <c r="F44" s="1177"/>
      <c r="G44" s="1177"/>
      <c r="H44" s="1178"/>
      <c r="I44" s="345" t="s">
        <v>500</v>
      </c>
      <c r="J44" s="346" t="s">
        <v>500</v>
      </c>
      <c r="K44" s="346" t="s">
        <v>500</v>
      </c>
      <c r="L44" s="346" t="s">
        <v>500</v>
      </c>
      <c r="M44" s="347" t="s">
        <v>500</v>
      </c>
    </row>
    <row r="45" spans="2:13" ht="27.75" customHeight="1">
      <c r="B45" s="1171"/>
      <c r="C45" s="1172"/>
      <c r="D45" s="104"/>
      <c r="E45" s="1177" t="s">
        <v>35</v>
      </c>
      <c r="F45" s="1177"/>
      <c r="G45" s="1177"/>
      <c r="H45" s="1178"/>
      <c r="I45" s="345">
        <v>7428</v>
      </c>
      <c r="J45" s="346">
        <v>7383</v>
      </c>
      <c r="K45" s="346">
        <v>7227</v>
      </c>
      <c r="L45" s="346">
        <v>7104</v>
      </c>
      <c r="M45" s="347">
        <v>6867</v>
      </c>
    </row>
    <row r="46" spans="2:13" ht="27.75" customHeight="1">
      <c r="B46" s="1171"/>
      <c r="C46" s="1172"/>
      <c r="D46" s="105"/>
      <c r="E46" s="1177" t="s">
        <v>36</v>
      </c>
      <c r="F46" s="1177"/>
      <c r="G46" s="1177"/>
      <c r="H46" s="1178"/>
      <c r="I46" s="345">
        <v>3</v>
      </c>
      <c r="J46" s="346">
        <v>0</v>
      </c>
      <c r="K46" s="346">
        <v>0</v>
      </c>
      <c r="L46" s="346" t="s">
        <v>500</v>
      </c>
      <c r="M46" s="347" t="s">
        <v>500</v>
      </c>
    </row>
    <row r="47" spans="2:13" ht="27.75" customHeight="1">
      <c r="B47" s="1171"/>
      <c r="C47" s="1172"/>
      <c r="D47" s="106"/>
      <c r="E47" s="1179" t="s">
        <v>37</v>
      </c>
      <c r="F47" s="1180"/>
      <c r="G47" s="1180"/>
      <c r="H47" s="1181"/>
      <c r="I47" s="345" t="s">
        <v>500</v>
      </c>
      <c r="J47" s="346" t="s">
        <v>500</v>
      </c>
      <c r="K47" s="346" t="s">
        <v>500</v>
      </c>
      <c r="L47" s="346" t="s">
        <v>500</v>
      </c>
      <c r="M47" s="347" t="s">
        <v>500</v>
      </c>
    </row>
    <row r="48" spans="2:13" ht="27.75" customHeight="1">
      <c r="B48" s="1171"/>
      <c r="C48" s="1172"/>
      <c r="D48" s="104"/>
      <c r="E48" s="1177" t="s">
        <v>38</v>
      </c>
      <c r="F48" s="1177"/>
      <c r="G48" s="1177"/>
      <c r="H48" s="1178"/>
      <c r="I48" s="345" t="s">
        <v>500</v>
      </c>
      <c r="J48" s="346" t="s">
        <v>500</v>
      </c>
      <c r="K48" s="346" t="s">
        <v>500</v>
      </c>
      <c r="L48" s="346" t="s">
        <v>500</v>
      </c>
      <c r="M48" s="347" t="s">
        <v>500</v>
      </c>
    </row>
    <row r="49" spans="2:13" ht="27.75" customHeight="1">
      <c r="B49" s="1173"/>
      <c r="C49" s="1174"/>
      <c r="D49" s="104"/>
      <c r="E49" s="1177" t="s">
        <v>39</v>
      </c>
      <c r="F49" s="1177"/>
      <c r="G49" s="1177"/>
      <c r="H49" s="1178"/>
      <c r="I49" s="345" t="s">
        <v>500</v>
      </c>
      <c r="J49" s="346" t="s">
        <v>500</v>
      </c>
      <c r="K49" s="346" t="s">
        <v>500</v>
      </c>
      <c r="L49" s="346" t="s">
        <v>500</v>
      </c>
      <c r="M49" s="347" t="s">
        <v>500</v>
      </c>
    </row>
    <row r="50" spans="2:13" ht="27.75" customHeight="1">
      <c r="B50" s="1182" t="s">
        <v>40</v>
      </c>
      <c r="C50" s="1183"/>
      <c r="D50" s="107"/>
      <c r="E50" s="1177" t="s">
        <v>41</v>
      </c>
      <c r="F50" s="1177"/>
      <c r="G50" s="1177"/>
      <c r="H50" s="1178"/>
      <c r="I50" s="345">
        <v>7140</v>
      </c>
      <c r="J50" s="346">
        <v>7235</v>
      </c>
      <c r="K50" s="346">
        <v>10448</v>
      </c>
      <c r="L50" s="346">
        <v>12227</v>
      </c>
      <c r="M50" s="347">
        <v>13189</v>
      </c>
    </row>
    <row r="51" spans="2:13" ht="27.75" customHeight="1">
      <c r="B51" s="1171"/>
      <c r="C51" s="1172"/>
      <c r="D51" s="104"/>
      <c r="E51" s="1177" t="s">
        <v>42</v>
      </c>
      <c r="F51" s="1177"/>
      <c r="G51" s="1177"/>
      <c r="H51" s="1178"/>
      <c r="I51" s="345">
        <v>10101</v>
      </c>
      <c r="J51" s="346">
        <v>9448</v>
      </c>
      <c r="K51" s="346">
        <v>9376</v>
      </c>
      <c r="L51" s="346">
        <v>8961</v>
      </c>
      <c r="M51" s="347">
        <v>8548</v>
      </c>
    </row>
    <row r="52" spans="2:13" ht="27.75" customHeight="1">
      <c r="B52" s="1173"/>
      <c r="C52" s="1174"/>
      <c r="D52" s="104"/>
      <c r="E52" s="1177" t="s">
        <v>43</v>
      </c>
      <c r="F52" s="1177"/>
      <c r="G52" s="1177"/>
      <c r="H52" s="1178"/>
      <c r="I52" s="345">
        <v>45590</v>
      </c>
      <c r="J52" s="346">
        <v>45380</v>
      </c>
      <c r="K52" s="346">
        <v>45901</v>
      </c>
      <c r="L52" s="346">
        <v>44276</v>
      </c>
      <c r="M52" s="347">
        <v>42247</v>
      </c>
    </row>
    <row r="53" spans="2:13" ht="27.75" customHeight="1" thickBot="1">
      <c r="B53" s="1184" t="s">
        <v>19</v>
      </c>
      <c r="C53" s="1185"/>
      <c r="D53" s="108"/>
      <c r="E53" s="1186" t="s">
        <v>44</v>
      </c>
      <c r="F53" s="1186"/>
      <c r="G53" s="1186"/>
      <c r="H53" s="1187"/>
      <c r="I53" s="348">
        <v>4418</v>
      </c>
      <c r="J53" s="349">
        <v>3905</v>
      </c>
      <c r="K53" s="349">
        <v>-31</v>
      </c>
      <c r="L53" s="349">
        <v>-1870</v>
      </c>
      <c r="M53" s="350">
        <v>-3782</v>
      </c>
    </row>
    <row r="54" spans="2:13" ht="27.75" customHeight="1">
      <c r="B54" s="109"/>
      <c r="C54" s="110"/>
      <c r="D54" s="110"/>
      <c r="E54" s="111"/>
      <c r="F54" s="111"/>
      <c r="G54" s="111"/>
      <c r="H54" s="111"/>
      <c r="I54" s="112"/>
      <c r="J54" s="112"/>
      <c r="K54" s="112"/>
      <c r="L54" s="112"/>
      <c r="M54" s="112"/>
    </row>
    <row r="55" spans="2:13" ht="13.2"/>
  </sheetData>
  <sheetProtection algorithmName="SHA-512" hashValue="zOqxY2gKlkSk+b9qmTlZj8fzzPc8cUrcCcrFpJ7pbVOMuSD5nh8xqgnmqB/msp81hHhlVFYaI7HRRmmPGQRXmg==" saltValue="RmYihDH+rUnFhzZZsSVJ3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D41" zoomScale="70" zoomScaleNormal="70" zoomScaleSheetLayoutView="100" workbookViewId="0">
      <selection activeCell="H53" sqref="H53"/>
    </sheetView>
  </sheetViews>
  <sheetFormatPr defaultColWidth="0" defaultRowHeight="13.5" customHeight="1" zeroHeight="1"/>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45</v>
      </c>
    </row>
    <row r="54" spans="2:8" ht="29.25" customHeight="1" thickBot="1">
      <c r="B54" s="114" t="s">
        <v>1</v>
      </c>
      <c r="C54" s="115"/>
      <c r="D54" s="115"/>
      <c r="E54" s="116" t="s">
        <v>2</v>
      </c>
      <c r="F54" s="117" t="s">
        <v>526</v>
      </c>
      <c r="G54" s="117" t="s">
        <v>527</v>
      </c>
      <c r="H54" s="118" t="s">
        <v>528</v>
      </c>
    </row>
    <row r="55" spans="2:8" ht="52.5" customHeight="1">
      <c r="B55" s="119"/>
      <c r="C55" s="1196" t="s">
        <v>46</v>
      </c>
      <c r="D55" s="1196"/>
      <c r="E55" s="1197"/>
      <c r="F55" s="120">
        <v>4006</v>
      </c>
      <c r="G55" s="120">
        <v>5306</v>
      </c>
      <c r="H55" s="121">
        <v>6221</v>
      </c>
    </row>
    <row r="56" spans="2:8" ht="52.5" customHeight="1">
      <c r="B56" s="122"/>
      <c r="C56" s="1198" t="s">
        <v>47</v>
      </c>
      <c r="D56" s="1198"/>
      <c r="E56" s="1199"/>
      <c r="F56" s="123" t="s">
        <v>500</v>
      </c>
      <c r="G56" s="123" t="s">
        <v>500</v>
      </c>
      <c r="H56" s="124" t="s">
        <v>500</v>
      </c>
    </row>
    <row r="57" spans="2:8" ht="53.25" customHeight="1">
      <c r="B57" s="122"/>
      <c r="C57" s="1200" t="s">
        <v>48</v>
      </c>
      <c r="D57" s="1200"/>
      <c r="E57" s="1201"/>
      <c r="F57" s="125">
        <v>5333</v>
      </c>
      <c r="G57" s="125">
        <v>5769</v>
      </c>
      <c r="H57" s="126">
        <v>5945</v>
      </c>
    </row>
    <row r="58" spans="2:8" ht="45.75" customHeight="1">
      <c r="B58" s="127"/>
      <c r="C58" s="1188" t="s">
        <v>556</v>
      </c>
      <c r="D58" s="1189"/>
      <c r="E58" s="1190"/>
      <c r="F58" s="128">
        <v>3660</v>
      </c>
      <c r="G58" s="128">
        <v>3661</v>
      </c>
      <c r="H58" s="129">
        <v>3513</v>
      </c>
    </row>
    <row r="59" spans="2:8" ht="45.75" customHeight="1">
      <c r="B59" s="127"/>
      <c r="C59" s="1188" t="s">
        <v>557</v>
      </c>
      <c r="D59" s="1189"/>
      <c r="E59" s="1190"/>
      <c r="F59" s="128">
        <v>960</v>
      </c>
      <c r="G59" s="128">
        <v>1466</v>
      </c>
      <c r="H59" s="129">
        <v>1572</v>
      </c>
    </row>
    <row r="60" spans="2:8" ht="45.75" customHeight="1">
      <c r="B60" s="127"/>
      <c r="C60" s="1188" t="s">
        <v>558</v>
      </c>
      <c r="D60" s="1189"/>
      <c r="E60" s="1190"/>
      <c r="F60" s="128">
        <v>500</v>
      </c>
      <c r="G60" s="128">
        <v>433</v>
      </c>
      <c r="H60" s="129">
        <v>390</v>
      </c>
    </row>
    <row r="61" spans="2:8" ht="45.75" customHeight="1">
      <c r="B61" s="127"/>
      <c r="C61" s="1188" t="s">
        <v>559</v>
      </c>
      <c r="D61" s="1189"/>
      <c r="E61" s="1190"/>
      <c r="F61" s="128">
        <v>63</v>
      </c>
      <c r="G61" s="128">
        <v>73</v>
      </c>
      <c r="H61" s="129">
        <v>363</v>
      </c>
    </row>
    <row r="62" spans="2:8" ht="45.75" customHeight="1" thickBot="1">
      <c r="B62" s="130"/>
      <c r="C62" s="1191" t="s">
        <v>560</v>
      </c>
      <c r="D62" s="1192"/>
      <c r="E62" s="1193"/>
      <c r="F62" s="131">
        <v>28</v>
      </c>
      <c r="G62" s="131">
        <v>28</v>
      </c>
      <c r="H62" s="132">
        <v>29</v>
      </c>
    </row>
    <row r="63" spans="2:8" ht="52.5" customHeight="1" thickBot="1">
      <c r="B63" s="133"/>
      <c r="C63" s="1194" t="s">
        <v>49</v>
      </c>
      <c r="D63" s="1194"/>
      <c r="E63" s="1195"/>
      <c r="F63" s="134">
        <v>9340</v>
      </c>
      <c r="G63" s="134">
        <v>11075</v>
      </c>
      <c r="H63" s="135">
        <v>12166</v>
      </c>
    </row>
    <row r="64" spans="2:8" ht="13.2"/>
  </sheetData>
  <sheetProtection algorithmName="SHA-512" hashValue="GpB7ANHVgyCXtrsJtu7CE3O9RpNkjzD/i16Dr7fVp76WTjVxs+F3GXEuQSMTcHMrq/wldQvNKB2kMw0PqzRz+Q==" saltValue="SJ1mfGRTt1pDgXwX8XcL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72DB65-9F09-4D85-990E-548AB85F3BB7}">
  <sheetPr>
    <pageSetUpPr fitToPage="1"/>
  </sheetPr>
  <dimension ref="A1:DE85"/>
  <sheetViews>
    <sheetView showGridLines="0" tabSelected="1" zoomScaleNormal="100" zoomScaleSheetLayoutView="55" workbookViewId="0">
      <selection activeCell="DD33" sqref="DD33"/>
    </sheetView>
  </sheetViews>
  <sheetFormatPr defaultColWidth="0" defaultRowHeight="13.5" customHeight="1" zeroHeight="1"/>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c r="A1" s="1202"/>
      <c r="B1" s="1203"/>
      <c r="DD1" s="255"/>
      <c r="DE1" s="255"/>
    </row>
    <row r="2" spans="1:109" ht="25.5" customHeight="1">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2">
      <c r="DD19" s="255"/>
      <c r="DE19" s="255"/>
    </row>
    <row r="20" spans="1:109" ht="13.2">
      <c r="DD20" s="255"/>
      <c r="DE20" s="255"/>
    </row>
    <row r="21" spans="1:109" ht="17.25" customHeight="1">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c r="B22" s="259"/>
    </row>
    <row r="23" spans="1:109" ht="13.2">
      <c r="B23" s="259"/>
    </row>
    <row r="24" spans="1:109" ht="13.2">
      <c r="B24" s="259"/>
    </row>
    <row r="25" spans="1:109" ht="13.2">
      <c r="B25" s="259"/>
    </row>
    <row r="26" spans="1:109" ht="13.2">
      <c r="B26" s="259"/>
    </row>
    <row r="27" spans="1:109" ht="13.2">
      <c r="B27" s="259"/>
    </row>
    <row r="28" spans="1:109" ht="13.2">
      <c r="B28" s="259"/>
    </row>
    <row r="29" spans="1:109" ht="13.2">
      <c r="B29" s="259"/>
    </row>
    <row r="30" spans="1:109" ht="13.2">
      <c r="B30" s="259"/>
    </row>
    <row r="31" spans="1:109" ht="13.2">
      <c r="B31" s="259"/>
    </row>
    <row r="32" spans="1:109" ht="13.2">
      <c r="B32" s="259"/>
    </row>
    <row r="33" spans="2:109" ht="13.2">
      <c r="B33" s="259"/>
    </row>
    <row r="34" spans="2:109" ht="13.2">
      <c r="B34" s="259"/>
    </row>
    <row r="35" spans="2:109" ht="13.2">
      <c r="B35" s="259"/>
    </row>
    <row r="36" spans="2:109" ht="13.2">
      <c r="B36" s="259"/>
    </row>
    <row r="37" spans="2:109" ht="13.2">
      <c r="B37" s="259"/>
    </row>
    <row r="38" spans="2:109" ht="13.2">
      <c r="B38" s="259"/>
    </row>
    <row r="39" spans="2:109" ht="13.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c r="B40" s="1207"/>
      <c r="DD40" s="1207"/>
      <c r="DE40" s="255"/>
    </row>
    <row r="41" spans="2:109" ht="16.2">
      <c r="B41" s="256" t="s">
        <v>561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c r="B42" s="259"/>
      <c r="G42" s="1208"/>
      <c r="I42" s="1209"/>
      <c r="J42" s="1209"/>
      <c r="K42" s="1209"/>
      <c r="AM42" s="1208"/>
      <c r="AN42" s="1208" t="s">
        <v>562</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c r="B43" s="259"/>
      <c r="AN43" s="1210" t="s">
        <v>563</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2">
      <c r="B49" s="259"/>
      <c r="AN49" s="255" t="s">
        <v>564</v>
      </c>
    </row>
    <row r="50" spans="1:109" ht="13.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524</v>
      </c>
      <c r="BQ50" s="1226"/>
      <c r="BR50" s="1226"/>
      <c r="BS50" s="1226"/>
      <c r="BT50" s="1226"/>
      <c r="BU50" s="1226"/>
      <c r="BV50" s="1226"/>
      <c r="BW50" s="1226"/>
      <c r="BX50" s="1226" t="s">
        <v>525</v>
      </c>
      <c r="BY50" s="1226"/>
      <c r="BZ50" s="1226"/>
      <c r="CA50" s="1226"/>
      <c r="CB50" s="1226"/>
      <c r="CC50" s="1226"/>
      <c r="CD50" s="1226"/>
      <c r="CE50" s="1226"/>
      <c r="CF50" s="1226" t="s">
        <v>526</v>
      </c>
      <c r="CG50" s="1226"/>
      <c r="CH50" s="1226"/>
      <c r="CI50" s="1226"/>
      <c r="CJ50" s="1226"/>
      <c r="CK50" s="1226"/>
      <c r="CL50" s="1226"/>
      <c r="CM50" s="1226"/>
      <c r="CN50" s="1226" t="s">
        <v>527</v>
      </c>
      <c r="CO50" s="1226"/>
      <c r="CP50" s="1226"/>
      <c r="CQ50" s="1226"/>
      <c r="CR50" s="1226"/>
      <c r="CS50" s="1226"/>
      <c r="CT50" s="1226"/>
      <c r="CU50" s="1226"/>
      <c r="CV50" s="1226" t="s">
        <v>528</v>
      </c>
      <c r="CW50" s="1226"/>
      <c r="CX50" s="1226"/>
      <c r="CY50" s="1226"/>
      <c r="CZ50" s="1226"/>
      <c r="DA50" s="1226"/>
      <c r="DB50" s="1226"/>
      <c r="DC50" s="1226"/>
    </row>
    <row r="51" spans="1:109" ht="13.5" customHeight="1">
      <c r="B51" s="259"/>
      <c r="G51" s="1227"/>
      <c r="H51" s="1227"/>
      <c r="I51" s="1228"/>
      <c r="J51" s="1228"/>
      <c r="K51" s="1229"/>
      <c r="L51" s="1229"/>
      <c r="M51" s="1229"/>
      <c r="N51" s="1229"/>
      <c r="AM51" s="1219"/>
      <c r="AN51" s="1230" t="s">
        <v>565</v>
      </c>
      <c r="AO51" s="1230"/>
      <c r="AP51" s="1230"/>
      <c r="AQ51" s="1230"/>
      <c r="AR51" s="1230"/>
      <c r="AS51" s="1230"/>
      <c r="AT51" s="1230"/>
      <c r="AU51" s="1230"/>
      <c r="AV51" s="1230"/>
      <c r="AW51" s="1230"/>
      <c r="AX51" s="1230"/>
      <c r="AY51" s="1230"/>
      <c r="AZ51" s="1230"/>
      <c r="BA51" s="1230"/>
      <c r="BB51" s="1230" t="s">
        <v>566</v>
      </c>
      <c r="BC51" s="1230"/>
      <c r="BD51" s="1230"/>
      <c r="BE51" s="1230"/>
      <c r="BF51" s="1230"/>
      <c r="BG51" s="1230"/>
      <c r="BH51" s="1230"/>
      <c r="BI51" s="1230"/>
      <c r="BJ51" s="1230"/>
      <c r="BK51" s="1230"/>
      <c r="BL51" s="1230"/>
      <c r="BM51" s="1230"/>
      <c r="BN51" s="1230"/>
      <c r="BO51" s="1230"/>
      <c r="BP51" s="1231">
        <v>12.8</v>
      </c>
      <c r="BQ51" s="1231"/>
      <c r="BR51" s="1231"/>
      <c r="BS51" s="1231"/>
      <c r="BT51" s="1231"/>
      <c r="BU51" s="1231"/>
      <c r="BV51" s="1231"/>
      <c r="BW51" s="1231"/>
      <c r="BX51" s="1231">
        <v>10.9</v>
      </c>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ht="13.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567</v>
      </c>
      <c r="BC53" s="1230"/>
      <c r="BD53" s="1230"/>
      <c r="BE53" s="1230"/>
      <c r="BF53" s="1230"/>
      <c r="BG53" s="1230"/>
      <c r="BH53" s="1230"/>
      <c r="BI53" s="1230"/>
      <c r="BJ53" s="1230"/>
      <c r="BK53" s="1230"/>
      <c r="BL53" s="1230"/>
      <c r="BM53" s="1230"/>
      <c r="BN53" s="1230"/>
      <c r="BO53" s="1230"/>
      <c r="BP53" s="1231">
        <v>68.3</v>
      </c>
      <c r="BQ53" s="1231"/>
      <c r="BR53" s="1231"/>
      <c r="BS53" s="1231"/>
      <c r="BT53" s="1231"/>
      <c r="BU53" s="1231"/>
      <c r="BV53" s="1231"/>
      <c r="BW53" s="1231"/>
      <c r="BX53" s="1231">
        <v>69.599999999999994</v>
      </c>
      <c r="BY53" s="1231"/>
      <c r="BZ53" s="1231"/>
      <c r="CA53" s="1231"/>
      <c r="CB53" s="1231"/>
      <c r="CC53" s="1231"/>
      <c r="CD53" s="1231"/>
      <c r="CE53" s="1231"/>
      <c r="CF53" s="1231">
        <v>70.599999999999994</v>
      </c>
      <c r="CG53" s="1231"/>
      <c r="CH53" s="1231"/>
      <c r="CI53" s="1231"/>
      <c r="CJ53" s="1231"/>
      <c r="CK53" s="1231"/>
      <c r="CL53" s="1231"/>
      <c r="CM53" s="1231"/>
      <c r="CN53" s="1231">
        <v>71.7</v>
      </c>
      <c r="CO53" s="1231"/>
      <c r="CP53" s="1231"/>
      <c r="CQ53" s="1231"/>
      <c r="CR53" s="1231"/>
      <c r="CS53" s="1231"/>
      <c r="CT53" s="1231"/>
      <c r="CU53" s="1231"/>
      <c r="CV53" s="1231">
        <v>73</v>
      </c>
      <c r="CW53" s="1231"/>
      <c r="CX53" s="1231"/>
      <c r="CY53" s="1231"/>
      <c r="CZ53" s="1231"/>
      <c r="DA53" s="1231"/>
      <c r="DB53" s="1231"/>
      <c r="DC53" s="1231"/>
    </row>
    <row r="54" spans="1:109" ht="13.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2">
      <c r="A55" s="1209"/>
      <c r="B55" s="259"/>
      <c r="G55" s="1220"/>
      <c r="H55" s="1220"/>
      <c r="I55" s="1220"/>
      <c r="J55" s="1220"/>
      <c r="K55" s="1229"/>
      <c r="L55" s="1229"/>
      <c r="M55" s="1229"/>
      <c r="N55" s="1229"/>
      <c r="AN55" s="1226" t="s">
        <v>568</v>
      </c>
      <c r="AO55" s="1226"/>
      <c r="AP55" s="1226"/>
      <c r="AQ55" s="1226"/>
      <c r="AR55" s="1226"/>
      <c r="AS55" s="1226"/>
      <c r="AT55" s="1226"/>
      <c r="AU55" s="1226"/>
      <c r="AV55" s="1226"/>
      <c r="AW55" s="1226"/>
      <c r="AX55" s="1226"/>
      <c r="AY55" s="1226"/>
      <c r="AZ55" s="1226"/>
      <c r="BA55" s="1226"/>
      <c r="BB55" s="1230" t="s">
        <v>566</v>
      </c>
      <c r="BC55" s="1230"/>
      <c r="BD55" s="1230"/>
      <c r="BE55" s="1230"/>
      <c r="BF55" s="1230"/>
      <c r="BG55" s="1230"/>
      <c r="BH55" s="1230"/>
      <c r="BI55" s="1230"/>
      <c r="BJ55" s="1230"/>
      <c r="BK55" s="1230"/>
      <c r="BL55" s="1230"/>
      <c r="BM55" s="1230"/>
      <c r="BN55" s="1230"/>
      <c r="BO55" s="1230"/>
      <c r="BP55" s="1231">
        <v>11.2</v>
      </c>
      <c r="BQ55" s="1231"/>
      <c r="BR55" s="1231"/>
      <c r="BS55" s="1231"/>
      <c r="BT55" s="1231"/>
      <c r="BU55" s="1231"/>
      <c r="BV55" s="1231"/>
      <c r="BW55" s="1231"/>
      <c r="BX55" s="1231">
        <v>7.1</v>
      </c>
      <c r="BY55" s="1231"/>
      <c r="BZ55" s="1231"/>
      <c r="CA55" s="1231"/>
      <c r="CB55" s="1231"/>
      <c r="CC55" s="1231"/>
      <c r="CD55" s="1231"/>
      <c r="CE55" s="1231"/>
      <c r="CF55" s="1231">
        <v>5</v>
      </c>
      <c r="CG55" s="1231"/>
      <c r="CH55" s="1231"/>
      <c r="CI55" s="1231"/>
      <c r="CJ55" s="1231"/>
      <c r="CK55" s="1231"/>
      <c r="CL55" s="1231"/>
      <c r="CM55" s="1231"/>
      <c r="CN55" s="1231">
        <v>0.1</v>
      </c>
      <c r="CO55" s="1231"/>
      <c r="CP55" s="1231"/>
      <c r="CQ55" s="1231"/>
      <c r="CR55" s="1231"/>
      <c r="CS55" s="1231"/>
      <c r="CT55" s="1231"/>
      <c r="CU55" s="1231"/>
      <c r="CV55" s="1231">
        <v>0</v>
      </c>
      <c r="CW55" s="1231"/>
      <c r="CX55" s="1231"/>
      <c r="CY55" s="1231"/>
      <c r="CZ55" s="1231"/>
      <c r="DA55" s="1231"/>
      <c r="DB55" s="1231"/>
      <c r="DC55" s="1231"/>
    </row>
    <row r="56" spans="1:109" ht="13.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567</v>
      </c>
      <c r="BC57" s="1230"/>
      <c r="BD57" s="1230"/>
      <c r="BE57" s="1230"/>
      <c r="BF57" s="1230"/>
      <c r="BG57" s="1230"/>
      <c r="BH57" s="1230"/>
      <c r="BI57" s="1230"/>
      <c r="BJ57" s="1230"/>
      <c r="BK57" s="1230"/>
      <c r="BL57" s="1230"/>
      <c r="BM57" s="1230"/>
      <c r="BN57" s="1230"/>
      <c r="BO57" s="1230"/>
      <c r="BP57" s="1231">
        <v>60.2</v>
      </c>
      <c r="BQ57" s="1231"/>
      <c r="BR57" s="1231"/>
      <c r="BS57" s="1231"/>
      <c r="BT57" s="1231"/>
      <c r="BU57" s="1231"/>
      <c r="BV57" s="1231"/>
      <c r="BW57" s="1231"/>
      <c r="BX57" s="1231">
        <v>61</v>
      </c>
      <c r="BY57" s="1231"/>
      <c r="BZ57" s="1231"/>
      <c r="CA57" s="1231"/>
      <c r="CB57" s="1231"/>
      <c r="CC57" s="1231"/>
      <c r="CD57" s="1231"/>
      <c r="CE57" s="1231"/>
      <c r="CF57" s="1231">
        <v>62.1</v>
      </c>
      <c r="CG57" s="1231"/>
      <c r="CH57" s="1231"/>
      <c r="CI57" s="1231"/>
      <c r="CJ57" s="1231"/>
      <c r="CK57" s="1231"/>
      <c r="CL57" s="1231"/>
      <c r="CM57" s="1231"/>
      <c r="CN57" s="1231">
        <v>62.9</v>
      </c>
      <c r="CO57" s="1231"/>
      <c r="CP57" s="1231"/>
      <c r="CQ57" s="1231"/>
      <c r="CR57" s="1231"/>
      <c r="CS57" s="1231"/>
      <c r="CT57" s="1231"/>
      <c r="CU57" s="1231"/>
      <c r="CV57" s="1231">
        <v>64.2</v>
      </c>
      <c r="CW57" s="1231"/>
      <c r="CX57" s="1231"/>
      <c r="CY57" s="1231"/>
      <c r="CZ57" s="1231"/>
      <c r="DA57" s="1231"/>
      <c r="DB57" s="1231"/>
      <c r="DC57" s="1231"/>
      <c r="DD57" s="1234"/>
      <c r="DE57" s="1232"/>
    </row>
    <row r="58" spans="1:109" s="1209" customFormat="1" ht="13.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2">
      <c r="B63" s="312" t="s">
        <v>569</v>
      </c>
    </row>
    <row r="64" spans="1:109" ht="13.2">
      <c r="B64" s="259"/>
      <c r="G64" s="1208"/>
      <c r="I64" s="1240"/>
      <c r="J64" s="1240"/>
      <c r="K64" s="1240"/>
      <c r="L64" s="1240"/>
      <c r="M64" s="1240"/>
      <c r="N64" s="1241"/>
      <c r="AM64" s="1208"/>
      <c r="AN64" s="1208" t="s">
        <v>562</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2">
      <c r="B65" s="259"/>
      <c r="AN65" s="1210" t="s">
        <v>570</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2">
      <c r="B71" s="259"/>
      <c r="G71" s="1245"/>
      <c r="I71" s="1246"/>
      <c r="J71" s="1243"/>
      <c r="K71" s="1243"/>
      <c r="L71" s="1244"/>
      <c r="M71" s="1243"/>
      <c r="N71" s="1244"/>
      <c r="AM71" s="1245"/>
      <c r="AN71" s="255" t="s">
        <v>564</v>
      </c>
    </row>
    <row r="72" spans="2:107" ht="13.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524</v>
      </c>
      <c r="BQ72" s="1226"/>
      <c r="BR72" s="1226"/>
      <c r="BS72" s="1226"/>
      <c r="BT72" s="1226"/>
      <c r="BU72" s="1226"/>
      <c r="BV72" s="1226"/>
      <c r="BW72" s="1226"/>
      <c r="BX72" s="1226" t="s">
        <v>525</v>
      </c>
      <c r="BY72" s="1226"/>
      <c r="BZ72" s="1226"/>
      <c r="CA72" s="1226"/>
      <c r="CB72" s="1226"/>
      <c r="CC72" s="1226"/>
      <c r="CD72" s="1226"/>
      <c r="CE72" s="1226"/>
      <c r="CF72" s="1226" t="s">
        <v>526</v>
      </c>
      <c r="CG72" s="1226"/>
      <c r="CH72" s="1226"/>
      <c r="CI72" s="1226"/>
      <c r="CJ72" s="1226"/>
      <c r="CK72" s="1226"/>
      <c r="CL72" s="1226"/>
      <c r="CM72" s="1226"/>
      <c r="CN72" s="1226" t="s">
        <v>527</v>
      </c>
      <c r="CO72" s="1226"/>
      <c r="CP72" s="1226"/>
      <c r="CQ72" s="1226"/>
      <c r="CR72" s="1226"/>
      <c r="CS72" s="1226"/>
      <c r="CT72" s="1226"/>
      <c r="CU72" s="1226"/>
      <c r="CV72" s="1226" t="s">
        <v>528</v>
      </c>
      <c r="CW72" s="1226"/>
      <c r="CX72" s="1226"/>
      <c r="CY72" s="1226"/>
      <c r="CZ72" s="1226"/>
      <c r="DA72" s="1226"/>
      <c r="DB72" s="1226"/>
      <c r="DC72" s="1226"/>
    </row>
    <row r="73" spans="2:107" ht="13.2">
      <c r="B73" s="259"/>
      <c r="G73" s="1227"/>
      <c r="H73" s="1227"/>
      <c r="I73" s="1227"/>
      <c r="J73" s="1227"/>
      <c r="K73" s="1247"/>
      <c r="L73" s="1247"/>
      <c r="M73" s="1247"/>
      <c r="N73" s="1247"/>
      <c r="AM73" s="1219"/>
      <c r="AN73" s="1230" t="s">
        <v>565</v>
      </c>
      <c r="AO73" s="1230"/>
      <c r="AP73" s="1230"/>
      <c r="AQ73" s="1230"/>
      <c r="AR73" s="1230"/>
      <c r="AS73" s="1230"/>
      <c r="AT73" s="1230"/>
      <c r="AU73" s="1230"/>
      <c r="AV73" s="1230"/>
      <c r="AW73" s="1230"/>
      <c r="AX73" s="1230"/>
      <c r="AY73" s="1230"/>
      <c r="AZ73" s="1230"/>
      <c r="BA73" s="1230"/>
      <c r="BB73" s="1230" t="s">
        <v>566</v>
      </c>
      <c r="BC73" s="1230"/>
      <c r="BD73" s="1230"/>
      <c r="BE73" s="1230"/>
      <c r="BF73" s="1230"/>
      <c r="BG73" s="1230"/>
      <c r="BH73" s="1230"/>
      <c r="BI73" s="1230"/>
      <c r="BJ73" s="1230"/>
      <c r="BK73" s="1230"/>
      <c r="BL73" s="1230"/>
      <c r="BM73" s="1230"/>
      <c r="BN73" s="1230"/>
      <c r="BO73" s="1230"/>
      <c r="BP73" s="1231">
        <v>12.8</v>
      </c>
      <c r="BQ73" s="1231"/>
      <c r="BR73" s="1231"/>
      <c r="BS73" s="1231"/>
      <c r="BT73" s="1231"/>
      <c r="BU73" s="1231"/>
      <c r="BV73" s="1231"/>
      <c r="BW73" s="1231"/>
      <c r="BX73" s="1231">
        <v>10.9</v>
      </c>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ht="13.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571</v>
      </c>
      <c r="BC75" s="1230"/>
      <c r="BD75" s="1230"/>
      <c r="BE75" s="1230"/>
      <c r="BF75" s="1230"/>
      <c r="BG75" s="1230"/>
      <c r="BH75" s="1230"/>
      <c r="BI75" s="1230"/>
      <c r="BJ75" s="1230"/>
      <c r="BK75" s="1230"/>
      <c r="BL75" s="1230"/>
      <c r="BM75" s="1230"/>
      <c r="BN75" s="1230"/>
      <c r="BO75" s="1230"/>
      <c r="BP75" s="1231">
        <v>4.8</v>
      </c>
      <c r="BQ75" s="1231"/>
      <c r="BR75" s="1231"/>
      <c r="BS75" s="1231"/>
      <c r="BT75" s="1231"/>
      <c r="BU75" s="1231"/>
      <c r="BV75" s="1231"/>
      <c r="BW75" s="1231"/>
      <c r="BX75" s="1231">
        <v>5</v>
      </c>
      <c r="BY75" s="1231"/>
      <c r="BZ75" s="1231"/>
      <c r="CA75" s="1231"/>
      <c r="CB75" s="1231"/>
      <c r="CC75" s="1231"/>
      <c r="CD75" s="1231"/>
      <c r="CE75" s="1231"/>
      <c r="CF75" s="1231">
        <v>4.8</v>
      </c>
      <c r="CG75" s="1231"/>
      <c r="CH75" s="1231"/>
      <c r="CI75" s="1231"/>
      <c r="CJ75" s="1231"/>
      <c r="CK75" s="1231"/>
      <c r="CL75" s="1231"/>
      <c r="CM75" s="1231"/>
      <c r="CN75" s="1231">
        <v>4.7</v>
      </c>
      <c r="CO75" s="1231"/>
      <c r="CP75" s="1231"/>
      <c r="CQ75" s="1231"/>
      <c r="CR75" s="1231"/>
      <c r="CS75" s="1231"/>
      <c r="CT75" s="1231"/>
      <c r="CU75" s="1231"/>
      <c r="CV75" s="1231">
        <v>4.9000000000000004</v>
      </c>
      <c r="CW75" s="1231"/>
      <c r="CX75" s="1231"/>
      <c r="CY75" s="1231"/>
      <c r="CZ75" s="1231"/>
      <c r="DA75" s="1231"/>
      <c r="DB75" s="1231"/>
      <c r="DC75" s="1231"/>
    </row>
    <row r="76" spans="2:107" ht="13.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2">
      <c r="B77" s="259"/>
      <c r="G77" s="1220"/>
      <c r="H77" s="1220"/>
      <c r="I77" s="1220"/>
      <c r="J77" s="1220"/>
      <c r="K77" s="1247"/>
      <c r="L77" s="1247"/>
      <c r="M77" s="1247"/>
      <c r="N77" s="1247"/>
      <c r="AN77" s="1226" t="s">
        <v>568</v>
      </c>
      <c r="AO77" s="1226"/>
      <c r="AP77" s="1226"/>
      <c r="AQ77" s="1226"/>
      <c r="AR77" s="1226"/>
      <c r="AS77" s="1226"/>
      <c r="AT77" s="1226"/>
      <c r="AU77" s="1226"/>
      <c r="AV77" s="1226"/>
      <c r="AW77" s="1226"/>
      <c r="AX77" s="1226"/>
      <c r="AY77" s="1226"/>
      <c r="AZ77" s="1226"/>
      <c r="BA77" s="1226"/>
      <c r="BB77" s="1230" t="s">
        <v>566</v>
      </c>
      <c r="BC77" s="1230"/>
      <c r="BD77" s="1230"/>
      <c r="BE77" s="1230"/>
      <c r="BF77" s="1230"/>
      <c r="BG77" s="1230"/>
      <c r="BH77" s="1230"/>
      <c r="BI77" s="1230"/>
      <c r="BJ77" s="1230"/>
      <c r="BK77" s="1230"/>
      <c r="BL77" s="1230"/>
      <c r="BM77" s="1230"/>
      <c r="BN77" s="1230"/>
      <c r="BO77" s="1230"/>
      <c r="BP77" s="1231">
        <v>11.2</v>
      </c>
      <c r="BQ77" s="1231"/>
      <c r="BR77" s="1231"/>
      <c r="BS77" s="1231"/>
      <c r="BT77" s="1231"/>
      <c r="BU77" s="1231"/>
      <c r="BV77" s="1231"/>
      <c r="BW77" s="1231"/>
      <c r="BX77" s="1231">
        <v>7.1</v>
      </c>
      <c r="BY77" s="1231"/>
      <c r="BZ77" s="1231"/>
      <c r="CA77" s="1231"/>
      <c r="CB77" s="1231"/>
      <c r="CC77" s="1231"/>
      <c r="CD77" s="1231"/>
      <c r="CE77" s="1231"/>
      <c r="CF77" s="1231">
        <v>5</v>
      </c>
      <c r="CG77" s="1231"/>
      <c r="CH77" s="1231"/>
      <c r="CI77" s="1231"/>
      <c r="CJ77" s="1231"/>
      <c r="CK77" s="1231"/>
      <c r="CL77" s="1231"/>
      <c r="CM77" s="1231"/>
      <c r="CN77" s="1231">
        <v>0.1</v>
      </c>
      <c r="CO77" s="1231"/>
      <c r="CP77" s="1231"/>
      <c r="CQ77" s="1231"/>
      <c r="CR77" s="1231"/>
      <c r="CS77" s="1231"/>
      <c r="CT77" s="1231"/>
      <c r="CU77" s="1231"/>
      <c r="CV77" s="1231">
        <v>0</v>
      </c>
      <c r="CW77" s="1231"/>
      <c r="CX77" s="1231"/>
      <c r="CY77" s="1231"/>
      <c r="CZ77" s="1231"/>
      <c r="DA77" s="1231"/>
      <c r="DB77" s="1231"/>
      <c r="DC77" s="1231"/>
    </row>
    <row r="78" spans="2:107" ht="13.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571</v>
      </c>
      <c r="BC79" s="1230"/>
      <c r="BD79" s="1230"/>
      <c r="BE79" s="1230"/>
      <c r="BF79" s="1230"/>
      <c r="BG79" s="1230"/>
      <c r="BH79" s="1230"/>
      <c r="BI79" s="1230"/>
      <c r="BJ79" s="1230"/>
      <c r="BK79" s="1230"/>
      <c r="BL79" s="1230"/>
      <c r="BM79" s="1230"/>
      <c r="BN79" s="1230"/>
      <c r="BO79" s="1230"/>
      <c r="BP79" s="1231">
        <v>3.5</v>
      </c>
      <c r="BQ79" s="1231"/>
      <c r="BR79" s="1231"/>
      <c r="BS79" s="1231"/>
      <c r="BT79" s="1231"/>
      <c r="BU79" s="1231"/>
      <c r="BV79" s="1231"/>
      <c r="BW79" s="1231"/>
      <c r="BX79" s="1231">
        <v>3.4</v>
      </c>
      <c r="BY79" s="1231"/>
      <c r="BZ79" s="1231"/>
      <c r="CA79" s="1231"/>
      <c r="CB79" s="1231"/>
      <c r="CC79" s="1231"/>
      <c r="CD79" s="1231"/>
      <c r="CE79" s="1231"/>
      <c r="CF79" s="1231">
        <v>3.6</v>
      </c>
      <c r="CG79" s="1231"/>
      <c r="CH79" s="1231"/>
      <c r="CI79" s="1231"/>
      <c r="CJ79" s="1231"/>
      <c r="CK79" s="1231"/>
      <c r="CL79" s="1231"/>
      <c r="CM79" s="1231"/>
      <c r="CN79" s="1231">
        <v>3.6</v>
      </c>
      <c r="CO79" s="1231"/>
      <c r="CP79" s="1231"/>
      <c r="CQ79" s="1231"/>
      <c r="CR79" s="1231"/>
      <c r="CS79" s="1231"/>
      <c r="CT79" s="1231"/>
      <c r="CU79" s="1231"/>
      <c r="CV79" s="1231">
        <v>3.7</v>
      </c>
      <c r="CW79" s="1231"/>
      <c r="CX79" s="1231"/>
      <c r="CY79" s="1231"/>
      <c r="CZ79" s="1231"/>
      <c r="DA79" s="1231"/>
      <c r="DB79" s="1231"/>
      <c r="DC79" s="1231"/>
    </row>
    <row r="80" spans="2:107" ht="13.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2">
      <c r="B81" s="259"/>
    </row>
    <row r="82" spans="2:109" ht="16.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c r="DD84" s="255"/>
      <c r="DE84" s="255"/>
    </row>
    <row r="85" spans="2:109" ht="13.2">
      <c r="DD85" s="255"/>
      <c r="DE85" s="255"/>
    </row>
  </sheetData>
  <sheetProtection algorithmName="SHA-512" hashValue="dvTmmnELr57so8r00Q7BwAOlfhuuB6SA/+n7YHIFBwe+/hRg9I86qJc1waDyWaMQ16XjE6YgVX4BQpzhCaJs6Q==" saltValue="GS94UkUUWFYBNvpkRgmgM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E3BD4-AFCD-428F-9BC1-0CD0D8640EF7}">
  <sheetPr>
    <pageSetUpPr fitToPage="1"/>
  </sheetPr>
  <dimension ref="A1:DR125"/>
  <sheetViews>
    <sheetView showGridLines="0" topLeftCell="D1" zoomScale="70" zoomScaleNormal="70" zoomScaleSheetLayoutView="70" workbookViewId="0">
      <selection activeCell="DD33" sqref="DD33"/>
    </sheetView>
  </sheetViews>
  <sheetFormatPr defaultColWidth="0" defaultRowHeight="13.5" customHeight="1" zeroHeight="1"/>
  <cols>
    <col min="1" max="34" width="2.44140625" style="254" customWidth="1"/>
    <col min="35" max="122" width="2.44140625" style="253" customWidth="1"/>
    <col min="123" max="16384" width="2.44140625" style="253" hidden="1"/>
  </cols>
  <sheetData>
    <row r="1" spans="1:34"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c r="S2" s="253"/>
      <c r="AH2" s="253"/>
    </row>
    <row r="3" spans="1:34" ht="13.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row r="5" spans="1:34" ht="13.2"/>
    <row r="6" spans="1:34" ht="13.2"/>
    <row r="7" spans="1:34" ht="13.2"/>
    <row r="8" spans="1:34" ht="13.2"/>
    <row r="9" spans="1:34" ht="13.2">
      <c r="AH9" s="253"/>
    </row>
    <row r="10" spans="1:34" ht="13.2"/>
    <row r="11" spans="1:34" ht="13.2"/>
    <row r="12" spans="1:34" ht="13.2"/>
    <row r="13" spans="1:34" ht="13.2"/>
    <row r="14" spans="1:34" ht="13.2"/>
    <row r="15" spans="1:34" ht="13.2"/>
    <row r="16" spans="1:34" ht="13.2"/>
    <row r="17" spans="12:34" ht="13.2">
      <c r="AH17" s="253"/>
    </row>
    <row r="18" spans="12:34" ht="13.2"/>
    <row r="19" spans="12:34" ht="13.2"/>
    <row r="20" spans="12:34" ht="13.2">
      <c r="AH20" s="253"/>
    </row>
    <row r="21" spans="12:34" ht="13.2">
      <c r="AH21" s="253"/>
    </row>
    <row r="22" spans="12:34" ht="13.2"/>
    <row r="23" spans="12:34" ht="13.2"/>
    <row r="24" spans="12:34" ht="13.2">
      <c r="Q24" s="253"/>
    </row>
    <row r="25" spans="12:34" ht="13.2"/>
    <row r="26" spans="12:34" ht="13.2"/>
    <row r="27" spans="12:34" ht="13.2"/>
    <row r="28" spans="12:34" ht="13.2">
      <c r="O28" s="253"/>
      <c r="T28" s="253"/>
      <c r="AH28" s="253"/>
    </row>
    <row r="29" spans="12:34" ht="13.2"/>
    <row r="30" spans="12:34" ht="13.2"/>
    <row r="31" spans="12:34" ht="13.2">
      <c r="Q31" s="253"/>
    </row>
    <row r="32" spans="12:34" ht="13.2">
      <c r="L32" s="253"/>
    </row>
    <row r="33" spans="2:34" ht="13.2">
      <c r="C33" s="253"/>
      <c r="E33" s="253"/>
      <c r="G33" s="253"/>
      <c r="I33" s="253"/>
      <c r="X33" s="253"/>
    </row>
    <row r="34" spans="2:34" ht="13.2">
      <c r="B34" s="253"/>
      <c r="P34" s="253"/>
      <c r="R34" s="253"/>
      <c r="T34" s="253"/>
    </row>
    <row r="35" spans="2:34" ht="13.2">
      <c r="D35" s="253"/>
      <c r="W35" s="253"/>
      <c r="AC35" s="253"/>
      <c r="AD35" s="253"/>
      <c r="AE35" s="253"/>
      <c r="AF35" s="253"/>
      <c r="AG35" s="253"/>
      <c r="AH35" s="253"/>
    </row>
    <row r="36" spans="2:34" ht="13.2">
      <c r="H36" s="253"/>
      <c r="J36" s="253"/>
      <c r="K36" s="253"/>
      <c r="M36" s="253"/>
      <c r="Y36" s="253"/>
      <c r="Z36" s="253"/>
      <c r="AA36" s="253"/>
      <c r="AB36" s="253"/>
      <c r="AC36" s="253"/>
      <c r="AD36" s="253"/>
      <c r="AE36" s="253"/>
      <c r="AF36" s="253"/>
      <c r="AG36" s="253"/>
      <c r="AH36" s="253"/>
    </row>
    <row r="37" spans="2:34" ht="13.2">
      <c r="AH37" s="253"/>
    </row>
    <row r="38" spans="2:34" ht="13.2">
      <c r="AG38" s="253"/>
      <c r="AH38" s="253"/>
    </row>
    <row r="39" spans="2:34" ht="13.2"/>
    <row r="40" spans="2:34" ht="13.2">
      <c r="X40" s="253"/>
    </row>
    <row r="41" spans="2:34" ht="13.2">
      <c r="R41" s="253"/>
    </row>
    <row r="42" spans="2:34" ht="13.2">
      <c r="W42" s="253"/>
    </row>
    <row r="43" spans="2:34" ht="13.2">
      <c r="Y43" s="253"/>
      <c r="Z43" s="253"/>
      <c r="AA43" s="253"/>
      <c r="AB43" s="253"/>
      <c r="AC43" s="253"/>
      <c r="AD43" s="253"/>
      <c r="AE43" s="253"/>
      <c r="AF43" s="253"/>
      <c r="AG43" s="253"/>
      <c r="AH43" s="253"/>
    </row>
    <row r="44" spans="2:34" ht="13.2">
      <c r="AH44" s="253"/>
    </row>
    <row r="45" spans="2:34" ht="13.2">
      <c r="X45" s="253"/>
    </row>
    <row r="46" spans="2:34" ht="13.2"/>
    <row r="47" spans="2:34" ht="13.2"/>
    <row r="48" spans="2:34" ht="13.2">
      <c r="W48" s="253"/>
      <c r="Y48" s="253"/>
      <c r="Z48" s="253"/>
      <c r="AA48" s="253"/>
      <c r="AB48" s="253"/>
      <c r="AC48" s="253"/>
      <c r="AD48" s="253"/>
      <c r="AE48" s="253"/>
      <c r="AF48" s="253"/>
      <c r="AG48" s="253"/>
      <c r="AH48" s="253"/>
    </row>
    <row r="49" spans="28:34" ht="13.2"/>
    <row r="50" spans="28:34" ht="13.2">
      <c r="AE50" s="253"/>
      <c r="AF50" s="253"/>
      <c r="AG50" s="253"/>
      <c r="AH50" s="253"/>
    </row>
    <row r="51" spans="28:34" ht="13.2">
      <c r="AC51" s="253"/>
      <c r="AD51" s="253"/>
      <c r="AE51" s="253"/>
      <c r="AF51" s="253"/>
      <c r="AG51" s="253"/>
      <c r="AH51" s="253"/>
    </row>
    <row r="52" spans="28:34" ht="13.2"/>
    <row r="53" spans="28:34" ht="13.2">
      <c r="AF53" s="253"/>
      <c r="AG53" s="253"/>
      <c r="AH53" s="253"/>
    </row>
    <row r="54" spans="28:34" ht="13.2">
      <c r="AH54" s="253"/>
    </row>
    <row r="55" spans="28:34" ht="13.2"/>
    <row r="56" spans="28:34" ht="13.2">
      <c r="AB56" s="253"/>
      <c r="AC56" s="253"/>
      <c r="AD56" s="253"/>
      <c r="AE56" s="253"/>
      <c r="AF56" s="253"/>
      <c r="AG56" s="253"/>
      <c r="AH56" s="253"/>
    </row>
    <row r="57" spans="28:34" ht="13.2">
      <c r="AH57" s="253"/>
    </row>
    <row r="58" spans="28:34" ht="13.2">
      <c r="AH58" s="253"/>
    </row>
    <row r="59" spans="28:34" ht="13.2"/>
    <row r="60" spans="28:34" ht="13.2"/>
    <row r="61" spans="28:34" ht="13.2"/>
    <row r="62" spans="28:34" ht="13.2"/>
    <row r="63" spans="28:34" ht="13.2">
      <c r="AH63" s="253"/>
    </row>
    <row r="64" spans="28:34" ht="13.2">
      <c r="AG64" s="253"/>
      <c r="AH64" s="253"/>
    </row>
    <row r="65" spans="28:34" ht="13.2"/>
    <row r="66" spans="28:34" ht="13.2"/>
    <row r="67" spans="28:34" ht="13.2"/>
    <row r="68" spans="28:34" ht="13.2">
      <c r="AB68" s="253"/>
      <c r="AC68" s="253"/>
      <c r="AD68" s="253"/>
      <c r="AE68" s="253"/>
      <c r="AF68" s="253"/>
      <c r="AG68" s="253"/>
      <c r="AH68" s="253"/>
    </row>
    <row r="69" spans="28:34" ht="13.2">
      <c r="AF69" s="253"/>
      <c r="AG69" s="253"/>
      <c r="AH69" s="253"/>
    </row>
    <row r="70" spans="28:34" ht="13.2"/>
    <row r="71" spans="28:34" ht="13.2"/>
    <row r="72" spans="28:34" ht="13.2"/>
    <row r="73" spans="28:34" ht="13.2"/>
    <row r="74" spans="28:34" ht="13.2"/>
    <row r="75" spans="28:34" ht="13.2">
      <c r="AH75" s="253"/>
    </row>
    <row r="76" spans="28:34" ht="13.2">
      <c r="AF76" s="253"/>
      <c r="AG76" s="253"/>
      <c r="AH76" s="253"/>
    </row>
    <row r="77" spans="28:34" ht="13.2">
      <c r="AG77" s="253"/>
      <c r="AH77" s="253"/>
    </row>
    <row r="78" spans="28:34" ht="13.2"/>
    <row r="79" spans="28:34" ht="13.2"/>
    <row r="80" spans="28:34" ht="13.2"/>
    <row r="81" spans="25:34" ht="13.2"/>
    <row r="82" spans="25:34" ht="13.2">
      <c r="Y82" s="253"/>
    </row>
    <row r="83" spans="25:34" ht="13.2">
      <c r="Y83" s="253"/>
      <c r="Z83" s="253"/>
      <c r="AA83" s="253"/>
      <c r="AB83" s="253"/>
      <c r="AC83" s="253"/>
      <c r="AD83" s="253"/>
      <c r="AE83" s="253"/>
      <c r="AF83" s="253"/>
      <c r="AG83" s="253"/>
      <c r="AH83" s="253"/>
    </row>
    <row r="84" spans="25:34" ht="13.2"/>
    <row r="85" spans="25:34" ht="13.2"/>
    <row r="86" spans="25:34" ht="13.2"/>
    <row r="87" spans="25:34" ht="13.2"/>
    <row r="88" spans="25:34" ht="13.2">
      <c r="AH88" s="253"/>
    </row>
    <row r="89" spans="25:34" ht="13.2"/>
    <row r="90" spans="25:34" ht="13.2"/>
    <row r="91" spans="25:34" ht="13.2"/>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474</v>
      </c>
    </row>
  </sheetData>
  <sheetProtection algorithmName="SHA-512" hashValue="jc+MpGV7Kbd47PgVGMo2jJDflI8VxnHsq00/DdWHsjeGiA6er+9T0ekPNbV2Xs+tZ8GlrZADFQ+UismnWzVBNQ==" saltValue="ZTLHPMN0XjCr5mKrkC2zN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11E05C-3467-4240-9145-2BF70310D423}">
  <sheetPr>
    <pageSetUpPr fitToPage="1"/>
  </sheetPr>
  <dimension ref="A1:DR125"/>
  <sheetViews>
    <sheetView showGridLines="0" topLeftCell="A100" zoomScale="85" zoomScaleNormal="85" zoomScaleSheetLayoutView="55" workbookViewId="0">
      <selection activeCell="DD33" sqref="DD33"/>
    </sheetView>
  </sheetViews>
  <sheetFormatPr defaultColWidth="0" defaultRowHeight="13.5" customHeight="1" zeroHeight="1"/>
  <cols>
    <col min="1" max="34" width="2.44140625" style="254" customWidth="1"/>
    <col min="35" max="122" width="2.44140625" style="253" customWidth="1"/>
    <col min="123" max="16384" width="2.44140625" style="253" hidden="1"/>
  </cols>
  <sheetData>
    <row r="1" spans="2:34"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c r="S2" s="253"/>
      <c r="AH2" s="253"/>
    </row>
    <row r="3" spans="2:34" ht="13.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row r="5" spans="2:34" ht="13.2"/>
    <row r="6" spans="2:34" ht="13.2"/>
    <row r="7" spans="2:34" ht="13.2"/>
    <row r="8" spans="2:34" ht="13.2"/>
    <row r="9" spans="2:34" ht="13.2">
      <c r="AH9" s="253"/>
    </row>
    <row r="10" spans="2:34" ht="13.2"/>
    <row r="11" spans="2:34" ht="13.2"/>
    <row r="12" spans="2:34" ht="13.2"/>
    <row r="13" spans="2:34" ht="13.2"/>
    <row r="14" spans="2:34" ht="13.2"/>
    <row r="15" spans="2:34" ht="13.2"/>
    <row r="16" spans="2:34" ht="13.2"/>
    <row r="17" spans="12:34" ht="13.2">
      <c r="AH17" s="253"/>
    </row>
    <row r="18" spans="12:34" ht="13.2"/>
    <row r="19" spans="12:34" ht="13.2"/>
    <row r="20" spans="12:34" ht="13.2">
      <c r="AH20" s="253"/>
    </row>
    <row r="21" spans="12:34" ht="13.2">
      <c r="AH21" s="253"/>
    </row>
    <row r="22" spans="12:34" ht="13.2"/>
    <row r="23" spans="12:34" ht="13.2"/>
    <row r="24" spans="12:34" ht="13.2">
      <c r="Q24" s="253"/>
    </row>
    <row r="25" spans="12:34" ht="13.2"/>
    <row r="26" spans="12:34" ht="13.2"/>
    <row r="27" spans="12:34" ht="13.2"/>
    <row r="28" spans="12:34" ht="13.2">
      <c r="O28" s="253"/>
      <c r="T28" s="253"/>
      <c r="AH28" s="253"/>
    </row>
    <row r="29" spans="12:34" ht="13.2"/>
    <row r="30" spans="12:34" ht="13.2"/>
    <row r="31" spans="12:34" ht="13.2">
      <c r="Q31" s="253"/>
    </row>
    <row r="32" spans="12:34" ht="13.2">
      <c r="L32" s="253"/>
    </row>
    <row r="33" spans="2:34" ht="13.2">
      <c r="C33" s="253"/>
      <c r="E33" s="253"/>
      <c r="G33" s="253"/>
      <c r="I33" s="253"/>
      <c r="X33" s="253"/>
    </row>
    <row r="34" spans="2:34" ht="13.2">
      <c r="B34" s="253"/>
      <c r="P34" s="253"/>
      <c r="R34" s="253"/>
      <c r="T34" s="253"/>
    </row>
    <row r="35" spans="2:34" ht="13.2">
      <c r="D35" s="253"/>
      <c r="W35" s="253"/>
      <c r="AC35" s="253"/>
      <c r="AD35" s="253"/>
      <c r="AE35" s="253"/>
      <c r="AF35" s="253"/>
      <c r="AG35" s="253"/>
      <c r="AH35" s="253"/>
    </row>
    <row r="36" spans="2:34" ht="13.2">
      <c r="H36" s="253"/>
      <c r="J36" s="253"/>
      <c r="K36" s="253"/>
      <c r="M36" s="253"/>
      <c r="Y36" s="253"/>
      <c r="Z36" s="253"/>
      <c r="AA36" s="253"/>
      <c r="AB36" s="253"/>
      <c r="AC36" s="253"/>
      <c r="AD36" s="253"/>
      <c r="AE36" s="253"/>
      <c r="AF36" s="253"/>
      <c r="AG36" s="253"/>
      <c r="AH36" s="253"/>
    </row>
    <row r="37" spans="2:34" ht="13.2">
      <c r="AH37" s="253"/>
    </row>
    <row r="38" spans="2:34" ht="13.2">
      <c r="AG38" s="253"/>
      <c r="AH38" s="253"/>
    </row>
    <row r="39" spans="2:34" ht="13.2"/>
    <row r="40" spans="2:34" ht="13.2">
      <c r="X40" s="253"/>
    </row>
    <row r="41" spans="2:34" ht="13.2">
      <c r="R41" s="253"/>
    </row>
    <row r="42" spans="2:34" ht="13.2">
      <c r="W42" s="253"/>
    </row>
    <row r="43" spans="2:34" ht="13.2">
      <c r="Y43" s="253"/>
      <c r="Z43" s="253"/>
      <c r="AA43" s="253"/>
      <c r="AB43" s="253"/>
      <c r="AC43" s="253"/>
      <c r="AD43" s="253"/>
      <c r="AE43" s="253"/>
      <c r="AF43" s="253"/>
      <c r="AG43" s="253"/>
      <c r="AH43" s="253"/>
    </row>
    <row r="44" spans="2:34" ht="13.2">
      <c r="AH44" s="253"/>
    </row>
    <row r="45" spans="2:34" ht="13.2">
      <c r="X45" s="253"/>
    </row>
    <row r="46" spans="2:34" ht="13.2"/>
    <row r="47" spans="2:34" ht="13.2"/>
    <row r="48" spans="2:34" ht="13.2">
      <c r="W48" s="253"/>
      <c r="Y48" s="253"/>
      <c r="Z48" s="253"/>
      <c r="AA48" s="253"/>
      <c r="AB48" s="253"/>
      <c r="AC48" s="253"/>
      <c r="AD48" s="253"/>
      <c r="AE48" s="253"/>
      <c r="AF48" s="253"/>
      <c r="AG48" s="253"/>
      <c r="AH48" s="253"/>
    </row>
    <row r="49" spans="28:34" ht="13.2"/>
    <row r="50" spans="28:34" ht="13.2">
      <c r="AE50" s="253"/>
      <c r="AF50" s="253"/>
      <c r="AG50" s="253"/>
      <c r="AH50" s="253"/>
    </row>
    <row r="51" spans="28:34" ht="13.2">
      <c r="AC51" s="253"/>
      <c r="AD51" s="253"/>
      <c r="AE51" s="253"/>
      <c r="AF51" s="253"/>
      <c r="AG51" s="253"/>
      <c r="AH51" s="253"/>
    </row>
    <row r="52" spans="28:34" ht="13.2"/>
    <row r="53" spans="28:34" ht="13.2">
      <c r="AF53" s="253"/>
      <c r="AG53" s="253"/>
      <c r="AH53" s="253"/>
    </row>
    <row r="54" spans="28:34" ht="13.2">
      <c r="AH54" s="253"/>
    </row>
    <row r="55" spans="28:34" ht="13.2"/>
    <row r="56" spans="28:34" ht="13.2">
      <c r="AB56" s="253"/>
      <c r="AC56" s="253"/>
      <c r="AD56" s="253"/>
      <c r="AE56" s="253"/>
      <c r="AF56" s="253"/>
      <c r="AG56" s="253"/>
      <c r="AH56" s="253"/>
    </row>
    <row r="57" spans="28:34" ht="13.2">
      <c r="AH57" s="253"/>
    </row>
    <row r="58" spans="28:34" ht="13.2">
      <c r="AH58" s="253"/>
    </row>
    <row r="59" spans="28:34" ht="13.2">
      <c r="AG59" s="253"/>
      <c r="AH59" s="253"/>
    </row>
    <row r="60" spans="28:34" ht="13.2"/>
    <row r="61" spans="28:34" ht="13.2"/>
    <row r="62" spans="28:34" ht="13.2"/>
    <row r="63" spans="28:34" ht="13.2">
      <c r="AH63" s="253"/>
    </row>
    <row r="64" spans="28:34" ht="13.2">
      <c r="AG64" s="253"/>
      <c r="AH64" s="253"/>
    </row>
    <row r="65" spans="28:34" ht="13.2"/>
    <row r="66" spans="28:34" ht="13.2"/>
    <row r="67" spans="28:34" ht="13.2"/>
    <row r="68" spans="28:34" ht="13.2">
      <c r="AB68" s="253"/>
      <c r="AC68" s="253"/>
      <c r="AD68" s="253"/>
      <c r="AE68" s="253"/>
      <c r="AF68" s="253"/>
      <c r="AG68" s="253"/>
      <c r="AH68" s="253"/>
    </row>
    <row r="69" spans="28:34" ht="13.2">
      <c r="AF69" s="253"/>
      <c r="AG69" s="253"/>
      <c r="AH69" s="253"/>
    </row>
    <row r="70" spans="28:34" ht="13.2"/>
    <row r="71" spans="28:34" ht="13.2"/>
    <row r="72" spans="28:34" ht="13.2"/>
    <row r="73" spans="28:34" ht="13.2"/>
    <row r="74" spans="28:34" ht="13.2"/>
    <row r="75" spans="28:34" ht="13.2">
      <c r="AH75" s="253"/>
    </row>
    <row r="76" spans="28:34" ht="13.2">
      <c r="AF76" s="253"/>
      <c r="AG76" s="253"/>
      <c r="AH76" s="253"/>
    </row>
    <row r="77" spans="28:34" ht="13.2">
      <c r="AG77" s="253"/>
      <c r="AH77" s="253"/>
    </row>
    <row r="78" spans="28:34" ht="13.2"/>
    <row r="79" spans="28:34" ht="13.2"/>
    <row r="80" spans="28:34" ht="13.2"/>
    <row r="81" spans="25:34" ht="13.2"/>
    <row r="82" spans="25:34" ht="13.2">
      <c r="Y82" s="253"/>
    </row>
    <row r="83" spans="25:34" ht="13.2">
      <c r="Y83" s="253"/>
      <c r="Z83" s="253"/>
      <c r="AA83" s="253"/>
      <c r="AB83" s="253"/>
      <c r="AC83" s="253"/>
      <c r="AD83" s="253"/>
      <c r="AE83" s="253"/>
      <c r="AF83" s="253"/>
      <c r="AG83" s="253"/>
      <c r="AH83" s="253"/>
    </row>
    <row r="84" spans="25:34" ht="13.2"/>
    <row r="85" spans="25:34" ht="13.2"/>
    <row r="86" spans="25:34" ht="13.2"/>
    <row r="87" spans="25:34" ht="13.2"/>
    <row r="88" spans="25:34" ht="13.2">
      <c r="AH88" s="253"/>
    </row>
    <row r="89" spans="25:34" ht="13.2"/>
    <row r="90" spans="25:34" ht="13.2"/>
    <row r="91" spans="25:34" ht="13.2"/>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474</v>
      </c>
    </row>
  </sheetData>
  <sheetProtection algorithmName="SHA-512" hashValue="lBlxgcSAd/LRRIeOrtSco2vf0JJDY/oar4kM6VmU5YW+tot0gEGTYnJkSnmrCW2mslNpebRlO0gemzFJve8cXw==" saltValue="WK5rxuOXoAYONORISJ5Fs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cols>
    <col min="1" max="1" width="45.88671875" style="142" customWidth="1"/>
    <col min="2" max="8" width="13.33203125" style="142" customWidth="1"/>
    <col min="9" max="16384" width="11.109375" style="142"/>
  </cols>
  <sheetData>
    <row r="1" spans="1:8">
      <c r="A1" s="136"/>
      <c r="B1" s="137"/>
      <c r="C1" s="138"/>
      <c r="D1" s="139"/>
      <c r="E1" s="140"/>
      <c r="F1" s="140"/>
      <c r="G1" s="140"/>
      <c r="H1" s="141"/>
    </row>
    <row r="2" spans="1:8">
      <c r="A2" s="143"/>
      <c r="B2" s="144"/>
      <c r="C2" s="145"/>
      <c r="D2" s="146" t="s">
        <v>50</v>
      </c>
      <c r="E2" s="147"/>
      <c r="F2" s="148" t="s">
        <v>523</v>
      </c>
      <c r="G2" s="149"/>
      <c r="H2" s="150"/>
    </row>
    <row r="3" spans="1:8">
      <c r="A3" s="146" t="s">
        <v>516</v>
      </c>
      <c r="B3" s="151"/>
      <c r="C3" s="152"/>
      <c r="D3" s="153">
        <v>23362</v>
      </c>
      <c r="E3" s="154"/>
      <c r="F3" s="155">
        <v>37644</v>
      </c>
      <c r="G3" s="156"/>
      <c r="H3" s="157"/>
    </row>
    <row r="4" spans="1:8">
      <c r="A4" s="158"/>
      <c r="B4" s="159"/>
      <c r="C4" s="160"/>
      <c r="D4" s="161">
        <v>19046</v>
      </c>
      <c r="E4" s="162"/>
      <c r="F4" s="163">
        <v>24939</v>
      </c>
      <c r="G4" s="164"/>
      <c r="H4" s="165"/>
    </row>
    <row r="5" spans="1:8">
      <c r="A5" s="146" t="s">
        <v>518</v>
      </c>
      <c r="B5" s="151"/>
      <c r="C5" s="152"/>
      <c r="D5" s="153">
        <v>20771</v>
      </c>
      <c r="E5" s="154"/>
      <c r="F5" s="155">
        <v>39221</v>
      </c>
      <c r="G5" s="156"/>
      <c r="H5" s="157"/>
    </row>
    <row r="6" spans="1:8">
      <c r="A6" s="158"/>
      <c r="B6" s="159"/>
      <c r="C6" s="160"/>
      <c r="D6" s="161">
        <v>16077</v>
      </c>
      <c r="E6" s="162"/>
      <c r="F6" s="163">
        <v>24821</v>
      </c>
      <c r="G6" s="164"/>
      <c r="H6" s="165"/>
    </row>
    <row r="7" spans="1:8">
      <c r="A7" s="146" t="s">
        <v>519</v>
      </c>
      <c r="B7" s="151"/>
      <c r="C7" s="152"/>
      <c r="D7" s="153">
        <v>25085</v>
      </c>
      <c r="E7" s="154"/>
      <c r="F7" s="155">
        <v>38566</v>
      </c>
      <c r="G7" s="156"/>
      <c r="H7" s="157"/>
    </row>
    <row r="8" spans="1:8">
      <c r="A8" s="158"/>
      <c r="B8" s="159"/>
      <c r="C8" s="160"/>
      <c r="D8" s="161">
        <v>23373</v>
      </c>
      <c r="E8" s="162"/>
      <c r="F8" s="163">
        <v>24059</v>
      </c>
      <c r="G8" s="164"/>
      <c r="H8" s="165"/>
    </row>
    <row r="9" spans="1:8">
      <c r="A9" s="146" t="s">
        <v>520</v>
      </c>
      <c r="B9" s="151"/>
      <c r="C9" s="152"/>
      <c r="D9" s="153">
        <v>28528</v>
      </c>
      <c r="E9" s="154"/>
      <c r="F9" s="155">
        <v>35156</v>
      </c>
      <c r="G9" s="156"/>
      <c r="H9" s="157"/>
    </row>
    <row r="10" spans="1:8">
      <c r="A10" s="158"/>
      <c r="B10" s="159"/>
      <c r="C10" s="160"/>
      <c r="D10" s="161">
        <v>23146</v>
      </c>
      <c r="E10" s="162"/>
      <c r="F10" s="163">
        <v>22430</v>
      </c>
      <c r="G10" s="164"/>
      <c r="H10" s="165"/>
    </row>
    <row r="11" spans="1:8">
      <c r="A11" s="146" t="s">
        <v>521</v>
      </c>
      <c r="B11" s="151"/>
      <c r="C11" s="152"/>
      <c r="D11" s="153">
        <v>22159</v>
      </c>
      <c r="E11" s="154"/>
      <c r="F11" s="155">
        <v>37029</v>
      </c>
      <c r="G11" s="156"/>
      <c r="H11" s="157"/>
    </row>
    <row r="12" spans="1:8">
      <c r="A12" s="158"/>
      <c r="B12" s="159"/>
      <c r="C12" s="166"/>
      <c r="D12" s="161">
        <v>18555</v>
      </c>
      <c r="E12" s="162"/>
      <c r="F12" s="163">
        <v>23232</v>
      </c>
      <c r="G12" s="164"/>
      <c r="H12" s="165"/>
    </row>
    <row r="13" spans="1:8">
      <c r="A13" s="146"/>
      <c r="B13" s="151"/>
      <c r="C13" s="152"/>
      <c r="D13" s="153">
        <v>23981</v>
      </c>
      <c r="E13" s="154"/>
      <c r="F13" s="155">
        <v>37523</v>
      </c>
      <c r="G13" s="167"/>
      <c r="H13" s="157"/>
    </row>
    <row r="14" spans="1:8">
      <c r="A14" s="158"/>
      <c r="B14" s="159"/>
      <c r="C14" s="160"/>
      <c r="D14" s="161">
        <v>20039</v>
      </c>
      <c r="E14" s="162"/>
      <c r="F14" s="163">
        <v>23896</v>
      </c>
      <c r="G14" s="164"/>
      <c r="H14" s="165"/>
    </row>
    <row r="17" spans="1:11">
      <c r="A17" s="142" t="s">
        <v>51</v>
      </c>
    </row>
    <row r="18" spans="1:11">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c r="A19" s="168" t="s">
        <v>52</v>
      </c>
      <c r="B19" s="168">
        <f>ROUND(VALUE(SUBSTITUTE(実質収支比率等に係る経年分析!F$48,"▲","-")),2)</f>
        <v>4.8</v>
      </c>
      <c r="C19" s="168">
        <f>ROUND(VALUE(SUBSTITUTE(実質収支比率等に係る経年分析!G$48,"▲","-")),2)</f>
        <v>8.48</v>
      </c>
      <c r="D19" s="168">
        <f>ROUND(VALUE(SUBSTITUTE(実質収支比率等に係る経年分析!H$48,"▲","-")),2)</f>
        <v>8.7200000000000006</v>
      </c>
      <c r="E19" s="168">
        <f>ROUND(VALUE(SUBSTITUTE(実質収支比率等に係る経年分析!I$48,"▲","-")),2)</f>
        <v>7.57</v>
      </c>
      <c r="F19" s="168">
        <f>ROUND(VALUE(SUBSTITUTE(実質収支比率等に係る経年分析!J$48,"▲","-")),2)</f>
        <v>7.71</v>
      </c>
    </row>
    <row r="20" spans="1:11">
      <c r="A20" s="168" t="s">
        <v>53</v>
      </c>
      <c r="B20" s="168">
        <f>ROUND(VALUE(SUBSTITUTE(実質収支比率等に係る経年分析!F$47,"▲","-")),2)</f>
        <v>7.4</v>
      </c>
      <c r="C20" s="168">
        <f>ROUND(VALUE(SUBSTITUTE(実質収支比率等に係る経年分析!G$47,"▲","-")),2)</f>
        <v>7.33</v>
      </c>
      <c r="D20" s="168">
        <f>ROUND(VALUE(SUBSTITUTE(実質収支比率等に係る経年分析!H$47,"▲","-")),2)</f>
        <v>9.59</v>
      </c>
      <c r="E20" s="168">
        <f>ROUND(VALUE(SUBSTITUTE(実質収支比率等に係る経年分析!I$47,"▲","-")),2)</f>
        <v>12.88</v>
      </c>
      <c r="F20" s="168">
        <f>ROUND(VALUE(SUBSTITUTE(実質収支比率等に係る経年分析!J$47,"▲","-")),2)</f>
        <v>14.73</v>
      </c>
    </row>
    <row r="21" spans="1:11">
      <c r="A21" s="168" t="s">
        <v>54</v>
      </c>
      <c r="B21" s="168">
        <f>IF(ISNUMBER(VALUE(SUBSTITUTE(実質収支比率等に係る経年分析!F$49,"▲","-"))),ROUND(VALUE(SUBSTITUTE(実質収支比率等に係る経年分析!F$49,"▲","-")),2),NA())</f>
        <v>-1.97</v>
      </c>
      <c r="C21" s="168">
        <f>IF(ISNUMBER(VALUE(SUBSTITUTE(実質収支比率等に係る経年分析!G$49,"▲","-"))),ROUND(VALUE(SUBSTITUTE(実質収支比率等に係る経年分析!G$49,"▲","-")),2),NA())</f>
        <v>4.0199999999999996</v>
      </c>
      <c r="D21" s="168">
        <f>IF(ISNUMBER(VALUE(SUBSTITUTE(実質収支比率等に係る経年分析!H$49,"▲","-"))),ROUND(VALUE(SUBSTITUTE(実質収支比率等に係る経年分析!H$49,"▲","-")),2),NA())</f>
        <v>3.37</v>
      </c>
      <c r="E21" s="168">
        <f>IF(ISNUMBER(VALUE(SUBSTITUTE(実質収支比率等に係る経年分析!I$49,"▲","-"))),ROUND(VALUE(SUBSTITUTE(実質収支比率等に係る経年分析!I$49,"▲","-")),2),NA())</f>
        <v>1.87</v>
      </c>
      <c r="F21" s="168">
        <f>IF(ISNUMBER(VALUE(SUBSTITUTE(実質収支比率等に係る経年分析!J$49,"▲","-"))),ROUND(VALUE(SUBSTITUTE(実質収支比率等に係る経年分析!J$49,"▲","-")),2),NA())</f>
        <v>2.5</v>
      </c>
    </row>
    <row r="24" spans="1:11">
      <c r="A24" s="142" t="s">
        <v>55</v>
      </c>
    </row>
    <row r="25" spans="1:11">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c r="A26" s="169"/>
      <c r="B26" s="169" t="s">
        <v>56</v>
      </c>
      <c r="C26" s="169" t="s">
        <v>57</v>
      </c>
      <c r="D26" s="169" t="s">
        <v>56</v>
      </c>
      <c r="E26" s="169" t="s">
        <v>57</v>
      </c>
      <c r="F26" s="169" t="s">
        <v>56</v>
      </c>
      <c r="G26" s="169" t="s">
        <v>57</v>
      </c>
      <c r="H26" s="169" t="s">
        <v>56</v>
      </c>
      <c r="I26" s="169" t="s">
        <v>57</v>
      </c>
      <c r="J26" s="169" t="s">
        <v>56</v>
      </c>
      <c r="K26" s="169" t="s">
        <v>57</v>
      </c>
    </row>
    <row r="27" spans="1:11">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c r="A31" s="169" t="str">
        <f>IF(連結実質赤字比率に係る赤字・黒字の構成分析!C$39="",NA(),連結実質赤字比率に係る赤字・黒字の構成分析!C$39)</f>
        <v>上尾市後期高齢者医療特別会計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c r="A32" s="169" t="str">
        <f>IF(連結実質赤字比率に係る赤字・黒字の構成分析!C$38="",NA(),連結実質赤字比率に係る赤字・黒字の構成分析!C$38)</f>
        <v>上尾市介護保険特別会計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1.97</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1.55</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1.27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1.21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0.46</v>
      </c>
    </row>
    <row r="33" spans="1:16">
      <c r="A33" s="169" t="str">
        <f>IF(連結実質赤字比率に係る赤字・黒字の構成分析!C$37="",NA(),連結実質赤字比率に係る赤字・黒字の構成分析!C$37)</f>
        <v>上尾市国民健康保険特別会計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0.48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1.19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0.87</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0.46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0.65</v>
      </c>
    </row>
    <row r="34" spans="1:16">
      <c r="A34" s="169" t="str">
        <f>IF(連結実質赤字比率に係る赤字・黒字の構成分析!C$36="",NA(),連結実質赤字比率に係る赤字・黒字の構成分析!C$36)</f>
        <v>上尾市公共下水道事業会計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1.61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2.76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3.66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4.9400000000000004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5.9</v>
      </c>
    </row>
    <row r="35" spans="1:16">
      <c r="A35" s="169" t="str">
        <f>IF(連結実質赤字比率に係る赤字・黒字の構成分析!C$35="",NA(),連結実質赤字比率に係る赤字・黒字の構成分析!C$35)</f>
        <v>上尾市水道事業会計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9.2799999999999994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10.24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10.46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11.09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7.12</v>
      </c>
    </row>
    <row r="36" spans="1:16">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4.79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8.48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8.7200000000000006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7.56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7.7</v>
      </c>
    </row>
    <row r="39" spans="1:16">
      <c r="A39" s="142" t="s">
        <v>58</v>
      </c>
    </row>
    <row r="40" spans="1:16">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c r="A42" s="170" t="s">
        <v>61</v>
      </c>
      <c r="B42" s="170"/>
      <c r="C42" s="170"/>
      <c r="D42" s="170">
        <f>'実質公債費比率（分子）の構造'!K$52</f>
        <v>5008</v>
      </c>
      <c r="E42" s="170"/>
      <c r="F42" s="170"/>
      <c r="G42" s="170">
        <f>'実質公債費比率（分子）の構造'!L$52</f>
        <v>5044</v>
      </c>
      <c r="H42" s="170"/>
      <c r="I42" s="170"/>
      <c r="J42" s="170">
        <f>'実質公債費比率（分子）の構造'!M$52</f>
        <v>5030</v>
      </c>
      <c r="K42" s="170"/>
      <c r="L42" s="170"/>
      <c r="M42" s="170">
        <f>'実質公債費比率（分子）の構造'!N$52</f>
        <v>5045</v>
      </c>
      <c r="N42" s="170"/>
      <c r="O42" s="170"/>
      <c r="P42" s="170">
        <f>'実質公債費比率（分子）の構造'!O$52</f>
        <v>4852</v>
      </c>
    </row>
    <row r="43" spans="1:16">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c r="A44" s="170" t="s">
        <v>62</v>
      </c>
      <c r="B44" s="170" t="str">
        <f>'実質公債費比率（分子）の構造'!K$50</f>
        <v>-</v>
      </c>
      <c r="C44" s="170"/>
      <c r="D44" s="170"/>
      <c r="E44" s="170">
        <f>'実質公債費比率（分子）の構造'!L$50</f>
        <v>1</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c r="A46" s="170" t="s">
        <v>64</v>
      </c>
      <c r="B46" s="170">
        <f>'実質公債費比率（分子）の構造'!K$48</f>
        <v>281</v>
      </c>
      <c r="C46" s="170"/>
      <c r="D46" s="170"/>
      <c r="E46" s="170">
        <f>'実質公債費比率（分子）の構造'!L$48</f>
        <v>297</v>
      </c>
      <c r="F46" s="170"/>
      <c r="G46" s="170"/>
      <c r="H46" s="170">
        <f>'実質公債費比率（分子）の構造'!M$48</f>
        <v>287</v>
      </c>
      <c r="I46" s="170"/>
      <c r="J46" s="170"/>
      <c r="K46" s="170">
        <f>'実質公債費比率（分子）の構造'!N$48</f>
        <v>296</v>
      </c>
      <c r="L46" s="170"/>
      <c r="M46" s="170"/>
      <c r="N46" s="170">
        <f>'実質公債費比率（分子）の構造'!O$48</f>
        <v>275</v>
      </c>
      <c r="O46" s="170"/>
      <c r="P46" s="170"/>
    </row>
    <row r="47" spans="1:16">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c r="A49" s="170" t="s">
        <v>66</v>
      </c>
      <c r="B49" s="170">
        <f>'実質公債費比率（分子）の構造'!K$45</f>
        <v>6583</v>
      </c>
      <c r="C49" s="170"/>
      <c r="D49" s="170"/>
      <c r="E49" s="170">
        <f>'実質公債費比率（分子）の構造'!L$45</f>
        <v>6418</v>
      </c>
      <c r="F49" s="170"/>
      <c r="G49" s="170"/>
      <c r="H49" s="170">
        <f>'実質公債費比率（分子）の構造'!M$45</f>
        <v>6498</v>
      </c>
      <c r="I49" s="170"/>
      <c r="J49" s="170"/>
      <c r="K49" s="170">
        <f>'実質公債費比率（分子）の構造'!N$45</f>
        <v>6658</v>
      </c>
      <c r="L49" s="170"/>
      <c r="M49" s="170"/>
      <c r="N49" s="170">
        <f>'実質公債費比率（分子）の構造'!O$45</f>
        <v>6583</v>
      </c>
      <c r="O49" s="170"/>
      <c r="P49" s="170"/>
    </row>
    <row r="50" spans="1:16">
      <c r="A50" s="170" t="s">
        <v>67</v>
      </c>
      <c r="B50" s="170" t="e">
        <f>NA()</f>
        <v>#N/A</v>
      </c>
      <c r="C50" s="170">
        <f>IF(ISNUMBER('実質公債費比率（分子）の構造'!K$53),'実質公債費比率（分子）の構造'!K$53,NA())</f>
        <v>1856</v>
      </c>
      <c r="D50" s="170" t="e">
        <f>NA()</f>
        <v>#N/A</v>
      </c>
      <c r="E50" s="170" t="e">
        <f>NA()</f>
        <v>#N/A</v>
      </c>
      <c r="F50" s="170">
        <f>IF(ISNUMBER('実質公債費比率（分子）の構造'!L$53),'実質公債費比率（分子）の構造'!L$53,NA())</f>
        <v>1672</v>
      </c>
      <c r="G50" s="170" t="e">
        <f>NA()</f>
        <v>#N/A</v>
      </c>
      <c r="H50" s="170" t="e">
        <f>NA()</f>
        <v>#N/A</v>
      </c>
      <c r="I50" s="170">
        <f>IF(ISNUMBER('実質公債費比率（分子）の構造'!M$53),'実質公債費比率（分子）の構造'!M$53,NA())</f>
        <v>1755</v>
      </c>
      <c r="J50" s="170" t="e">
        <f>NA()</f>
        <v>#N/A</v>
      </c>
      <c r="K50" s="170" t="e">
        <f>NA()</f>
        <v>#N/A</v>
      </c>
      <c r="L50" s="170">
        <f>IF(ISNUMBER('実質公債費比率（分子）の構造'!N$53),'実質公債費比率（分子）の構造'!N$53,NA())</f>
        <v>1909</v>
      </c>
      <c r="M50" s="170" t="e">
        <f>NA()</f>
        <v>#N/A</v>
      </c>
      <c r="N50" s="170" t="e">
        <f>NA()</f>
        <v>#N/A</v>
      </c>
      <c r="O50" s="170">
        <f>IF(ISNUMBER('実質公債費比率（分子）の構造'!O$53),'実質公債費比率（分子）の構造'!O$53,NA())</f>
        <v>2006</v>
      </c>
      <c r="P50" s="170" t="e">
        <f>NA()</f>
        <v>#N/A</v>
      </c>
    </row>
    <row r="53" spans="1:16">
      <c r="A53" s="142" t="s">
        <v>68</v>
      </c>
    </row>
    <row r="54" spans="1:16">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c r="A56" s="169" t="s">
        <v>43</v>
      </c>
      <c r="B56" s="169"/>
      <c r="C56" s="169"/>
      <c r="D56" s="169">
        <f>'将来負担比率（分子）の構造'!I$52</f>
        <v>45590</v>
      </c>
      <c r="E56" s="169"/>
      <c r="F56" s="169"/>
      <c r="G56" s="169">
        <f>'将来負担比率（分子）の構造'!J$52</f>
        <v>45380</v>
      </c>
      <c r="H56" s="169"/>
      <c r="I56" s="169"/>
      <c r="J56" s="169">
        <f>'将来負担比率（分子）の構造'!K$52</f>
        <v>45901</v>
      </c>
      <c r="K56" s="169"/>
      <c r="L56" s="169"/>
      <c r="M56" s="169">
        <f>'将来負担比率（分子）の構造'!L$52</f>
        <v>44276</v>
      </c>
      <c r="N56" s="169"/>
      <c r="O56" s="169"/>
      <c r="P56" s="169">
        <f>'将来負担比率（分子）の構造'!M$52</f>
        <v>42247</v>
      </c>
    </row>
    <row r="57" spans="1:16">
      <c r="A57" s="169" t="s">
        <v>42</v>
      </c>
      <c r="B57" s="169"/>
      <c r="C57" s="169"/>
      <c r="D57" s="169">
        <f>'将来負担比率（分子）の構造'!I$51</f>
        <v>10101</v>
      </c>
      <c r="E57" s="169"/>
      <c r="F57" s="169"/>
      <c r="G57" s="169">
        <f>'将来負担比率（分子）の構造'!J$51</f>
        <v>9448</v>
      </c>
      <c r="H57" s="169"/>
      <c r="I57" s="169"/>
      <c r="J57" s="169">
        <f>'将来負担比率（分子）の構造'!K$51</f>
        <v>9376</v>
      </c>
      <c r="K57" s="169"/>
      <c r="L57" s="169"/>
      <c r="M57" s="169">
        <f>'将来負担比率（分子）の構造'!L$51</f>
        <v>8961</v>
      </c>
      <c r="N57" s="169"/>
      <c r="O57" s="169"/>
      <c r="P57" s="169">
        <f>'将来負担比率（分子）の構造'!M$51</f>
        <v>8548</v>
      </c>
    </row>
    <row r="58" spans="1:16">
      <c r="A58" s="169" t="s">
        <v>41</v>
      </c>
      <c r="B58" s="169"/>
      <c r="C58" s="169"/>
      <c r="D58" s="169">
        <f>'将来負担比率（分子）の構造'!I$50</f>
        <v>7140</v>
      </c>
      <c r="E58" s="169"/>
      <c r="F58" s="169"/>
      <c r="G58" s="169">
        <f>'将来負担比率（分子）の構造'!J$50</f>
        <v>7235</v>
      </c>
      <c r="H58" s="169"/>
      <c r="I58" s="169"/>
      <c r="J58" s="169">
        <f>'将来負担比率（分子）の構造'!K$50</f>
        <v>10448</v>
      </c>
      <c r="K58" s="169"/>
      <c r="L58" s="169"/>
      <c r="M58" s="169">
        <f>'将来負担比率（分子）の構造'!L$50</f>
        <v>12227</v>
      </c>
      <c r="N58" s="169"/>
      <c r="O58" s="169"/>
      <c r="P58" s="169">
        <f>'将来負担比率（分子）の構造'!M$50</f>
        <v>13189</v>
      </c>
    </row>
    <row r="59" spans="1:16">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c r="A61" s="169" t="s">
        <v>36</v>
      </c>
      <c r="B61" s="169">
        <f>'将来負担比率（分子）の構造'!I$46</f>
        <v>3</v>
      </c>
      <c r="C61" s="169"/>
      <c r="D61" s="169"/>
      <c r="E61" s="169">
        <f>'将来負担比率（分子）の構造'!J$46</f>
        <v>0</v>
      </c>
      <c r="F61" s="169"/>
      <c r="G61" s="169"/>
      <c r="H61" s="169">
        <f>'将来負担比率（分子）の構造'!K$46</f>
        <v>0</v>
      </c>
      <c r="I61" s="169"/>
      <c r="J61" s="169"/>
      <c r="K61" s="169" t="str">
        <f>'将来負担比率（分子）の構造'!L$46</f>
        <v>-</v>
      </c>
      <c r="L61" s="169"/>
      <c r="M61" s="169"/>
      <c r="N61" s="169" t="str">
        <f>'将来負担比率（分子）の構造'!M$46</f>
        <v>-</v>
      </c>
      <c r="O61" s="169"/>
      <c r="P61" s="169"/>
    </row>
    <row r="62" spans="1:16">
      <c r="A62" s="169" t="s">
        <v>35</v>
      </c>
      <c r="B62" s="169">
        <f>'将来負担比率（分子）の構造'!I$45</f>
        <v>7428</v>
      </c>
      <c r="C62" s="169"/>
      <c r="D62" s="169"/>
      <c r="E62" s="169">
        <f>'将来負担比率（分子）の構造'!J$45</f>
        <v>7383</v>
      </c>
      <c r="F62" s="169"/>
      <c r="G62" s="169"/>
      <c r="H62" s="169">
        <f>'将来負担比率（分子）の構造'!K$45</f>
        <v>7227</v>
      </c>
      <c r="I62" s="169"/>
      <c r="J62" s="169"/>
      <c r="K62" s="169">
        <f>'将来負担比率（分子）の構造'!L$45</f>
        <v>7104</v>
      </c>
      <c r="L62" s="169"/>
      <c r="M62" s="169"/>
      <c r="N62" s="169">
        <f>'将来負担比率（分子）の構造'!M$45</f>
        <v>6867</v>
      </c>
      <c r="O62" s="169"/>
      <c r="P62" s="169"/>
    </row>
    <row r="63" spans="1:16">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c r="A64" s="169" t="s">
        <v>33</v>
      </c>
      <c r="B64" s="169">
        <f>'将来負担比率（分子）の構造'!I$43</f>
        <v>3516</v>
      </c>
      <c r="C64" s="169"/>
      <c r="D64" s="169"/>
      <c r="E64" s="169">
        <f>'将来負担比率（分子）の構造'!J$43</f>
        <v>3763</v>
      </c>
      <c r="F64" s="169"/>
      <c r="G64" s="169"/>
      <c r="H64" s="169">
        <f>'将来負担比率（分子）の構造'!K$43</f>
        <v>3884</v>
      </c>
      <c r="I64" s="169"/>
      <c r="J64" s="169"/>
      <c r="K64" s="169">
        <f>'将来負担比率（分子）の構造'!L$43</f>
        <v>4169</v>
      </c>
      <c r="L64" s="169"/>
      <c r="M64" s="169"/>
      <c r="N64" s="169">
        <f>'将来負担比率（分子）の構造'!M$43</f>
        <v>4253</v>
      </c>
      <c r="O64" s="169"/>
      <c r="P64" s="169"/>
    </row>
    <row r="65" spans="1:16">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c r="A66" s="169" t="s">
        <v>31</v>
      </c>
      <c r="B66" s="169">
        <f>'将来負担比率（分子）の構造'!I$41</f>
        <v>56301</v>
      </c>
      <c r="C66" s="169"/>
      <c r="D66" s="169"/>
      <c r="E66" s="169">
        <f>'将来負担比率（分子）の構造'!J$41</f>
        <v>54822</v>
      </c>
      <c r="F66" s="169"/>
      <c r="G66" s="169"/>
      <c r="H66" s="169">
        <f>'将来負担比率（分子）の構造'!K$41</f>
        <v>54582</v>
      </c>
      <c r="I66" s="169"/>
      <c r="J66" s="169"/>
      <c r="K66" s="169">
        <f>'将来負担比率（分子）の構造'!L$41</f>
        <v>52321</v>
      </c>
      <c r="L66" s="169"/>
      <c r="M66" s="169"/>
      <c r="N66" s="169">
        <f>'将来負担比率（分子）の構造'!M$41</f>
        <v>49083</v>
      </c>
      <c r="O66" s="169"/>
      <c r="P66" s="169"/>
    </row>
    <row r="67" spans="1:16">
      <c r="A67" s="169" t="s">
        <v>71</v>
      </c>
      <c r="B67" s="169" t="e">
        <f>NA()</f>
        <v>#N/A</v>
      </c>
      <c r="C67" s="169">
        <f>IF(ISNUMBER('将来負担比率（分子）の構造'!I$53), IF('将来負担比率（分子）の構造'!I$53 &lt; 0, 0, '将来負担比率（分子）の構造'!I$53), NA())</f>
        <v>4418</v>
      </c>
      <c r="D67" s="169" t="e">
        <f>NA()</f>
        <v>#N/A</v>
      </c>
      <c r="E67" s="169" t="e">
        <f>NA()</f>
        <v>#N/A</v>
      </c>
      <c r="F67" s="169">
        <f>IF(ISNUMBER('将来負担比率（分子）の構造'!J$53), IF('将来負担比率（分子）の構造'!J$53 &lt; 0, 0, '将来負担比率（分子）の構造'!J$53), NA())</f>
        <v>3905</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c r="A70" s="171" t="s">
        <v>72</v>
      </c>
      <c r="B70" s="171"/>
      <c r="C70" s="171"/>
      <c r="D70" s="171"/>
      <c r="E70" s="171"/>
      <c r="F70" s="171"/>
    </row>
    <row r="71" spans="1:16">
      <c r="A71" s="172"/>
      <c r="B71" s="172" t="str">
        <f>基金残高に係る経年分析!F54</f>
        <v>R03</v>
      </c>
      <c r="C71" s="172" t="str">
        <f>基金残高に係る経年分析!G54</f>
        <v>R04</v>
      </c>
      <c r="D71" s="172" t="str">
        <f>基金残高に係る経年分析!H54</f>
        <v>R05</v>
      </c>
    </row>
    <row r="72" spans="1:16">
      <c r="A72" s="172" t="s">
        <v>73</v>
      </c>
      <c r="B72" s="173">
        <f>基金残高に係る経年分析!F55</f>
        <v>4006</v>
      </c>
      <c r="C72" s="173">
        <f>基金残高に係る経年分析!G55</f>
        <v>5306</v>
      </c>
      <c r="D72" s="173">
        <f>基金残高に係る経年分析!H55</f>
        <v>6221</v>
      </c>
    </row>
    <row r="73" spans="1:16">
      <c r="A73" s="172" t="s">
        <v>74</v>
      </c>
      <c r="B73" s="173" t="str">
        <f>基金残高に係る経年分析!F56</f>
        <v>-</v>
      </c>
      <c r="C73" s="173" t="str">
        <f>基金残高に係る経年分析!G56</f>
        <v>-</v>
      </c>
      <c r="D73" s="173" t="str">
        <f>基金残高に係る経年分析!H56</f>
        <v>-</v>
      </c>
    </row>
    <row r="74" spans="1:16">
      <c r="A74" s="172" t="s">
        <v>75</v>
      </c>
      <c r="B74" s="173">
        <f>基金残高に係る経年分析!F57</f>
        <v>5333</v>
      </c>
      <c r="C74" s="173">
        <f>基金残高に係る経年分析!G57</f>
        <v>5769</v>
      </c>
      <c r="D74" s="173">
        <f>基金残高に係る経年分析!H57</f>
        <v>5945</v>
      </c>
    </row>
  </sheetData>
  <sheetProtection algorithmName="SHA-512" hashValue="aOtS+XoqoMXk10yMb8tKM5J+X3zld4GP2DpAR1C5MDstVoD9cmEbus++qh0lcO006E6it6pupD/LaKOtbgJhvg==" saltValue="kV2IiSelMkADXP/h7IRCp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c r="B5" s="596" t="s">
        <v>215</v>
      </c>
      <c r="C5" s="597"/>
      <c r="D5" s="597"/>
      <c r="E5" s="597"/>
      <c r="F5" s="597"/>
      <c r="G5" s="597"/>
      <c r="H5" s="597"/>
      <c r="I5" s="597"/>
      <c r="J5" s="597"/>
      <c r="K5" s="597"/>
      <c r="L5" s="597"/>
      <c r="M5" s="597"/>
      <c r="N5" s="597"/>
      <c r="O5" s="597"/>
      <c r="P5" s="597"/>
      <c r="Q5" s="598"/>
      <c r="R5" s="599">
        <v>33124409</v>
      </c>
      <c r="S5" s="600"/>
      <c r="T5" s="600"/>
      <c r="U5" s="600"/>
      <c r="V5" s="600"/>
      <c r="W5" s="600"/>
      <c r="X5" s="600"/>
      <c r="Y5" s="601"/>
      <c r="Z5" s="602">
        <v>41.7</v>
      </c>
      <c r="AA5" s="602"/>
      <c r="AB5" s="602"/>
      <c r="AC5" s="602"/>
      <c r="AD5" s="603">
        <v>30727627</v>
      </c>
      <c r="AE5" s="603"/>
      <c r="AF5" s="603"/>
      <c r="AG5" s="603"/>
      <c r="AH5" s="603"/>
      <c r="AI5" s="603"/>
      <c r="AJ5" s="603"/>
      <c r="AK5" s="603"/>
      <c r="AL5" s="604">
        <v>71.400000000000006</v>
      </c>
      <c r="AM5" s="605"/>
      <c r="AN5" s="605"/>
      <c r="AO5" s="606"/>
      <c r="AP5" s="596" t="s">
        <v>216</v>
      </c>
      <c r="AQ5" s="597"/>
      <c r="AR5" s="597"/>
      <c r="AS5" s="597"/>
      <c r="AT5" s="597"/>
      <c r="AU5" s="597"/>
      <c r="AV5" s="597"/>
      <c r="AW5" s="597"/>
      <c r="AX5" s="597"/>
      <c r="AY5" s="597"/>
      <c r="AZ5" s="597"/>
      <c r="BA5" s="597"/>
      <c r="BB5" s="597"/>
      <c r="BC5" s="597"/>
      <c r="BD5" s="597"/>
      <c r="BE5" s="597"/>
      <c r="BF5" s="598"/>
      <c r="BG5" s="610">
        <v>30727627</v>
      </c>
      <c r="BH5" s="611"/>
      <c r="BI5" s="611"/>
      <c r="BJ5" s="611"/>
      <c r="BK5" s="611"/>
      <c r="BL5" s="611"/>
      <c r="BM5" s="611"/>
      <c r="BN5" s="612"/>
      <c r="BO5" s="613">
        <v>92.8</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c r="B6" s="607" t="s">
        <v>220</v>
      </c>
      <c r="C6" s="608"/>
      <c r="D6" s="608"/>
      <c r="E6" s="608"/>
      <c r="F6" s="608"/>
      <c r="G6" s="608"/>
      <c r="H6" s="608"/>
      <c r="I6" s="608"/>
      <c r="J6" s="608"/>
      <c r="K6" s="608"/>
      <c r="L6" s="608"/>
      <c r="M6" s="608"/>
      <c r="N6" s="608"/>
      <c r="O6" s="608"/>
      <c r="P6" s="608"/>
      <c r="Q6" s="609"/>
      <c r="R6" s="610">
        <v>437661</v>
      </c>
      <c r="S6" s="611"/>
      <c r="T6" s="611"/>
      <c r="U6" s="611"/>
      <c r="V6" s="611"/>
      <c r="W6" s="611"/>
      <c r="X6" s="611"/>
      <c r="Y6" s="612"/>
      <c r="Z6" s="613">
        <v>0.6</v>
      </c>
      <c r="AA6" s="613"/>
      <c r="AB6" s="613"/>
      <c r="AC6" s="613"/>
      <c r="AD6" s="614">
        <v>437661</v>
      </c>
      <c r="AE6" s="614"/>
      <c r="AF6" s="614"/>
      <c r="AG6" s="614"/>
      <c r="AH6" s="614"/>
      <c r="AI6" s="614"/>
      <c r="AJ6" s="614"/>
      <c r="AK6" s="614"/>
      <c r="AL6" s="615">
        <v>1</v>
      </c>
      <c r="AM6" s="616"/>
      <c r="AN6" s="616"/>
      <c r="AO6" s="617"/>
      <c r="AP6" s="607" t="s">
        <v>221</v>
      </c>
      <c r="AQ6" s="608"/>
      <c r="AR6" s="608"/>
      <c r="AS6" s="608"/>
      <c r="AT6" s="608"/>
      <c r="AU6" s="608"/>
      <c r="AV6" s="608"/>
      <c r="AW6" s="608"/>
      <c r="AX6" s="608"/>
      <c r="AY6" s="608"/>
      <c r="AZ6" s="608"/>
      <c r="BA6" s="608"/>
      <c r="BB6" s="608"/>
      <c r="BC6" s="608"/>
      <c r="BD6" s="608"/>
      <c r="BE6" s="608"/>
      <c r="BF6" s="609"/>
      <c r="BG6" s="610">
        <v>30727627</v>
      </c>
      <c r="BH6" s="611"/>
      <c r="BI6" s="611"/>
      <c r="BJ6" s="611"/>
      <c r="BK6" s="611"/>
      <c r="BL6" s="611"/>
      <c r="BM6" s="611"/>
      <c r="BN6" s="612"/>
      <c r="BO6" s="613">
        <v>92.8</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387163</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387155</v>
      </c>
      <c r="DR6" s="611"/>
      <c r="DS6" s="611"/>
      <c r="DT6" s="611"/>
      <c r="DU6" s="611"/>
      <c r="DV6" s="611"/>
      <c r="DW6" s="611"/>
      <c r="DX6" s="611"/>
      <c r="DY6" s="611"/>
      <c r="DZ6" s="611"/>
      <c r="EA6" s="611"/>
      <c r="EB6" s="611"/>
      <c r="EC6" s="620"/>
    </row>
    <row r="7" spans="2:143" ht="11.25" customHeight="1">
      <c r="B7" s="607" t="s">
        <v>223</v>
      </c>
      <c r="C7" s="608"/>
      <c r="D7" s="608"/>
      <c r="E7" s="608"/>
      <c r="F7" s="608"/>
      <c r="G7" s="608"/>
      <c r="H7" s="608"/>
      <c r="I7" s="608"/>
      <c r="J7" s="608"/>
      <c r="K7" s="608"/>
      <c r="L7" s="608"/>
      <c r="M7" s="608"/>
      <c r="N7" s="608"/>
      <c r="O7" s="608"/>
      <c r="P7" s="608"/>
      <c r="Q7" s="609"/>
      <c r="R7" s="610">
        <v>11882</v>
      </c>
      <c r="S7" s="611"/>
      <c r="T7" s="611"/>
      <c r="U7" s="611"/>
      <c r="V7" s="611"/>
      <c r="W7" s="611"/>
      <c r="X7" s="611"/>
      <c r="Y7" s="612"/>
      <c r="Z7" s="613">
        <v>0</v>
      </c>
      <c r="AA7" s="613"/>
      <c r="AB7" s="613"/>
      <c r="AC7" s="613"/>
      <c r="AD7" s="614">
        <v>11882</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16067203</v>
      </c>
      <c r="BH7" s="611"/>
      <c r="BI7" s="611"/>
      <c r="BJ7" s="611"/>
      <c r="BK7" s="611"/>
      <c r="BL7" s="611"/>
      <c r="BM7" s="611"/>
      <c r="BN7" s="612"/>
      <c r="BO7" s="613">
        <v>48.5</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7478931</v>
      </c>
      <c r="CS7" s="611"/>
      <c r="CT7" s="611"/>
      <c r="CU7" s="611"/>
      <c r="CV7" s="611"/>
      <c r="CW7" s="611"/>
      <c r="CX7" s="611"/>
      <c r="CY7" s="612"/>
      <c r="CZ7" s="613">
        <v>9.8000000000000007</v>
      </c>
      <c r="DA7" s="613"/>
      <c r="DB7" s="613"/>
      <c r="DC7" s="613"/>
      <c r="DD7" s="619">
        <v>254441</v>
      </c>
      <c r="DE7" s="611"/>
      <c r="DF7" s="611"/>
      <c r="DG7" s="611"/>
      <c r="DH7" s="611"/>
      <c r="DI7" s="611"/>
      <c r="DJ7" s="611"/>
      <c r="DK7" s="611"/>
      <c r="DL7" s="611"/>
      <c r="DM7" s="611"/>
      <c r="DN7" s="611"/>
      <c r="DO7" s="611"/>
      <c r="DP7" s="612"/>
      <c r="DQ7" s="619">
        <v>6275275</v>
      </c>
      <c r="DR7" s="611"/>
      <c r="DS7" s="611"/>
      <c r="DT7" s="611"/>
      <c r="DU7" s="611"/>
      <c r="DV7" s="611"/>
      <c r="DW7" s="611"/>
      <c r="DX7" s="611"/>
      <c r="DY7" s="611"/>
      <c r="DZ7" s="611"/>
      <c r="EA7" s="611"/>
      <c r="EB7" s="611"/>
      <c r="EC7" s="620"/>
    </row>
    <row r="8" spans="2:143" ht="11.25" customHeight="1">
      <c r="B8" s="607" t="s">
        <v>226</v>
      </c>
      <c r="C8" s="608"/>
      <c r="D8" s="608"/>
      <c r="E8" s="608"/>
      <c r="F8" s="608"/>
      <c r="G8" s="608"/>
      <c r="H8" s="608"/>
      <c r="I8" s="608"/>
      <c r="J8" s="608"/>
      <c r="K8" s="608"/>
      <c r="L8" s="608"/>
      <c r="M8" s="608"/>
      <c r="N8" s="608"/>
      <c r="O8" s="608"/>
      <c r="P8" s="608"/>
      <c r="Q8" s="609"/>
      <c r="R8" s="610">
        <v>217787</v>
      </c>
      <c r="S8" s="611"/>
      <c r="T8" s="611"/>
      <c r="U8" s="611"/>
      <c r="V8" s="611"/>
      <c r="W8" s="611"/>
      <c r="X8" s="611"/>
      <c r="Y8" s="612"/>
      <c r="Z8" s="613">
        <v>0.3</v>
      </c>
      <c r="AA8" s="613"/>
      <c r="AB8" s="613"/>
      <c r="AC8" s="613"/>
      <c r="AD8" s="614">
        <v>217787</v>
      </c>
      <c r="AE8" s="614"/>
      <c r="AF8" s="614"/>
      <c r="AG8" s="614"/>
      <c r="AH8" s="614"/>
      <c r="AI8" s="614"/>
      <c r="AJ8" s="614"/>
      <c r="AK8" s="614"/>
      <c r="AL8" s="615">
        <v>0.5</v>
      </c>
      <c r="AM8" s="616"/>
      <c r="AN8" s="616"/>
      <c r="AO8" s="617"/>
      <c r="AP8" s="607" t="s">
        <v>227</v>
      </c>
      <c r="AQ8" s="608"/>
      <c r="AR8" s="608"/>
      <c r="AS8" s="608"/>
      <c r="AT8" s="608"/>
      <c r="AU8" s="608"/>
      <c r="AV8" s="608"/>
      <c r="AW8" s="608"/>
      <c r="AX8" s="608"/>
      <c r="AY8" s="608"/>
      <c r="AZ8" s="608"/>
      <c r="BA8" s="608"/>
      <c r="BB8" s="608"/>
      <c r="BC8" s="608"/>
      <c r="BD8" s="608"/>
      <c r="BE8" s="608"/>
      <c r="BF8" s="609"/>
      <c r="BG8" s="610">
        <v>425901</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38702190</v>
      </c>
      <c r="CS8" s="611"/>
      <c r="CT8" s="611"/>
      <c r="CU8" s="611"/>
      <c r="CV8" s="611"/>
      <c r="CW8" s="611"/>
      <c r="CX8" s="611"/>
      <c r="CY8" s="612"/>
      <c r="CZ8" s="613">
        <v>50.9</v>
      </c>
      <c r="DA8" s="613"/>
      <c r="DB8" s="613"/>
      <c r="DC8" s="613"/>
      <c r="DD8" s="619">
        <v>445249</v>
      </c>
      <c r="DE8" s="611"/>
      <c r="DF8" s="611"/>
      <c r="DG8" s="611"/>
      <c r="DH8" s="611"/>
      <c r="DI8" s="611"/>
      <c r="DJ8" s="611"/>
      <c r="DK8" s="611"/>
      <c r="DL8" s="611"/>
      <c r="DM8" s="611"/>
      <c r="DN8" s="611"/>
      <c r="DO8" s="611"/>
      <c r="DP8" s="612"/>
      <c r="DQ8" s="619">
        <v>19874819</v>
      </c>
      <c r="DR8" s="611"/>
      <c r="DS8" s="611"/>
      <c r="DT8" s="611"/>
      <c r="DU8" s="611"/>
      <c r="DV8" s="611"/>
      <c r="DW8" s="611"/>
      <c r="DX8" s="611"/>
      <c r="DY8" s="611"/>
      <c r="DZ8" s="611"/>
      <c r="EA8" s="611"/>
      <c r="EB8" s="611"/>
      <c r="EC8" s="620"/>
    </row>
    <row r="9" spans="2:143" ht="11.25" customHeight="1">
      <c r="B9" s="607" t="s">
        <v>229</v>
      </c>
      <c r="C9" s="608"/>
      <c r="D9" s="608"/>
      <c r="E9" s="608"/>
      <c r="F9" s="608"/>
      <c r="G9" s="608"/>
      <c r="H9" s="608"/>
      <c r="I9" s="608"/>
      <c r="J9" s="608"/>
      <c r="K9" s="608"/>
      <c r="L9" s="608"/>
      <c r="M9" s="608"/>
      <c r="N9" s="608"/>
      <c r="O9" s="608"/>
      <c r="P9" s="608"/>
      <c r="Q9" s="609"/>
      <c r="R9" s="610">
        <v>253656</v>
      </c>
      <c r="S9" s="611"/>
      <c r="T9" s="611"/>
      <c r="U9" s="611"/>
      <c r="V9" s="611"/>
      <c r="W9" s="611"/>
      <c r="X9" s="611"/>
      <c r="Y9" s="612"/>
      <c r="Z9" s="613">
        <v>0.3</v>
      </c>
      <c r="AA9" s="613"/>
      <c r="AB9" s="613"/>
      <c r="AC9" s="613"/>
      <c r="AD9" s="614">
        <v>253656</v>
      </c>
      <c r="AE9" s="614"/>
      <c r="AF9" s="614"/>
      <c r="AG9" s="614"/>
      <c r="AH9" s="614"/>
      <c r="AI9" s="614"/>
      <c r="AJ9" s="614"/>
      <c r="AK9" s="614"/>
      <c r="AL9" s="615">
        <v>0.6</v>
      </c>
      <c r="AM9" s="616"/>
      <c r="AN9" s="616"/>
      <c r="AO9" s="617"/>
      <c r="AP9" s="607" t="s">
        <v>230</v>
      </c>
      <c r="AQ9" s="608"/>
      <c r="AR9" s="608"/>
      <c r="AS9" s="608"/>
      <c r="AT9" s="608"/>
      <c r="AU9" s="608"/>
      <c r="AV9" s="608"/>
      <c r="AW9" s="608"/>
      <c r="AX9" s="608"/>
      <c r="AY9" s="608"/>
      <c r="AZ9" s="608"/>
      <c r="BA9" s="608"/>
      <c r="BB9" s="608"/>
      <c r="BC9" s="608"/>
      <c r="BD9" s="608"/>
      <c r="BE9" s="608"/>
      <c r="BF9" s="609"/>
      <c r="BG9" s="610">
        <v>14089367</v>
      </c>
      <c r="BH9" s="611"/>
      <c r="BI9" s="611"/>
      <c r="BJ9" s="611"/>
      <c r="BK9" s="611"/>
      <c r="BL9" s="611"/>
      <c r="BM9" s="611"/>
      <c r="BN9" s="612"/>
      <c r="BO9" s="613">
        <v>42.5</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7173020</v>
      </c>
      <c r="CS9" s="611"/>
      <c r="CT9" s="611"/>
      <c r="CU9" s="611"/>
      <c r="CV9" s="611"/>
      <c r="CW9" s="611"/>
      <c r="CX9" s="611"/>
      <c r="CY9" s="612"/>
      <c r="CZ9" s="613">
        <v>9.4</v>
      </c>
      <c r="DA9" s="613"/>
      <c r="DB9" s="613"/>
      <c r="DC9" s="613"/>
      <c r="DD9" s="619">
        <v>1114187</v>
      </c>
      <c r="DE9" s="611"/>
      <c r="DF9" s="611"/>
      <c r="DG9" s="611"/>
      <c r="DH9" s="611"/>
      <c r="DI9" s="611"/>
      <c r="DJ9" s="611"/>
      <c r="DK9" s="611"/>
      <c r="DL9" s="611"/>
      <c r="DM9" s="611"/>
      <c r="DN9" s="611"/>
      <c r="DO9" s="611"/>
      <c r="DP9" s="612"/>
      <c r="DQ9" s="619">
        <v>4696828</v>
      </c>
      <c r="DR9" s="611"/>
      <c r="DS9" s="611"/>
      <c r="DT9" s="611"/>
      <c r="DU9" s="611"/>
      <c r="DV9" s="611"/>
      <c r="DW9" s="611"/>
      <c r="DX9" s="611"/>
      <c r="DY9" s="611"/>
      <c r="DZ9" s="611"/>
      <c r="EA9" s="611"/>
      <c r="EB9" s="611"/>
      <c r="EC9" s="620"/>
    </row>
    <row r="10" spans="2:143" ht="11.25" customHeight="1">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494402</v>
      </c>
      <c r="BH10" s="611"/>
      <c r="BI10" s="611"/>
      <c r="BJ10" s="611"/>
      <c r="BK10" s="611"/>
      <c r="BL10" s="611"/>
      <c r="BM10" s="611"/>
      <c r="BN10" s="612"/>
      <c r="BO10" s="613">
        <v>1.5</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465849</v>
      </c>
      <c r="CS10" s="611"/>
      <c r="CT10" s="611"/>
      <c r="CU10" s="611"/>
      <c r="CV10" s="611"/>
      <c r="CW10" s="611"/>
      <c r="CX10" s="611"/>
      <c r="CY10" s="612"/>
      <c r="CZ10" s="613">
        <v>0.6</v>
      </c>
      <c r="DA10" s="613"/>
      <c r="DB10" s="613"/>
      <c r="DC10" s="613"/>
      <c r="DD10" s="619">
        <v>5308</v>
      </c>
      <c r="DE10" s="611"/>
      <c r="DF10" s="611"/>
      <c r="DG10" s="611"/>
      <c r="DH10" s="611"/>
      <c r="DI10" s="611"/>
      <c r="DJ10" s="611"/>
      <c r="DK10" s="611"/>
      <c r="DL10" s="611"/>
      <c r="DM10" s="611"/>
      <c r="DN10" s="611"/>
      <c r="DO10" s="611"/>
      <c r="DP10" s="612"/>
      <c r="DQ10" s="619">
        <v>260582</v>
      </c>
      <c r="DR10" s="611"/>
      <c r="DS10" s="611"/>
      <c r="DT10" s="611"/>
      <c r="DU10" s="611"/>
      <c r="DV10" s="611"/>
      <c r="DW10" s="611"/>
      <c r="DX10" s="611"/>
      <c r="DY10" s="611"/>
      <c r="DZ10" s="611"/>
      <c r="EA10" s="611"/>
      <c r="EB10" s="611"/>
      <c r="EC10" s="620"/>
    </row>
    <row r="11" spans="2:143" ht="11.25" customHeight="1">
      <c r="B11" s="607" t="s">
        <v>235</v>
      </c>
      <c r="C11" s="608"/>
      <c r="D11" s="608"/>
      <c r="E11" s="608"/>
      <c r="F11" s="608"/>
      <c r="G11" s="608"/>
      <c r="H11" s="608"/>
      <c r="I11" s="608"/>
      <c r="J11" s="608"/>
      <c r="K11" s="608"/>
      <c r="L11" s="608"/>
      <c r="M11" s="608"/>
      <c r="N11" s="608"/>
      <c r="O11" s="608"/>
      <c r="P11" s="608"/>
      <c r="Q11" s="609"/>
      <c r="R11" s="610">
        <v>5048239</v>
      </c>
      <c r="S11" s="611"/>
      <c r="T11" s="611"/>
      <c r="U11" s="611"/>
      <c r="V11" s="611"/>
      <c r="W11" s="611"/>
      <c r="X11" s="611"/>
      <c r="Y11" s="612"/>
      <c r="Z11" s="615">
        <v>6.3</v>
      </c>
      <c r="AA11" s="616"/>
      <c r="AB11" s="616"/>
      <c r="AC11" s="622"/>
      <c r="AD11" s="619">
        <v>5048239</v>
      </c>
      <c r="AE11" s="611"/>
      <c r="AF11" s="611"/>
      <c r="AG11" s="611"/>
      <c r="AH11" s="611"/>
      <c r="AI11" s="611"/>
      <c r="AJ11" s="611"/>
      <c r="AK11" s="612"/>
      <c r="AL11" s="615">
        <v>11.7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1057533</v>
      </c>
      <c r="BH11" s="611"/>
      <c r="BI11" s="611"/>
      <c r="BJ11" s="611"/>
      <c r="BK11" s="611"/>
      <c r="BL11" s="611"/>
      <c r="BM11" s="611"/>
      <c r="BN11" s="612"/>
      <c r="BO11" s="613">
        <v>3.2</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151583</v>
      </c>
      <c r="CS11" s="611"/>
      <c r="CT11" s="611"/>
      <c r="CU11" s="611"/>
      <c r="CV11" s="611"/>
      <c r="CW11" s="611"/>
      <c r="CX11" s="611"/>
      <c r="CY11" s="612"/>
      <c r="CZ11" s="613">
        <v>0.2</v>
      </c>
      <c r="DA11" s="613"/>
      <c r="DB11" s="613"/>
      <c r="DC11" s="613"/>
      <c r="DD11" s="619">
        <v>3013</v>
      </c>
      <c r="DE11" s="611"/>
      <c r="DF11" s="611"/>
      <c r="DG11" s="611"/>
      <c r="DH11" s="611"/>
      <c r="DI11" s="611"/>
      <c r="DJ11" s="611"/>
      <c r="DK11" s="611"/>
      <c r="DL11" s="611"/>
      <c r="DM11" s="611"/>
      <c r="DN11" s="611"/>
      <c r="DO11" s="611"/>
      <c r="DP11" s="612"/>
      <c r="DQ11" s="619">
        <v>145114</v>
      </c>
      <c r="DR11" s="611"/>
      <c r="DS11" s="611"/>
      <c r="DT11" s="611"/>
      <c r="DU11" s="611"/>
      <c r="DV11" s="611"/>
      <c r="DW11" s="611"/>
      <c r="DX11" s="611"/>
      <c r="DY11" s="611"/>
      <c r="DZ11" s="611"/>
      <c r="EA11" s="611"/>
      <c r="EB11" s="611"/>
      <c r="EC11" s="620"/>
    </row>
    <row r="12" spans="2:143" ht="11.25" customHeight="1">
      <c r="B12" s="607" t="s">
        <v>238</v>
      </c>
      <c r="C12" s="608"/>
      <c r="D12" s="608"/>
      <c r="E12" s="608"/>
      <c r="F12" s="608"/>
      <c r="G12" s="608"/>
      <c r="H12" s="608"/>
      <c r="I12" s="608"/>
      <c r="J12" s="608"/>
      <c r="K12" s="608"/>
      <c r="L12" s="608"/>
      <c r="M12" s="608"/>
      <c r="N12" s="608"/>
      <c r="O12" s="608"/>
      <c r="P12" s="608"/>
      <c r="Q12" s="609"/>
      <c r="R12" s="610">
        <v>33049</v>
      </c>
      <c r="S12" s="611"/>
      <c r="T12" s="611"/>
      <c r="U12" s="611"/>
      <c r="V12" s="611"/>
      <c r="W12" s="611"/>
      <c r="X12" s="611"/>
      <c r="Y12" s="612"/>
      <c r="Z12" s="613">
        <v>0</v>
      </c>
      <c r="AA12" s="613"/>
      <c r="AB12" s="613"/>
      <c r="AC12" s="613"/>
      <c r="AD12" s="614">
        <v>33049</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12794223</v>
      </c>
      <c r="BH12" s="611"/>
      <c r="BI12" s="611"/>
      <c r="BJ12" s="611"/>
      <c r="BK12" s="611"/>
      <c r="BL12" s="611"/>
      <c r="BM12" s="611"/>
      <c r="BN12" s="612"/>
      <c r="BO12" s="613">
        <v>38.6</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623038</v>
      </c>
      <c r="CS12" s="611"/>
      <c r="CT12" s="611"/>
      <c r="CU12" s="611"/>
      <c r="CV12" s="611"/>
      <c r="CW12" s="611"/>
      <c r="CX12" s="611"/>
      <c r="CY12" s="612"/>
      <c r="CZ12" s="613">
        <v>0.8</v>
      </c>
      <c r="DA12" s="613"/>
      <c r="DB12" s="613"/>
      <c r="DC12" s="613"/>
      <c r="DD12" s="619">
        <v>29276</v>
      </c>
      <c r="DE12" s="611"/>
      <c r="DF12" s="611"/>
      <c r="DG12" s="611"/>
      <c r="DH12" s="611"/>
      <c r="DI12" s="611"/>
      <c r="DJ12" s="611"/>
      <c r="DK12" s="611"/>
      <c r="DL12" s="611"/>
      <c r="DM12" s="611"/>
      <c r="DN12" s="611"/>
      <c r="DO12" s="611"/>
      <c r="DP12" s="612"/>
      <c r="DQ12" s="619">
        <v>592776</v>
      </c>
      <c r="DR12" s="611"/>
      <c r="DS12" s="611"/>
      <c r="DT12" s="611"/>
      <c r="DU12" s="611"/>
      <c r="DV12" s="611"/>
      <c r="DW12" s="611"/>
      <c r="DX12" s="611"/>
      <c r="DY12" s="611"/>
      <c r="DZ12" s="611"/>
      <c r="EA12" s="611"/>
      <c r="EB12" s="611"/>
      <c r="EC12" s="620"/>
    </row>
    <row r="13" spans="2:143" ht="11.25" customHeight="1">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12772566</v>
      </c>
      <c r="BH13" s="611"/>
      <c r="BI13" s="611"/>
      <c r="BJ13" s="611"/>
      <c r="BK13" s="611"/>
      <c r="BL13" s="611"/>
      <c r="BM13" s="611"/>
      <c r="BN13" s="612"/>
      <c r="BO13" s="613">
        <v>38.6</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4559293</v>
      </c>
      <c r="CS13" s="611"/>
      <c r="CT13" s="611"/>
      <c r="CU13" s="611"/>
      <c r="CV13" s="611"/>
      <c r="CW13" s="611"/>
      <c r="CX13" s="611"/>
      <c r="CY13" s="612"/>
      <c r="CZ13" s="613">
        <v>6</v>
      </c>
      <c r="DA13" s="613"/>
      <c r="DB13" s="613"/>
      <c r="DC13" s="613"/>
      <c r="DD13" s="619">
        <v>2442204</v>
      </c>
      <c r="DE13" s="611"/>
      <c r="DF13" s="611"/>
      <c r="DG13" s="611"/>
      <c r="DH13" s="611"/>
      <c r="DI13" s="611"/>
      <c r="DJ13" s="611"/>
      <c r="DK13" s="611"/>
      <c r="DL13" s="611"/>
      <c r="DM13" s="611"/>
      <c r="DN13" s="611"/>
      <c r="DO13" s="611"/>
      <c r="DP13" s="612"/>
      <c r="DQ13" s="619">
        <v>2725161</v>
      </c>
      <c r="DR13" s="611"/>
      <c r="DS13" s="611"/>
      <c r="DT13" s="611"/>
      <c r="DU13" s="611"/>
      <c r="DV13" s="611"/>
      <c r="DW13" s="611"/>
      <c r="DX13" s="611"/>
      <c r="DY13" s="611"/>
      <c r="DZ13" s="611"/>
      <c r="EA13" s="611"/>
      <c r="EB13" s="611"/>
      <c r="EC13" s="620"/>
    </row>
    <row r="14" spans="2:143" ht="11.25" customHeight="1">
      <c r="B14" s="607" t="s">
        <v>244</v>
      </c>
      <c r="C14" s="608"/>
      <c r="D14" s="608"/>
      <c r="E14" s="608"/>
      <c r="F14" s="608"/>
      <c r="G14" s="608"/>
      <c r="H14" s="608"/>
      <c r="I14" s="608"/>
      <c r="J14" s="608"/>
      <c r="K14" s="608"/>
      <c r="L14" s="608"/>
      <c r="M14" s="608"/>
      <c r="N14" s="608"/>
      <c r="O14" s="608"/>
      <c r="P14" s="608"/>
      <c r="Q14" s="609"/>
      <c r="R14" s="610">
        <v>4428</v>
      </c>
      <c r="S14" s="611"/>
      <c r="T14" s="611"/>
      <c r="U14" s="611"/>
      <c r="V14" s="611"/>
      <c r="W14" s="611"/>
      <c r="X14" s="611"/>
      <c r="Y14" s="612"/>
      <c r="Z14" s="613">
        <v>0</v>
      </c>
      <c r="AA14" s="613"/>
      <c r="AB14" s="613"/>
      <c r="AC14" s="613"/>
      <c r="AD14" s="614">
        <v>4428</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427955</v>
      </c>
      <c r="BH14" s="611"/>
      <c r="BI14" s="611"/>
      <c r="BJ14" s="611"/>
      <c r="BK14" s="611"/>
      <c r="BL14" s="611"/>
      <c r="BM14" s="611"/>
      <c r="BN14" s="612"/>
      <c r="BO14" s="613">
        <v>1.3</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3641036</v>
      </c>
      <c r="CS14" s="611"/>
      <c r="CT14" s="611"/>
      <c r="CU14" s="611"/>
      <c r="CV14" s="611"/>
      <c r="CW14" s="611"/>
      <c r="CX14" s="611"/>
      <c r="CY14" s="612"/>
      <c r="CZ14" s="613">
        <v>4.8</v>
      </c>
      <c r="DA14" s="613"/>
      <c r="DB14" s="613"/>
      <c r="DC14" s="613"/>
      <c r="DD14" s="619">
        <v>496037</v>
      </c>
      <c r="DE14" s="611"/>
      <c r="DF14" s="611"/>
      <c r="DG14" s="611"/>
      <c r="DH14" s="611"/>
      <c r="DI14" s="611"/>
      <c r="DJ14" s="611"/>
      <c r="DK14" s="611"/>
      <c r="DL14" s="611"/>
      <c r="DM14" s="611"/>
      <c r="DN14" s="611"/>
      <c r="DO14" s="611"/>
      <c r="DP14" s="612"/>
      <c r="DQ14" s="619">
        <v>2579910</v>
      </c>
      <c r="DR14" s="611"/>
      <c r="DS14" s="611"/>
      <c r="DT14" s="611"/>
      <c r="DU14" s="611"/>
      <c r="DV14" s="611"/>
      <c r="DW14" s="611"/>
      <c r="DX14" s="611"/>
      <c r="DY14" s="611"/>
      <c r="DZ14" s="611"/>
      <c r="EA14" s="611"/>
      <c r="EB14" s="611"/>
      <c r="EC14" s="620"/>
    </row>
    <row r="15" spans="2:143" ht="11.25" customHeight="1">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1438246</v>
      </c>
      <c r="BH15" s="611"/>
      <c r="BI15" s="611"/>
      <c r="BJ15" s="611"/>
      <c r="BK15" s="611"/>
      <c r="BL15" s="611"/>
      <c r="BM15" s="611"/>
      <c r="BN15" s="612"/>
      <c r="BO15" s="613">
        <v>4.3</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6327412</v>
      </c>
      <c r="CS15" s="611"/>
      <c r="CT15" s="611"/>
      <c r="CU15" s="611"/>
      <c r="CV15" s="611"/>
      <c r="CW15" s="611"/>
      <c r="CX15" s="611"/>
      <c r="CY15" s="612"/>
      <c r="CZ15" s="613">
        <v>8.3000000000000007</v>
      </c>
      <c r="DA15" s="613"/>
      <c r="DB15" s="613"/>
      <c r="DC15" s="613"/>
      <c r="DD15" s="619">
        <v>310584</v>
      </c>
      <c r="DE15" s="611"/>
      <c r="DF15" s="611"/>
      <c r="DG15" s="611"/>
      <c r="DH15" s="611"/>
      <c r="DI15" s="611"/>
      <c r="DJ15" s="611"/>
      <c r="DK15" s="611"/>
      <c r="DL15" s="611"/>
      <c r="DM15" s="611"/>
      <c r="DN15" s="611"/>
      <c r="DO15" s="611"/>
      <c r="DP15" s="612"/>
      <c r="DQ15" s="619">
        <v>5351051</v>
      </c>
      <c r="DR15" s="611"/>
      <c r="DS15" s="611"/>
      <c r="DT15" s="611"/>
      <c r="DU15" s="611"/>
      <c r="DV15" s="611"/>
      <c r="DW15" s="611"/>
      <c r="DX15" s="611"/>
      <c r="DY15" s="611"/>
      <c r="DZ15" s="611"/>
      <c r="EA15" s="611"/>
      <c r="EB15" s="611"/>
      <c r="EC15" s="620"/>
    </row>
    <row r="16" spans="2:143" ht="11.25" customHeight="1">
      <c r="B16" s="607" t="s">
        <v>250</v>
      </c>
      <c r="C16" s="608"/>
      <c r="D16" s="608"/>
      <c r="E16" s="608"/>
      <c r="F16" s="608"/>
      <c r="G16" s="608"/>
      <c r="H16" s="608"/>
      <c r="I16" s="608"/>
      <c r="J16" s="608"/>
      <c r="K16" s="608"/>
      <c r="L16" s="608"/>
      <c r="M16" s="608"/>
      <c r="N16" s="608"/>
      <c r="O16" s="608"/>
      <c r="P16" s="608"/>
      <c r="Q16" s="609"/>
      <c r="R16" s="610">
        <v>78284</v>
      </c>
      <c r="S16" s="611"/>
      <c r="T16" s="611"/>
      <c r="U16" s="611"/>
      <c r="V16" s="611"/>
      <c r="W16" s="611"/>
      <c r="X16" s="611"/>
      <c r="Y16" s="612"/>
      <c r="Z16" s="613">
        <v>0.1</v>
      </c>
      <c r="AA16" s="613"/>
      <c r="AB16" s="613"/>
      <c r="AC16" s="613"/>
      <c r="AD16" s="614">
        <v>78284</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c r="B17" s="607" t="s">
        <v>253</v>
      </c>
      <c r="C17" s="608"/>
      <c r="D17" s="608"/>
      <c r="E17" s="608"/>
      <c r="F17" s="608"/>
      <c r="G17" s="608"/>
      <c r="H17" s="608"/>
      <c r="I17" s="608"/>
      <c r="J17" s="608"/>
      <c r="K17" s="608"/>
      <c r="L17" s="608"/>
      <c r="M17" s="608"/>
      <c r="N17" s="608"/>
      <c r="O17" s="608"/>
      <c r="P17" s="608"/>
      <c r="Q17" s="609"/>
      <c r="R17" s="610">
        <v>331575</v>
      </c>
      <c r="S17" s="611"/>
      <c r="T17" s="611"/>
      <c r="U17" s="611"/>
      <c r="V17" s="611"/>
      <c r="W17" s="611"/>
      <c r="X17" s="611"/>
      <c r="Y17" s="612"/>
      <c r="Z17" s="613">
        <v>0.4</v>
      </c>
      <c r="AA17" s="613"/>
      <c r="AB17" s="613"/>
      <c r="AC17" s="613"/>
      <c r="AD17" s="614">
        <v>331575</v>
      </c>
      <c r="AE17" s="614"/>
      <c r="AF17" s="614"/>
      <c r="AG17" s="614"/>
      <c r="AH17" s="614"/>
      <c r="AI17" s="614"/>
      <c r="AJ17" s="614"/>
      <c r="AK17" s="614"/>
      <c r="AL17" s="615">
        <v>0.8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6583160</v>
      </c>
      <c r="CS17" s="611"/>
      <c r="CT17" s="611"/>
      <c r="CU17" s="611"/>
      <c r="CV17" s="611"/>
      <c r="CW17" s="611"/>
      <c r="CX17" s="611"/>
      <c r="CY17" s="612"/>
      <c r="CZ17" s="613">
        <v>8.6999999999999993</v>
      </c>
      <c r="DA17" s="613"/>
      <c r="DB17" s="613"/>
      <c r="DC17" s="613"/>
      <c r="DD17" s="619" t="s">
        <v>122</v>
      </c>
      <c r="DE17" s="611"/>
      <c r="DF17" s="611"/>
      <c r="DG17" s="611"/>
      <c r="DH17" s="611"/>
      <c r="DI17" s="611"/>
      <c r="DJ17" s="611"/>
      <c r="DK17" s="611"/>
      <c r="DL17" s="611"/>
      <c r="DM17" s="611"/>
      <c r="DN17" s="611"/>
      <c r="DO17" s="611"/>
      <c r="DP17" s="612"/>
      <c r="DQ17" s="619">
        <v>6578716</v>
      </c>
      <c r="DR17" s="611"/>
      <c r="DS17" s="611"/>
      <c r="DT17" s="611"/>
      <c r="DU17" s="611"/>
      <c r="DV17" s="611"/>
      <c r="DW17" s="611"/>
      <c r="DX17" s="611"/>
      <c r="DY17" s="611"/>
      <c r="DZ17" s="611"/>
      <c r="EA17" s="611"/>
      <c r="EB17" s="611"/>
      <c r="EC17" s="620"/>
    </row>
    <row r="18" spans="2:133" ht="11.25" customHeight="1">
      <c r="B18" s="607" t="s">
        <v>256</v>
      </c>
      <c r="C18" s="608"/>
      <c r="D18" s="608"/>
      <c r="E18" s="608"/>
      <c r="F18" s="608"/>
      <c r="G18" s="608"/>
      <c r="H18" s="608"/>
      <c r="I18" s="608"/>
      <c r="J18" s="608"/>
      <c r="K18" s="608"/>
      <c r="L18" s="608"/>
      <c r="M18" s="608"/>
      <c r="N18" s="608"/>
      <c r="O18" s="608"/>
      <c r="P18" s="608"/>
      <c r="Q18" s="609"/>
      <c r="R18" s="610">
        <v>326616</v>
      </c>
      <c r="S18" s="611"/>
      <c r="T18" s="611"/>
      <c r="U18" s="611"/>
      <c r="V18" s="611"/>
      <c r="W18" s="611"/>
      <c r="X18" s="611"/>
      <c r="Y18" s="612"/>
      <c r="Z18" s="613">
        <v>0.4</v>
      </c>
      <c r="AA18" s="613"/>
      <c r="AB18" s="613"/>
      <c r="AC18" s="613"/>
      <c r="AD18" s="614">
        <v>326616</v>
      </c>
      <c r="AE18" s="614"/>
      <c r="AF18" s="614"/>
      <c r="AG18" s="614"/>
      <c r="AH18" s="614"/>
      <c r="AI18" s="614"/>
      <c r="AJ18" s="614"/>
      <c r="AK18" s="614"/>
      <c r="AL18" s="615">
        <v>0.8</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c r="B19" s="607" t="s">
        <v>259</v>
      </c>
      <c r="C19" s="608"/>
      <c r="D19" s="608"/>
      <c r="E19" s="608"/>
      <c r="F19" s="608"/>
      <c r="G19" s="608"/>
      <c r="H19" s="608"/>
      <c r="I19" s="608"/>
      <c r="J19" s="608"/>
      <c r="K19" s="608"/>
      <c r="L19" s="608"/>
      <c r="M19" s="608"/>
      <c r="N19" s="608"/>
      <c r="O19" s="608"/>
      <c r="P19" s="608"/>
      <c r="Q19" s="609"/>
      <c r="R19" s="610">
        <v>304382</v>
      </c>
      <c r="S19" s="611"/>
      <c r="T19" s="611"/>
      <c r="U19" s="611"/>
      <c r="V19" s="611"/>
      <c r="W19" s="611"/>
      <c r="X19" s="611"/>
      <c r="Y19" s="612"/>
      <c r="Z19" s="613">
        <v>0.4</v>
      </c>
      <c r="AA19" s="613"/>
      <c r="AB19" s="613"/>
      <c r="AC19" s="613"/>
      <c r="AD19" s="614">
        <v>304382</v>
      </c>
      <c r="AE19" s="614"/>
      <c r="AF19" s="614"/>
      <c r="AG19" s="614"/>
      <c r="AH19" s="614"/>
      <c r="AI19" s="614"/>
      <c r="AJ19" s="614"/>
      <c r="AK19" s="614"/>
      <c r="AL19" s="615">
        <v>0.7</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2396782</v>
      </c>
      <c r="BH19" s="611"/>
      <c r="BI19" s="611"/>
      <c r="BJ19" s="611"/>
      <c r="BK19" s="611"/>
      <c r="BL19" s="611"/>
      <c r="BM19" s="611"/>
      <c r="BN19" s="612"/>
      <c r="BO19" s="613">
        <v>7.2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c r="B20" s="623" t="s">
        <v>262</v>
      </c>
      <c r="C20" s="624"/>
      <c r="D20" s="624"/>
      <c r="E20" s="624"/>
      <c r="F20" s="624"/>
      <c r="G20" s="624"/>
      <c r="H20" s="624"/>
      <c r="I20" s="624"/>
      <c r="J20" s="624"/>
      <c r="K20" s="624"/>
      <c r="L20" s="624"/>
      <c r="M20" s="624"/>
      <c r="N20" s="624"/>
      <c r="O20" s="624"/>
      <c r="P20" s="624"/>
      <c r="Q20" s="625"/>
      <c r="R20" s="610">
        <v>22234</v>
      </c>
      <c r="S20" s="611"/>
      <c r="T20" s="611"/>
      <c r="U20" s="611"/>
      <c r="V20" s="611"/>
      <c r="W20" s="611"/>
      <c r="X20" s="611"/>
      <c r="Y20" s="612"/>
      <c r="Z20" s="613">
        <v>0</v>
      </c>
      <c r="AA20" s="613"/>
      <c r="AB20" s="613"/>
      <c r="AC20" s="613"/>
      <c r="AD20" s="614">
        <v>22234</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2396782</v>
      </c>
      <c r="BH20" s="611"/>
      <c r="BI20" s="611"/>
      <c r="BJ20" s="611"/>
      <c r="BK20" s="611"/>
      <c r="BL20" s="611"/>
      <c r="BM20" s="611"/>
      <c r="BN20" s="612"/>
      <c r="BO20" s="613">
        <v>7.2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76092675</v>
      </c>
      <c r="CS20" s="611"/>
      <c r="CT20" s="611"/>
      <c r="CU20" s="611"/>
      <c r="CV20" s="611"/>
      <c r="CW20" s="611"/>
      <c r="CX20" s="611"/>
      <c r="CY20" s="612"/>
      <c r="CZ20" s="613">
        <v>100</v>
      </c>
      <c r="DA20" s="613"/>
      <c r="DB20" s="613"/>
      <c r="DC20" s="613"/>
      <c r="DD20" s="619">
        <v>5100299</v>
      </c>
      <c r="DE20" s="611"/>
      <c r="DF20" s="611"/>
      <c r="DG20" s="611"/>
      <c r="DH20" s="611"/>
      <c r="DI20" s="611"/>
      <c r="DJ20" s="611"/>
      <c r="DK20" s="611"/>
      <c r="DL20" s="611"/>
      <c r="DM20" s="611"/>
      <c r="DN20" s="611"/>
      <c r="DO20" s="611"/>
      <c r="DP20" s="612"/>
      <c r="DQ20" s="619">
        <v>49467387</v>
      </c>
      <c r="DR20" s="611"/>
      <c r="DS20" s="611"/>
      <c r="DT20" s="611"/>
      <c r="DU20" s="611"/>
      <c r="DV20" s="611"/>
      <c r="DW20" s="611"/>
      <c r="DX20" s="611"/>
      <c r="DY20" s="611"/>
      <c r="DZ20" s="611"/>
      <c r="EA20" s="611"/>
      <c r="EB20" s="611"/>
      <c r="EC20" s="620"/>
    </row>
    <row r="21" spans="2:133" ht="11.25" customHeight="1">
      <c r="B21" s="607" t="s">
        <v>265</v>
      </c>
      <c r="C21" s="608"/>
      <c r="D21" s="608"/>
      <c r="E21" s="608"/>
      <c r="F21" s="608"/>
      <c r="G21" s="608"/>
      <c r="H21" s="608"/>
      <c r="I21" s="608"/>
      <c r="J21" s="608"/>
      <c r="K21" s="608"/>
      <c r="L21" s="608"/>
      <c r="M21" s="608"/>
      <c r="N21" s="608"/>
      <c r="O21" s="608"/>
      <c r="P21" s="608"/>
      <c r="Q21" s="609"/>
      <c r="R21" s="610">
        <v>5525277</v>
      </c>
      <c r="S21" s="611"/>
      <c r="T21" s="611"/>
      <c r="U21" s="611"/>
      <c r="V21" s="611"/>
      <c r="W21" s="611"/>
      <c r="X21" s="611"/>
      <c r="Y21" s="612"/>
      <c r="Z21" s="613">
        <v>6.9</v>
      </c>
      <c r="AA21" s="613"/>
      <c r="AB21" s="613"/>
      <c r="AC21" s="613"/>
      <c r="AD21" s="614">
        <v>5109920</v>
      </c>
      <c r="AE21" s="614"/>
      <c r="AF21" s="614"/>
      <c r="AG21" s="614"/>
      <c r="AH21" s="614"/>
      <c r="AI21" s="614"/>
      <c r="AJ21" s="614"/>
      <c r="AK21" s="614"/>
      <c r="AL21" s="615">
        <v>11.9</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c r="B22" s="607" t="s">
        <v>267</v>
      </c>
      <c r="C22" s="608"/>
      <c r="D22" s="608"/>
      <c r="E22" s="608"/>
      <c r="F22" s="608"/>
      <c r="G22" s="608"/>
      <c r="H22" s="608"/>
      <c r="I22" s="608"/>
      <c r="J22" s="608"/>
      <c r="K22" s="608"/>
      <c r="L22" s="608"/>
      <c r="M22" s="608"/>
      <c r="N22" s="608"/>
      <c r="O22" s="608"/>
      <c r="P22" s="608"/>
      <c r="Q22" s="609"/>
      <c r="R22" s="610">
        <v>5109920</v>
      </c>
      <c r="S22" s="611"/>
      <c r="T22" s="611"/>
      <c r="U22" s="611"/>
      <c r="V22" s="611"/>
      <c r="W22" s="611"/>
      <c r="X22" s="611"/>
      <c r="Y22" s="612"/>
      <c r="Z22" s="613">
        <v>6.4</v>
      </c>
      <c r="AA22" s="613"/>
      <c r="AB22" s="613"/>
      <c r="AC22" s="613"/>
      <c r="AD22" s="614">
        <v>5109920</v>
      </c>
      <c r="AE22" s="614"/>
      <c r="AF22" s="614"/>
      <c r="AG22" s="614"/>
      <c r="AH22" s="614"/>
      <c r="AI22" s="614"/>
      <c r="AJ22" s="614"/>
      <c r="AK22" s="614"/>
      <c r="AL22" s="615">
        <v>11.9</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c r="B23" s="607" t="s">
        <v>270</v>
      </c>
      <c r="C23" s="608"/>
      <c r="D23" s="608"/>
      <c r="E23" s="608"/>
      <c r="F23" s="608"/>
      <c r="G23" s="608"/>
      <c r="H23" s="608"/>
      <c r="I23" s="608"/>
      <c r="J23" s="608"/>
      <c r="K23" s="608"/>
      <c r="L23" s="608"/>
      <c r="M23" s="608"/>
      <c r="N23" s="608"/>
      <c r="O23" s="608"/>
      <c r="P23" s="608"/>
      <c r="Q23" s="609"/>
      <c r="R23" s="610">
        <v>415280</v>
      </c>
      <c r="S23" s="611"/>
      <c r="T23" s="611"/>
      <c r="U23" s="611"/>
      <c r="V23" s="611"/>
      <c r="W23" s="611"/>
      <c r="X23" s="611"/>
      <c r="Y23" s="612"/>
      <c r="Z23" s="613">
        <v>0.5</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2396782</v>
      </c>
      <c r="BH23" s="611"/>
      <c r="BI23" s="611"/>
      <c r="BJ23" s="611"/>
      <c r="BK23" s="611"/>
      <c r="BL23" s="611"/>
      <c r="BM23" s="611"/>
      <c r="BN23" s="612"/>
      <c r="BO23" s="613">
        <v>7.2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c r="B24" s="607" t="s">
        <v>277</v>
      </c>
      <c r="C24" s="608"/>
      <c r="D24" s="608"/>
      <c r="E24" s="608"/>
      <c r="F24" s="608"/>
      <c r="G24" s="608"/>
      <c r="H24" s="608"/>
      <c r="I24" s="608"/>
      <c r="J24" s="608"/>
      <c r="K24" s="608"/>
      <c r="L24" s="608"/>
      <c r="M24" s="608"/>
      <c r="N24" s="608"/>
      <c r="O24" s="608"/>
      <c r="P24" s="608"/>
      <c r="Q24" s="609"/>
      <c r="R24" s="610">
        <v>77</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44407341</v>
      </c>
      <c r="CS24" s="600"/>
      <c r="CT24" s="600"/>
      <c r="CU24" s="600"/>
      <c r="CV24" s="600"/>
      <c r="CW24" s="600"/>
      <c r="CX24" s="600"/>
      <c r="CY24" s="601"/>
      <c r="CZ24" s="604">
        <v>58.4</v>
      </c>
      <c r="DA24" s="605"/>
      <c r="DB24" s="605"/>
      <c r="DC24" s="621"/>
      <c r="DD24" s="642">
        <v>27317195</v>
      </c>
      <c r="DE24" s="600"/>
      <c r="DF24" s="600"/>
      <c r="DG24" s="600"/>
      <c r="DH24" s="600"/>
      <c r="DI24" s="600"/>
      <c r="DJ24" s="600"/>
      <c r="DK24" s="601"/>
      <c r="DL24" s="642">
        <v>24815152</v>
      </c>
      <c r="DM24" s="600"/>
      <c r="DN24" s="600"/>
      <c r="DO24" s="600"/>
      <c r="DP24" s="600"/>
      <c r="DQ24" s="600"/>
      <c r="DR24" s="600"/>
      <c r="DS24" s="600"/>
      <c r="DT24" s="600"/>
      <c r="DU24" s="600"/>
      <c r="DV24" s="601"/>
      <c r="DW24" s="604">
        <v>57.1</v>
      </c>
      <c r="DX24" s="605"/>
      <c r="DY24" s="605"/>
      <c r="DZ24" s="605"/>
      <c r="EA24" s="605"/>
      <c r="EB24" s="605"/>
      <c r="EC24" s="606"/>
    </row>
    <row r="25" spans="2:133" ht="11.25" customHeight="1">
      <c r="B25" s="607" t="s">
        <v>280</v>
      </c>
      <c r="C25" s="608"/>
      <c r="D25" s="608"/>
      <c r="E25" s="608"/>
      <c r="F25" s="608"/>
      <c r="G25" s="608"/>
      <c r="H25" s="608"/>
      <c r="I25" s="608"/>
      <c r="J25" s="608"/>
      <c r="K25" s="608"/>
      <c r="L25" s="608"/>
      <c r="M25" s="608"/>
      <c r="N25" s="608"/>
      <c r="O25" s="608"/>
      <c r="P25" s="608"/>
      <c r="Q25" s="609"/>
      <c r="R25" s="610">
        <v>45392863</v>
      </c>
      <c r="S25" s="611"/>
      <c r="T25" s="611"/>
      <c r="U25" s="611"/>
      <c r="V25" s="611"/>
      <c r="W25" s="611"/>
      <c r="X25" s="611"/>
      <c r="Y25" s="612"/>
      <c r="Z25" s="613">
        <v>57.1</v>
      </c>
      <c r="AA25" s="613"/>
      <c r="AB25" s="613"/>
      <c r="AC25" s="613"/>
      <c r="AD25" s="614">
        <v>42580724</v>
      </c>
      <c r="AE25" s="614"/>
      <c r="AF25" s="614"/>
      <c r="AG25" s="614"/>
      <c r="AH25" s="614"/>
      <c r="AI25" s="614"/>
      <c r="AJ25" s="614"/>
      <c r="AK25" s="614"/>
      <c r="AL25" s="615">
        <v>98.9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12971503</v>
      </c>
      <c r="CS25" s="631"/>
      <c r="CT25" s="631"/>
      <c r="CU25" s="631"/>
      <c r="CV25" s="631"/>
      <c r="CW25" s="631"/>
      <c r="CX25" s="631"/>
      <c r="CY25" s="632"/>
      <c r="CZ25" s="615">
        <v>17</v>
      </c>
      <c r="DA25" s="643"/>
      <c r="DB25" s="643"/>
      <c r="DC25" s="645"/>
      <c r="DD25" s="619">
        <v>11804136</v>
      </c>
      <c r="DE25" s="631"/>
      <c r="DF25" s="631"/>
      <c r="DG25" s="631"/>
      <c r="DH25" s="631"/>
      <c r="DI25" s="631"/>
      <c r="DJ25" s="631"/>
      <c r="DK25" s="632"/>
      <c r="DL25" s="619">
        <v>11717550</v>
      </c>
      <c r="DM25" s="631"/>
      <c r="DN25" s="631"/>
      <c r="DO25" s="631"/>
      <c r="DP25" s="631"/>
      <c r="DQ25" s="631"/>
      <c r="DR25" s="631"/>
      <c r="DS25" s="631"/>
      <c r="DT25" s="631"/>
      <c r="DU25" s="631"/>
      <c r="DV25" s="632"/>
      <c r="DW25" s="615">
        <v>27</v>
      </c>
      <c r="DX25" s="643"/>
      <c r="DY25" s="643"/>
      <c r="DZ25" s="643"/>
      <c r="EA25" s="643"/>
      <c r="EB25" s="643"/>
      <c r="EC25" s="644"/>
    </row>
    <row r="26" spans="2:133" ht="11.25" customHeight="1">
      <c r="B26" s="607" t="s">
        <v>283</v>
      </c>
      <c r="C26" s="608"/>
      <c r="D26" s="608"/>
      <c r="E26" s="608"/>
      <c r="F26" s="608"/>
      <c r="G26" s="608"/>
      <c r="H26" s="608"/>
      <c r="I26" s="608"/>
      <c r="J26" s="608"/>
      <c r="K26" s="608"/>
      <c r="L26" s="608"/>
      <c r="M26" s="608"/>
      <c r="N26" s="608"/>
      <c r="O26" s="608"/>
      <c r="P26" s="608"/>
      <c r="Q26" s="609"/>
      <c r="R26" s="610">
        <v>21586</v>
      </c>
      <c r="S26" s="611"/>
      <c r="T26" s="611"/>
      <c r="U26" s="611"/>
      <c r="V26" s="611"/>
      <c r="W26" s="611"/>
      <c r="X26" s="611"/>
      <c r="Y26" s="612"/>
      <c r="Z26" s="613">
        <v>0</v>
      </c>
      <c r="AA26" s="613"/>
      <c r="AB26" s="613"/>
      <c r="AC26" s="613"/>
      <c r="AD26" s="614">
        <v>21586</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8524113</v>
      </c>
      <c r="CS26" s="611"/>
      <c r="CT26" s="611"/>
      <c r="CU26" s="611"/>
      <c r="CV26" s="611"/>
      <c r="CW26" s="611"/>
      <c r="CX26" s="611"/>
      <c r="CY26" s="612"/>
      <c r="CZ26" s="615">
        <v>11.2</v>
      </c>
      <c r="DA26" s="643"/>
      <c r="DB26" s="643"/>
      <c r="DC26" s="645"/>
      <c r="DD26" s="619">
        <v>8015802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c r="B27" s="607" t="s">
        <v>286</v>
      </c>
      <c r="C27" s="608"/>
      <c r="D27" s="608"/>
      <c r="E27" s="608"/>
      <c r="F27" s="608"/>
      <c r="G27" s="608"/>
      <c r="H27" s="608"/>
      <c r="I27" s="608"/>
      <c r="J27" s="608"/>
      <c r="K27" s="608"/>
      <c r="L27" s="608"/>
      <c r="M27" s="608"/>
      <c r="N27" s="608"/>
      <c r="O27" s="608"/>
      <c r="P27" s="608"/>
      <c r="Q27" s="609"/>
      <c r="R27" s="610">
        <v>964355</v>
      </c>
      <c r="S27" s="611"/>
      <c r="T27" s="611"/>
      <c r="U27" s="611"/>
      <c r="V27" s="611"/>
      <c r="W27" s="611"/>
      <c r="X27" s="611"/>
      <c r="Y27" s="612"/>
      <c r="Z27" s="613">
        <v>1.2</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33124409</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24852678</v>
      </c>
      <c r="CS27" s="631"/>
      <c r="CT27" s="631"/>
      <c r="CU27" s="631"/>
      <c r="CV27" s="631"/>
      <c r="CW27" s="631"/>
      <c r="CX27" s="631"/>
      <c r="CY27" s="632"/>
      <c r="CZ27" s="615">
        <v>32.700000000000003</v>
      </c>
      <c r="DA27" s="643"/>
      <c r="DB27" s="643"/>
      <c r="DC27" s="645"/>
      <c r="DD27" s="619">
        <v>8934343</v>
      </c>
      <c r="DE27" s="631"/>
      <c r="DF27" s="631"/>
      <c r="DG27" s="631"/>
      <c r="DH27" s="631"/>
      <c r="DI27" s="631"/>
      <c r="DJ27" s="631"/>
      <c r="DK27" s="632"/>
      <c r="DL27" s="619">
        <v>6518886</v>
      </c>
      <c r="DM27" s="631"/>
      <c r="DN27" s="631"/>
      <c r="DO27" s="631"/>
      <c r="DP27" s="631"/>
      <c r="DQ27" s="631"/>
      <c r="DR27" s="631"/>
      <c r="DS27" s="631"/>
      <c r="DT27" s="631"/>
      <c r="DU27" s="631"/>
      <c r="DV27" s="632"/>
      <c r="DW27" s="615">
        <v>15</v>
      </c>
      <c r="DX27" s="643"/>
      <c r="DY27" s="643"/>
      <c r="DZ27" s="643"/>
      <c r="EA27" s="643"/>
      <c r="EB27" s="643"/>
      <c r="EC27" s="644"/>
    </row>
    <row r="28" spans="2:133" ht="11.25" customHeight="1">
      <c r="B28" s="607" t="s">
        <v>289</v>
      </c>
      <c r="C28" s="608"/>
      <c r="D28" s="608"/>
      <c r="E28" s="608"/>
      <c r="F28" s="608"/>
      <c r="G28" s="608"/>
      <c r="H28" s="608"/>
      <c r="I28" s="608"/>
      <c r="J28" s="608"/>
      <c r="K28" s="608"/>
      <c r="L28" s="608"/>
      <c r="M28" s="608"/>
      <c r="N28" s="608"/>
      <c r="O28" s="608"/>
      <c r="P28" s="608"/>
      <c r="Q28" s="609"/>
      <c r="R28" s="610">
        <v>531627</v>
      </c>
      <c r="S28" s="611"/>
      <c r="T28" s="611"/>
      <c r="U28" s="611"/>
      <c r="V28" s="611"/>
      <c r="W28" s="611"/>
      <c r="X28" s="611"/>
      <c r="Y28" s="612"/>
      <c r="Z28" s="613">
        <v>0.7</v>
      </c>
      <c r="AA28" s="613"/>
      <c r="AB28" s="613"/>
      <c r="AC28" s="613"/>
      <c r="AD28" s="614">
        <v>163925</v>
      </c>
      <c r="AE28" s="614"/>
      <c r="AF28" s="614"/>
      <c r="AG28" s="614"/>
      <c r="AH28" s="614"/>
      <c r="AI28" s="614"/>
      <c r="AJ28" s="614"/>
      <c r="AK28" s="614"/>
      <c r="AL28" s="615">
        <v>0.4</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6583160</v>
      </c>
      <c r="CS28" s="611"/>
      <c r="CT28" s="611"/>
      <c r="CU28" s="611"/>
      <c r="CV28" s="611"/>
      <c r="CW28" s="611"/>
      <c r="CX28" s="611"/>
      <c r="CY28" s="612"/>
      <c r="CZ28" s="615">
        <v>8.6999999999999993</v>
      </c>
      <c r="DA28" s="643"/>
      <c r="DB28" s="643"/>
      <c r="DC28" s="645"/>
      <c r="DD28" s="619">
        <v>6578716</v>
      </c>
      <c r="DE28" s="611"/>
      <c r="DF28" s="611"/>
      <c r="DG28" s="611"/>
      <c r="DH28" s="611"/>
      <c r="DI28" s="611"/>
      <c r="DJ28" s="611"/>
      <c r="DK28" s="612"/>
      <c r="DL28" s="619">
        <v>6578716</v>
      </c>
      <c r="DM28" s="611"/>
      <c r="DN28" s="611"/>
      <c r="DO28" s="611"/>
      <c r="DP28" s="611"/>
      <c r="DQ28" s="611"/>
      <c r="DR28" s="611"/>
      <c r="DS28" s="611"/>
      <c r="DT28" s="611"/>
      <c r="DU28" s="611"/>
      <c r="DV28" s="612"/>
      <c r="DW28" s="615">
        <v>15.1</v>
      </c>
      <c r="DX28" s="643"/>
      <c r="DY28" s="643"/>
      <c r="DZ28" s="643"/>
      <c r="EA28" s="643"/>
      <c r="EB28" s="643"/>
      <c r="EC28" s="644"/>
    </row>
    <row r="29" spans="2:133" ht="11.25" customHeight="1">
      <c r="B29" s="607" t="s">
        <v>291</v>
      </c>
      <c r="C29" s="608"/>
      <c r="D29" s="608"/>
      <c r="E29" s="608"/>
      <c r="F29" s="608"/>
      <c r="G29" s="608"/>
      <c r="H29" s="608"/>
      <c r="I29" s="608"/>
      <c r="J29" s="608"/>
      <c r="K29" s="608"/>
      <c r="L29" s="608"/>
      <c r="M29" s="608"/>
      <c r="N29" s="608"/>
      <c r="O29" s="608"/>
      <c r="P29" s="608"/>
      <c r="Q29" s="609"/>
      <c r="R29" s="610">
        <v>280798</v>
      </c>
      <c r="S29" s="611"/>
      <c r="T29" s="611"/>
      <c r="U29" s="611"/>
      <c r="V29" s="611"/>
      <c r="W29" s="611"/>
      <c r="X29" s="611"/>
      <c r="Y29" s="612"/>
      <c r="Z29" s="613">
        <v>0.4</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6583153</v>
      </c>
      <c r="CS29" s="631"/>
      <c r="CT29" s="631"/>
      <c r="CU29" s="631"/>
      <c r="CV29" s="631"/>
      <c r="CW29" s="631"/>
      <c r="CX29" s="631"/>
      <c r="CY29" s="632"/>
      <c r="CZ29" s="615">
        <v>8.6999999999999993</v>
      </c>
      <c r="DA29" s="643"/>
      <c r="DB29" s="643"/>
      <c r="DC29" s="645"/>
      <c r="DD29" s="619">
        <v>6578709</v>
      </c>
      <c r="DE29" s="631"/>
      <c r="DF29" s="631"/>
      <c r="DG29" s="631"/>
      <c r="DH29" s="631"/>
      <c r="DI29" s="631"/>
      <c r="DJ29" s="631"/>
      <c r="DK29" s="632"/>
      <c r="DL29" s="619">
        <v>6578709</v>
      </c>
      <c r="DM29" s="631"/>
      <c r="DN29" s="631"/>
      <c r="DO29" s="631"/>
      <c r="DP29" s="631"/>
      <c r="DQ29" s="631"/>
      <c r="DR29" s="631"/>
      <c r="DS29" s="631"/>
      <c r="DT29" s="631"/>
      <c r="DU29" s="631"/>
      <c r="DV29" s="632"/>
      <c r="DW29" s="615">
        <v>15.1</v>
      </c>
      <c r="DX29" s="643"/>
      <c r="DY29" s="643"/>
      <c r="DZ29" s="643"/>
      <c r="EA29" s="643"/>
      <c r="EB29" s="643"/>
      <c r="EC29" s="644"/>
    </row>
    <row r="30" spans="2:133" ht="11.25" customHeight="1">
      <c r="B30" s="607" t="s">
        <v>293</v>
      </c>
      <c r="C30" s="608"/>
      <c r="D30" s="608"/>
      <c r="E30" s="608"/>
      <c r="F30" s="608"/>
      <c r="G30" s="608"/>
      <c r="H30" s="608"/>
      <c r="I30" s="608"/>
      <c r="J30" s="608"/>
      <c r="K30" s="608"/>
      <c r="L30" s="608"/>
      <c r="M30" s="608"/>
      <c r="N30" s="608"/>
      <c r="O30" s="608"/>
      <c r="P30" s="608"/>
      <c r="Q30" s="609"/>
      <c r="R30" s="610">
        <v>17005148</v>
      </c>
      <c r="S30" s="611"/>
      <c r="T30" s="611"/>
      <c r="U30" s="611"/>
      <c r="V30" s="611"/>
      <c r="W30" s="611"/>
      <c r="X30" s="611"/>
      <c r="Y30" s="612"/>
      <c r="Z30" s="613">
        <v>21.4</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6464268</v>
      </c>
      <c r="CS30" s="611"/>
      <c r="CT30" s="611"/>
      <c r="CU30" s="611"/>
      <c r="CV30" s="611"/>
      <c r="CW30" s="611"/>
      <c r="CX30" s="611"/>
      <c r="CY30" s="612"/>
      <c r="CZ30" s="615">
        <v>8.5</v>
      </c>
      <c r="DA30" s="643"/>
      <c r="DB30" s="643"/>
      <c r="DC30" s="645"/>
      <c r="DD30" s="619">
        <v>6459826</v>
      </c>
      <c r="DE30" s="611"/>
      <c r="DF30" s="611"/>
      <c r="DG30" s="611"/>
      <c r="DH30" s="611"/>
      <c r="DI30" s="611"/>
      <c r="DJ30" s="611"/>
      <c r="DK30" s="612"/>
      <c r="DL30" s="619">
        <v>6459826</v>
      </c>
      <c r="DM30" s="611"/>
      <c r="DN30" s="611"/>
      <c r="DO30" s="611"/>
      <c r="DP30" s="611"/>
      <c r="DQ30" s="611"/>
      <c r="DR30" s="611"/>
      <c r="DS30" s="611"/>
      <c r="DT30" s="611"/>
      <c r="DU30" s="611"/>
      <c r="DV30" s="612"/>
      <c r="DW30" s="615">
        <v>14.9</v>
      </c>
      <c r="DX30" s="643"/>
      <c r="DY30" s="643"/>
      <c r="DZ30" s="643"/>
      <c r="EA30" s="643"/>
      <c r="EB30" s="643"/>
      <c r="EC30" s="644"/>
    </row>
    <row r="31" spans="2:133" ht="11.25" customHeight="1">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12"/>
      <c r="AV31" s="212"/>
      <c r="AW31" s="212"/>
      <c r="AX31" s="596" t="s">
        <v>177</v>
      </c>
      <c r="AY31" s="597"/>
      <c r="AZ31" s="597"/>
      <c r="BA31" s="597"/>
      <c r="BB31" s="597"/>
      <c r="BC31" s="597"/>
      <c r="BD31" s="597"/>
      <c r="BE31" s="597"/>
      <c r="BF31" s="598"/>
      <c r="BG31" s="657">
        <v>99.6</v>
      </c>
      <c r="BH31" s="654"/>
      <c r="BI31" s="654"/>
      <c r="BJ31" s="654"/>
      <c r="BK31" s="654"/>
      <c r="BL31" s="654"/>
      <c r="BM31" s="605">
        <v>98.9</v>
      </c>
      <c r="BN31" s="654"/>
      <c r="BO31" s="654"/>
      <c r="BP31" s="654"/>
      <c r="BQ31" s="655"/>
      <c r="BR31" s="657">
        <v>99.4</v>
      </c>
      <c r="BS31" s="654"/>
      <c r="BT31" s="654"/>
      <c r="BU31" s="654"/>
      <c r="BV31" s="654"/>
      <c r="BW31" s="654"/>
      <c r="BX31" s="605">
        <v>98.7</v>
      </c>
      <c r="BY31" s="654"/>
      <c r="BZ31" s="654"/>
      <c r="CA31" s="654"/>
      <c r="CB31" s="655"/>
      <c r="CD31" s="650"/>
      <c r="CE31" s="651"/>
      <c r="CF31" s="607" t="s">
        <v>300</v>
      </c>
      <c r="CG31" s="608"/>
      <c r="CH31" s="608"/>
      <c r="CI31" s="608"/>
      <c r="CJ31" s="608"/>
      <c r="CK31" s="608"/>
      <c r="CL31" s="608"/>
      <c r="CM31" s="608"/>
      <c r="CN31" s="608"/>
      <c r="CO31" s="608"/>
      <c r="CP31" s="608"/>
      <c r="CQ31" s="609"/>
      <c r="CR31" s="610">
        <v>118885</v>
      </c>
      <c r="CS31" s="631"/>
      <c r="CT31" s="631"/>
      <c r="CU31" s="631"/>
      <c r="CV31" s="631"/>
      <c r="CW31" s="631"/>
      <c r="CX31" s="631"/>
      <c r="CY31" s="632"/>
      <c r="CZ31" s="615">
        <v>0.2</v>
      </c>
      <c r="DA31" s="643"/>
      <c r="DB31" s="643"/>
      <c r="DC31" s="645"/>
      <c r="DD31" s="619">
        <v>118883</v>
      </c>
      <c r="DE31" s="631"/>
      <c r="DF31" s="631"/>
      <c r="DG31" s="631"/>
      <c r="DH31" s="631"/>
      <c r="DI31" s="631"/>
      <c r="DJ31" s="631"/>
      <c r="DK31" s="632"/>
      <c r="DL31" s="619">
        <v>118883</v>
      </c>
      <c r="DM31" s="631"/>
      <c r="DN31" s="631"/>
      <c r="DO31" s="631"/>
      <c r="DP31" s="631"/>
      <c r="DQ31" s="631"/>
      <c r="DR31" s="631"/>
      <c r="DS31" s="631"/>
      <c r="DT31" s="631"/>
      <c r="DU31" s="631"/>
      <c r="DV31" s="632"/>
      <c r="DW31" s="615">
        <v>0.3</v>
      </c>
      <c r="DX31" s="643"/>
      <c r="DY31" s="643"/>
      <c r="DZ31" s="643"/>
      <c r="EA31" s="643"/>
      <c r="EB31" s="643"/>
      <c r="EC31" s="644"/>
    </row>
    <row r="32" spans="2:133" ht="11.25" customHeight="1">
      <c r="B32" s="607" t="s">
        <v>301</v>
      </c>
      <c r="C32" s="608"/>
      <c r="D32" s="608"/>
      <c r="E32" s="608"/>
      <c r="F32" s="608"/>
      <c r="G32" s="608"/>
      <c r="H32" s="608"/>
      <c r="I32" s="608"/>
      <c r="J32" s="608"/>
      <c r="K32" s="608"/>
      <c r="L32" s="608"/>
      <c r="M32" s="608"/>
      <c r="N32" s="608"/>
      <c r="O32" s="608"/>
      <c r="P32" s="608"/>
      <c r="Q32" s="609"/>
      <c r="R32" s="610">
        <v>5564824</v>
      </c>
      <c r="S32" s="611"/>
      <c r="T32" s="611"/>
      <c r="U32" s="611"/>
      <c r="V32" s="611"/>
      <c r="W32" s="611"/>
      <c r="X32" s="611"/>
      <c r="Y32" s="612"/>
      <c r="Z32" s="613">
        <v>7</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208" t="s">
        <v>302</v>
      </c>
      <c r="AX32" s="607" t="s">
        <v>303</v>
      </c>
      <c r="AY32" s="608"/>
      <c r="AZ32" s="608"/>
      <c r="BA32" s="608"/>
      <c r="BB32" s="608"/>
      <c r="BC32" s="608"/>
      <c r="BD32" s="608"/>
      <c r="BE32" s="608"/>
      <c r="BF32" s="609"/>
      <c r="BG32" s="667">
        <v>99.4</v>
      </c>
      <c r="BH32" s="631"/>
      <c r="BI32" s="631"/>
      <c r="BJ32" s="631"/>
      <c r="BK32" s="631"/>
      <c r="BL32" s="631"/>
      <c r="BM32" s="616">
        <v>98.4</v>
      </c>
      <c r="BN32" s="631"/>
      <c r="BO32" s="631"/>
      <c r="BP32" s="631"/>
      <c r="BQ32" s="656"/>
      <c r="BR32" s="667">
        <v>99.2</v>
      </c>
      <c r="BS32" s="631"/>
      <c r="BT32" s="631"/>
      <c r="BU32" s="631"/>
      <c r="BV32" s="631"/>
      <c r="BW32" s="631"/>
      <c r="BX32" s="616">
        <v>98.1</v>
      </c>
      <c r="BY32" s="631"/>
      <c r="BZ32" s="631"/>
      <c r="CA32" s="631"/>
      <c r="CB32" s="656"/>
      <c r="CD32" s="652"/>
      <c r="CE32" s="653"/>
      <c r="CF32" s="607" t="s">
        <v>304</v>
      </c>
      <c r="CG32" s="608"/>
      <c r="CH32" s="608"/>
      <c r="CI32" s="608"/>
      <c r="CJ32" s="608"/>
      <c r="CK32" s="608"/>
      <c r="CL32" s="608"/>
      <c r="CM32" s="608"/>
      <c r="CN32" s="608"/>
      <c r="CO32" s="608"/>
      <c r="CP32" s="608"/>
      <c r="CQ32" s="609"/>
      <c r="CR32" s="610">
        <v>7</v>
      </c>
      <c r="CS32" s="611"/>
      <c r="CT32" s="611"/>
      <c r="CU32" s="611"/>
      <c r="CV32" s="611"/>
      <c r="CW32" s="611"/>
      <c r="CX32" s="611"/>
      <c r="CY32" s="612"/>
      <c r="CZ32" s="615">
        <v>0</v>
      </c>
      <c r="DA32" s="643"/>
      <c r="DB32" s="643"/>
      <c r="DC32" s="645"/>
      <c r="DD32" s="619">
        <v>7</v>
      </c>
      <c r="DE32" s="611"/>
      <c r="DF32" s="611"/>
      <c r="DG32" s="611"/>
      <c r="DH32" s="611"/>
      <c r="DI32" s="611"/>
      <c r="DJ32" s="611"/>
      <c r="DK32" s="612"/>
      <c r="DL32" s="619">
        <v>7</v>
      </c>
      <c r="DM32" s="611"/>
      <c r="DN32" s="611"/>
      <c r="DO32" s="611"/>
      <c r="DP32" s="611"/>
      <c r="DQ32" s="611"/>
      <c r="DR32" s="611"/>
      <c r="DS32" s="611"/>
      <c r="DT32" s="611"/>
      <c r="DU32" s="611"/>
      <c r="DV32" s="612"/>
      <c r="DW32" s="615">
        <v>0</v>
      </c>
      <c r="DX32" s="643"/>
      <c r="DY32" s="643"/>
      <c r="DZ32" s="643"/>
      <c r="EA32" s="643"/>
      <c r="EB32" s="643"/>
      <c r="EC32" s="644"/>
    </row>
    <row r="33" spans="2:133" ht="11.25" customHeight="1">
      <c r="B33" s="607" t="s">
        <v>305</v>
      </c>
      <c r="C33" s="608"/>
      <c r="D33" s="608"/>
      <c r="E33" s="608"/>
      <c r="F33" s="608"/>
      <c r="G33" s="608"/>
      <c r="H33" s="608"/>
      <c r="I33" s="608"/>
      <c r="J33" s="608"/>
      <c r="K33" s="608"/>
      <c r="L33" s="608"/>
      <c r="M33" s="608"/>
      <c r="N33" s="608"/>
      <c r="O33" s="608"/>
      <c r="P33" s="608"/>
      <c r="Q33" s="609"/>
      <c r="R33" s="610">
        <v>96602</v>
      </c>
      <c r="S33" s="611"/>
      <c r="T33" s="611"/>
      <c r="U33" s="611"/>
      <c r="V33" s="611"/>
      <c r="W33" s="611"/>
      <c r="X33" s="611"/>
      <c r="Y33" s="612"/>
      <c r="Z33" s="613">
        <v>0.1</v>
      </c>
      <c r="AA33" s="613"/>
      <c r="AB33" s="613"/>
      <c r="AC33" s="613"/>
      <c r="AD33" s="614">
        <v>86185</v>
      </c>
      <c r="AE33" s="614"/>
      <c r="AF33" s="614"/>
      <c r="AG33" s="614"/>
      <c r="AH33" s="614"/>
      <c r="AI33" s="614"/>
      <c r="AJ33" s="614"/>
      <c r="AK33" s="614"/>
      <c r="AL33" s="615">
        <v>0.2</v>
      </c>
      <c r="AM33" s="616"/>
      <c r="AN33" s="616"/>
      <c r="AO33" s="617"/>
      <c r="AP33" s="662"/>
      <c r="AQ33" s="663"/>
      <c r="AR33" s="663"/>
      <c r="AS33" s="663"/>
      <c r="AT33" s="666"/>
      <c r="AU33" s="213"/>
      <c r="AV33" s="213"/>
      <c r="AW33" s="213"/>
      <c r="AX33" s="633" t="s">
        <v>306</v>
      </c>
      <c r="AY33" s="634"/>
      <c r="AZ33" s="634"/>
      <c r="BA33" s="634"/>
      <c r="BB33" s="634"/>
      <c r="BC33" s="634"/>
      <c r="BD33" s="634"/>
      <c r="BE33" s="634"/>
      <c r="BF33" s="635"/>
      <c r="BG33" s="668">
        <v>99.8</v>
      </c>
      <c r="BH33" s="669"/>
      <c r="BI33" s="669"/>
      <c r="BJ33" s="669"/>
      <c r="BK33" s="669"/>
      <c r="BL33" s="669"/>
      <c r="BM33" s="670">
        <v>99.4</v>
      </c>
      <c r="BN33" s="669"/>
      <c r="BO33" s="669"/>
      <c r="BP33" s="669"/>
      <c r="BQ33" s="671"/>
      <c r="BR33" s="668">
        <v>99.7</v>
      </c>
      <c r="BS33" s="669"/>
      <c r="BT33" s="669"/>
      <c r="BU33" s="669"/>
      <c r="BV33" s="669"/>
      <c r="BW33" s="669"/>
      <c r="BX33" s="670">
        <v>99.2</v>
      </c>
      <c r="BY33" s="669"/>
      <c r="BZ33" s="669"/>
      <c r="CA33" s="669"/>
      <c r="CB33" s="671"/>
      <c r="CD33" s="607" t="s">
        <v>307</v>
      </c>
      <c r="CE33" s="608"/>
      <c r="CF33" s="608"/>
      <c r="CG33" s="608"/>
      <c r="CH33" s="608"/>
      <c r="CI33" s="608"/>
      <c r="CJ33" s="608"/>
      <c r="CK33" s="608"/>
      <c r="CL33" s="608"/>
      <c r="CM33" s="608"/>
      <c r="CN33" s="608"/>
      <c r="CO33" s="608"/>
      <c r="CP33" s="608"/>
      <c r="CQ33" s="609"/>
      <c r="CR33" s="610">
        <v>26585035</v>
      </c>
      <c r="CS33" s="631"/>
      <c r="CT33" s="631"/>
      <c r="CU33" s="631"/>
      <c r="CV33" s="631"/>
      <c r="CW33" s="631"/>
      <c r="CX33" s="631"/>
      <c r="CY33" s="632"/>
      <c r="CZ33" s="615">
        <v>34.9</v>
      </c>
      <c r="DA33" s="643"/>
      <c r="DB33" s="643"/>
      <c r="DC33" s="645"/>
      <c r="DD33" s="619">
        <v>20867588</v>
      </c>
      <c r="DE33" s="631"/>
      <c r="DF33" s="631"/>
      <c r="DG33" s="631"/>
      <c r="DH33" s="631"/>
      <c r="DI33" s="631"/>
      <c r="DJ33" s="631"/>
      <c r="DK33" s="632"/>
      <c r="DL33" s="619">
        <v>16392471</v>
      </c>
      <c r="DM33" s="631"/>
      <c r="DN33" s="631"/>
      <c r="DO33" s="631"/>
      <c r="DP33" s="631"/>
      <c r="DQ33" s="631"/>
      <c r="DR33" s="631"/>
      <c r="DS33" s="631"/>
      <c r="DT33" s="631"/>
      <c r="DU33" s="631"/>
      <c r="DV33" s="632"/>
      <c r="DW33" s="615">
        <v>37.700000000000003</v>
      </c>
      <c r="DX33" s="643"/>
      <c r="DY33" s="643"/>
      <c r="DZ33" s="643"/>
      <c r="EA33" s="643"/>
      <c r="EB33" s="643"/>
      <c r="EC33" s="644"/>
    </row>
    <row r="34" spans="2:133" ht="11.25" customHeight="1">
      <c r="B34" s="607" t="s">
        <v>308</v>
      </c>
      <c r="C34" s="608"/>
      <c r="D34" s="608"/>
      <c r="E34" s="608"/>
      <c r="F34" s="608"/>
      <c r="G34" s="608"/>
      <c r="H34" s="608"/>
      <c r="I34" s="608"/>
      <c r="J34" s="608"/>
      <c r="K34" s="608"/>
      <c r="L34" s="608"/>
      <c r="M34" s="608"/>
      <c r="N34" s="608"/>
      <c r="O34" s="608"/>
      <c r="P34" s="608"/>
      <c r="Q34" s="609"/>
      <c r="R34" s="610">
        <v>411694</v>
      </c>
      <c r="S34" s="611"/>
      <c r="T34" s="611"/>
      <c r="U34" s="611"/>
      <c r="V34" s="611"/>
      <c r="W34" s="611"/>
      <c r="X34" s="611"/>
      <c r="Y34" s="612"/>
      <c r="Z34" s="613">
        <v>0.5</v>
      </c>
      <c r="AA34" s="613"/>
      <c r="AB34" s="613"/>
      <c r="AC34" s="613"/>
      <c r="AD34" s="614" t="s">
        <v>122</v>
      </c>
      <c r="AE34" s="614"/>
      <c r="AF34" s="614"/>
      <c r="AG34" s="614"/>
      <c r="AH34" s="614"/>
      <c r="AI34" s="614"/>
      <c r="AJ34" s="614"/>
      <c r="AK34" s="614"/>
      <c r="AL34" s="615" t="s">
        <v>122</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309</v>
      </c>
      <c r="CE34" s="608"/>
      <c r="CF34" s="608"/>
      <c r="CG34" s="608"/>
      <c r="CH34" s="608"/>
      <c r="CI34" s="608"/>
      <c r="CJ34" s="608"/>
      <c r="CK34" s="608"/>
      <c r="CL34" s="608"/>
      <c r="CM34" s="608"/>
      <c r="CN34" s="608"/>
      <c r="CO34" s="608"/>
      <c r="CP34" s="608"/>
      <c r="CQ34" s="609"/>
      <c r="CR34" s="610">
        <v>12866989</v>
      </c>
      <c r="CS34" s="611"/>
      <c r="CT34" s="611"/>
      <c r="CU34" s="611"/>
      <c r="CV34" s="611"/>
      <c r="CW34" s="611"/>
      <c r="CX34" s="611"/>
      <c r="CY34" s="612"/>
      <c r="CZ34" s="615">
        <v>16.899999999999999</v>
      </c>
      <c r="DA34" s="643"/>
      <c r="DB34" s="643"/>
      <c r="DC34" s="645"/>
      <c r="DD34" s="619">
        <v>9982473</v>
      </c>
      <c r="DE34" s="611"/>
      <c r="DF34" s="611"/>
      <c r="DG34" s="611"/>
      <c r="DH34" s="611"/>
      <c r="DI34" s="611"/>
      <c r="DJ34" s="611"/>
      <c r="DK34" s="612"/>
      <c r="DL34" s="619">
        <v>8975236</v>
      </c>
      <c r="DM34" s="611"/>
      <c r="DN34" s="611"/>
      <c r="DO34" s="611"/>
      <c r="DP34" s="611"/>
      <c r="DQ34" s="611"/>
      <c r="DR34" s="611"/>
      <c r="DS34" s="611"/>
      <c r="DT34" s="611"/>
      <c r="DU34" s="611"/>
      <c r="DV34" s="612"/>
      <c r="DW34" s="615">
        <v>20.6</v>
      </c>
      <c r="DX34" s="643"/>
      <c r="DY34" s="643"/>
      <c r="DZ34" s="643"/>
      <c r="EA34" s="643"/>
      <c r="EB34" s="643"/>
      <c r="EC34" s="644"/>
    </row>
    <row r="35" spans="2:133" ht="11.25" customHeight="1">
      <c r="B35" s="607" t="s">
        <v>310</v>
      </c>
      <c r="C35" s="608"/>
      <c r="D35" s="608"/>
      <c r="E35" s="608"/>
      <c r="F35" s="608"/>
      <c r="G35" s="608"/>
      <c r="H35" s="608"/>
      <c r="I35" s="608"/>
      <c r="J35" s="608"/>
      <c r="K35" s="608"/>
      <c r="L35" s="608"/>
      <c r="M35" s="608"/>
      <c r="N35" s="608"/>
      <c r="O35" s="608"/>
      <c r="P35" s="608"/>
      <c r="Q35" s="609"/>
      <c r="R35" s="610">
        <v>454008</v>
      </c>
      <c r="S35" s="611"/>
      <c r="T35" s="611"/>
      <c r="U35" s="611"/>
      <c r="V35" s="611"/>
      <c r="W35" s="611"/>
      <c r="X35" s="611"/>
      <c r="Y35" s="612"/>
      <c r="Z35" s="613">
        <v>0.6</v>
      </c>
      <c r="AA35" s="613"/>
      <c r="AB35" s="613"/>
      <c r="AC35" s="613"/>
      <c r="AD35" s="614" t="s">
        <v>122</v>
      </c>
      <c r="AE35" s="614"/>
      <c r="AF35" s="614"/>
      <c r="AG35" s="614"/>
      <c r="AH35" s="614"/>
      <c r="AI35" s="614"/>
      <c r="AJ35" s="614"/>
      <c r="AK35" s="614"/>
      <c r="AL35" s="615" t="s">
        <v>122</v>
      </c>
      <c r="AM35" s="616"/>
      <c r="AN35" s="616"/>
      <c r="AO35" s="617"/>
      <c r="AP35" s="218"/>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93921</v>
      </c>
      <c r="CS35" s="631"/>
      <c r="CT35" s="631"/>
      <c r="CU35" s="631"/>
      <c r="CV35" s="631"/>
      <c r="CW35" s="631"/>
      <c r="CX35" s="631"/>
      <c r="CY35" s="632"/>
      <c r="CZ35" s="615">
        <v>0.1</v>
      </c>
      <c r="DA35" s="643"/>
      <c r="DB35" s="643"/>
      <c r="DC35" s="645"/>
      <c r="DD35" s="619">
        <v>82810</v>
      </c>
      <c r="DE35" s="631"/>
      <c r="DF35" s="631"/>
      <c r="DG35" s="631"/>
      <c r="DH35" s="631"/>
      <c r="DI35" s="631"/>
      <c r="DJ35" s="631"/>
      <c r="DK35" s="632"/>
      <c r="DL35" s="619">
        <v>82810</v>
      </c>
      <c r="DM35" s="631"/>
      <c r="DN35" s="631"/>
      <c r="DO35" s="631"/>
      <c r="DP35" s="631"/>
      <c r="DQ35" s="631"/>
      <c r="DR35" s="631"/>
      <c r="DS35" s="631"/>
      <c r="DT35" s="631"/>
      <c r="DU35" s="631"/>
      <c r="DV35" s="632"/>
      <c r="DW35" s="615">
        <v>0.2</v>
      </c>
      <c r="DX35" s="643"/>
      <c r="DY35" s="643"/>
      <c r="DZ35" s="643"/>
      <c r="EA35" s="643"/>
      <c r="EB35" s="643"/>
      <c r="EC35" s="644"/>
    </row>
    <row r="36" spans="2:133" ht="11.25" customHeight="1">
      <c r="B36" s="607" t="s">
        <v>314</v>
      </c>
      <c r="C36" s="608"/>
      <c r="D36" s="608"/>
      <c r="E36" s="608"/>
      <c r="F36" s="608"/>
      <c r="G36" s="608"/>
      <c r="H36" s="608"/>
      <c r="I36" s="608"/>
      <c r="J36" s="608"/>
      <c r="K36" s="608"/>
      <c r="L36" s="608"/>
      <c r="M36" s="608"/>
      <c r="N36" s="608"/>
      <c r="O36" s="608"/>
      <c r="P36" s="608"/>
      <c r="Q36" s="609"/>
      <c r="R36" s="610">
        <v>3453154</v>
      </c>
      <c r="S36" s="611"/>
      <c r="T36" s="611"/>
      <c r="U36" s="611"/>
      <c r="V36" s="611"/>
      <c r="W36" s="611"/>
      <c r="X36" s="611"/>
      <c r="Y36" s="612"/>
      <c r="Z36" s="613">
        <v>4.3</v>
      </c>
      <c r="AA36" s="613"/>
      <c r="AB36" s="613"/>
      <c r="AC36" s="613"/>
      <c r="AD36" s="614" t="s">
        <v>122</v>
      </c>
      <c r="AE36" s="614"/>
      <c r="AF36" s="614"/>
      <c r="AG36" s="614"/>
      <c r="AH36" s="614"/>
      <c r="AI36" s="614"/>
      <c r="AJ36" s="614"/>
      <c r="AK36" s="614"/>
      <c r="AL36" s="615" t="s">
        <v>122</v>
      </c>
      <c r="AM36" s="616"/>
      <c r="AN36" s="616"/>
      <c r="AO36" s="617"/>
      <c r="AP36" s="218"/>
      <c r="AQ36" s="676" t="s">
        <v>315</v>
      </c>
      <c r="AR36" s="677"/>
      <c r="AS36" s="677"/>
      <c r="AT36" s="677"/>
      <c r="AU36" s="677"/>
      <c r="AV36" s="677"/>
      <c r="AW36" s="677"/>
      <c r="AX36" s="677"/>
      <c r="AY36" s="678"/>
      <c r="AZ36" s="599">
        <v>8922389</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278069</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3487472</v>
      </c>
      <c r="CS36" s="611"/>
      <c r="CT36" s="611"/>
      <c r="CU36" s="611"/>
      <c r="CV36" s="611"/>
      <c r="CW36" s="611"/>
      <c r="CX36" s="611"/>
      <c r="CY36" s="612"/>
      <c r="CZ36" s="615">
        <v>4.5999999999999996</v>
      </c>
      <c r="DA36" s="643"/>
      <c r="DB36" s="643"/>
      <c r="DC36" s="645"/>
      <c r="DD36" s="619">
        <v>2461184</v>
      </c>
      <c r="DE36" s="611"/>
      <c r="DF36" s="611"/>
      <c r="DG36" s="611"/>
      <c r="DH36" s="611"/>
      <c r="DI36" s="611"/>
      <c r="DJ36" s="611"/>
      <c r="DK36" s="612"/>
      <c r="DL36" s="619">
        <v>1566521</v>
      </c>
      <c r="DM36" s="611"/>
      <c r="DN36" s="611"/>
      <c r="DO36" s="611"/>
      <c r="DP36" s="611"/>
      <c r="DQ36" s="611"/>
      <c r="DR36" s="611"/>
      <c r="DS36" s="611"/>
      <c r="DT36" s="611"/>
      <c r="DU36" s="611"/>
      <c r="DV36" s="612"/>
      <c r="DW36" s="615">
        <v>3.6</v>
      </c>
      <c r="DX36" s="643"/>
      <c r="DY36" s="643"/>
      <c r="DZ36" s="643"/>
      <c r="EA36" s="643"/>
      <c r="EB36" s="643"/>
      <c r="EC36" s="644"/>
    </row>
    <row r="37" spans="2:133" ht="11.25" customHeight="1">
      <c r="B37" s="607" t="s">
        <v>318</v>
      </c>
      <c r="C37" s="608"/>
      <c r="D37" s="608"/>
      <c r="E37" s="608"/>
      <c r="F37" s="608"/>
      <c r="G37" s="608"/>
      <c r="H37" s="608"/>
      <c r="I37" s="608"/>
      <c r="J37" s="608"/>
      <c r="K37" s="608"/>
      <c r="L37" s="608"/>
      <c r="M37" s="608"/>
      <c r="N37" s="608"/>
      <c r="O37" s="608"/>
      <c r="P37" s="608"/>
      <c r="Q37" s="609"/>
      <c r="R37" s="610">
        <v>2118331</v>
      </c>
      <c r="S37" s="611"/>
      <c r="T37" s="611"/>
      <c r="U37" s="611"/>
      <c r="V37" s="611"/>
      <c r="W37" s="611"/>
      <c r="X37" s="611"/>
      <c r="Y37" s="612"/>
      <c r="Z37" s="613">
        <v>2.7</v>
      </c>
      <c r="AA37" s="613"/>
      <c r="AB37" s="613"/>
      <c r="AC37" s="613"/>
      <c r="AD37" s="614">
        <v>209194</v>
      </c>
      <c r="AE37" s="614"/>
      <c r="AF37" s="614"/>
      <c r="AG37" s="614"/>
      <c r="AH37" s="614"/>
      <c r="AI37" s="614"/>
      <c r="AJ37" s="614"/>
      <c r="AK37" s="614"/>
      <c r="AL37" s="615">
        <v>0.5</v>
      </c>
      <c r="AM37" s="616"/>
      <c r="AN37" s="616"/>
      <c r="AO37" s="617"/>
      <c r="AQ37" s="673" t="s">
        <v>319</v>
      </c>
      <c r="AR37" s="674"/>
      <c r="AS37" s="674"/>
      <c r="AT37" s="674"/>
      <c r="AU37" s="674"/>
      <c r="AV37" s="674"/>
      <c r="AW37" s="674"/>
      <c r="AX37" s="674"/>
      <c r="AY37" s="675"/>
      <c r="AZ37" s="610">
        <v>860013</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-701828</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226369</v>
      </c>
      <c r="CS37" s="631"/>
      <c r="CT37" s="631"/>
      <c r="CU37" s="631"/>
      <c r="CV37" s="631"/>
      <c r="CW37" s="631"/>
      <c r="CX37" s="631"/>
      <c r="CY37" s="632"/>
      <c r="CZ37" s="615">
        <v>0.3</v>
      </c>
      <c r="DA37" s="643"/>
      <c r="DB37" s="643"/>
      <c r="DC37" s="645"/>
      <c r="DD37" s="619">
        <v>226369</v>
      </c>
      <c r="DE37" s="631"/>
      <c r="DF37" s="631"/>
      <c r="DG37" s="631"/>
      <c r="DH37" s="631"/>
      <c r="DI37" s="631"/>
      <c r="DJ37" s="631"/>
      <c r="DK37" s="632"/>
      <c r="DL37" s="619">
        <v>173427</v>
      </c>
      <c r="DM37" s="631"/>
      <c r="DN37" s="631"/>
      <c r="DO37" s="631"/>
      <c r="DP37" s="631"/>
      <c r="DQ37" s="631"/>
      <c r="DR37" s="631"/>
      <c r="DS37" s="631"/>
      <c r="DT37" s="631"/>
      <c r="DU37" s="631"/>
      <c r="DV37" s="632"/>
      <c r="DW37" s="615">
        <v>0.4</v>
      </c>
      <c r="DX37" s="643"/>
      <c r="DY37" s="643"/>
      <c r="DZ37" s="643"/>
      <c r="EA37" s="643"/>
      <c r="EB37" s="643"/>
      <c r="EC37" s="644"/>
    </row>
    <row r="38" spans="2:133" ht="11.25" customHeight="1">
      <c r="B38" s="607" t="s">
        <v>322</v>
      </c>
      <c r="C38" s="608"/>
      <c r="D38" s="608"/>
      <c r="E38" s="608"/>
      <c r="F38" s="608"/>
      <c r="G38" s="608"/>
      <c r="H38" s="608"/>
      <c r="I38" s="608"/>
      <c r="J38" s="608"/>
      <c r="K38" s="608"/>
      <c r="L38" s="608"/>
      <c r="M38" s="608"/>
      <c r="N38" s="608"/>
      <c r="O38" s="608"/>
      <c r="P38" s="608"/>
      <c r="Q38" s="609"/>
      <c r="R38" s="610">
        <v>3225800</v>
      </c>
      <c r="S38" s="611"/>
      <c r="T38" s="611"/>
      <c r="U38" s="611"/>
      <c r="V38" s="611"/>
      <c r="W38" s="611"/>
      <c r="X38" s="611"/>
      <c r="Y38" s="612"/>
      <c r="Z38" s="613">
        <v>4.0999999999999996</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16852</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27031</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8045524</v>
      </c>
      <c r="CS38" s="611"/>
      <c r="CT38" s="611"/>
      <c r="CU38" s="611"/>
      <c r="CV38" s="611"/>
      <c r="CW38" s="611"/>
      <c r="CX38" s="611"/>
      <c r="CY38" s="612"/>
      <c r="CZ38" s="615">
        <v>10.6</v>
      </c>
      <c r="DA38" s="643"/>
      <c r="DB38" s="643"/>
      <c r="DC38" s="645"/>
      <c r="DD38" s="619">
        <v>6771501</v>
      </c>
      <c r="DE38" s="611"/>
      <c r="DF38" s="611"/>
      <c r="DG38" s="611"/>
      <c r="DH38" s="611"/>
      <c r="DI38" s="611"/>
      <c r="DJ38" s="611"/>
      <c r="DK38" s="612"/>
      <c r="DL38" s="619">
        <v>5762364</v>
      </c>
      <c r="DM38" s="611"/>
      <c r="DN38" s="611"/>
      <c r="DO38" s="611"/>
      <c r="DP38" s="611"/>
      <c r="DQ38" s="611"/>
      <c r="DR38" s="611"/>
      <c r="DS38" s="611"/>
      <c r="DT38" s="611"/>
      <c r="DU38" s="611"/>
      <c r="DV38" s="612"/>
      <c r="DW38" s="615">
        <v>13.3</v>
      </c>
      <c r="DX38" s="643"/>
      <c r="DY38" s="643"/>
      <c r="DZ38" s="643"/>
      <c r="EA38" s="643"/>
      <c r="EB38" s="643"/>
      <c r="EC38" s="644"/>
    </row>
    <row r="39" spans="2:133" ht="11.25" customHeight="1">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39273</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1414702</v>
      </c>
      <c r="CS39" s="631"/>
      <c r="CT39" s="631"/>
      <c r="CU39" s="631"/>
      <c r="CV39" s="631"/>
      <c r="CW39" s="631"/>
      <c r="CX39" s="631"/>
      <c r="CY39" s="632"/>
      <c r="CZ39" s="615">
        <v>1.9</v>
      </c>
      <c r="DA39" s="643"/>
      <c r="DB39" s="643"/>
      <c r="DC39" s="645"/>
      <c r="DD39" s="619">
        <v>1044094</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c r="B40" s="607" t="s">
        <v>330</v>
      </c>
      <c r="C40" s="608"/>
      <c r="D40" s="608"/>
      <c r="E40" s="608"/>
      <c r="F40" s="608"/>
      <c r="G40" s="608"/>
      <c r="H40" s="608"/>
      <c r="I40" s="608"/>
      <c r="J40" s="608"/>
      <c r="K40" s="608"/>
      <c r="L40" s="608"/>
      <c r="M40" s="608"/>
      <c r="N40" s="608"/>
      <c r="O40" s="608"/>
      <c r="P40" s="608"/>
      <c r="Q40" s="609"/>
      <c r="R40" s="610">
        <v>403200</v>
      </c>
      <c r="S40" s="611"/>
      <c r="T40" s="611"/>
      <c r="U40" s="611"/>
      <c r="V40" s="611"/>
      <c r="W40" s="611"/>
      <c r="X40" s="611"/>
      <c r="Y40" s="612"/>
      <c r="Z40" s="613">
        <v>0.5</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31"/>
      <c r="BE40" s="631"/>
      <c r="BF40" s="656"/>
      <c r="BG40" s="660" t="s">
        <v>332</v>
      </c>
      <c r="BH40" s="661"/>
      <c r="BI40" s="661"/>
      <c r="BJ40" s="661"/>
      <c r="BK40" s="661"/>
      <c r="BL40" s="214"/>
      <c r="BM40" s="608" t="s">
        <v>333</v>
      </c>
      <c r="BN40" s="608"/>
      <c r="BO40" s="608"/>
      <c r="BP40" s="608"/>
      <c r="BQ40" s="608"/>
      <c r="BR40" s="608"/>
      <c r="BS40" s="608"/>
      <c r="BT40" s="608"/>
      <c r="BU40" s="609"/>
      <c r="BV40" s="610">
        <v>96</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676427</v>
      </c>
      <c r="CS40" s="611"/>
      <c r="CT40" s="611"/>
      <c r="CU40" s="611"/>
      <c r="CV40" s="611"/>
      <c r="CW40" s="611"/>
      <c r="CX40" s="611"/>
      <c r="CY40" s="612"/>
      <c r="CZ40" s="615">
        <v>0.9</v>
      </c>
      <c r="DA40" s="643"/>
      <c r="DB40" s="643"/>
      <c r="DC40" s="645"/>
      <c r="DD40" s="619">
        <v>525526</v>
      </c>
      <c r="DE40" s="611"/>
      <c r="DF40" s="611"/>
      <c r="DG40" s="611"/>
      <c r="DH40" s="611"/>
      <c r="DI40" s="611"/>
      <c r="DJ40" s="611"/>
      <c r="DK40" s="612"/>
      <c r="DL40" s="619">
        <v>5540</v>
      </c>
      <c r="DM40" s="611"/>
      <c r="DN40" s="611"/>
      <c r="DO40" s="611"/>
      <c r="DP40" s="611"/>
      <c r="DQ40" s="611"/>
      <c r="DR40" s="611"/>
      <c r="DS40" s="611"/>
      <c r="DT40" s="611"/>
      <c r="DU40" s="611"/>
      <c r="DV40" s="612"/>
      <c r="DW40" s="615">
        <v>0</v>
      </c>
      <c r="DX40" s="643"/>
      <c r="DY40" s="643"/>
      <c r="DZ40" s="643"/>
      <c r="EA40" s="643"/>
      <c r="EB40" s="643"/>
      <c r="EC40" s="644"/>
    </row>
    <row r="41" spans="2:133" ht="11.25" customHeight="1">
      <c r="B41" s="633" t="s">
        <v>335</v>
      </c>
      <c r="C41" s="634"/>
      <c r="D41" s="634"/>
      <c r="E41" s="634"/>
      <c r="F41" s="634"/>
      <c r="G41" s="634"/>
      <c r="H41" s="634"/>
      <c r="I41" s="634"/>
      <c r="J41" s="634"/>
      <c r="K41" s="634"/>
      <c r="L41" s="634"/>
      <c r="M41" s="634"/>
      <c r="N41" s="634"/>
      <c r="O41" s="634"/>
      <c r="P41" s="634"/>
      <c r="Q41" s="635"/>
      <c r="R41" s="682">
        <v>79520790</v>
      </c>
      <c r="S41" s="683"/>
      <c r="T41" s="683"/>
      <c r="U41" s="683"/>
      <c r="V41" s="683"/>
      <c r="W41" s="683"/>
      <c r="X41" s="683"/>
      <c r="Y41" s="687"/>
      <c r="Z41" s="688">
        <v>100</v>
      </c>
      <c r="AA41" s="688"/>
      <c r="AB41" s="688"/>
      <c r="AC41" s="688"/>
      <c r="AD41" s="689">
        <v>43061614</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1998614</v>
      </c>
      <c r="BA41" s="611"/>
      <c r="BB41" s="611"/>
      <c r="BC41" s="611"/>
      <c r="BD41" s="631"/>
      <c r="BE41" s="631"/>
      <c r="BF41" s="656"/>
      <c r="BG41" s="660"/>
      <c r="BH41" s="661"/>
      <c r="BI41" s="661"/>
      <c r="BJ41" s="661"/>
      <c r="BK41" s="661"/>
      <c r="BL41" s="214"/>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c r="AQ42" s="679" t="s">
        <v>339</v>
      </c>
      <c r="AR42" s="680"/>
      <c r="AS42" s="680"/>
      <c r="AT42" s="680"/>
      <c r="AU42" s="680"/>
      <c r="AV42" s="680"/>
      <c r="AW42" s="680"/>
      <c r="AX42" s="680"/>
      <c r="AY42" s="681"/>
      <c r="AZ42" s="682">
        <v>6046910</v>
      </c>
      <c r="BA42" s="683"/>
      <c r="BB42" s="683"/>
      <c r="BC42" s="683"/>
      <c r="BD42" s="669"/>
      <c r="BE42" s="669"/>
      <c r="BF42" s="671"/>
      <c r="BG42" s="662"/>
      <c r="BH42" s="663"/>
      <c r="BI42" s="663"/>
      <c r="BJ42" s="663"/>
      <c r="BK42" s="663"/>
      <c r="BL42" s="215"/>
      <c r="BM42" s="634" t="s">
        <v>340</v>
      </c>
      <c r="BN42" s="634"/>
      <c r="BO42" s="634"/>
      <c r="BP42" s="634"/>
      <c r="BQ42" s="634"/>
      <c r="BR42" s="634"/>
      <c r="BS42" s="634"/>
      <c r="BT42" s="634"/>
      <c r="BU42" s="635"/>
      <c r="BV42" s="682">
        <v>343</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5100299</v>
      </c>
      <c r="CS42" s="631"/>
      <c r="CT42" s="631"/>
      <c r="CU42" s="631"/>
      <c r="CV42" s="631"/>
      <c r="CW42" s="631"/>
      <c r="CX42" s="631"/>
      <c r="CY42" s="632"/>
      <c r="CZ42" s="615">
        <v>6.7</v>
      </c>
      <c r="DA42" s="643"/>
      <c r="DB42" s="643"/>
      <c r="DC42" s="645"/>
      <c r="DD42" s="619">
        <v>1282604</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c r="B43" s="208" t="s">
        <v>342</v>
      </c>
      <c r="CD43" s="607" t="s">
        <v>343</v>
      </c>
      <c r="CE43" s="608"/>
      <c r="CF43" s="608"/>
      <c r="CG43" s="608"/>
      <c r="CH43" s="608"/>
      <c r="CI43" s="608"/>
      <c r="CJ43" s="608"/>
      <c r="CK43" s="608"/>
      <c r="CL43" s="608"/>
      <c r="CM43" s="608"/>
      <c r="CN43" s="608"/>
      <c r="CO43" s="608"/>
      <c r="CP43" s="608"/>
      <c r="CQ43" s="609"/>
      <c r="CR43" s="610">
        <v>201138</v>
      </c>
      <c r="CS43" s="631"/>
      <c r="CT43" s="631"/>
      <c r="CU43" s="631"/>
      <c r="CV43" s="631"/>
      <c r="CW43" s="631"/>
      <c r="CX43" s="631"/>
      <c r="CY43" s="632"/>
      <c r="CZ43" s="615">
        <v>0.3</v>
      </c>
      <c r="DA43" s="643"/>
      <c r="DB43" s="643"/>
      <c r="DC43" s="645"/>
      <c r="DD43" s="619">
        <v>201138</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5100299</v>
      </c>
      <c r="CS44" s="611"/>
      <c r="CT44" s="611"/>
      <c r="CU44" s="611"/>
      <c r="CV44" s="611"/>
      <c r="CW44" s="611"/>
      <c r="CX44" s="611"/>
      <c r="CY44" s="612"/>
      <c r="CZ44" s="615">
        <v>6.7</v>
      </c>
      <c r="DA44" s="616"/>
      <c r="DB44" s="616"/>
      <c r="DC44" s="622"/>
      <c r="DD44" s="619">
        <v>1282604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829592</v>
      </c>
      <c r="CS45" s="631"/>
      <c r="CT45" s="631"/>
      <c r="CU45" s="631"/>
      <c r="CV45" s="631"/>
      <c r="CW45" s="631"/>
      <c r="CX45" s="631"/>
      <c r="CY45" s="632"/>
      <c r="CZ45" s="615">
        <v>1.1000000000000001</v>
      </c>
      <c r="DA45" s="643"/>
      <c r="DB45" s="643"/>
      <c r="DC45" s="645"/>
      <c r="DD45" s="619">
        <v>71720</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c r="B46" s="219"/>
      <c r="CD46" s="650"/>
      <c r="CE46" s="651"/>
      <c r="CF46" s="607" t="s">
        <v>348</v>
      </c>
      <c r="CG46" s="608"/>
      <c r="CH46" s="608"/>
      <c r="CI46" s="608"/>
      <c r="CJ46" s="608"/>
      <c r="CK46" s="608"/>
      <c r="CL46" s="608"/>
      <c r="CM46" s="608"/>
      <c r="CN46" s="608"/>
      <c r="CO46" s="608"/>
      <c r="CP46" s="608"/>
      <c r="CQ46" s="609"/>
      <c r="CR46" s="610">
        <v>4270707</v>
      </c>
      <c r="CS46" s="611"/>
      <c r="CT46" s="611"/>
      <c r="CU46" s="611"/>
      <c r="CV46" s="611"/>
      <c r="CW46" s="611"/>
      <c r="CX46" s="611"/>
      <c r="CY46" s="612"/>
      <c r="CZ46" s="615">
        <v>5.6</v>
      </c>
      <c r="DA46" s="616"/>
      <c r="DB46" s="616"/>
      <c r="DC46" s="622"/>
      <c r="DD46" s="619">
        <v>1210884</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c r="B47" s="219"/>
      <c r="CD47" s="650"/>
      <c r="CE47" s="651"/>
      <c r="CF47" s="607" t="s">
        <v>349</v>
      </c>
      <c r="CG47" s="608"/>
      <c r="CH47" s="608"/>
      <c r="CI47" s="608"/>
      <c r="CJ47" s="608"/>
      <c r="CK47" s="608"/>
      <c r="CL47" s="608"/>
      <c r="CM47" s="608"/>
      <c r="CN47" s="608"/>
      <c r="CO47" s="608"/>
      <c r="CP47" s="608"/>
      <c r="CQ47" s="609"/>
      <c r="CR47" s="610" t="s">
        <v>122</v>
      </c>
      <c r="CS47" s="631"/>
      <c r="CT47" s="631"/>
      <c r="CU47" s="631"/>
      <c r="CV47" s="631"/>
      <c r="CW47" s="631"/>
      <c r="CX47" s="631"/>
      <c r="CY47" s="632"/>
      <c r="CZ47" s="615" t="s">
        <v>122</v>
      </c>
      <c r="DA47" s="643"/>
      <c r="DB47" s="643"/>
      <c r="DC47" s="645"/>
      <c r="DD47" s="619" t="s">
        <v>122</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ht="10.8">
      <c r="B48" s="219"/>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c r="B49" s="219"/>
      <c r="CD49" s="633" t="s">
        <v>351</v>
      </c>
      <c r="CE49" s="634"/>
      <c r="CF49" s="634"/>
      <c r="CG49" s="634"/>
      <c r="CH49" s="634"/>
      <c r="CI49" s="634"/>
      <c r="CJ49" s="634"/>
      <c r="CK49" s="634"/>
      <c r="CL49" s="634"/>
      <c r="CM49" s="634"/>
      <c r="CN49" s="634"/>
      <c r="CO49" s="634"/>
      <c r="CP49" s="634"/>
      <c r="CQ49" s="635"/>
      <c r="CR49" s="682">
        <v>76092675</v>
      </c>
      <c r="CS49" s="669"/>
      <c r="CT49" s="669"/>
      <c r="CU49" s="669"/>
      <c r="CV49" s="669"/>
      <c r="CW49" s="669"/>
      <c r="CX49" s="669"/>
      <c r="CY49" s="698"/>
      <c r="CZ49" s="690">
        <v>100</v>
      </c>
      <c r="DA49" s="699"/>
      <c r="DB49" s="699"/>
      <c r="DC49" s="700"/>
      <c r="DD49" s="701">
        <v>49467387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j8YlgHJBkuU0Nvicni+dlAhfmKCynLFrxuXMEi5lncMzeBLZ91cJfs+m5EUMeNJCYbVQUGm65WKiu7SBUuMAcA==" saltValue="BrvHwcpTJ/Va9V+RMoA3P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F68" sqref="AF68:AJ68"/>
    </sheetView>
  </sheetViews>
  <sheetFormatPr defaultColWidth="0" defaultRowHeight="13.2" zeroHeight="1"/>
  <cols>
    <col min="1" max="130" width="2.77734375" style="225" customWidth="1"/>
    <col min="131" max="131" width="1.6640625" style="225" customWidth="1"/>
    <col min="132" max="16384" width="9" style="225" hidden="1"/>
  </cols>
  <sheetData>
    <row r="1" spans="1:131" ht="11.25" customHeight="1" thickBot="1">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9"/>
    </row>
    <row r="6" spans="1:131" s="230" customFormat="1" ht="26.25" customHeight="1" thickBot="1">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c r="A7" s="231">
        <v>1</v>
      </c>
      <c r="B7" s="736" t="s">
        <v>374</v>
      </c>
      <c r="C7" s="737"/>
      <c r="D7" s="737"/>
      <c r="E7" s="737"/>
      <c r="F7" s="737"/>
      <c r="G7" s="737"/>
      <c r="H7" s="737"/>
      <c r="I7" s="737"/>
      <c r="J7" s="737"/>
      <c r="K7" s="737"/>
      <c r="L7" s="737"/>
      <c r="M7" s="737"/>
      <c r="N7" s="737"/>
      <c r="O7" s="737"/>
      <c r="P7" s="738"/>
      <c r="Q7" s="739">
        <v>79538</v>
      </c>
      <c r="R7" s="740"/>
      <c r="S7" s="740"/>
      <c r="T7" s="740"/>
      <c r="U7" s="740"/>
      <c r="V7" s="740">
        <v>76110</v>
      </c>
      <c r="W7" s="740"/>
      <c r="X7" s="740"/>
      <c r="Y7" s="740"/>
      <c r="Z7" s="740"/>
      <c r="AA7" s="740">
        <v>3428</v>
      </c>
      <c r="AB7" s="740"/>
      <c r="AC7" s="740"/>
      <c r="AD7" s="740"/>
      <c r="AE7" s="741"/>
      <c r="AF7" s="742">
        <v>3257</v>
      </c>
      <c r="AG7" s="743"/>
      <c r="AH7" s="743"/>
      <c r="AI7" s="743"/>
      <c r="AJ7" s="744"/>
      <c r="AK7" s="745"/>
      <c r="AL7" s="746"/>
      <c r="AM7" s="746"/>
      <c r="AN7" s="746"/>
      <c r="AO7" s="746"/>
      <c r="AP7" s="746">
        <v>49083</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c r="BS7" s="733" t="s">
        <v>553</v>
      </c>
      <c r="BT7" s="734"/>
      <c r="BU7" s="734"/>
      <c r="BV7" s="734"/>
      <c r="BW7" s="734"/>
      <c r="BX7" s="734"/>
      <c r="BY7" s="734"/>
      <c r="BZ7" s="734"/>
      <c r="CA7" s="734"/>
      <c r="CB7" s="734"/>
      <c r="CC7" s="734"/>
      <c r="CD7" s="734"/>
      <c r="CE7" s="734"/>
      <c r="CF7" s="734"/>
      <c r="CG7" s="749"/>
      <c r="CH7" s="730">
        <v>54</v>
      </c>
      <c r="CI7" s="731"/>
      <c r="CJ7" s="731"/>
      <c r="CK7" s="731"/>
      <c r="CL7" s="732"/>
      <c r="CM7" s="730">
        <v>2515</v>
      </c>
      <c r="CN7" s="731"/>
      <c r="CO7" s="731"/>
      <c r="CP7" s="731"/>
      <c r="CQ7" s="732"/>
      <c r="CR7" s="730">
        <v>75</v>
      </c>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29"/>
    </row>
    <row r="8" spans="1:131" s="230" customFormat="1" ht="26.25" customHeight="1">
      <c r="A8" s="233">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t="s">
        <v>554</v>
      </c>
      <c r="BT8" s="761"/>
      <c r="BU8" s="761"/>
      <c r="BV8" s="761"/>
      <c r="BW8" s="761"/>
      <c r="BX8" s="761"/>
      <c r="BY8" s="761"/>
      <c r="BZ8" s="761"/>
      <c r="CA8" s="761"/>
      <c r="CB8" s="761"/>
      <c r="CC8" s="761"/>
      <c r="CD8" s="761"/>
      <c r="CE8" s="761"/>
      <c r="CF8" s="761"/>
      <c r="CG8" s="762"/>
      <c r="CH8" s="763">
        <v>17</v>
      </c>
      <c r="CI8" s="764"/>
      <c r="CJ8" s="764"/>
      <c r="CK8" s="764"/>
      <c r="CL8" s="765"/>
      <c r="CM8" s="763">
        <v>83</v>
      </c>
      <c r="CN8" s="764"/>
      <c r="CO8" s="764"/>
      <c r="CP8" s="764"/>
      <c r="CQ8" s="765"/>
      <c r="CR8" s="763">
        <v>30</v>
      </c>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9"/>
    </row>
    <row r="9" spans="1:131" s="230" customFormat="1" ht="26.25" customHeight="1">
      <c r="A9" s="233">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t="s">
        <v>555</v>
      </c>
      <c r="BT9" s="761"/>
      <c r="BU9" s="761"/>
      <c r="BV9" s="761"/>
      <c r="BW9" s="761"/>
      <c r="BX9" s="761"/>
      <c r="BY9" s="761"/>
      <c r="BZ9" s="761"/>
      <c r="CA9" s="761"/>
      <c r="CB9" s="761"/>
      <c r="CC9" s="761"/>
      <c r="CD9" s="761"/>
      <c r="CE9" s="761"/>
      <c r="CF9" s="761"/>
      <c r="CG9" s="762"/>
      <c r="CH9" s="763">
        <v>0</v>
      </c>
      <c r="CI9" s="764"/>
      <c r="CJ9" s="764"/>
      <c r="CK9" s="764"/>
      <c r="CL9" s="765"/>
      <c r="CM9" s="763">
        <v>124</v>
      </c>
      <c r="CN9" s="764"/>
      <c r="CO9" s="764"/>
      <c r="CP9" s="764"/>
      <c r="CQ9" s="765"/>
      <c r="CR9" s="763">
        <v>50</v>
      </c>
      <c r="CS9" s="764"/>
      <c r="CT9" s="764"/>
      <c r="CU9" s="764"/>
      <c r="CV9" s="765"/>
      <c r="CW9" s="763">
        <v>38</v>
      </c>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9"/>
    </row>
    <row r="10" spans="1:131" s="230" customFormat="1" ht="26.25" customHeight="1">
      <c r="A10" s="233">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9"/>
    </row>
    <row r="11" spans="1:131" s="230" customFormat="1" ht="26.25" customHeight="1">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9"/>
    </row>
    <row r="12" spans="1:131" s="230" customFormat="1" ht="26.25" customHeight="1">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9"/>
    </row>
    <row r="13" spans="1:131" s="230" customFormat="1" ht="26.25" customHeight="1">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9"/>
    </row>
    <row r="14" spans="1:131" s="230" customFormat="1" ht="26.25" customHeight="1">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9"/>
    </row>
    <row r="15" spans="1:131" s="230" customFormat="1" ht="26.25" customHeight="1">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25" customHeight="1">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c r="A23" s="235" t="s">
        <v>376</v>
      </c>
      <c r="B23" s="776" t="s">
        <v>377</v>
      </c>
      <c r="C23" s="777"/>
      <c r="D23" s="777"/>
      <c r="E23" s="777"/>
      <c r="F23" s="777"/>
      <c r="G23" s="777"/>
      <c r="H23" s="777"/>
      <c r="I23" s="777"/>
      <c r="J23" s="777"/>
      <c r="K23" s="777"/>
      <c r="L23" s="777"/>
      <c r="M23" s="777"/>
      <c r="N23" s="777"/>
      <c r="O23" s="777"/>
      <c r="P23" s="778"/>
      <c r="Q23" s="779">
        <v>79538</v>
      </c>
      <c r="R23" s="780"/>
      <c r="S23" s="780"/>
      <c r="T23" s="780"/>
      <c r="U23" s="780"/>
      <c r="V23" s="780">
        <v>76110</v>
      </c>
      <c r="W23" s="780"/>
      <c r="X23" s="780"/>
      <c r="Y23" s="780"/>
      <c r="Z23" s="780"/>
      <c r="AA23" s="780">
        <v>3428</v>
      </c>
      <c r="AB23" s="780"/>
      <c r="AC23" s="780"/>
      <c r="AD23" s="780"/>
      <c r="AE23" s="781"/>
      <c r="AF23" s="782">
        <v>3257</v>
      </c>
      <c r="AG23" s="780"/>
      <c r="AH23" s="780"/>
      <c r="AI23" s="780"/>
      <c r="AJ23" s="783"/>
      <c r="AK23" s="784"/>
      <c r="AL23" s="785"/>
      <c r="AM23" s="785"/>
      <c r="AN23" s="785"/>
      <c r="AO23" s="785"/>
      <c r="AP23" s="780">
        <v>49083</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c r="A28" s="237">
        <v>1</v>
      </c>
      <c r="B28" s="736" t="s">
        <v>388</v>
      </c>
      <c r="C28" s="737"/>
      <c r="D28" s="737"/>
      <c r="E28" s="737"/>
      <c r="F28" s="737"/>
      <c r="G28" s="737"/>
      <c r="H28" s="737"/>
      <c r="I28" s="737"/>
      <c r="J28" s="737"/>
      <c r="K28" s="737"/>
      <c r="L28" s="737"/>
      <c r="M28" s="737"/>
      <c r="N28" s="737"/>
      <c r="O28" s="737"/>
      <c r="P28" s="738"/>
      <c r="Q28" s="809">
        <v>19788</v>
      </c>
      <c r="R28" s="810"/>
      <c r="S28" s="810"/>
      <c r="T28" s="810"/>
      <c r="U28" s="810"/>
      <c r="V28" s="810">
        <v>19510</v>
      </c>
      <c r="W28" s="810"/>
      <c r="X28" s="810"/>
      <c r="Y28" s="810"/>
      <c r="Z28" s="810"/>
      <c r="AA28" s="810">
        <v>278</v>
      </c>
      <c r="AB28" s="810"/>
      <c r="AC28" s="810"/>
      <c r="AD28" s="810"/>
      <c r="AE28" s="811"/>
      <c r="AF28" s="812">
        <v>278</v>
      </c>
      <c r="AG28" s="810"/>
      <c r="AH28" s="810"/>
      <c r="AI28" s="810"/>
      <c r="AJ28" s="813"/>
      <c r="AK28" s="814"/>
      <c r="AL28" s="815"/>
      <c r="AM28" s="815"/>
      <c r="AN28" s="815"/>
      <c r="AO28" s="815"/>
      <c r="AP28" s="815"/>
      <c r="AQ28" s="815"/>
      <c r="AR28" s="815"/>
      <c r="AS28" s="815"/>
      <c r="AT28" s="815"/>
      <c r="AU28" s="815"/>
      <c r="AV28" s="815"/>
      <c r="AW28" s="815"/>
      <c r="AX28" s="815"/>
      <c r="AY28" s="815"/>
      <c r="AZ28" s="816"/>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c r="A29" s="237">
        <v>2</v>
      </c>
      <c r="B29" s="767" t="s">
        <v>389</v>
      </c>
      <c r="C29" s="768"/>
      <c r="D29" s="768"/>
      <c r="E29" s="768"/>
      <c r="F29" s="768"/>
      <c r="G29" s="768"/>
      <c r="H29" s="768"/>
      <c r="I29" s="768"/>
      <c r="J29" s="768"/>
      <c r="K29" s="768"/>
      <c r="L29" s="768"/>
      <c r="M29" s="768"/>
      <c r="N29" s="768"/>
      <c r="O29" s="768"/>
      <c r="P29" s="769"/>
      <c r="Q29" s="770">
        <v>19639</v>
      </c>
      <c r="R29" s="771"/>
      <c r="S29" s="771"/>
      <c r="T29" s="771"/>
      <c r="U29" s="771"/>
      <c r="V29" s="771">
        <v>19445</v>
      </c>
      <c r="W29" s="771"/>
      <c r="X29" s="771"/>
      <c r="Y29" s="771"/>
      <c r="Z29" s="771"/>
      <c r="AA29" s="771">
        <v>195</v>
      </c>
      <c r="AB29" s="771"/>
      <c r="AC29" s="771"/>
      <c r="AD29" s="771"/>
      <c r="AE29" s="772"/>
      <c r="AF29" s="773">
        <v>195</v>
      </c>
      <c r="AG29" s="774"/>
      <c r="AH29" s="774"/>
      <c r="AI29" s="774"/>
      <c r="AJ29" s="775"/>
      <c r="AK29" s="821"/>
      <c r="AL29" s="817"/>
      <c r="AM29" s="817"/>
      <c r="AN29" s="817"/>
      <c r="AO29" s="817"/>
      <c r="AP29" s="817"/>
      <c r="AQ29" s="817"/>
      <c r="AR29" s="817"/>
      <c r="AS29" s="817"/>
      <c r="AT29" s="817"/>
      <c r="AU29" s="817"/>
      <c r="AV29" s="817"/>
      <c r="AW29" s="817"/>
      <c r="AX29" s="817"/>
      <c r="AY29" s="817"/>
      <c r="AZ29" s="818"/>
      <c r="BA29" s="818"/>
      <c r="BB29" s="818"/>
      <c r="BC29" s="818"/>
      <c r="BD29" s="818"/>
      <c r="BE29" s="819"/>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c r="A30" s="237">
        <v>3</v>
      </c>
      <c r="B30" s="767" t="s">
        <v>390</v>
      </c>
      <c r="C30" s="768"/>
      <c r="D30" s="768"/>
      <c r="E30" s="768"/>
      <c r="F30" s="768"/>
      <c r="G30" s="768"/>
      <c r="H30" s="768"/>
      <c r="I30" s="768"/>
      <c r="J30" s="768"/>
      <c r="K30" s="768"/>
      <c r="L30" s="768"/>
      <c r="M30" s="768"/>
      <c r="N30" s="768"/>
      <c r="O30" s="768"/>
      <c r="P30" s="769"/>
      <c r="Q30" s="770">
        <v>3370</v>
      </c>
      <c r="R30" s="771"/>
      <c r="S30" s="771"/>
      <c r="T30" s="771"/>
      <c r="U30" s="771"/>
      <c r="V30" s="771">
        <v>3366</v>
      </c>
      <c r="W30" s="771"/>
      <c r="X30" s="771"/>
      <c r="Y30" s="771"/>
      <c r="Z30" s="771"/>
      <c r="AA30" s="771">
        <v>4</v>
      </c>
      <c r="AB30" s="771"/>
      <c r="AC30" s="771"/>
      <c r="AD30" s="771"/>
      <c r="AE30" s="772"/>
      <c r="AF30" s="773">
        <v>4</v>
      </c>
      <c r="AG30" s="774"/>
      <c r="AH30" s="774"/>
      <c r="AI30" s="774"/>
      <c r="AJ30" s="775"/>
      <c r="AK30" s="821"/>
      <c r="AL30" s="817"/>
      <c r="AM30" s="817"/>
      <c r="AN30" s="817"/>
      <c r="AO30" s="817"/>
      <c r="AP30" s="817"/>
      <c r="AQ30" s="817"/>
      <c r="AR30" s="817"/>
      <c r="AS30" s="817"/>
      <c r="AT30" s="817"/>
      <c r="AU30" s="817"/>
      <c r="AV30" s="817"/>
      <c r="AW30" s="817"/>
      <c r="AX30" s="817"/>
      <c r="AY30" s="817"/>
      <c r="AZ30" s="818"/>
      <c r="BA30" s="818"/>
      <c r="BB30" s="818"/>
      <c r="BC30" s="818"/>
      <c r="BD30" s="818"/>
      <c r="BE30" s="819"/>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c r="A31" s="237">
        <v>4</v>
      </c>
      <c r="B31" s="767" t="s">
        <v>391</v>
      </c>
      <c r="C31" s="768"/>
      <c r="D31" s="768"/>
      <c r="E31" s="768"/>
      <c r="F31" s="768"/>
      <c r="G31" s="768"/>
      <c r="H31" s="768"/>
      <c r="I31" s="768"/>
      <c r="J31" s="768"/>
      <c r="K31" s="768"/>
      <c r="L31" s="768"/>
      <c r="M31" s="768"/>
      <c r="N31" s="768"/>
      <c r="O31" s="768"/>
      <c r="P31" s="769"/>
      <c r="Q31" s="770">
        <v>4084</v>
      </c>
      <c r="R31" s="771"/>
      <c r="S31" s="771"/>
      <c r="T31" s="771"/>
      <c r="U31" s="771"/>
      <c r="V31" s="771">
        <v>3657</v>
      </c>
      <c r="W31" s="771"/>
      <c r="X31" s="771"/>
      <c r="Y31" s="771"/>
      <c r="Z31" s="771"/>
      <c r="AA31" s="771">
        <v>427</v>
      </c>
      <c r="AB31" s="771"/>
      <c r="AC31" s="771"/>
      <c r="AD31" s="771"/>
      <c r="AE31" s="772"/>
      <c r="AF31" s="773">
        <v>3011</v>
      </c>
      <c r="AG31" s="774"/>
      <c r="AH31" s="774"/>
      <c r="AI31" s="774"/>
      <c r="AJ31" s="775"/>
      <c r="AK31" s="821">
        <v>1</v>
      </c>
      <c r="AL31" s="817"/>
      <c r="AM31" s="817"/>
      <c r="AN31" s="817"/>
      <c r="AO31" s="817"/>
      <c r="AP31" s="817">
        <v>2793</v>
      </c>
      <c r="AQ31" s="817"/>
      <c r="AR31" s="817"/>
      <c r="AS31" s="817"/>
      <c r="AT31" s="817"/>
      <c r="AU31" s="817">
        <v>3</v>
      </c>
      <c r="AV31" s="817"/>
      <c r="AW31" s="817"/>
      <c r="AX31" s="817"/>
      <c r="AY31" s="817"/>
      <c r="AZ31" s="818"/>
      <c r="BA31" s="818"/>
      <c r="BB31" s="818"/>
      <c r="BC31" s="818"/>
      <c r="BD31" s="818"/>
      <c r="BE31" s="819" t="s">
        <v>392</v>
      </c>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c r="A32" s="237">
        <v>5</v>
      </c>
      <c r="B32" s="767" t="s">
        <v>393</v>
      </c>
      <c r="C32" s="768"/>
      <c r="D32" s="768"/>
      <c r="E32" s="768"/>
      <c r="F32" s="768"/>
      <c r="G32" s="768"/>
      <c r="H32" s="768"/>
      <c r="I32" s="768"/>
      <c r="J32" s="768"/>
      <c r="K32" s="768"/>
      <c r="L32" s="768"/>
      <c r="M32" s="768"/>
      <c r="N32" s="768"/>
      <c r="O32" s="768"/>
      <c r="P32" s="769"/>
      <c r="Q32" s="770">
        <v>3440</v>
      </c>
      <c r="R32" s="771"/>
      <c r="S32" s="771"/>
      <c r="T32" s="771"/>
      <c r="U32" s="771"/>
      <c r="V32" s="771">
        <v>3395</v>
      </c>
      <c r="W32" s="771"/>
      <c r="X32" s="771"/>
      <c r="Y32" s="771"/>
      <c r="Z32" s="771"/>
      <c r="AA32" s="771">
        <v>45</v>
      </c>
      <c r="AB32" s="771"/>
      <c r="AC32" s="771"/>
      <c r="AD32" s="771"/>
      <c r="AE32" s="772"/>
      <c r="AF32" s="773">
        <v>2493</v>
      </c>
      <c r="AG32" s="774"/>
      <c r="AH32" s="774"/>
      <c r="AI32" s="774"/>
      <c r="AJ32" s="775"/>
      <c r="AK32" s="821">
        <v>859</v>
      </c>
      <c r="AL32" s="817"/>
      <c r="AM32" s="817"/>
      <c r="AN32" s="817"/>
      <c r="AO32" s="817"/>
      <c r="AP32" s="817">
        <v>17420</v>
      </c>
      <c r="AQ32" s="817"/>
      <c r="AR32" s="817"/>
      <c r="AS32" s="817"/>
      <c r="AT32" s="817"/>
      <c r="AU32" s="817">
        <v>4250</v>
      </c>
      <c r="AV32" s="817"/>
      <c r="AW32" s="817"/>
      <c r="AX32" s="817"/>
      <c r="AY32" s="817"/>
      <c r="AZ32" s="818"/>
      <c r="BA32" s="818"/>
      <c r="BB32" s="818"/>
      <c r="BC32" s="818"/>
      <c r="BD32" s="818"/>
      <c r="BE32" s="819" t="s">
        <v>392</v>
      </c>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c r="A33" s="237">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c r="A34" s="237">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c r="A35" s="237">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c r="A36" s="237">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c r="A37" s="237">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c r="A63" s="235" t="s">
        <v>376</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5981</v>
      </c>
      <c r="AG63" s="831"/>
      <c r="AH63" s="831"/>
      <c r="AI63" s="831"/>
      <c r="AJ63" s="832"/>
      <c r="AK63" s="833"/>
      <c r="AL63" s="828"/>
      <c r="AM63" s="828"/>
      <c r="AN63" s="828"/>
      <c r="AO63" s="828"/>
      <c r="AP63" s="831">
        <v>20213</v>
      </c>
      <c r="AQ63" s="831"/>
      <c r="AR63" s="831"/>
      <c r="AS63" s="831"/>
      <c r="AT63" s="831"/>
      <c r="AU63" s="831">
        <v>4253</v>
      </c>
      <c r="AV63" s="831"/>
      <c r="AW63" s="831"/>
      <c r="AX63" s="831"/>
      <c r="AY63" s="831"/>
      <c r="AZ63" s="835"/>
      <c r="BA63" s="835"/>
      <c r="BB63" s="835"/>
      <c r="BC63" s="835"/>
      <c r="BD63" s="835"/>
      <c r="BE63" s="836"/>
      <c r="BF63" s="836"/>
      <c r="BG63" s="836"/>
      <c r="BH63" s="836"/>
      <c r="BI63" s="837"/>
      <c r="BJ63" s="838" t="s">
        <v>122</v>
      </c>
      <c r="BK63" s="839"/>
      <c r="BL63" s="839"/>
      <c r="BM63" s="839"/>
      <c r="BN63" s="840"/>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c r="A66" s="714" t="s">
        <v>397</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398</v>
      </c>
      <c r="AV66" s="721"/>
      <c r="AW66" s="721"/>
      <c r="AX66" s="721"/>
      <c r="AY66" s="722"/>
      <c r="AZ66" s="720" t="s">
        <v>364</v>
      </c>
      <c r="BA66" s="721"/>
      <c r="BB66" s="721"/>
      <c r="BC66" s="721"/>
      <c r="BD66" s="727"/>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c r="A68" s="231">
        <v>1</v>
      </c>
      <c r="B68" s="856" t="s">
        <v>543</v>
      </c>
      <c r="C68" s="857"/>
      <c r="D68" s="857"/>
      <c r="E68" s="857"/>
      <c r="F68" s="857"/>
      <c r="G68" s="857"/>
      <c r="H68" s="857"/>
      <c r="I68" s="857"/>
      <c r="J68" s="857"/>
      <c r="K68" s="857"/>
      <c r="L68" s="857"/>
      <c r="M68" s="857"/>
      <c r="N68" s="857"/>
      <c r="O68" s="857"/>
      <c r="P68" s="858"/>
      <c r="Q68" s="859">
        <v>2562</v>
      </c>
      <c r="R68" s="853"/>
      <c r="S68" s="853"/>
      <c r="T68" s="853"/>
      <c r="U68" s="853"/>
      <c r="V68" s="853">
        <v>2538</v>
      </c>
      <c r="W68" s="853"/>
      <c r="X68" s="853"/>
      <c r="Y68" s="853"/>
      <c r="Z68" s="853"/>
      <c r="AA68" s="853">
        <v>24</v>
      </c>
      <c r="AB68" s="853"/>
      <c r="AC68" s="853"/>
      <c r="AD68" s="853"/>
      <c r="AE68" s="853"/>
      <c r="AF68" s="853">
        <v>24</v>
      </c>
      <c r="AG68" s="853"/>
      <c r="AH68" s="853"/>
      <c r="AI68" s="853"/>
      <c r="AJ68" s="853"/>
      <c r="AK68" s="853" t="s">
        <v>552</v>
      </c>
      <c r="AL68" s="853"/>
      <c r="AM68" s="853"/>
      <c r="AN68" s="853"/>
      <c r="AO68" s="853"/>
      <c r="AP68" s="853" t="s">
        <v>552</v>
      </c>
      <c r="AQ68" s="853"/>
      <c r="AR68" s="853"/>
      <c r="AS68" s="853"/>
      <c r="AT68" s="853"/>
      <c r="AU68" s="853" t="s">
        <v>552</v>
      </c>
      <c r="AV68" s="853"/>
      <c r="AW68" s="853"/>
      <c r="AX68" s="853"/>
      <c r="AY68" s="853"/>
      <c r="AZ68" s="854" t="s">
        <v>548</v>
      </c>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c r="A69" s="233">
        <v>2</v>
      </c>
      <c r="B69" s="860" t="s">
        <v>543</v>
      </c>
      <c r="C69" s="861"/>
      <c r="D69" s="861"/>
      <c r="E69" s="861"/>
      <c r="F69" s="861"/>
      <c r="G69" s="861"/>
      <c r="H69" s="861"/>
      <c r="I69" s="861"/>
      <c r="J69" s="861"/>
      <c r="K69" s="861"/>
      <c r="L69" s="861"/>
      <c r="M69" s="861"/>
      <c r="N69" s="861"/>
      <c r="O69" s="861"/>
      <c r="P69" s="862"/>
      <c r="Q69" s="863">
        <v>880773</v>
      </c>
      <c r="R69" s="817"/>
      <c r="S69" s="817"/>
      <c r="T69" s="817"/>
      <c r="U69" s="817"/>
      <c r="V69" s="817">
        <v>869976</v>
      </c>
      <c r="W69" s="817"/>
      <c r="X69" s="817"/>
      <c r="Y69" s="817"/>
      <c r="Z69" s="817"/>
      <c r="AA69" s="817">
        <v>10796</v>
      </c>
      <c r="AB69" s="817"/>
      <c r="AC69" s="817"/>
      <c r="AD69" s="817"/>
      <c r="AE69" s="817"/>
      <c r="AF69" s="817">
        <v>10571</v>
      </c>
      <c r="AG69" s="817"/>
      <c r="AH69" s="817"/>
      <c r="AI69" s="817"/>
      <c r="AJ69" s="817"/>
      <c r="AK69" s="817">
        <v>5498</v>
      </c>
      <c r="AL69" s="817"/>
      <c r="AM69" s="817"/>
      <c r="AN69" s="817"/>
      <c r="AO69" s="817"/>
      <c r="AP69" s="817" t="s">
        <v>552</v>
      </c>
      <c r="AQ69" s="817"/>
      <c r="AR69" s="817"/>
      <c r="AS69" s="817"/>
      <c r="AT69" s="817"/>
      <c r="AU69" s="817" t="s">
        <v>552</v>
      </c>
      <c r="AV69" s="817"/>
      <c r="AW69" s="817"/>
      <c r="AX69" s="817"/>
      <c r="AY69" s="817"/>
      <c r="AZ69" s="819" t="s">
        <v>549</v>
      </c>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c r="A70" s="233">
        <v>3</v>
      </c>
      <c r="B70" s="860" t="s">
        <v>544</v>
      </c>
      <c r="C70" s="861"/>
      <c r="D70" s="861"/>
      <c r="E70" s="861"/>
      <c r="F70" s="861"/>
      <c r="G70" s="861"/>
      <c r="H70" s="861"/>
      <c r="I70" s="861"/>
      <c r="J70" s="861"/>
      <c r="K70" s="861"/>
      <c r="L70" s="861"/>
      <c r="M70" s="861"/>
      <c r="N70" s="861"/>
      <c r="O70" s="861"/>
      <c r="P70" s="862"/>
      <c r="Q70" s="863">
        <v>23245</v>
      </c>
      <c r="R70" s="817"/>
      <c r="S70" s="817"/>
      <c r="T70" s="817"/>
      <c r="U70" s="817"/>
      <c r="V70" s="817">
        <v>14700</v>
      </c>
      <c r="W70" s="817"/>
      <c r="X70" s="817"/>
      <c r="Y70" s="817"/>
      <c r="Z70" s="817"/>
      <c r="AA70" s="817">
        <v>8545</v>
      </c>
      <c r="AB70" s="817"/>
      <c r="AC70" s="817"/>
      <c r="AD70" s="817"/>
      <c r="AE70" s="817"/>
      <c r="AF70" s="817">
        <v>8545</v>
      </c>
      <c r="AG70" s="817"/>
      <c r="AH70" s="817"/>
      <c r="AI70" s="817"/>
      <c r="AJ70" s="817"/>
      <c r="AK70" s="817">
        <v>21</v>
      </c>
      <c r="AL70" s="817"/>
      <c r="AM70" s="817"/>
      <c r="AN70" s="817"/>
      <c r="AO70" s="817"/>
      <c r="AP70" s="817" t="s">
        <v>552</v>
      </c>
      <c r="AQ70" s="817"/>
      <c r="AR70" s="817"/>
      <c r="AS70" s="817"/>
      <c r="AT70" s="817"/>
      <c r="AU70" s="817" t="s">
        <v>552</v>
      </c>
      <c r="AV70" s="817"/>
      <c r="AW70" s="817"/>
      <c r="AX70" s="817"/>
      <c r="AY70" s="817"/>
      <c r="AZ70" s="819" t="s">
        <v>548</v>
      </c>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c r="A71" s="233">
        <v>4</v>
      </c>
      <c r="B71" s="860" t="s">
        <v>544</v>
      </c>
      <c r="C71" s="861"/>
      <c r="D71" s="861"/>
      <c r="E71" s="861"/>
      <c r="F71" s="861"/>
      <c r="G71" s="861"/>
      <c r="H71" s="861"/>
      <c r="I71" s="861"/>
      <c r="J71" s="861"/>
      <c r="K71" s="861"/>
      <c r="L71" s="861"/>
      <c r="M71" s="861"/>
      <c r="N71" s="861"/>
      <c r="O71" s="861"/>
      <c r="P71" s="862"/>
      <c r="Q71" s="863">
        <v>177</v>
      </c>
      <c r="R71" s="817"/>
      <c r="S71" s="817"/>
      <c r="T71" s="817"/>
      <c r="U71" s="817"/>
      <c r="V71" s="817">
        <v>101</v>
      </c>
      <c r="W71" s="817"/>
      <c r="X71" s="817"/>
      <c r="Y71" s="817"/>
      <c r="Z71" s="817"/>
      <c r="AA71" s="817">
        <v>77</v>
      </c>
      <c r="AB71" s="817"/>
      <c r="AC71" s="817"/>
      <c r="AD71" s="817"/>
      <c r="AE71" s="817"/>
      <c r="AF71" s="817">
        <v>77</v>
      </c>
      <c r="AG71" s="817"/>
      <c r="AH71" s="817"/>
      <c r="AI71" s="817"/>
      <c r="AJ71" s="817"/>
      <c r="AK71" s="817" t="s">
        <v>552</v>
      </c>
      <c r="AL71" s="817"/>
      <c r="AM71" s="817"/>
      <c r="AN71" s="817"/>
      <c r="AO71" s="817"/>
      <c r="AP71" s="817" t="s">
        <v>552</v>
      </c>
      <c r="AQ71" s="817"/>
      <c r="AR71" s="817"/>
      <c r="AS71" s="817"/>
      <c r="AT71" s="817"/>
      <c r="AU71" s="817" t="s">
        <v>552</v>
      </c>
      <c r="AV71" s="817"/>
      <c r="AW71" s="817"/>
      <c r="AX71" s="817"/>
      <c r="AY71" s="817"/>
      <c r="AZ71" s="819" t="s">
        <v>550</v>
      </c>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c r="A72" s="233">
        <v>5</v>
      </c>
      <c r="B72" s="860" t="s">
        <v>545</v>
      </c>
      <c r="C72" s="861"/>
      <c r="D72" s="861"/>
      <c r="E72" s="861"/>
      <c r="F72" s="861"/>
      <c r="G72" s="861"/>
      <c r="H72" s="861"/>
      <c r="I72" s="861"/>
      <c r="J72" s="861"/>
      <c r="K72" s="861"/>
      <c r="L72" s="861"/>
      <c r="M72" s="861"/>
      <c r="N72" s="861"/>
      <c r="O72" s="861"/>
      <c r="P72" s="862"/>
      <c r="Q72" s="863">
        <v>289</v>
      </c>
      <c r="R72" s="817"/>
      <c r="S72" s="817"/>
      <c r="T72" s="817"/>
      <c r="U72" s="817"/>
      <c r="V72" s="817">
        <v>262</v>
      </c>
      <c r="W72" s="817"/>
      <c r="X72" s="817"/>
      <c r="Y72" s="817"/>
      <c r="Z72" s="817"/>
      <c r="AA72" s="817">
        <v>26</v>
      </c>
      <c r="AB72" s="817"/>
      <c r="AC72" s="817"/>
      <c r="AD72" s="817"/>
      <c r="AE72" s="817"/>
      <c r="AF72" s="817">
        <v>26</v>
      </c>
      <c r="AG72" s="817"/>
      <c r="AH72" s="817"/>
      <c r="AI72" s="817"/>
      <c r="AJ72" s="817"/>
      <c r="AK72" s="817">
        <v>4</v>
      </c>
      <c r="AL72" s="817"/>
      <c r="AM72" s="817"/>
      <c r="AN72" s="817"/>
      <c r="AO72" s="817"/>
      <c r="AP72" s="817" t="s">
        <v>552</v>
      </c>
      <c r="AQ72" s="817"/>
      <c r="AR72" s="817"/>
      <c r="AS72" s="817"/>
      <c r="AT72" s="817"/>
      <c r="AU72" s="817" t="s">
        <v>552</v>
      </c>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c r="A73" s="233">
        <v>6</v>
      </c>
      <c r="B73" s="860" t="s">
        <v>546</v>
      </c>
      <c r="C73" s="861"/>
      <c r="D73" s="861"/>
      <c r="E73" s="861"/>
      <c r="F73" s="861"/>
      <c r="G73" s="861"/>
      <c r="H73" s="861"/>
      <c r="I73" s="861"/>
      <c r="J73" s="861"/>
      <c r="K73" s="861"/>
      <c r="L73" s="861"/>
      <c r="M73" s="861"/>
      <c r="N73" s="861"/>
      <c r="O73" s="861"/>
      <c r="P73" s="862"/>
      <c r="Q73" s="863">
        <v>43230</v>
      </c>
      <c r="R73" s="817"/>
      <c r="S73" s="817"/>
      <c r="T73" s="817"/>
      <c r="U73" s="817"/>
      <c r="V73" s="817">
        <v>41366</v>
      </c>
      <c r="W73" s="817"/>
      <c r="X73" s="817"/>
      <c r="Y73" s="817"/>
      <c r="Z73" s="817"/>
      <c r="AA73" s="817">
        <v>1864</v>
      </c>
      <c r="AB73" s="817"/>
      <c r="AC73" s="817"/>
      <c r="AD73" s="817"/>
      <c r="AE73" s="817"/>
      <c r="AF73" s="817">
        <v>8625</v>
      </c>
      <c r="AG73" s="817"/>
      <c r="AH73" s="817"/>
      <c r="AI73" s="817"/>
      <c r="AJ73" s="817"/>
      <c r="AK73" s="817" t="s">
        <v>552</v>
      </c>
      <c r="AL73" s="817"/>
      <c r="AM73" s="817"/>
      <c r="AN73" s="817"/>
      <c r="AO73" s="817"/>
      <c r="AP73" s="817" t="s">
        <v>552</v>
      </c>
      <c r="AQ73" s="817"/>
      <c r="AR73" s="817"/>
      <c r="AS73" s="817"/>
      <c r="AT73" s="817"/>
      <c r="AU73" s="817" t="s">
        <v>552</v>
      </c>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c r="A74" s="233">
        <v>7</v>
      </c>
      <c r="B74" s="860" t="s">
        <v>547</v>
      </c>
      <c r="C74" s="861"/>
      <c r="D74" s="861"/>
      <c r="E74" s="861"/>
      <c r="F74" s="861"/>
      <c r="G74" s="861"/>
      <c r="H74" s="861"/>
      <c r="I74" s="861"/>
      <c r="J74" s="861"/>
      <c r="K74" s="861"/>
      <c r="L74" s="861"/>
      <c r="M74" s="861"/>
      <c r="N74" s="861"/>
      <c r="O74" s="861"/>
      <c r="P74" s="862"/>
      <c r="Q74" s="863">
        <v>267</v>
      </c>
      <c r="R74" s="817"/>
      <c r="S74" s="817"/>
      <c r="T74" s="817"/>
      <c r="U74" s="817"/>
      <c r="V74" s="817">
        <v>249</v>
      </c>
      <c r="W74" s="817"/>
      <c r="X74" s="817"/>
      <c r="Y74" s="817"/>
      <c r="Z74" s="817"/>
      <c r="AA74" s="817">
        <v>18</v>
      </c>
      <c r="AB74" s="817"/>
      <c r="AC74" s="817"/>
      <c r="AD74" s="817"/>
      <c r="AE74" s="817"/>
      <c r="AF74" s="817">
        <v>18</v>
      </c>
      <c r="AG74" s="817"/>
      <c r="AH74" s="817"/>
      <c r="AI74" s="817"/>
      <c r="AJ74" s="817"/>
      <c r="AK74" s="817">
        <v>1</v>
      </c>
      <c r="AL74" s="817"/>
      <c r="AM74" s="817"/>
      <c r="AN74" s="817"/>
      <c r="AO74" s="817"/>
      <c r="AP74" s="817" t="s">
        <v>552</v>
      </c>
      <c r="AQ74" s="817"/>
      <c r="AR74" s="817"/>
      <c r="AS74" s="817"/>
      <c r="AT74" s="817"/>
      <c r="AU74" s="817" t="s">
        <v>552</v>
      </c>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c r="A75" s="233">
        <v>8</v>
      </c>
      <c r="B75" s="860" t="s">
        <v>551</v>
      </c>
      <c r="C75" s="861"/>
      <c r="D75" s="861"/>
      <c r="E75" s="861"/>
      <c r="F75" s="861"/>
      <c r="G75" s="861"/>
      <c r="H75" s="861"/>
      <c r="I75" s="861"/>
      <c r="J75" s="861"/>
      <c r="K75" s="861"/>
      <c r="L75" s="861"/>
      <c r="M75" s="861"/>
      <c r="N75" s="861"/>
      <c r="O75" s="861"/>
      <c r="P75" s="862"/>
      <c r="Q75" s="864">
        <v>128</v>
      </c>
      <c r="R75" s="865"/>
      <c r="S75" s="865"/>
      <c r="T75" s="865"/>
      <c r="U75" s="821"/>
      <c r="V75" s="866">
        <v>120</v>
      </c>
      <c r="W75" s="865"/>
      <c r="X75" s="865"/>
      <c r="Y75" s="865"/>
      <c r="Z75" s="821"/>
      <c r="AA75" s="866">
        <v>8</v>
      </c>
      <c r="AB75" s="865"/>
      <c r="AC75" s="865"/>
      <c r="AD75" s="865"/>
      <c r="AE75" s="821"/>
      <c r="AF75" s="866" t="s">
        <v>552</v>
      </c>
      <c r="AG75" s="865"/>
      <c r="AH75" s="865"/>
      <c r="AI75" s="865"/>
      <c r="AJ75" s="821"/>
      <c r="AK75" s="866" t="s">
        <v>552</v>
      </c>
      <c r="AL75" s="865"/>
      <c r="AM75" s="865"/>
      <c r="AN75" s="865"/>
      <c r="AO75" s="821"/>
      <c r="AP75" s="866" t="s">
        <v>552</v>
      </c>
      <c r="AQ75" s="865"/>
      <c r="AR75" s="865"/>
      <c r="AS75" s="865"/>
      <c r="AT75" s="821"/>
      <c r="AU75" s="866" t="s">
        <v>552</v>
      </c>
      <c r="AV75" s="865"/>
      <c r="AW75" s="865"/>
      <c r="AX75" s="865"/>
      <c r="AY75" s="821"/>
      <c r="AZ75" s="819"/>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c r="A76" s="233">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c r="A77" s="233">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c r="A78" s="233">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c r="A79" s="233">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c r="A80" s="233">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c r="A81" s="233">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c r="A82" s="233">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c r="A83" s="233">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c r="A88" s="235" t="s">
        <v>376</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27886</v>
      </c>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776" t="s">
        <v>400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155</v>
      </c>
      <c r="CS102" s="839"/>
      <c r="CT102" s="839"/>
      <c r="CU102" s="839"/>
      <c r="CV102" s="878"/>
      <c r="CW102" s="877">
        <v>38</v>
      </c>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401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402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c r="A107" s="228"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c r="A108" s="904" t="s">
        <v>405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c r="A109" s="899" t="s">
        <v>407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408</v>
      </c>
      <c r="AB109" s="880"/>
      <c r="AC109" s="880"/>
      <c r="AD109" s="880"/>
      <c r="AE109" s="881"/>
      <c r="AF109" s="879" t="s">
        <v>409</v>
      </c>
      <c r="AG109" s="880"/>
      <c r="AH109" s="880"/>
      <c r="AI109" s="880"/>
      <c r="AJ109" s="881"/>
      <c r="AK109" s="879" t="s">
        <v>294</v>
      </c>
      <c r="AL109" s="880"/>
      <c r="AM109" s="880"/>
      <c r="AN109" s="880"/>
      <c r="AO109" s="881"/>
      <c r="AP109" s="879" t="s">
        <v>410</v>
      </c>
      <c r="AQ109" s="880"/>
      <c r="AR109" s="880"/>
      <c r="AS109" s="880"/>
      <c r="AT109" s="882"/>
      <c r="AU109" s="899" t="s">
        <v>407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408</v>
      </c>
      <c r="BR109" s="880"/>
      <c r="BS109" s="880"/>
      <c r="BT109" s="880"/>
      <c r="BU109" s="881"/>
      <c r="BV109" s="879" t="s">
        <v>409</v>
      </c>
      <c r="BW109" s="880"/>
      <c r="BX109" s="880"/>
      <c r="BY109" s="880"/>
      <c r="BZ109" s="881"/>
      <c r="CA109" s="879" t="s">
        <v>294</v>
      </c>
      <c r="CB109" s="880"/>
      <c r="CC109" s="880"/>
      <c r="CD109" s="880"/>
      <c r="CE109" s="881"/>
      <c r="CF109" s="900" t="s">
        <v>410</v>
      </c>
      <c r="CG109" s="900"/>
      <c r="CH109" s="900"/>
      <c r="CI109" s="900"/>
      <c r="CJ109" s="900"/>
      <c r="CK109" s="879" t="s">
        <v>411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408</v>
      </c>
      <c r="DH109" s="880"/>
      <c r="DI109" s="880"/>
      <c r="DJ109" s="880"/>
      <c r="DK109" s="881"/>
      <c r="DL109" s="879" t="s">
        <v>409</v>
      </c>
      <c r="DM109" s="880"/>
      <c r="DN109" s="880"/>
      <c r="DO109" s="880"/>
      <c r="DP109" s="881"/>
      <c r="DQ109" s="879" t="s">
        <v>294</v>
      </c>
      <c r="DR109" s="880"/>
      <c r="DS109" s="880"/>
      <c r="DT109" s="880"/>
      <c r="DU109" s="881"/>
      <c r="DV109" s="879" t="s">
        <v>410</v>
      </c>
      <c r="DW109" s="880"/>
      <c r="DX109" s="880"/>
      <c r="DY109" s="880"/>
      <c r="DZ109" s="882"/>
    </row>
    <row r="110" spans="1:131" s="224" customFormat="1" ht="26.25" customHeight="1">
      <c r="A110" s="883" t="s">
        <v>412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6498256</v>
      </c>
      <c r="AB110" s="887"/>
      <c r="AC110" s="887"/>
      <c r="AD110" s="887"/>
      <c r="AE110" s="888"/>
      <c r="AF110" s="889">
        <v>6657623</v>
      </c>
      <c r="AG110" s="887"/>
      <c r="AH110" s="887"/>
      <c r="AI110" s="887"/>
      <c r="AJ110" s="888"/>
      <c r="AK110" s="889">
        <v>6583154</v>
      </c>
      <c r="AL110" s="887"/>
      <c r="AM110" s="887"/>
      <c r="AN110" s="887"/>
      <c r="AO110" s="888"/>
      <c r="AP110" s="890">
        <v>17</v>
      </c>
      <c r="AQ110" s="891"/>
      <c r="AR110" s="891"/>
      <c r="AS110" s="891"/>
      <c r="AT110" s="892"/>
      <c r="AU110" s="893" t="s">
        <v>69</v>
      </c>
      <c r="AV110" s="894"/>
      <c r="AW110" s="894"/>
      <c r="AX110" s="894"/>
      <c r="AY110" s="894"/>
      <c r="AZ110" s="916" t="s">
        <v>413</v>
      </c>
      <c r="BA110" s="884"/>
      <c r="BB110" s="884"/>
      <c r="BC110" s="884"/>
      <c r="BD110" s="884"/>
      <c r="BE110" s="884"/>
      <c r="BF110" s="884"/>
      <c r="BG110" s="884"/>
      <c r="BH110" s="884"/>
      <c r="BI110" s="884"/>
      <c r="BJ110" s="884"/>
      <c r="BK110" s="884"/>
      <c r="BL110" s="884"/>
      <c r="BM110" s="884"/>
      <c r="BN110" s="884"/>
      <c r="BO110" s="884"/>
      <c r="BP110" s="885"/>
      <c r="BQ110" s="917">
        <v>54582174</v>
      </c>
      <c r="BR110" s="918"/>
      <c r="BS110" s="918"/>
      <c r="BT110" s="918"/>
      <c r="BU110" s="918"/>
      <c r="BV110" s="918">
        <v>52321102</v>
      </c>
      <c r="BW110" s="918"/>
      <c r="BX110" s="918"/>
      <c r="BY110" s="918"/>
      <c r="BZ110" s="918"/>
      <c r="CA110" s="918">
        <v>49082633</v>
      </c>
      <c r="CB110" s="918"/>
      <c r="CC110" s="918"/>
      <c r="CD110" s="918"/>
      <c r="CE110" s="918"/>
      <c r="CF110" s="931">
        <v>127</v>
      </c>
      <c r="CG110" s="932"/>
      <c r="CH110" s="932"/>
      <c r="CI110" s="932"/>
      <c r="CJ110" s="932"/>
      <c r="CK110" s="933" t="s">
        <v>414</v>
      </c>
      <c r="CL110" s="934"/>
      <c r="CM110" s="916" t="s">
        <v>415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c r="A111" s="921" t="s">
        <v>416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417</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c r="A112" s="939" t="s">
        <v>419</v>
      </c>
      <c r="B112" s="940"/>
      <c r="C112" s="910" t="s">
        <v>420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421</v>
      </c>
      <c r="BA112" s="910"/>
      <c r="BB112" s="910"/>
      <c r="BC112" s="910"/>
      <c r="BD112" s="910"/>
      <c r="BE112" s="910"/>
      <c r="BF112" s="910"/>
      <c r="BG112" s="910"/>
      <c r="BH112" s="910"/>
      <c r="BI112" s="910"/>
      <c r="BJ112" s="910"/>
      <c r="BK112" s="910"/>
      <c r="BL112" s="910"/>
      <c r="BM112" s="910"/>
      <c r="BN112" s="910"/>
      <c r="BO112" s="910"/>
      <c r="BP112" s="911"/>
      <c r="BQ112" s="912">
        <v>3884142</v>
      </c>
      <c r="BR112" s="913"/>
      <c r="BS112" s="913"/>
      <c r="BT112" s="913"/>
      <c r="BU112" s="913"/>
      <c r="BV112" s="913">
        <v>4169021</v>
      </c>
      <c r="BW112" s="913"/>
      <c r="BX112" s="913"/>
      <c r="BY112" s="913"/>
      <c r="BZ112" s="913"/>
      <c r="CA112" s="913">
        <v>4253288</v>
      </c>
      <c r="CB112" s="913"/>
      <c r="CC112" s="913"/>
      <c r="CD112" s="913"/>
      <c r="CE112" s="913"/>
      <c r="CF112" s="907">
        <v>11</v>
      </c>
      <c r="CG112" s="908"/>
      <c r="CH112" s="908"/>
      <c r="CI112" s="908"/>
      <c r="CJ112" s="908"/>
      <c r="CK112" s="935"/>
      <c r="CL112" s="936"/>
      <c r="CM112" s="909" t="s">
        <v>422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c r="A113" s="941"/>
      <c r="B113" s="942"/>
      <c r="C113" s="910" t="s">
        <v>423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287002</v>
      </c>
      <c r="AB113" s="925"/>
      <c r="AC113" s="925"/>
      <c r="AD113" s="925"/>
      <c r="AE113" s="926"/>
      <c r="AF113" s="927">
        <v>296084</v>
      </c>
      <c r="AG113" s="925"/>
      <c r="AH113" s="925"/>
      <c r="AI113" s="925"/>
      <c r="AJ113" s="926"/>
      <c r="AK113" s="927">
        <v>274708</v>
      </c>
      <c r="AL113" s="925"/>
      <c r="AM113" s="925"/>
      <c r="AN113" s="925"/>
      <c r="AO113" s="926"/>
      <c r="AP113" s="928">
        <v>0.7</v>
      </c>
      <c r="AQ113" s="929"/>
      <c r="AR113" s="929"/>
      <c r="AS113" s="929"/>
      <c r="AT113" s="930"/>
      <c r="AU113" s="895"/>
      <c r="AV113" s="896"/>
      <c r="AW113" s="896"/>
      <c r="AX113" s="896"/>
      <c r="AY113" s="896"/>
      <c r="AZ113" s="909" t="s">
        <v>424</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425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c r="A114" s="941"/>
      <c r="B114" s="942"/>
      <c r="C114" s="910" t="s">
        <v>426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427</v>
      </c>
      <c r="BA114" s="910"/>
      <c r="BB114" s="910"/>
      <c r="BC114" s="910"/>
      <c r="BD114" s="910"/>
      <c r="BE114" s="910"/>
      <c r="BF114" s="910"/>
      <c r="BG114" s="910"/>
      <c r="BH114" s="910"/>
      <c r="BI114" s="910"/>
      <c r="BJ114" s="910"/>
      <c r="BK114" s="910"/>
      <c r="BL114" s="910"/>
      <c r="BM114" s="910"/>
      <c r="BN114" s="910"/>
      <c r="BO114" s="910"/>
      <c r="BP114" s="911"/>
      <c r="BQ114" s="912">
        <v>7227339</v>
      </c>
      <c r="BR114" s="913"/>
      <c r="BS114" s="913"/>
      <c r="BT114" s="913"/>
      <c r="BU114" s="913"/>
      <c r="BV114" s="913">
        <v>7103506</v>
      </c>
      <c r="BW114" s="913"/>
      <c r="BX114" s="913"/>
      <c r="BY114" s="913"/>
      <c r="BZ114" s="913"/>
      <c r="CA114" s="913">
        <v>6866733</v>
      </c>
      <c r="CB114" s="913"/>
      <c r="CC114" s="913"/>
      <c r="CD114" s="913"/>
      <c r="CE114" s="913"/>
      <c r="CF114" s="907">
        <v>17.8</v>
      </c>
      <c r="CG114" s="908"/>
      <c r="CH114" s="908"/>
      <c r="CI114" s="908"/>
      <c r="CJ114" s="908"/>
      <c r="CK114" s="935"/>
      <c r="CL114" s="936"/>
      <c r="CM114" s="909" t="s">
        <v>428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c r="A115" s="941"/>
      <c r="B115" s="942"/>
      <c r="C115" s="910" t="s">
        <v>429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430</v>
      </c>
      <c r="BA115" s="910"/>
      <c r="BB115" s="910"/>
      <c r="BC115" s="910"/>
      <c r="BD115" s="910"/>
      <c r="BE115" s="910"/>
      <c r="BF115" s="910"/>
      <c r="BG115" s="910"/>
      <c r="BH115" s="910"/>
      <c r="BI115" s="910"/>
      <c r="BJ115" s="910"/>
      <c r="BK115" s="910"/>
      <c r="BL115" s="910"/>
      <c r="BM115" s="910"/>
      <c r="BN115" s="910"/>
      <c r="BO115" s="910"/>
      <c r="BP115" s="911"/>
      <c r="BQ115" s="912">
        <v>111</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c r="A116" s="943"/>
      <c r="B116" s="944"/>
      <c r="C116" s="952" t="s">
        <v>432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433</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435</v>
      </c>
      <c r="Z117" s="881"/>
      <c r="AA117" s="965">
        <v>6785258</v>
      </c>
      <c r="AB117" s="966"/>
      <c r="AC117" s="966"/>
      <c r="AD117" s="966"/>
      <c r="AE117" s="967"/>
      <c r="AF117" s="968">
        <v>6953707</v>
      </c>
      <c r="AG117" s="966"/>
      <c r="AH117" s="966"/>
      <c r="AI117" s="966"/>
      <c r="AJ117" s="967"/>
      <c r="AK117" s="968">
        <v>6857862</v>
      </c>
      <c r="AL117" s="966"/>
      <c r="AM117" s="966"/>
      <c r="AN117" s="966"/>
      <c r="AO117" s="967"/>
      <c r="AP117" s="969"/>
      <c r="AQ117" s="970"/>
      <c r="AR117" s="970"/>
      <c r="AS117" s="970"/>
      <c r="AT117" s="971"/>
      <c r="AU117" s="895"/>
      <c r="AV117" s="896"/>
      <c r="AW117" s="896"/>
      <c r="AX117" s="896"/>
      <c r="AY117" s="896"/>
      <c r="AZ117" s="961" t="s">
        <v>436</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c r="A118" s="899" t="s">
        <v>411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408</v>
      </c>
      <c r="AB118" s="880"/>
      <c r="AC118" s="880"/>
      <c r="AD118" s="880"/>
      <c r="AE118" s="881"/>
      <c r="AF118" s="879" t="s">
        <v>409</v>
      </c>
      <c r="AG118" s="880"/>
      <c r="AH118" s="880"/>
      <c r="AI118" s="880"/>
      <c r="AJ118" s="881"/>
      <c r="AK118" s="879" t="s">
        <v>294</v>
      </c>
      <c r="AL118" s="880"/>
      <c r="AM118" s="880"/>
      <c r="AN118" s="880"/>
      <c r="AO118" s="881"/>
      <c r="AP118" s="957" t="s">
        <v>410</v>
      </c>
      <c r="AQ118" s="958"/>
      <c r="AR118" s="958"/>
      <c r="AS118" s="958"/>
      <c r="AT118" s="959"/>
      <c r="AU118" s="895"/>
      <c r="AV118" s="896"/>
      <c r="AW118" s="896"/>
      <c r="AX118" s="896"/>
      <c r="AY118" s="896"/>
      <c r="AZ118" s="960" t="s">
        <v>438</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c r="A119" s="1043" t="s">
        <v>414</v>
      </c>
      <c r="B119" s="934"/>
      <c r="C119" s="916" t="s">
        <v>415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7" t="s">
        <v>177</v>
      </c>
      <c r="BA119" s="247"/>
      <c r="BB119" s="247"/>
      <c r="BC119" s="247"/>
      <c r="BD119" s="247"/>
      <c r="BE119" s="247"/>
      <c r="BF119" s="247"/>
      <c r="BG119" s="247"/>
      <c r="BH119" s="247"/>
      <c r="BI119" s="247"/>
      <c r="BJ119" s="247"/>
      <c r="BK119" s="247"/>
      <c r="BL119" s="247"/>
      <c r="BM119" s="247"/>
      <c r="BN119" s="247"/>
      <c r="BO119" s="964" t="s">
        <v>440</v>
      </c>
      <c r="BP119" s="992"/>
      <c r="BQ119" s="986">
        <v>65693766</v>
      </c>
      <c r="BR119" s="987"/>
      <c r="BS119" s="987"/>
      <c r="BT119" s="987"/>
      <c r="BU119" s="987"/>
      <c r="BV119" s="987">
        <v>63593629</v>
      </c>
      <c r="BW119" s="987"/>
      <c r="BX119" s="987"/>
      <c r="BY119" s="987"/>
      <c r="BZ119" s="987"/>
      <c r="CA119" s="987">
        <v>60202654</v>
      </c>
      <c r="CB119" s="987"/>
      <c r="CC119" s="987"/>
      <c r="CD119" s="987"/>
      <c r="CE119" s="987"/>
      <c r="CF119" s="988"/>
      <c r="CG119" s="989"/>
      <c r="CH119" s="989"/>
      <c r="CI119" s="989"/>
      <c r="CJ119" s="990"/>
      <c r="CK119" s="937"/>
      <c r="CL119" s="938"/>
      <c r="CM119" s="960" t="s">
        <v>441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c r="A120" s="1044"/>
      <c r="B120" s="936"/>
      <c r="C120" s="909" t="s">
        <v>418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442</v>
      </c>
      <c r="AV120" s="979"/>
      <c r="AW120" s="979"/>
      <c r="AX120" s="979"/>
      <c r="AY120" s="980"/>
      <c r="AZ120" s="916" t="s">
        <v>443</v>
      </c>
      <c r="BA120" s="884"/>
      <c r="BB120" s="884"/>
      <c r="BC120" s="884"/>
      <c r="BD120" s="884"/>
      <c r="BE120" s="884"/>
      <c r="BF120" s="884"/>
      <c r="BG120" s="884"/>
      <c r="BH120" s="884"/>
      <c r="BI120" s="884"/>
      <c r="BJ120" s="884"/>
      <c r="BK120" s="884"/>
      <c r="BL120" s="884"/>
      <c r="BM120" s="884"/>
      <c r="BN120" s="884"/>
      <c r="BO120" s="884"/>
      <c r="BP120" s="885"/>
      <c r="BQ120" s="917">
        <v>10447864</v>
      </c>
      <c r="BR120" s="918"/>
      <c r="BS120" s="918"/>
      <c r="BT120" s="918"/>
      <c r="BU120" s="918"/>
      <c r="BV120" s="918">
        <v>12227472</v>
      </c>
      <c r="BW120" s="918"/>
      <c r="BX120" s="918"/>
      <c r="BY120" s="918"/>
      <c r="BZ120" s="918"/>
      <c r="CA120" s="918">
        <v>13189302</v>
      </c>
      <c r="CB120" s="918"/>
      <c r="CC120" s="918"/>
      <c r="CD120" s="918"/>
      <c r="CE120" s="918"/>
      <c r="CF120" s="931">
        <v>34.1</v>
      </c>
      <c r="CG120" s="932"/>
      <c r="CH120" s="932"/>
      <c r="CI120" s="932"/>
      <c r="CJ120" s="932"/>
      <c r="CK120" s="993" t="s">
        <v>444</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3878006</v>
      </c>
      <c r="DH120" s="918"/>
      <c r="DI120" s="918"/>
      <c r="DJ120" s="918"/>
      <c r="DK120" s="918"/>
      <c r="DL120" s="918">
        <v>4163712</v>
      </c>
      <c r="DM120" s="918"/>
      <c r="DN120" s="918"/>
      <c r="DO120" s="918"/>
      <c r="DP120" s="918"/>
      <c r="DQ120" s="918">
        <v>4250495</v>
      </c>
      <c r="DR120" s="918"/>
      <c r="DS120" s="918"/>
      <c r="DT120" s="918"/>
      <c r="DU120" s="918"/>
      <c r="DV120" s="919">
        <v>11</v>
      </c>
      <c r="DW120" s="919"/>
      <c r="DX120" s="919"/>
      <c r="DY120" s="919"/>
      <c r="DZ120" s="920"/>
    </row>
    <row r="121" spans="1:130" s="224" customFormat="1" ht="26.25" customHeight="1">
      <c r="A121" s="1044"/>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v>9375806</v>
      </c>
      <c r="BR121" s="913"/>
      <c r="BS121" s="913"/>
      <c r="BT121" s="913"/>
      <c r="BU121" s="913"/>
      <c r="BV121" s="913">
        <v>8960808</v>
      </c>
      <c r="BW121" s="913"/>
      <c r="BX121" s="913"/>
      <c r="BY121" s="913"/>
      <c r="BZ121" s="913"/>
      <c r="CA121" s="913">
        <v>8548136</v>
      </c>
      <c r="CB121" s="913"/>
      <c r="CC121" s="913"/>
      <c r="CD121" s="913"/>
      <c r="CE121" s="913"/>
      <c r="CF121" s="907">
        <v>22.1</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v>6136</v>
      </c>
      <c r="DH121" s="913"/>
      <c r="DI121" s="913"/>
      <c r="DJ121" s="913"/>
      <c r="DK121" s="913"/>
      <c r="DL121" s="913">
        <v>5309</v>
      </c>
      <c r="DM121" s="913"/>
      <c r="DN121" s="913"/>
      <c r="DO121" s="913"/>
      <c r="DP121" s="913"/>
      <c r="DQ121" s="913">
        <v>2793</v>
      </c>
      <c r="DR121" s="913"/>
      <c r="DS121" s="913"/>
      <c r="DT121" s="913"/>
      <c r="DU121" s="913"/>
      <c r="DV121" s="914">
        <v>0</v>
      </c>
      <c r="DW121" s="914"/>
      <c r="DX121" s="914"/>
      <c r="DY121" s="914"/>
      <c r="DZ121" s="915"/>
    </row>
    <row r="122" spans="1:130" s="224" customFormat="1" ht="26.25" customHeight="1">
      <c r="A122" s="1044"/>
      <c r="B122" s="936"/>
      <c r="C122" s="909" t="s">
        <v>428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45901384</v>
      </c>
      <c r="BR122" s="987"/>
      <c r="BS122" s="987"/>
      <c r="BT122" s="987"/>
      <c r="BU122" s="987"/>
      <c r="BV122" s="987">
        <v>44275575</v>
      </c>
      <c r="BW122" s="987"/>
      <c r="BX122" s="987"/>
      <c r="BY122" s="987"/>
      <c r="BZ122" s="987"/>
      <c r="CA122" s="987">
        <v>42246937</v>
      </c>
      <c r="CB122" s="987"/>
      <c r="CC122" s="987"/>
      <c r="CD122" s="987"/>
      <c r="CE122" s="987"/>
      <c r="CF122" s="1004">
        <v>109.3</v>
      </c>
      <c r="CG122" s="1005"/>
      <c r="CH122" s="1005"/>
      <c r="CI122" s="1005"/>
      <c r="CJ122" s="1005"/>
      <c r="CK122" s="996"/>
      <c r="CL122" s="997"/>
      <c r="CM122" s="997"/>
      <c r="CN122" s="997"/>
      <c r="CO122" s="998"/>
      <c r="CP122" s="1006" t="s">
        <v>389</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24" customFormat="1" ht="26.25" customHeight="1">
      <c r="A123" s="1044"/>
      <c r="B123" s="936"/>
      <c r="C123" s="909" t="s">
        <v>434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7" t="s">
        <v>177</v>
      </c>
      <c r="BA123" s="247"/>
      <c r="BB123" s="247"/>
      <c r="BC123" s="247"/>
      <c r="BD123" s="247"/>
      <c r="BE123" s="247"/>
      <c r="BF123" s="247"/>
      <c r="BG123" s="247"/>
      <c r="BH123" s="247"/>
      <c r="BI123" s="247"/>
      <c r="BJ123" s="247"/>
      <c r="BK123" s="247"/>
      <c r="BL123" s="247"/>
      <c r="BM123" s="247"/>
      <c r="BN123" s="247"/>
      <c r="BO123" s="964" t="s">
        <v>448</v>
      </c>
      <c r="BP123" s="992"/>
      <c r="BQ123" s="1050">
        <v>65725054</v>
      </c>
      <c r="BR123" s="1051"/>
      <c r="BS123" s="1051"/>
      <c r="BT123" s="1051"/>
      <c r="BU123" s="1051"/>
      <c r="BV123" s="1051">
        <v>65463855</v>
      </c>
      <c r="BW123" s="1051"/>
      <c r="BX123" s="1051"/>
      <c r="BY123" s="1051"/>
      <c r="BZ123" s="1051"/>
      <c r="CA123" s="1051">
        <v>63984375</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24" customFormat="1" ht="26.25" customHeight="1" thickBot="1">
      <c r="A124" s="1044"/>
      <c r="B124" s="936"/>
      <c r="C124" s="909" t="s">
        <v>437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449</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450</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c r="A125" s="1044"/>
      <c r="B125" s="936"/>
      <c r="C125" s="909" t="s">
        <v>439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451</v>
      </c>
      <c r="CL125" s="994"/>
      <c r="CM125" s="994"/>
      <c r="CN125" s="994"/>
      <c r="CO125" s="995"/>
      <c r="CP125" s="916" t="s">
        <v>452</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c r="A126" s="1044"/>
      <c r="B126" s="936"/>
      <c r="C126" s="909" t="s">
        <v>441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453</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c r="A127" s="1045"/>
      <c r="B127" s="938"/>
      <c r="C127" s="960" t="s">
        <v>454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8" t="s">
        <v>455</v>
      </c>
      <c r="AY127" s="1019"/>
      <c r="AZ127" s="1019"/>
      <c r="BA127" s="1019"/>
      <c r="BB127" s="1019"/>
      <c r="BC127" s="1019"/>
      <c r="BD127" s="1019"/>
      <c r="BE127" s="1020"/>
      <c r="BF127" s="1021" t="s">
        <v>456</v>
      </c>
      <c r="BG127" s="1019"/>
      <c r="BH127" s="1019"/>
      <c r="BI127" s="1019"/>
      <c r="BJ127" s="1019"/>
      <c r="BK127" s="1019"/>
      <c r="BL127" s="1020"/>
      <c r="BM127" s="1021" t="s">
        <v>457</v>
      </c>
      <c r="BN127" s="1019"/>
      <c r="BO127" s="1019"/>
      <c r="BP127" s="1019"/>
      <c r="BQ127" s="1019"/>
      <c r="BR127" s="1019"/>
      <c r="BS127" s="1020"/>
      <c r="BT127" s="1021" t="s">
        <v>458</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459</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c r="A128" s="1028" t="s">
        <v>460</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461</v>
      </c>
      <c r="X128" s="1030"/>
      <c r="Y128" s="1030"/>
      <c r="Z128" s="1031"/>
      <c r="AA128" s="1032">
        <v>1276427</v>
      </c>
      <c r="AB128" s="1033"/>
      <c r="AC128" s="1033"/>
      <c r="AD128" s="1033"/>
      <c r="AE128" s="1034"/>
      <c r="AF128" s="1035">
        <v>1324909</v>
      </c>
      <c r="AG128" s="1033"/>
      <c r="AH128" s="1033"/>
      <c r="AI128" s="1033"/>
      <c r="AJ128" s="1034"/>
      <c r="AK128" s="1035">
        <v>1247561</v>
      </c>
      <c r="AL128" s="1033"/>
      <c r="AM128" s="1033"/>
      <c r="AN128" s="1033"/>
      <c r="AO128" s="1034"/>
      <c r="AP128" s="1036"/>
      <c r="AQ128" s="1037"/>
      <c r="AR128" s="1037"/>
      <c r="AS128" s="1037"/>
      <c r="AT128" s="1038"/>
      <c r="AU128" s="226"/>
      <c r="AV128" s="226"/>
      <c r="AW128" s="226"/>
      <c r="AX128" s="883" t="s">
        <v>462</v>
      </c>
      <c r="AY128" s="884"/>
      <c r="AZ128" s="884"/>
      <c r="BA128" s="884"/>
      <c r="BB128" s="884"/>
      <c r="BC128" s="884"/>
      <c r="BD128" s="884"/>
      <c r="BE128" s="885"/>
      <c r="BF128" s="1039" t="s">
        <v>122</v>
      </c>
      <c r="BG128" s="1040"/>
      <c r="BH128" s="1040"/>
      <c r="BI128" s="1040"/>
      <c r="BJ128" s="1040"/>
      <c r="BK128" s="1040"/>
      <c r="BL128" s="1041"/>
      <c r="BM128" s="1039">
        <v>11.4</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463</v>
      </c>
      <c r="CQ128" s="713"/>
      <c r="CR128" s="713"/>
      <c r="CS128" s="713"/>
      <c r="CT128" s="713"/>
      <c r="CU128" s="713"/>
      <c r="CV128" s="713"/>
      <c r="CW128" s="713"/>
      <c r="CX128" s="713"/>
      <c r="CY128" s="713"/>
      <c r="CZ128" s="713"/>
      <c r="DA128" s="713"/>
      <c r="DB128" s="713"/>
      <c r="DC128" s="713"/>
      <c r="DD128" s="713"/>
      <c r="DE128" s="713"/>
      <c r="DF128" s="1023"/>
      <c r="DG128" s="1024">
        <v>111</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464</v>
      </c>
      <c r="X129" s="1058"/>
      <c r="Y129" s="1058"/>
      <c r="Z129" s="1059"/>
      <c r="AA129" s="945">
        <v>41794711</v>
      </c>
      <c r="AB129" s="946"/>
      <c r="AC129" s="946"/>
      <c r="AD129" s="946"/>
      <c r="AE129" s="947"/>
      <c r="AF129" s="948">
        <v>41181265</v>
      </c>
      <c r="AG129" s="946"/>
      <c r="AH129" s="946"/>
      <c r="AI129" s="946"/>
      <c r="AJ129" s="947"/>
      <c r="AK129" s="948">
        <v>42243632</v>
      </c>
      <c r="AL129" s="946"/>
      <c r="AM129" s="946"/>
      <c r="AN129" s="946"/>
      <c r="AO129" s="947"/>
      <c r="AP129" s="1060"/>
      <c r="AQ129" s="1061"/>
      <c r="AR129" s="1061"/>
      <c r="AS129" s="1061"/>
      <c r="AT129" s="1062"/>
      <c r="AU129" s="227"/>
      <c r="AV129" s="227"/>
      <c r="AW129" s="227"/>
      <c r="AX129" s="1052" t="s">
        <v>465</v>
      </c>
      <c r="AY129" s="910"/>
      <c r="AZ129" s="910"/>
      <c r="BA129" s="910"/>
      <c r="BB129" s="910"/>
      <c r="BC129" s="910"/>
      <c r="BD129" s="910"/>
      <c r="BE129" s="911"/>
      <c r="BF129" s="1053" t="s">
        <v>122</v>
      </c>
      <c r="BG129" s="1054"/>
      <c r="BH129" s="1054"/>
      <c r="BI129" s="1054"/>
      <c r="BJ129" s="1054"/>
      <c r="BK129" s="1054"/>
      <c r="BL129" s="1055"/>
      <c r="BM129" s="1053">
        <v>16.399999999999999</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c r="A130" s="921" t="s">
        <v>466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467</v>
      </c>
      <c r="X130" s="1058"/>
      <c r="Y130" s="1058"/>
      <c r="Z130" s="1059"/>
      <c r="AA130" s="945">
        <v>3753263</v>
      </c>
      <c r="AB130" s="946"/>
      <c r="AC130" s="946"/>
      <c r="AD130" s="946"/>
      <c r="AE130" s="947"/>
      <c r="AF130" s="948">
        <v>3720494</v>
      </c>
      <c r="AG130" s="946"/>
      <c r="AH130" s="946"/>
      <c r="AI130" s="946"/>
      <c r="AJ130" s="947"/>
      <c r="AK130" s="948">
        <v>3603543</v>
      </c>
      <c r="AL130" s="946"/>
      <c r="AM130" s="946"/>
      <c r="AN130" s="946"/>
      <c r="AO130" s="947"/>
      <c r="AP130" s="1060"/>
      <c r="AQ130" s="1061"/>
      <c r="AR130" s="1061"/>
      <c r="AS130" s="1061"/>
      <c r="AT130" s="1062"/>
      <c r="AU130" s="227"/>
      <c r="AV130" s="227"/>
      <c r="AW130" s="227"/>
      <c r="AX130" s="1052" t="s">
        <v>468</v>
      </c>
      <c r="AY130" s="910"/>
      <c r="AZ130" s="910"/>
      <c r="BA130" s="910"/>
      <c r="BB130" s="910"/>
      <c r="BC130" s="910"/>
      <c r="BD130" s="910"/>
      <c r="BE130" s="911"/>
      <c r="BF130" s="1088">
        <v>4.9000000000000004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469</v>
      </c>
      <c r="X131" s="1095"/>
      <c r="Y131" s="1095"/>
      <c r="Z131" s="1096"/>
      <c r="AA131" s="991">
        <v>38041448</v>
      </c>
      <c r="AB131" s="973"/>
      <c r="AC131" s="973"/>
      <c r="AD131" s="973"/>
      <c r="AE131" s="974"/>
      <c r="AF131" s="972">
        <v>37460771</v>
      </c>
      <c r="AG131" s="973"/>
      <c r="AH131" s="973"/>
      <c r="AI131" s="973"/>
      <c r="AJ131" s="974"/>
      <c r="AK131" s="972">
        <v>38640089</v>
      </c>
      <c r="AL131" s="973"/>
      <c r="AM131" s="973"/>
      <c r="AN131" s="973"/>
      <c r="AO131" s="974"/>
      <c r="AP131" s="1097"/>
      <c r="AQ131" s="1098"/>
      <c r="AR131" s="1098"/>
      <c r="AS131" s="1098"/>
      <c r="AT131" s="1099"/>
      <c r="AU131" s="227"/>
      <c r="AV131" s="227"/>
      <c r="AW131" s="227"/>
      <c r="AX131" s="1070" t="s">
        <v>470</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c r="A132" s="1077" t="s">
        <v>471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472</v>
      </c>
      <c r="W132" s="1081"/>
      <c r="X132" s="1081"/>
      <c r="Y132" s="1081"/>
      <c r="Z132" s="1082"/>
      <c r="AA132" s="1083">
        <v>4.6148821670000002</v>
      </c>
      <c r="AB132" s="1084"/>
      <c r="AC132" s="1084"/>
      <c r="AD132" s="1084"/>
      <c r="AE132" s="1085"/>
      <c r="AF132" s="1086">
        <v>5.0941396799999996</v>
      </c>
      <c r="AG132" s="1084"/>
      <c r="AH132" s="1084"/>
      <c r="AI132" s="1084"/>
      <c r="AJ132" s="1085"/>
      <c r="AK132" s="1086">
        <v>5.1934611229999996</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473</v>
      </c>
      <c r="W133" s="1064"/>
      <c r="X133" s="1064"/>
      <c r="Y133" s="1064"/>
      <c r="Z133" s="1065"/>
      <c r="AA133" s="1066">
        <v>4.8</v>
      </c>
      <c r="AB133" s="1067"/>
      <c r="AC133" s="1067"/>
      <c r="AD133" s="1067"/>
      <c r="AE133" s="1068"/>
      <c r="AF133" s="1066">
        <v>4.7</v>
      </c>
      <c r="AG133" s="1067"/>
      <c r="AH133" s="1067"/>
      <c r="AI133" s="1067"/>
      <c r="AJ133" s="1068"/>
      <c r="AK133" s="1066">
        <v>4.9000000000000004</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Uq8aMmRYKRvsPYr/gbsCSAY7X0b5xm2t+uC1bSTqUirn6x2t5d70RhipY5oqgaNH73qTDSnvHvveLs9CVJER6g==" saltValue="qsojIOrj9zTCkwouMVsSb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A64" zoomScaleNormal="85" zoomScaleSheetLayoutView="100" workbookViewId="0">
      <selection activeCell="DK31" sqref="DK31"/>
    </sheetView>
  </sheetViews>
  <sheetFormatPr defaultColWidth="0" defaultRowHeight="13.5" customHeight="1" zeroHeight="1"/>
  <cols>
    <col min="1" max="120" width="2.77734375" style="254" customWidth="1"/>
    <col min="121" max="121" width="0" style="253" hidden="1" customWidth="1"/>
    <col min="122" max="16384" width="9" style="253" hidden="1"/>
  </cols>
  <sheetData>
    <row r="1" spans="1:120" ht="13.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253"/>
    </row>
    <row r="17" spans="119:120" ht="13.2">
      <c r="DP17" s="253"/>
    </row>
    <row r="18" spans="119:120" ht="13.2"/>
    <row r="19" spans="119:120" ht="13.2"/>
    <row r="20" spans="119:120" ht="13.2">
      <c r="DO20" s="253"/>
      <c r="DP20" s="253"/>
    </row>
    <row r="21" spans="119:120" ht="13.2">
      <c r="DP21" s="253"/>
    </row>
    <row r="22" spans="119:120" ht="13.2"/>
    <row r="23" spans="119:120" ht="13.2">
      <c r="DO23" s="253"/>
      <c r="DP23" s="253"/>
    </row>
    <row r="24" spans="119:120" ht="13.2">
      <c r="DP24" s="253"/>
    </row>
    <row r="25" spans="119:120" ht="13.2">
      <c r="DP25" s="253"/>
    </row>
    <row r="26" spans="119:120" ht="13.2">
      <c r="DO26" s="253"/>
      <c r="DP26" s="253"/>
    </row>
    <row r="27" spans="119:120" ht="13.2"/>
    <row r="28" spans="119:120" ht="13.2">
      <c r="DO28" s="253"/>
      <c r="DP28" s="253"/>
    </row>
    <row r="29" spans="119:120" ht="13.2">
      <c r="DP29" s="253"/>
    </row>
    <row r="30" spans="119:120" ht="13.2"/>
    <row r="31" spans="119:120" ht="13.2">
      <c r="DO31" s="253"/>
      <c r="DP31" s="253"/>
    </row>
    <row r="32" spans="119:120" ht="13.2"/>
    <row r="33" spans="98:120" ht="13.2">
      <c r="DO33" s="253"/>
      <c r="DP33" s="253"/>
    </row>
    <row r="34" spans="98:120" ht="13.2">
      <c r="DM34" s="253"/>
    </row>
    <row r="35" spans="98:120" ht="13.2">
      <c r="CT35" s="253"/>
      <c r="CU35" s="253"/>
      <c r="CV35" s="253"/>
      <c r="CY35" s="253"/>
      <c r="CZ35" s="253"/>
      <c r="DA35" s="253"/>
      <c r="DD35" s="253"/>
      <c r="DE35" s="253"/>
      <c r="DF35" s="253"/>
      <c r="DI35" s="253"/>
      <c r="DJ35" s="253"/>
      <c r="DK35" s="253"/>
      <c r="DM35" s="253"/>
      <c r="DN35" s="253"/>
      <c r="DO35" s="253"/>
      <c r="DP35" s="253"/>
    </row>
    <row r="36" spans="98:120" ht="13.2"/>
    <row r="37" spans="98:120" ht="13.2">
      <c r="CW37" s="253"/>
      <c r="DB37" s="253"/>
      <c r="DG37" s="253"/>
      <c r="DL37" s="253"/>
      <c r="DP37" s="253"/>
    </row>
    <row r="38" spans="98:120" ht="13.2">
      <c r="CT38" s="253"/>
      <c r="CU38" s="253"/>
      <c r="CV38" s="253"/>
      <c r="CW38" s="253"/>
      <c r="CY38" s="253"/>
      <c r="CZ38" s="253"/>
      <c r="DA38" s="253"/>
      <c r="DB38" s="253"/>
      <c r="DD38" s="253"/>
      <c r="DE38" s="253"/>
      <c r="DF38" s="253"/>
      <c r="DG38" s="253"/>
      <c r="DI38" s="253"/>
      <c r="DJ38" s="253"/>
      <c r="DK38" s="253"/>
      <c r="DL38" s="253"/>
      <c r="DN38" s="253"/>
      <c r="DO38" s="253"/>
      <c r="DP38" s="253"/>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253"/>
      <c r="DO49" s="253"/>
      <c r="DP49" s="253"/>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253"/>
      <c r="CS63" s="253"/>
      <c r="CX63" s="253"/>
      <c r="DC63" s="253"/>
      <c r="DH63" s="253"/>
    </row>
    <row r="64" spans="22:120" ht="13.2">
      <c r="V64" s="253"/>
    </row>
    <row r="65" spans="15:120" ht="13.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c r="Q66" s="253"/>
      <c r="S66" s="253"/>
      <c r="U66" s="253"/>
      <c r="DM66" s="253"/>
    </row>
    <row r="67" spans="15:120" ht="13.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row r="69" spans="15:120" ht="13.2"/>
    <row r="70" spans="15:120" ht="13.2"/>
    <row r="71" spans="15:120" ht="13.2"/>
    <row r="72" spans="15:120" ht="13.2">
      <c r="DP72" s="253"/>
    </row>
    <row r="73" spans="15:120" ht="13.2">
      <c r="DP73" s="253"/>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253"/>
      <c r="CX96" s="253"/>
      <c r="DC96" s="253"/>
      <c r="DH96" s="253"/>
    </row>
    <row r="97" spans="24:120" ht="13.2">
      <c r="CS97" s="253"/>
      <c r="CX97" s="253"/>
      <c r="DC97" s="253"/>
      <c r="DH97" s="253"/>
      <c r="DP97" s="254" t="s">
        <v>474</v>
      </c>
    </row>
    <row r="98" spans="24:120" ht="13.2" hidden="1">
      <c r="CS98" s="253"/>
      <c r="CX98" s="253"/>
      <c r="DC98" s="253"/>
      <c r="DH98" s="253"/>
    </row>
    <row r="99" spans="24:120" ht="13.2" hidden="1">
      <c r="CS99" s="253"/>
      <c r="CX99" s="253"/>
      <c r="DC99" s="253"/>
      <c r="DH99" s="253"/>
    </row>
    <row r="101" spans="24:120" ht="12" hidden="1" customHeight="1">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c r="CU102" s="253"/>
      <c r="CZ102" s="253"/>
      <c r="DE102" s="253"/>
      <c r="DJ102" s="253"/>
      <c r="DM102" s="253"/>
    </row>
    <row r="103" spans="24:120" ht="13.2" hidden="1">
      <c r="CT103" s="253"/>
      <c r="CV103" s="253"/>
      <c r="CW103" s="253"/>
      <c r="CY103" s="253"/>
      <c r="DA103" s="253"/>
      <c r="DB103" s="253"/>
      <c r="DD103" s="253"/>
      <c r="DF103" s="253"/>
      <c r="DG103" s="253"/>
      <c r="DI103" s="253"/>
      <c r="DK103" s="253"/>
      <c r="DL103" s="253"/>
      <c r="DM103" s="253"/>
      <c r="DN103" s="253"/>
      <c r="DO103" s="253"/>
      <c r="DP103" s="253"/>
    </row>
    <row r="104" spans="24:120" ht="13.2" hidden="1">
      <c r="CV104" s="253"/>
      <c r="CW104" s="253"/>
      <c r="DA104" s="253"/>
      <c r="DB104" s="253"/>
      <c r="DF104" s="253"/>
      <c r="DG104" s="253"/>
      <c r="DK104" s="253"/>
      <c r="DL104" s="253"/>
      <c r="DN104" s="253"/>
      <c r="DO104" s="253"/>
      <c r="DP104" s="253"/>
    </row>
    <row r="105" spans="24:120" ht="12.75" hidden="1" customHeight="1"/>
  </sheetData>
  <sheetProtection algorithmName="SHA-512" hashValue="nRwf+FCGrtjeL9lOryYflsp0AT2gso2lOySY6GUA7H+EPl4F4hc2h2Gojd81uZdA/yGUQyKAK3PPflliSxYkZg==" saltValue="EZy1UdgIw5zxkPue81ERh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H40" zoomScale="115" zoomScaleNormal="115" zoomScaleSheetLayoutView="55" workbookViewId="0"/>
  </sheetViews>
  <sheetFormatPr defaultColWidth="0" defaultRowHeight="13.5" customHeight="1" zeroHeight="1"/>
  <cols>
    <col min="1" max="116" width="2.6640625" style="254" customWidth="1"/>
    <col min="117" max="16384" width="9" style="253" hidden="1"/>
  </cols>
  <sheetData>
    <row r="1" spans="2:116" ht="13.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row r="3" spans="2:116" ht="13.2"/>
    <row r="4" spans="2:116" ht="13.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row r="20" spans="9:116" ht="13.2"/>
    <row r="21" spans="9:116" ht="13.2">
      <c r="DL21" s="253"/>
    </row>
    <row r="22" spans="9:116" ht="13.2">
      <c r="DI22" s="253"/>
      <c r="DJ22" s="253"/>
      <c r="DK22" s="253"/>
      <c r="DL22" s="253"/>
    </row>
    <row r="23" spans="9:116" ht="13.2">
      <c r="CY23" s="253"/>
      <c r="CZ23" s="253"/>
      <c r="DA23" s="253"/>
      <c r="DB23" s="253"/>
      <c r="DC23" s="253"/>
      <c r="DD23" s="253"/>
      <c r="DE23" s="253"/>
      <c r="DF23" s="253"/>
      <c r="DG23" s="253"/>
      <c r="DH23" s="253"/>
      <c r="DI23" s="253"/>
      <c r="DJ23" s="253"/>
      <c r="DK23" s="253"/>
      <c r="DL23" s="253"/>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253"/>
      <c r="DA35" s="253"/>
      <c r="DB35" s="253"/>
      <c r="DC35" s="253"/>
      <c r="DD35" s="253"/>
      <c r="DE35" s="253"/>
      <c r="DF35" s="253"/>
      <c r="DG35" s="253"/>
      <c r="DH35" s="253"/>
      <c r="DI35" s="253"/>
      <c r="DJ35" s="253"/>
      <c r="DK35" s="253"/>
      <c r="DL35" s="253"/>
    </row>
    <row r="36" spans="15:116" ht="13.2"/>
    <row r="37" spans="15:116" ht="13.2">
      <c r="DL37" s="253"/>
    </row>
    <row r="38" spans="15:116" ht="13.2">
      <c r="DI38" s="253"/>
      <c r="DJ38" s="253"/>
      <c r="DK38" s="253"/>
      <c r="DL38" s="253"/>
    </row>
    <row r="39" spans="15:116" ht="13.2"/>
    <row r="40" spans="15:116" ht="13.2"/>
    <row r="41" spans="15:116" ht="13.2"/>
    <row r="42" spans="15:116" ht="13.2"/>
    <row r="43" spans="15:116" ht="13.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c r="DL44" s="253"/>
    </row>
    <row r="45" spans="15:116" ht="13.2"/>
    <row r="46" spans="15:116" ht="13.2">
      <c r="DA46" s="253"/>
      <c r="DB46" s="253"/>
      <c r="DC46" s="253"/>
      <c r="DD46" s="253"/>
      <c r="DE46" s="253"/>
      <c r="DF46" s="253"/>
      <c r="DG46" s="253"/>
      <c r="DH46" s="253"/>
      <c r="DI46" s="253"/>
      <c r="DJ46" s="253"/>
      <c r="DK46" s="253"/>
      <c r="DL46" s="253"/>
    </row>
    <row r="47" spans="15:116" ht="13.2"/>
    <row r="48" spans="15:116" ht="13.2"/>
    <row r="49" spans="104:116" ht="13.2"/>
    <row r="50" spans="104:116" ht="13.2">
      <c r="CZ50" s="253"/>
      <c r="DA50" s="253"/>
      <c r="DB50" s="253"/>
      <c r="DC50" s="253"/>
      <c r="DD50" s="253"/>
      <c r="DE50" s="253"/>
      <c r="DF50" s="253"/>
      <c r="DG50" s="253"/>
      <c r="DH50" s="253"/>
      <c r="DI50" s="253"/>
      <c r="DJ50" s="253"/>
      <c r="DK50" s="253"/>
      <c r="DL50" s="253"/>
    </row>
    <row r="51" spans="104:116" ht="13.2"/>
    <row r="52" spans="104:116" ht="13.2"/>
    <row r="53" spans="104:116" ht="13.2">
      <c r="DL53" s="253"/>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253"/>
      <c r="DD67" s="253"/>
      <c r="DE67" s="253"/>
      <c r="DF67" s="253"/>
      <c r="DG67" s="253"/>
      <c r="DH67" s="253"/>
      <c r="DI67" s="253"/>
      <c r="DJ67" s="253"/>
      <c r="DK67" s="253"/>
      <c r="DL67" s="253"/>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uLBRZ6SnX03lWOdFn0kTuYChQR6ItZyNHVow6xUodGQsRrxZPabY8rfniVIVhBAZWmy4C5+5FRhialVAhP4PNQ==" saltValue="UUnq5SSaVtZYsJ46oDJAX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6" zoomScale="90" zoomScaleSheetLayoutView="90" workbookViewId="0"/>
  </sheetViews>
  <sheetFormatPr defaultColWidth="0" defaultRowHeight="13.5" customHeight="1" zeroHeight="1"/>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c r="AS1" s="255"/>
      <c r="AT1" s="255"/>
    </row>
    <row r="2" spans="1:46" ht="13.2">
      <c r="AS2" s="255"/>
      <c r="AT2" s="255"/>
    </row>
    <row r="3" spans="1:46" ht="13.2">
      <c r="AS3" s="255"/>
      <c r="AT3" s="255"/>
    </row>
    <row r="4" spans="1:46" ht="13.2">
      <c r="AS4" s="255"/>
      <c r="AT4" s="255"/>
    </row>
    <row r="5" spans="1:46" ht="16.2">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c r="A6" s="259"/>
      <c r="AK6" s="260" t="s">
        <v>476</v>
      </c>
      <c r="AL6" s="260"/>
      <c r="AM6" s="260"/>
      <c r="AN6" s="260"/>
    </row>
    <row r="7" spans="1:46" ht="13.5" customHeight="1">
      <c r="A7" s="259"/>
      <c r="AK7" s="262"/>
      <c r="AL7" s="263"/>
      <c r="AM7" s="263"/>
      <c r="AN7" s="264"/>
      <c r="AO7" s="1101" t="s">
        <v>477</v>
      </c>
      <c r="AP7" s="265"/>
      <c r="AQ7" s="266" t="s">
        <v>478</v>
      </c>
      <c r="AR7" s="267"/>
    </row>
    <row r="8" spans="1:46" ht="13.2">
      <c r="A8" s="259"/>
      <c r="AK8" s="268"/>
      <c r="AL8" s="269"/>
      <c r="AM8" s="269"/>
      <c r="AN8" s="270"/>
      <c r="AO8" s="1102"/>
      <c r="AP8" s="271" t="s">
        <v>479</v>
      </c>
      <c r="AQ8" s="272" t="s">
        <v>480</v>
      </c>
      <c r="AR8" s="273" t="s">
        <v>481</v>
      </c>
    </row>
    <row r="9" spans="1:46" ht="13.2">
      <c r="A9" s="259"/>
      <c r="AK9" s="1103" t="s">
        <v>482</v>
      </c>
      <c r="AL9" s="1104"/>
      <c r="AM9" s="1104"/>
      <c r="AN9" s="1105"/>
      <c r="AO9" s="274">
        <v>12971503</v>
      </c>
      <c r="AP9" s="274">
        <v>56357</v>
      </c>
      <c r="AQ9" s="275">
        <v>61513</v>
      </c>
      <c r="AR9" s="276">
        <v>-8.4</v>
      </c>
    </row>
    <row r="10" spans="1:46" ht="13.5" customHeight="1">
      <c r="A10" s="259"/>
      <c r="AK10" s="1103" t="s">
        <v>483</v>
      </c>
      <c r="AL10" s="1104"/>
      <c r="AM10" s="1104"/>
      <c r="AN10" s="1105"/>
      <c r="AO10" s="277">
        <v>63891</v>
      </c>
      <c r="AP10" s="277">
        <v>278</v>
      </c>
      <c r="AQ10" s="278">
        <v>1262</v>
      </c>
      <c r="AR10" s="279">
        <v>-78</v>
      </c>
    </row>
    <row r="11" spans="1:46" ht="13.5" customHeight="1">
      <c r="A11" s="259"/>
      <c r="AK11" s="1103" t="s">
        <v>484</v>
      </c>
      <c r="AL11" s="1104"/>
      <c r="AM11" s="1104"/>
      <c r="AN11" s="1105"/>
      <c r="AO11" s="277">
        <v>29353</v>
      </c>
      <c r="AP11" s="277">
        <v>128</v>
      </c>
      <c r="AQ11" s="278">
        <v>1079</v>
      </c>
      <c r="AR11" s="279">
        <v>-88.1</v>
      </c>
    </row>
    <row r="12" spans="1:46" ht="13.5" customHeight="1">
      <c r="A12" s="259"/>
      <c r="AK12" s="1103" t="s">
        <v>485</v>
      </c>
      <c r="AL12" s="1104"/>
      <c r="AM12" s="1104"/>
      <c r="AN12" s="1105"/>
      <c r="AO12" s="277">
        <v>116746</v>
      </c>
      <c r="AP12" s="277">
        <v>507</v>
      </c>
      <c r="AQ12" s="278">
        <v>46</v>
      </c>
      <c r="AR12" s="279">
        <v>1002.2</v>
      </c>
    </row>
    <row r="13" spans="1:46" ht="13.5" customHeight="1">
      <c r="A13" s="259"/>
      <c r="AK13" s="1103" t="s">
        <v>486</v>
      </c>
      <c r="AL13" s="1104"/>
      <c r="AM13" s="1104"/>
      <c r="AN13" s="1105"/>
      <c r="AO13" s="277">
        <v>542766</v>
      </c>
      <c r="AP13" s="277">
        <v>2358</v>
      </c>
      <c r="AQ13" s="278">
        <v>2016</v>
      </c>
      <c r="AR13" s="279">
        <v>17</v>
      </c>
    </row>
    <row r="14" spans="1:46" ht="13.5" customHeight="1">
      <c r="A14" s="259"/>
      <c r="AK14" s="1103" t="s">
        <v>487</v>
      </c>
      <c r="AL14" s="1104"/>
      <c r="AM14" s="1104"/>
      <c r="AN14" s="1105"/>
      <c r="AO14" s="277">
        <v>201138</v>
      </c>
      <c r="AP14" s="277">
        <v>874</v>
      </c>
      <c r="AQ14" s="278">
        <v>1290</v>
      </c>
      <c r="AR14" s="279">
        <v>-32.200000000000003</v>
      </c>
    </row>
    <row r="15" spans="1:46" ht="13.5" customHeight="1">
      <c r="A15" s="259"/>
      <c r="AK15" s="1106" t="s">
        <v>488</v>
      </c>
      <c r="AL15" s="1107"/>
      <c r="AM15" s="1107"/>
      <c r="AN15" s="1108"/>
      <c r="AO15" s="277">
        <v>-883893</v>
      </c>
      <c r="AP15" s="277">
        <v>-3840</v>
      </c>
      <c r="AQ15" s="278">
        <v>-2388</v>
      </c>
      <c r="AR15" s="279">
        <v>60.8</v>
      </c>
    </row>
    <row r="16" spans="1:46" ht="13.2">
      <c r="A16" s="259"/>
      <c r="AK16" s="1106" t="s">
        <v>177</v>
      </c>
      <c r="AL16" s="1107"/>
      <c r="AM16" s="1107"/>
      <c r="AN16" s="1108"/>
      <c r="AO16" s="277">
        <v>13041504</v>
      </c>
      <c r="AP16" s="277">
        <v>56661</v>
      </c>
      <c r="AQ16" s="278">
        <v>64818</v>
      </c>
      <c r="AR16" s="279">
        <v>-12.6</v>
      </c>
    </row>
    <row r="17" spans="1:46" ht="13.2">
      <c r="A17" s="259"/>
    </row>
    <row r="18" spans="1:46" ht="13.2">
      <c r="A18" s="259"/>
      <c r="AQ18" s="280"/>
      <c r="AR18" s="280"/>
    </row>
    <row r="19" spans="1:46" ht="13.2">
      <c r="A19" s="259"/>
      <c r="AK19" s="255" t="s">
        <v>489</v>
      </c>
    </row>
    <row r="20" spans="1:46" ht="13.2">
      <c r="A20" s="259"/>
      <c r="AK20" s="281"/>
      <c r="AL20" s="282"/>
      <c r="AM20" s="282"/>
      <c r="AN20" s="283"/>
      <c r="AO20" s="284" t="s">
        <v>490</v>
      </c>
      <c r="AP20" s="285" t="s">
        <v>491</v>
      </c>
      <c r="AQ20" s="286" t="s">
        <v>492</v>
      </c>
      <c r="AR20" s="287"/>
    </row>
    <row r="21" spans="1:46" s="260" customFormat="1" ht="13.2">
      <c r="A21" s="288"/>
      <c r="AK21" s="1109" t="s">
        <v>493</v>
      </c>
      <c r="AL21" s="1110"/>
      <c r="AM21" s="1110"/>
      <c r="AN21" s="1111"/>
      <c r="AO21" s="289">
        <v>5.92</v>
      </c>
      <c r="AP21" s="290">
        <v>6.09</v>
      </c>
      <c r="AQ21" s="291">
        <v>-0.17</v>
      </c>
      <c r="AS21" s="292"/>
      <c r="AT21" s="288"/>
    </row>
    <row r="22" spans="1:46" s="260" customFormat="1" ht="13.2">
      <c r="A22" s="288"/>
      <c r="AK22" s="1109" t="s">
        <v>494</v>
      </c>
      <c r="AL22" s="1110"/>
      <c r="AM22" s="1110"/>
      <c r="AN22" s="1111"/>
      <c r="AO22" s="293">
        <v>101.2</v>
      </c>
      <c r="AP22" s="294">
        <v>99.7</v>
      </c>
      <c r="AQ22" s="295">
        <v>1.5</v>
      </c>
      <c r="AR22" s="280"/>
      <c r="AS22" s="292"/>
      <c r="AT22" s="288"/>
    </row>
    <row r="23" spans="1:46" s="260" customFormat="1" ht="13.2">
      <c r="A23" s="288"/>
      <c r="AP23" s="280"/>
      <c r="AQ23" s="280"/>
      <c r="AR23" s="280"/>
      <c r="AS23" s="292"/>
      <c r="AT23" s="288"/>
    </row>
    <row r="24" spans="1:46" s="260" customFormat="1" ht="13.2">
      <c r="A24" s="288"/>
      <c r="AP24" s="280"/>
      <c r="AQ24" s="280"/>
      <c r="AR24" s="280"/>
      <c r="AS24" s="292"/>
      <c r="AT24" s="288"/>
    </row>
    <row r="25" spans="1:46" s="260" customFormat="1" ht="13.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c r="A26" s="1100" t="s">
        <v>495</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c r="A27" s="300"/>
      <c r="AS27" s="255"/>
      <c r="AT27" s="255"/>
    </row>
    <row r="28" spans="1:46" ht="16.2">
      <c r="A28" s="256" t="s">
        <v>496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c r="A29" s="259"/>
      <c r="AK29" s="260" t="s">
        <v>497</v>
      </c>
      <c r="AL29" s="260"/>
      <c r="AM29" s="260"/>
      <c r="AN29" s="260"/>
      <c r="AS29" s="302"/>
    </row>
    <row r="30" spans="1:46" ht="13.5" customHeight="1">
      <c r="A30" s="259"/>
      <c r="AK30" s="262"/>
      <c r="AL30" s="263"/>
      <c r="AM30" s="263"/>
      <c r="AN30" s="264"/>
      <c r="AO30" s="1101" t="s">
        <v>477</v>
      </c>
      <c r="AP30" s="265"/>
      <c r="AQ30" s="266" t="s">
        <v>478</v>
      </c>
      <c r="AR30" s="267"/>
    </row>
    <row r="31" spans="1:46" ht="13.2">
      <c r="A31" s="259"/>
      <c r="AK31" s="268"/>
      <c r="AL31" s="269"/>
      <c r="AM31" s="269"/>
      <c r="AN31" s="270"/>
      <c r="AO31" s="1102"/>
      <c r="AP31" s="271" t="s">
        <v>479</v>
      </c>
      <c r="AQ31" s="272" t="s">
        <v>480</v>
      </c>
      <c r="AR31" s="273" t="s">
        <v>481</v>
      </c>
    </row>
    <row r="32" spans="1:46" ht="27" customHeight="1">
      <c r="A32" s="259"/>
      <c r="AK32" s="1117" t="s">
        <v>498</v>
      </c>
      <c r="AL32" s="1118"/>
      <c r="AM32" s="1118"/>
      <c r="AN32" s="1119"/>
      <c r="AO32" s="303">
        <v>6583154</v>
      </c>
      <c r="AP32" s="303">
        <v>28602</v>
      </c>
      <c r="AQ32" s="304">
        <v>26619</v>
      </c>
      <c r="AR32" s="305">
        <v>7.4</v>
      </c>
    </row>
    <row r="33" spans="1:46" ht="13.5" customHeight="1">
      <c r="A33" s="259"/>
      <c r="AK33" s="1117" t="s">
        <v>499</v>
      </c>
      <c r="AL33" s="1118"/>
      <c r="AM33" s="1118"/>
      <c r="AN33" s="1119"/>
      <c r="AO33" s="303" t="s">
        <v>500</v>
      </c>
      <c r="AP33" s="303" t="s">
        <v>500</v>
      </c>
      <c r="AQ33" s="304">
        <v>3</v>
      </c>
      <c r="AR33" s="305" t="s">
        <v>500</v>
      </c>
    </row>
    <row r="34" spans="1:46" ht="27" customHeight="1">
      <c r="A34" s="259"/>
      <c r="AK34" s="1117" t="s">
        <v>501</v>
      </c>
      <c r="AL34" s="1118"/>
      <c r="AM34" s="1118"/>
      <c r="AN34" s="1119"/>
      <c r="AO34" s="303" t="s">
        <v>500</v>
      </c>
      <c r="AP34" s="303" t="s">
        <v>500</v>
      </c>
      <c r="AQ34" s="304">
        <v>28</v>
      </c>
      <c r="AR34" s="305" t="s">
        <v>500</v>
      </c>
    </row>
    <row r="35" spans="1:46" ht="27" customHeight="1">
      <c r="A35" s="259"/>
      <c r="AK35" s="1117" t="s">
        <v>502</v>
      </c>
      <c r="AL35" s="1118"/>
      <c r="AM35" s="1118"/>
      <c r="AN35" s="1119"/>
      <c r="AO35" s="303">
        <v>274708</v>
      </c>
      <c r="AP35" s="303">
        <v>1194</v>
      </c>
      <c r="AQ35" s="304">
        <v>5266</v>
      </c>
      <c r="AR35" s="305">
        <v>-77.3</v>
      </c>
    </row>
    <row r="36" spans="1:46" ht="27" customHeight="1">
      <c r="A36" s="259"/>
      <c r="AK36" s="1117" t="s">
        <v>503</v>
      </c>
      <c r="AL36" s="1118"/>
      <c r="AM36" s="1118"/>
      <c r="AN36" s="1119"/>
      <c r="AO36" s="303" t="s">
        <v>500</v>
      </c>
      <c r="AP36" s="303" t="s">
        <v>500</v>
      </c>
      <c r="AQ36" s="304">
        <v>468</v>
      </c>
      <c r="AR36" s="305" t="s">
        <v>500</v>
      </c>
    </row>
    <row r="37" spans="1:46" ht="13.5" customHeight="1">
      <c r="A37" s="259"/>
      <c r="AK37" s="1117" t="s">
        <v>504</v>
      </c>
      <c r="AL37" s="1118"/>
      <c r="AM37" s="1118"/>
      <c r="AN37" s="1119"/>
      <c r="AO37" s="303" t="s">
        <v>500</v>
      </c>
      <c r="AP37" s="303" t="s">
        <v>500</v>
      </c>
      <c r="AQ37" s="304">
        <v>985</v>
      </c>
      <c r="AR37" s="305" t="s">
        <v>500</v>
      </c>
    </row>
    <row r="38" spans="1:46" ht="27" customHeight="1">
      <c r="A38" s="259"/>
      <c r="AK38" s="1120" t="s">
        <v>505</v>
      </c>
      <c r="AL38" s="1121"/>
      <c r="AM38" s="1121"/>
      <c r="AN38" s="1122"/>
      <c r="AO38" s="306" t="s">
        <v>500</v>
      </c>
      <c r="AP38" s="306" t="s">
        <v>500</v>
      </c>
      <c r="AQ38" s="307">
        <v>1</v>
      </c>
      <c r="AR38" s="295" t="s">
        <v>500</v>
      </c>
      <c r="AS38" s="302"/>
    </row>
    <row r="39" spans="1:46" ht="13.2">
      <c r="A39" s="259"/>
      <c r="AK39" s="1120" t="s">
        <v>506</v>
      </c>
      <c r="AL39" s="1121"/>
      <c r="AM39" s="1121"/>
      <c r="AN39" s="1122"/>
      <c r="AO39" s="303">
        <v>-1247561</v>
      </c>
      <c r="AP39" s="303">
        <v>-5420</v>
      </c>
      <c r="AQ39" s="304">
        <v>-7209</v>
      </c>
      <c r="AR39" s="305">
        <v>-24.8</v>
      </c>
      <c r="AS39" s="302"/>
    </row>
    <row r="40" spans="1:46" ht="27" customHeight="1">
      <c r="A40" s="259"/>
      <c r="AK40" s="1117" t="s">
        <v>507</v>
      </c>
      <c r="AL40" s="1118"/>
      <c r="AM40" s="1118"/>
      <c r="AN40" s="1119"/>
      <c r="AO40" s="303">
        <v>-3603543</v>
      </c>
      <c r="AP40" s="303">
        <v>-15656</v>
      </c>
      <c r="AQ40" s="304">
        <v>-18404</v>
      </c>
      <c r="AR40" s="305">
        <v>-14.9</v>
      </c>
      <c r="AS40" s="302"/>
    </row>
    <row r="41" spans="1:46" ht="13.2">
      <c r="A41" s="259"/>
      <c r="AK41" s="1123" t="s">
        <v>287</v>
      </c>
      <c r="AL41" s="1124"/>
      <c r="AM41" s="1124"/>
      <c r="AN41" s="1125"/>
      <c r="AO41" s="303">
        <v>2006758</v>
      </c>
      <c r="AP41" s="303">
        <v>8719</v>
      </c>
      <c r="AQ41" s="304">
        <v>7755</v>
      </c>
      <c r="AR41" s="305">
        <v>12.4</v>
      </c>
      <c r="AS41" s="302"/>
    </row>
    <row r="42" spans="1:46" ht="13.2">
      <c r="A42" s="259"/>
      <c r="AK42" s="308"/>
      <c r="AQ42" s="280"/>
      <c r="AR42" s="280"/>
      <c r="AS42" s="302"/>
    </row>
    <row r="43" spans="1:46" ht="13.2">
      <c r="A43" s="259"/>
      <c r="AP43" s="309"/>
      <c r="AQ43" s="280"/>
      <c r="AS43" s="302"/>
    </row>
    <row r="44" spans="1:46" ht="13.2">
      <c r="A44" s="259"/>
      <c r="AQ44" s="280"/>
    </row>
    <row r="45" spans="1:46" ht="13.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c r="A47" s="312" t="s">
        <v>508</v>
      </c>
    </row>
    <row r="48" spans="1:46" ht="13.2">
      <c r="A48" s="259"/>
      <c r="AK48" s="313" t="s">
        <v>509</v>
      </c>
      <c r="AL48" s="313"/>
      <c r="AM48" s="313"/>
      <c r="AN48" s="313"/>
      <c r="AO48" s="313"/>
      <c r="AP48" s="313"/>
      <c r="AQ48" s="314"/>
      <c r="AR48" s="313"/>
    </row>
    <row r="49" spans="1:44" ht="13.5" customHeight="1">
      <c r="A49" s="259"/>
      <c r="AK49" s="315"/>
      <c r="AL49" s="316"/>
      <c r="AM49" s="1112" t="s">
        <v>477</v>
      </c>
      <c r="AN49" s="1114" t="s">
        <v>510</v>
      </c>
      <c r="AO49" s="1115"/>
      <c r="AP49" s="1115"/>
      <c r="AQ49" s="1115"/>
      <c r="AR49" s="1116"/>
    </row>
    <row r="50" spans="1:44" ht="13.2">
      <c r="A50" s="259"/>
      <c r="AK50" s="317"/>
      <c r="AL50" s="318"/>
      <c r="AM50" s="1113"/>
      <c r="AN50" s="319" t="s">
        <v>511</v>
      </c>
      <c r="AO50" s="320" t="s">
        <v>512</v>
      </c>
      <c r="AP50" s="321" t="s">
        <v>513</v>
      </c>
      <c r="AQ50" s="322" t="s">
        <v>514</v>
      </c>
      <c r="AR50" s="323" t="s">
        <v>515</v>
      </c>
    </row>
    <row r="51" spans="1:44" ht="13.2">
      <c r="A51" s="259"/>
      <c r="AK51" s="315" t="s">
        <v>516</v>
      </c>
      <c r="AL51" s="316"/>
      <c r="AM51" s="324">
        <v>5344647</v>
      </c>
      <c r="AN51" s="325">
        <v>23362</v>
      </c>
      <c r="AO51" s="326">
        <v>0.5</v>
      </c>
      <c r="AP51" s="327">
        <v>37644</v>
      </c>
      <c r="AQ51" s="328">
        <v>13.5</v>
      </c>
      <c r="AR51" s="329">
        <v>-13</v>
      </c>
    </row>
    <row r="52" spans="1:44" ht="13.2">
      <c r="A52" s="259"/>
      <c r="AK52" s="330"/>
      <c r="AL52" s="331" t="s">
        <v>517</v>
      </c>
      <c r="AM52" s="332">
        <v>4357265</v>
      </c>
      <c r="AN52" s="333">
        <v>19046</v>
      </c>
      <c r="AO52" s="334">
        <v>34.5</v>
      </c>
      <c r="AP52" s="335">
        <v>24939</v>
      </c>
      <c r="AQ52" s="336">
        <v>22.5</v>
      </c>
      <c r="AR52" s="337">
        <v>12</v>
      </c>
    </row>
    <row r="53" spans="1:44" ht="13.2">
      <c r="A53" s="259"/>
      <c r="AK53" s="315" t="s">
        <v>518</v>
      </c>
      <c r="AL53" s="316"/>
      <c r="AM53" s="324">
        <v>4767292</v>
      </c>
      <c r="AN53" s="325">
        <v>20771</v>
      </c>
      <c r="AO53" s="326">
        <v>-11.1</v>
      </c>
      <c r="AP53" s="327">
        <v>39221</v>
      </c>
      <c r="AQ53" s="328">
        <v>4.2</v>
      </c>
      <c r="AR53" s="329">
        <v>-15.3</v>
      </c>
    </row>
    <row r="54" spans="1:44" ht="13.2">
      <c r="A54" s="259"/>
      <c r="AK54" s="330"/>
      <c r="AL54" s="331" t="s">
        <v>517</v>
      </c>
      <c r="AM54" s="332">
        <v>3690051</v>
      </c>
      <c r="AN54" s="333">
        <v>16077</v>
      </c>
      <c r="AO54" s="334">
        <v>-15.6</v>
      </c>
      <c r="AP54" s="335">
        <v>24821</v>
      </c>
      <c r="AQ54" s="336">
        <v>-0.5</v>
      </c>
      <c r="AR54" s="337">
        <v>-15.1</v>
      </c>
    </row>
    <row r="55" spans="1:44" ht="13.2">
      <c r="A55" s="259"/>
      <c r="AK55" s="315" t="s">
        <v>519</v>
      </c>
      <c r="AL55" s="316"/>
      <c r="AM55" s="324">
        <v>5782168</v>
      </c>
      <c r="AN55" s="325">
        <v>25085</v>
      </c>
      <c r="AO55" s="326">
        <v>20.8</v>
      </c>
      <c r="AP55" s="327">
        <v>38566</v>
      </c>
      <c r="AQ55" s="328">
        <v>-1.7</v>
      </c>
      <c r="AR55" s="329">
        <v>22.5</v>
      </c>
    </row>
    <row r="56" spans="1:44" ht="13.2">
      <c r="A56" s="259"/>
      <c r="AK56" s="330"/>
      <c r="AL56" s="331" t="s">
        <v>517</v>
      </c>
      <c r="AM56" s="332">
        <v>5387597</v>
      </c>
      <c r="AN56" s="333">
        <v>23373</v>
      </c>
      <c r="AO56" s="334">
        <v>45.4</v>
      </c>
      <c r="AP56" s="335">
        <v>24059</v>
      </c>
      <c r="AQ56" s="336">
        <v>-3.1</v>
      </c>
      <c r="AR56" s="337">
        <v>48.5</v>
      </c>
    </row>
    <row r="57" spans="1:44" ht="13.2">
      <c r="A57" s="259"/>
      <c r="AK57" s="315" t="s">
        <v>520</v>
      </c>
      <c r="AL57" s="316"/>
      <c r="AM57" s="324">
        <v>6568036</v>
      </c>
      <c r="AN57" s="325">
        <v>28528</v>
      </c>
      <c r="AO57" s="326">
        <v>13.7</v>
      </c>
      <c r="AP57" s="327">
        <v>35156</v>
      </c>
      <c r="AQ57" s="328">
        <v>-8.8000000000000007</v>
      </c>
      <c r="AR57" s="329">
        <v>22.5</v>
      </c>
    </row>
    <row r="58" spans="1:44" ht="13.2">
      <c r="A58" s="259"/>
      <c r="AK58" s="330"/>
      <c r="AL58" s="331" t="s">
        <v>517</v>
      </c>
      <c r="AM58" s="332">
        <v>5328915</v>
      </c>
      <c r="AN58" s="333">
        <v>23146</v>
      </c>
      <c r="AO58" s="334">
        <v>-1</v>
      </c>
      <c r="AP58" s="335">
        <v>22430</v>
      </c>
      <c r="AQ58" s="336">
        <v>-6.8</v>
      </c>
      <c r="AR58" s="337">
        <v>5.8</v>
      </c>
    </row>
    <row r="59" spans="1:44" ht="13.2">
      <c r="A59" s="259"/>
      <c r="AK59" s="315" t="s">
        <v>521</v>
      </c>
      <c r="AL59" s="316"/>
      <c r="AM59" s="324">
        <v>5100299</v>
      </c>
      <c r="AN59" s="325">
        <v>22159</v>
      </c>
      <c r="AO59" s="326">
        <v>-22.3</v>
      </c>
      <c r="AP59" s="327">
        <v>37029</v>
      </c>
      <c r="AQ59" s="328">
        <v>5.3</v>
      </c>
      <c r="AR59" s="329">
        <v>-27.6</v>
      </c>
    </row>
    <row r="60" spans="1:44" ht="13.2">
      <c r="A60" s="259"/>
      <c r="AK60" s="330"/>
      <c r="AL60" s="331" t="s">
        <v>517</v>
      </c>
      <c r="AM60" s="332">
        <v>4270707</v>
      </c>
      <c r="AN60" s="333">
        <v>18555</v>
      </c>
      <c r="AO60" s="334">
        <v>-19.8</v>
      </c>
      <c r="AP60" s="335">
        <v>23232</v>
      </c>
      <c r="AQ60" s="336">
        <v>3.6</v>
      </c>
      <c r="AR60" s="337">
        <v>-23.4</v>
      </c>
    </row>
    <row r="61" spans="1:44" ht="13.2">
      <c r="A61" s="259"/>
      <c r="AK61" s="315" t="s">
        <v>522</v>
      </c>
      <c r="AL61" s="338"/>
      <c r="AM61" s="324">
        <v>5512488</v>
      </c>
      <c r="AN61" s="325">
        <v>23981</v>
      </c>
      <c r="AO61" s="326">
        <v>0.3</v>
      </c>
      <c r="AP61" s="327">
        <v>37523</v>
      </c>
      <c r="AQ61" s="339">
        <v>2.5</v>
      </c>
      <c r="AR61" s="329">
        <v>-2.2000000000000002</v>
      </c>
    </row>
    <row r="62" spans="1:44" ht="13.2">
      <c r="A62" s="259"/>
      <c r="AK62" s="330"/>
      <c r="AL62" s="331" t="s">
        <v>517</v>
      </c>
      <c r="AM62" s="332">
        <v>4606907</v>
      </c>
      <c r="AN62" s="333">
        <v>20039</v>
      </c>
      <c r="AO62" s="334">
        <v>8.6999999999999993</v>
      </c>
      <c r="AP62" s="335">
        <v>23896</v>
      </c>
      <c r="AQ62" s="336">
        <v>3.1</v>
      </c>
      <c r="AR62" s="337">
        <v>5.6</v>
      </c>
    </row>
    <row r="63" spans="1:44" ht="13.2">
      <c r="A63" s="259"/>
    </row>
    <row r="64" spans="1:44" ht="13.2">
      <c r="A64" s="259"/>
    </row>
    <row r="65" spans="1:46" ht="13.2">
      <c r="A65" s="259"/>
    </row>
    <row r="66" spans="1:46" ht="13.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c r="AS67" s="255"/>
      <c r="AT67" s="255"/>
    </row>
    <row r="70" spans="1:46" ht="13.2" hidden="1"/>
    <row r="71" spans="1:46" ht="13.2" hidden="1"/>
    <row r="72" spans="1:46" ht="13.2" hidden="1"/>
    <row r="73" spans="1:46" ht="13.2" hidden="1"/>
  </sheetData>
  <sheetProtection algorithmName="SHA-512" hashValue="vfzcfsqoglFDhDyWrpewbwSqetJRXeGSHzScNMgVurVAeXFgLoAJ/9UiC1aTsiLMPytu+5Xt104AZWFowejOLQ==" saltValue="dAAExMm9mV0yuO4u9iVs3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1" zoomScaleNormal="100" zoomScaleSheetLayoutView="55" workbookViewId="0">
      <selection activeCell="BK102" sqref="BK102"/>
    </sheetView>
  </sheetViews>
  <sheetFormatPr defaultColWidth="0" defaultRowHeight="13.5" customHeight="1" zeroHeight="1"/>
  <cols>
    <col min="1" max="125" width="2.44140625" style="254" customWidth="1"/>
    <col min="126" max="16384" width="9" style="253" hidden="1"/>
  </cols>
  <sheetData>
    <row r="1" spans="2:125"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c r="B2" s="253"/>
      <c r="DG2" s="253"/>
    </row>
    <row r="3" spans="2:125" ht="13.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row r="5" spans="2:125" ht="13.2"/>
    <row r="6" spans="2:125" ht="13.2"/>
    <row r="7" spans="2:125" ht="13.2"/>
    <row r="8" spans="2:125" ht="13.2"/>
    <row r="9" spans="2:125" ht="13.2">
      <c r="DU9" s="253"/>
    </row>
    <row r="10" spans="2:125" ht="13.2"/>
    <row r="11" spans="2:125" ht="13.2"/>
    <row r="12" spans="2:125" ht="13.2"/>
    <row r="13" spans="2:125" ht="13.2"/>
    <row r="14" spans="2:125" ht="13.2"/>
    <row r="15" spans="2:125" ht="13.2"/>
    <row r="16" spans="2:125" ht="13.2"/>
    <row r="17" spans="125:125" ht="13.2">
      <c r="DU17" s="253"/>
    </row>
    <row r="18" spans="125:125" ht="13.2"/>
    <row r="19" spans="125:125" ht="13.2"/>
    <row r="20" spans="125:125" ht="13.2">
      <c r="DU20" s="253"/>
    </row>
    <row r="21" spans="125:125" ht="13.2">
      <c r="DU21" s="253"/>
    </row>
    <row r="22" spans="125:125" ht="13.2"/>
    <row r="23" spans="125:125" ht="13.2"/>
    <row r="24" spans="125:125" ht="13.2"/>
    <row r="25" spans="125:125" ht="13.2"/>
    <row r="26" spans="125:125" ht="13.2"/>
    <row r="27" spans="125:125" ht="13.2"/>
    <row r="28" spans="125:125" ht="13.2">
      <c r="DU28" s="253"/>
    </row>
    <row r="29" spans="125:125" ht="13.2"/>
    <row r="30" spans="125:125" ht="13.2"/>
    <row r="31" spans="125:125" ht="13.2"/>
    <row r="32" spans="125:125" ht="13.2"/>
    <row r="33" spans="2:125" ht="13.2">
      <c r="B33" s="253"/>
      <c r="G33" s="253"/>
      <c r="I33" s="253"/>
    </row>
    <row r="34" spans="2:125" ht="13.2">
      <c r="C34" s="253"/>
      <c r="P34" s="253"/>
      <c r="DE34" s="253"/>
      <c r="DH34" s="253"/>
    </row>
    <row r="35" spans="2:125" ht="13.2">
      <c r="D35" s="253"/>
      <c r="E35" s="253"/>
      <c r="DG35" s="253"/>
      <c r="DJ35" s="253"/>
      <c r="DP35" s="253"/>
      <c r="DQ35" s="253"/>
      <c r="DR35" s="253"/>
      <c r="DS35" s="253"/>
      <c r="DT35" s="253"/>
      <c r="DU35" s="253"/>
    </row>
    <row r="36" spans="2:125" ht="13.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c r="DU37" s="253"/>
    </row>
    <row r="38" spans="2:125" ht="13.2">
      <c r="DT38" s="253"/>
      <c r="DU38" s="253"/>
    </row>
    <row r="39" spans="2:125" ht="13.2"/>
    <row r="40" spans="2:125" ht="13.2">
      <c r="DH40" s="253"/>
    </row>
    <row r="41" spans="2:125" ht="13.2">
      <c r="DE41" s="253"/>
    </row>
    <row r="42" spans="2:125" ht="13.2">
      <c r="DG42" s="253"/>
      <c r="DJ42" s="253"/>
    </row>
    <row r="43" spans="2:125" ht="13.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c r="DU44" s="253"/>
    </row>
    <row r="45" spans="2:125" ht="13.2"/>
    <row r="46" spans="2:125" ht="13.2"/>
    <row r="47" spans="2:125" ht="13.2"/>
    <row r="48" spans="2:125" ht="13.2">
      <c r="DT48" s="253"/>
      <c r="DU48" s="253"/>
    </row>
    <row r="49" spans="120:125" ht="13.2">
      <c r="DU49" s="253"/>
    </row>
    <row r="50" spans="120:125" ht="13.2">
      <c r="DU50" s="253"/>
    </row>
    <row r="51" spans="120:125" ht="13.2">
      <c r="DP51" s="253"/>
      <c r="DQ51" s="253"/>
      <c r="DR51" s="253"/>
      <c r="DS51" s="253"/>
      <c r="DT51" s="253"/>
      <c r="DU51" s="253"/>
    </row>
    <row r="52" spans="120:125" ht="13.2"/>
    <row r="53" spans="120:125" ht="13.2"/>
    <row r="54" spans="120:125" ht="13.2">
      <c r="DU54" s="253"/>
    </row>
    <row r="55" spans="120:125" ht="13.2"/>
    <row r="56" spans="120:125" ht="13.2"/>
    <row r="57" spans="120:125" ht="13.2"/>
    <row r="58" spans="120:125" ht="13.2">
      <c r="DU58" s="253"/>
    </row>
    <row r="59" spans="120:125" ht="13.2"/>
    <row r="60" spans="120:125" ht="13.2"/>
    <row r="61" spans="120:125" ht="13.2"/>
    <row r="62" spans="120:125" ht="13.2"/>
    <row r="63" spans="120:125" ht="13.2">
      <c r="DU63" s="253"/>
    </row>
    <row r="64" spans="120:125" ht="13.2">
      <c r="DT64" s="253"/>
      <c r="DU64" s="253"/>
    </row>
    <row r="65" spans="123:125" ht="13.2"/>
    <row r="66" spans="123:125" ht="13.2"/>
    <row r="67" spans="123:125" ht="13.2"/>
    <row r="68" spans="123:125" ht="13.2"/>
    <row r="69" spans="123:125" ht="13.2">
      <c r="DS69" s="253"/>
      <c r="DT69" s="253"/>
      <c r="DU69" s="253"/>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253"/>
    </row>
    <row r="83" spans="116:125" ht="13.2">
      <c r="DM83" s="253"/>
      <c r="DN83" s="253"/>
      <c r="DO83" s="253"/>
      <c r="DP83" s="253"/>
      <c r="DQ83" s="253"/>
      <c r="DR83" s="253"/>
      <c r="DS83" s="253"/>
      <c r="DT83" s="253"/>
      <c r="DU83" s="253"/>
    </row>
    <row r="84" spans="116:125" ht="13.2"/>
    <row r="85" spans="116:125" ht="13.2"/>
    <row r="86" spans="116:125" ht="13.2"/>
    <row r="87" spans="116:125" ht="13.2"/>
    <row r="88" spans="116:125" ht="13.2">
      <c r="DU88" s="253"/>
    </row>
    <row r="89" spans="116:125" ht="13.2"/>
    <row r="90" spans="116:125" ht="13.2"/>
    <row r="91" spans="116:125" ht="13.2"/>
    <row r="92" spans="116:125" ht="13.5" customHeight="1"/>
    <row r="93" spans="116:125" ht="13.5" customHeight="1"/>
    <row r="94" spans="116:125" ht="13.5" customHeight="1">
      <c r="DS94" s="253"/>
      <c r="DT94" s="253"/>
      <c r="DU94" s="253"/>
    </row>
    <row r="95" spans="116:125" ht="13.5" customHeight="1">
      <c r="DU95" s="253"/>
    </row>
    <row r="96" spans="116:125" ht="13.5" customHeight="1"/>
    <row r="97" spans="124:125" ht="13.5" customHeight="1"/>
    <row r="98" spans="124:125" ht="13.5" customHeight="1"/>
    <row r="99" spans="124:125" ht="13.5" customHeight="1"/>
    <row r="100" spans="124:125" ht="13.5" customHeight="1"/>
    <row r="101" spans="124:125" ht="13.5" customHeight="1">
      <c r="DU101" s="253"/>
    </row>
    <row r="102" spans="124:125" ht="13.5" customHeight="1"/>
    <row r="103" spans="124:125" ht="13.5" customHeight="1"/>
    <row r="104" spans="124:125" ht="13.5" customHeight="1">
      <c r="DT104" s="253"/>
      <c r="DU104" s="2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3" t="s">
        <v>474</v>
      </c>
    </row>
    <row r="121" spans="125:125" ht="13.5" hidden="1" customHeight="1">
      <c r="DU121" s="253"/>
    </row>
  </sheetData>
  <sheetProtection algorithmName="SHA-512" hashValue="8se64F2H1c4omg9BI58rpG675wQbNI+l7EL2ggtsz5//HulJ/7KnErYQkaY1ADkHqu7/x835eN9PES3OP7oxmQ==" saltValue="VjN7xDSGcaZ9ktAbeaBkk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0" zoomScaleNormal="100" zoomScaleSheetLayoutView="55" workbookViewId="0">
      <selection activeCell="BI103" sqref="BI103"/>
    </sheetView>
  </sheetViews>
  <sheetFormatPr defaultColWidth="0" defaultRowHeight="13.5" customHeight="1" zeroHeight="1"/>
  <cols>
    <col min="1" max="125" width="2.44140625" style="254" customWidth="1"/>
    <col min="126" max="142" width="0" style="253" hidden="1" customWidth="1"/>
    <col min="143" max="16384" width="9" style="253" hidden="1"/>
  </cols>
  <sheetData>
    <row r="1" spans="1:125"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c r="B2" s="253"/>
      <c r="T2" s="253"/>
    </row>
    <row r="3" spans="1:125" ht="13.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253"/>
      <c r="G33" s="253"/>
      <c r="I33" s="253"/>
    </row>
    <row r="34" spans="2:125" ht="13.2">
      <c r="C34" s="253"/>
      <c r="P34" s="253"/>
      <c r="R34" s="253"/>
      <c r="U34" s="253"/>
    </row>
    <row r="35" spans="2:125" ht="13.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c r="F36" s="253"/>
      <c r="H36" s="253"/>
      <c r="J36" s="253"/>
      <c r="K36" s="253"/>
      <c r="L36" s="253"/>
      <c r="M36" s="253"/>
      <c r="N36" s="253"/>
      <c r="O36" s="253"/>
      <c r="Q36" s="253"/>
      <c r="S36" s="253"/>
      <c r="V36" s="253"/>
    </row>
    <row r="37" spans="2:125" ht="13.2"/>
    <row r="38" spans="2:125" ht="13.2"/>
    <row r="39" spans="2:125" ht="13.2"/>
    <row r="40" spans="2:125" ht="13.2">
      <c r="U40" s="253"/>
    </row>
    <row r="41" spans="2:125" ht="13.2">
      <c r="R41" s="253"/>
    </row>
    <row r="42" spans="2:125" ht="13.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c r="Q43" s="253"/>
      <c r="S43" s="253"/>
      <c r="V43" s="253"/>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4" t="s">
        <v>474</v>
      </c>
    </row>
  </sheetData>
  <sheetProtection algorithmName="SHA-512" hashValue="JRdwFO7itE8Sh5oCNHbA8gOypa2tXduTMJnVR3HL3S6xF8voToXLWqCrKdbO0t6YkRQvqcUwXmxfnvEhkLdj7Q==" saltValue="kpIrPKtDNckG93MLpnODW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s="1" customFormat="1" ht="16.5" customHeight="1"/>
    <row r="28" s="1" customFormat="1" ht="16.5" customHeight="1"/>
    <row r="29" s="1" customFormat="1" ht="16.5" customHeight="1"/>
    <row r="30" s="1" customFormat="1" ht="16.5" customHeight="1"/>
    <row r="31" s="1" customFormat="1" ht="16.5" customHeight="1"/>
    <row r="32" s="1" customFormat="1"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524</v>
      </c>
      <c r="G46" s="8" t="s">
        <v>525</v>
      </c>
      <c r="H46" s="8" t="s">
        <v>526</v>
      </c>
      <c r="I46" s="8" t="s">
        <v>527</v>
      </c>
      <c r="J46" s="9" t="s">
        <v>528</v>
      </c>
    </row>
    <row r="47" spans="2:10" ht="57.75" customHeight="1">
      <c r="B47" s="10"/>
      <c r="C47" s="1126" t="s">
        <v>3</v>
      </c>
      <c r="D47" s="1126"/>
      <c r="E47" s="1127"/>
      <c r="F47" s="11">
        <v>7.4</v>
      </c>
      <c r="G47" s="12">
        <v>7.33</v>
      </c>
      <c r="H47" s="12">
        <v>9.59</v>
      </c>
      <c r="I47" s="12">
        <v>12.88</v>
      </c>
      <c r="J47" s="13">
        <v>14.73</v>
      </c>
    </row>
    <row r="48" spans="2:10" ht="57.75" customHeight="1">
      <c r="B48" s="14"/>
      <c r="C48" s="1128" t="s">
        <v>4</v>
      </c>
      <c r="D48" s="1128"/>
      <c r="E48" s="1129"/>
      <c r="F48" s="15">
        <v>4.8</v>
      </c>
      <c r="G48" s="16">
        <v>8.48</v>
      </c>
      <c r="H48" s="16">
        <v>8.7200000000000006</v>
      </c>
      <c r="I48" s="16">
        <v>7.57</v>
      </c>
      <c r="J48" s="17">
        <v>7.71</v>
      </c>
    </row>
    <row r="49" spans="2:10" ht="57.75" customHeight="1" thickBot="1">
      <c r="B49" s="18"/>
      <c r="C49" s="1130" t="s">
        <v>5</v>
      </c>
      <c r="D49" s="1130"/>
      <c r="E49" s="1131"/>
      <c r="F49" s="19" t="s">
        <v>529</v>
      </c>
      <c r="G49" s="20">
        <v>4.0199999999999996</v>
      </c>
      <c r="H49" s="20">
        <v>3.37</v>
      </c>
      <c r="I49" s="20">
        <v>1.87</v>
      </c>
      <c r="J49" s="21">
        <v>2.5</v>
      </c>
    </row>
    <row r="50" spans="2:10" ht="13.2"/>
  </sheetData>
  <sheetProtection algorithmName="SHA-512" hashValue="QNtb1Zwmvg0AsNogri8cbyiCApDXeqgGrzPQGDSNgrP4O7aqMsOoMVtekVdJysIcUtJ3VyAMYjGvDleKo/p/DQ==" saltValue="/Y5noGwI2ANe2MC2AK6w5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32051星井智也</cp:lastModifiedBy>
  <dcterms:created xsi:type="dcterms:W3CDTF">2025-02-19T01:27:18Z</dcterms:created>
  <dcterms:modified xsi:type="dcterms:W3CDTF">2025-08-28T23:04:13Z</dcterms:modified>
  <cp:category/>
</cp:coreProperties>
</file>