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0ksv001\10各課文書\105000_財政課\(050)決算\(050－020)決算状況\080　財政状況資料集\250828_【埼玉県市町村課】令和５年度財政状況資料集の作成について（2回目・地方公会計関係）\03_結合\"/>
    </mc:Choice>
  </mc:AlternateContent>
  <bookViews>
    <workbookView xWindow="0" yWindow="0" windowWidth="28800" windowHeight="14120"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CR102" i="12"/>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CO35" i="10"/>
  <c r="CO36" i="10" s="1"/>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<sst xmlns="http://schemas.openxmlformats.org/spreadsheetml/2006/main" count="1119" uniqueCount="583">
  <si>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</si>
  <si>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</si>
  <si>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</si>
  <si>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</si>
  <si>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</si>
  <si>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</si>
  <si>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</si>
  <si>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</si>
  <si>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</si>
  <si>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</si>
  <si>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</si>
  <si>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</si>
  <si>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</si>
  <si>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</si>
  <si>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</si>
  <si>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</si>
  <si>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</si>
  <si>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</si>
  <si>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</si>
  <si>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</si>
  <si>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</si>
  <si>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</si>
  <si>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</si>
  <si>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</si>
  <si>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</si>
  <si>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</si>
  <si>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</si>
  <si>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</si>
  <si>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</si>
  <si>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</si>
  <si>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</si>
  <si>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</si>
  <si>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</si>
  <si>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</si>
  <si>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</si>
  <si>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</si>
  <si>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</si>
  <si>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</si>
  <si>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</si>
  <si>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</si>
  <si>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</si>
  <si>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</si>
  <si>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</si>
  <si>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</si>
  <si>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</si>
  <si>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</si>
  <si>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</si>
  <si>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</si>
  <si>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</si>
  <si>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</si>
  <si>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</si>
  <si>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</si>
  <si>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</si>
  <si>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</si>
  <si>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</si>
  <si>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</si>
  <si>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</si>
  <si>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</si>
  <si>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</si>
  <si>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</si>
  <si>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</si>
  <si>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</si>
  <si>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</si>
  <si>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</si>
  <si>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</si>
  <si>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</si>
  <si>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</si>
  <si>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</si>
  <si>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</si>
  <si>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</si>
  <si>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</si>
  <si>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</si>
  <si>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</si>
  <si>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</si>
  <si>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</si>
  <si>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</si>
  <si>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</si>
  <si>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</si>
  <si>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</si>
  <si>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</si>
  <si>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</si>
  <si>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</si>
  <si>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</si>
  <si>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</si>
  <si>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</si>
  <si>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</si>
  <si>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</si>
  <si>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</si>
  <si>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</si>
  <si>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</si>
  <si>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</si>
  <si>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</si>
  <si>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</si>
  <si>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</si>
  <si>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加須市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</si>
  <si>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</si>
  <si>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</si>
  <si>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</si>
  <si>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</si>
  <si>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</si>
  <si>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</si>
  <si>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</si>
  <si>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</si>
  <si>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</si>
  <si>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</si>
  <si>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</si>
  <si>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</si>
  <si>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</si>
  <si>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</si>
  <si>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</si>
  <si>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</si>
  <si>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</si>
  <si>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</si>
  <si>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</si>
  <si>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</si>
  <si>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</si>
  <si>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</si>
  <si>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</si>
  <si>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</si>
  <si>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</si>
  <si>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</si>
  <si>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</si>
  <si>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</si>
  <si>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</si>
  <si>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</si>
  <si>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</si>
  <si>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</si>
  <si>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</si>
  <si>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</si>
  <si>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</si>
  <si>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</si>
  <si>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</si>
  <si>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</si>
  <si>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</si>
  <si>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</si>
  <si>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</si>
  <si>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</si>
  <si>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</si>
  <si>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</si>
  <si>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</si>
  <si>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</si>
  <si>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</si>
  <si>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</si>
  <si>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</si>
  <si>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</si>
  <si>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</si>
  <si>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</si>
  <si>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</si>
  <si>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</si>
  <si>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</si>
  <si>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</si>
  <si>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</si>
  <si>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</si>
  <si>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</si>
  <si>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</si>
  <si>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</si>
  <si>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</si>
  <si>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</si>
  <si>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</si>
  <si>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</si>
  <si>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</si>
  <si>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</si>
  <si>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</si>
  <si>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</si>
  <si>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</si>
  <si>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</si>
  <si>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</si>
  <si>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</si>
  <si>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</si>
  <si>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</si>
  <si>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</si>
  <si>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</si>
  <si>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</si>
  <si>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</si>
  <si>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</si>
  <si>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</si>
  <si>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</si>
  <si>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</si>
  <si>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</si>
  <si>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</si>
  <si>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</si>
  <si>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</si>
  <si>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</si>
  <si>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</si>
  <si>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</si>
  <si>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</si>
  <si>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</si>
  <si>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</si>
  <si>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</si>
  <si>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</si>
  <si>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</si>
  <si>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</si>
  <si>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</si>
  <si>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</si>
  <si>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</si>
  <si>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</si>
  <si>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</si>
  <si>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</si>
  <si>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</si>
  <si>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</si>
  <si>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</si>
  <si>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</si>
  <si>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埼玉県加須市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</si>
  <si>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</si>
  <si>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</si>
  <si>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</si>
  <si>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</si>
  <si>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</si>
  <si>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</si>
  <si>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</si>
  <si>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</si>
  <si>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</si>
  <si>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</si>
  <si>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</si>
  <si>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</si>
  <si>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</si>
  <si>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</si>
  <si>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</si>
  <si>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</si>
  <si>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</si>
  <si>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</si>
  <si>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</si>
  <si>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</si>
  <si>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</si>
  <si>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</si>
  <si>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</si>
  <si>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</si>
  <si>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</si>
  <si>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</si>
  <si>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</si>
  <si>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</si>
  <si>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</si>
  <si>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</si>
  <si>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</si>
  <si>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</si>
  <si>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</si>
  <si>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</si>
  <si>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</si>
  <si>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</si>
  <si>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</si>
  <si>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</si>
  <si>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</si>
  <si>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</si>
  <si>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</si>
  <si>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</si>
  <si>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</si>
  <si>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</si>
  <si>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</si>
  <si>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</si>
  <si>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</si>
  <si>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</si>
  <si>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</si>
  <si>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</si>
  <si>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</si>
  <si>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</si>
  <si>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</si>
  <si>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</si>
  <si>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</si>
  <si>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</si>
  <si>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</si>
  <si>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</si>
  <si>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</si>
  <si>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</si>
  <si>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</si>
  <si>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</si>
  <si>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</si>
  <si>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</si>
  <si>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</si>
  <si>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</si>
  <si>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</si>
  <si>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</si>
  <si>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</si>
  <si>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</si>
  <si>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</si>
  <si>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</si>
  <si>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</si>
  <si>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</si>
  <si>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</si>
  <si>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</si>
  <si>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</si>
  <si>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</si>
  <si>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</si>
  <si>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</si>
  <si>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</si>
  <si>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</si>
  <si>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</si>
  <si>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</si>
  <si>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</si>
  <si>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</si>
  <si>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</si>
  <si>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</si>
  <si>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</si>
  <si>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</si>
  <si>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</si>
  <si>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</si>
  <si>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</si>
  <si>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</si>
  <si>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</si>
  <si>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</si>
  <si>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</si>
  <si>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</si>
  <si>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</si>
  <si>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</si>
  <si>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</si>
  <si>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</si>
  <si>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</si>
  <si>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</si>
  <si>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</si>
  <si>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</si>
  <si>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</si>
  <si>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</si>
  <si>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</si>
  <si>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</si>
  <si>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</si>
  <si>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</si>
  <si>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</si>
  <si>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</si>
  <si>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</si>
  <si>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</si>
  <si>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</si>
  <si>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</si>
  <si>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</si>
  <si>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</si>
  <si>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</si>
  <si>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</si>
  <si>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</si>
  <si>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</si>
  <si>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</si>
  <si>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</si>
  <si>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</si>
  <si>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</si>
  <si>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</si>
  <si>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</si>
  <si>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</si>
  <si>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</si>
  <si>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</si>
  <si>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</si>
  <si>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</si>
  <si>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</si>
  <si>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</si>
  <si>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</si>
  <si>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</si>
  <si>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</si>
  <si>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</si>
  <si>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</si>
  <si>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</si>
  <si>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</si>
  <si>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</si>
  <si>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</si>
  <si>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</si>
  <si>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</si>
  <si>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</si>
  <si>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</si>
  <si>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埼玉県加須市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</si>
  <si>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</si>
  <si>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</si>
  <si>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</si>
  <si>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</si>
  <si>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</si>
  <si>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</si>
  <si>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</si>
  <si>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</si>
  <si>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</si>
  <si>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</si>
  <si>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</si>
  <si>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</si>
  <si>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</si>
  <si>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</si>
  <si>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</si>
  <si>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</si>
  <si>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</si>
  <si>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</si>
  <si>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</si>
  <si>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</si>
  <si>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加須都市計画事業野中土地区画整理事業特別会計</t>
    <phoneticPr fontId="5"/>
  </si>
  <si>
    <t>河野博士育英事業特別会計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</si>
  <si>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</si>
  <si>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</si>
  <si>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</si>
  <si>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</si>
  <si>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</si>
  <si>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</si>
  <si>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</si>
  <si>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</si>
  <si>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</si>
  <si>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</si>
  <si>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</si>
  <si>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</si>
  <si>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</si>
  <si>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</si>
  <si>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国民健康保険直営診療所特別会計</t>
    <phoneticPr fontId="5"/>
  </si>
  <si>
    <t>後期高齢者医療特別会計</t>
    <phoneticPr fontId="5"/>
  </si>
  <si>
    <t>介護保険事業特別会計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</si>
  <si>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</si>
  <si>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</si>
  <si>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</si>
  <si>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</si>
  <si>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</si>
  <si>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</si>
  <si>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</si>
  <si>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</si>
  <si>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</si>
  <si>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</si>
  <si>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</si>
  <si>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</si>
  <si>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</si>
  <si>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</si>
  <si>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</si>
  <si>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</si>
  <si>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</si>
  <si>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</si>
  <si>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</si>
  <si>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</si>
  <si>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</si>
  <si>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</si>
  <si>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</si>
  <si>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</si>
  <si>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</si>
  <si>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</si>
  <si>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</si>
  <si>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</si>
  <si>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</si>
  <si>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</si>
  <si>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</si>
  <si>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</si>
  <si>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</si>
  <si>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</si>
  <si>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</si>
  <si>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</si>
  <si>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</si>
  <si>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</si>
  <si>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</si>
  <si>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</si>
  <si>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</si>
  <si>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</si>
  <si>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</si>
  <si>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</si>
  <si>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</si>
  <si>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</si>
  <si>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</si>
  <si>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</si>
  <si>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</si>
  <si>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</si>
  <si>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</si>
  <si>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</si>
  <si>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</si>
  <si>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</si>
  <si>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</si>
  <si>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</si>
  <si>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</si>
  <si>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</si>
  <si>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</si>
  <si>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</si>
  <si>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</si>
  <si>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</si>
  <si>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</si>
  <si>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</si>
  <si>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</si>
  <si>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</si>
  <si>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</si>
  <si>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</si>
  <si>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</si>
  <si>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</si>
  <si>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</si>
  <si>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</si>
  <si>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</si>
  <si>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</si>
  <si>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</si>
  <si>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</si>
  <si>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</si>
  <si>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</si>
  <si>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</si>
  <si>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</si>
  <si>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</si>
  <si>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</si>
  <si>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</si>
  <si>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</si>
  <si>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</si>
  <si>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</si>
  <si>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</si>
  <si>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</si>
  <si>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</si>
  <si>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</si>
  <si>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</si>
  <si>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</si>
  <si>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</si>
  <si>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</si>
  <si>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</si>
  <si>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</si>
  <si>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</si>
  <si>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</si>
  <si>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</si>
  <si>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</si>
  <si>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</si>
  <si>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</si>
  <si>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</si>
  <si>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</si>
  <si>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</si>
  <si>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</si>
  <si>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</si>
  <si>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</si>
  <si>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</si>
  <si>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</si>
  <si>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</si>
  <si>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</si>
  <si>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</si>
  <si>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</si>
  <si>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</si>
  <si>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</si>
  <si>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</si>
  <si>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</si>
  <si>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</si>
  <si>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</si>
  <si>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</si>
  <si>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</si>
  <si>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</si>
  <si>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</si>
  <si>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</si>
  <si>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</si>
  <si>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</si>
  <si>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</si>
  <si>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</si>
  <si>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</si>
  <si>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</si>
  <si>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</si>
  <si>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</si>
  <si>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</si>
  <si>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</si>
  <si>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</si>
  <si>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</si>
  <si>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</si>
  <si>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</si>
  <si>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</si>
  <si>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1.56</t>
  </si>
  <si>
    <t>水道事業会計</t>
  </si>
  <si>
    <t>一般会計</t>
  </si>
  <si>
    <t>介護保険事業特別会計</t>
  </si>
  <si>
    <t>下水道事業会計</t>
  </si>
  <si>
    <t>国民健康保険事業特別会計</t>
  </si>
  <si>
    <t>農業集落排水事業特別会計</t>
  </si>
  <si>
    <t>国民健康保険直営診療所特別会計</t>
  </si>
  <si>
    <t>加須都市計画事業野中土地区画整理事業特別会計</t>
  </si>
  <si>
    <t>▲ 0.06</t>
  </si>
  <si>
    <t>▲ 0.26</t>
  </si>
  <si>
    <t>▲ 0.13</t>
  </si>
  <si>
    <t>その他会計（赤字）</t>
  </si>
  <si>
    <t>その他会計（黒字）</t>
  </si>
  <si>
    <t>R01</t>
    <phoneticPr fontId="5"/>
  </si>
  <si>
    <t>R02</t>
    <phoneticPr fontId="5"/>
  </si>
  <si>
    <t>R03</t>
    <phoneticPr fontId="5"/>
  </si>
  <si>
    <t>R04</t>
    <phoneticPr fontId="5"/>
  </si>
  <si>
    <t>R05</t>
    <phoneticPr fontId="5"/>
  </si>
  <si>
    <t>-</t>
    <phoneticPr fontId="2"/>
  </si>
  <si>
    <t>加須市・羽生市水防事務組合</t>
    <rPh sb="0" eb="3">
      <t>カゾシ</t>
    </rPh>
    <rPh sb="4" eb="7">
      <t>ハニュウシ</t>
    </rPh>
    <rPh sb="7" eb="9">
      <t>スイボウ</t>
    </rPh>
    <rPh sb="9" eb="11">
      <t>ジム</t>
    </rPh>
    <rPh sb="11" eb="13">
      <t>クミアイ</t>
    </rPh>
    <phoneticPr fontId="2"/>
  </si>
  <si>
    <t>広域利根斎場組合</t>
    <rPh sb="0" eb="2">
      <t>コウイキ</t>
    </rPh>
    <rPh sb="2" eb="4">
      <t>トネ</t>
    </rPh>
    <rPh sb="4" eb="6">
      <t>サイジョウ</t>
    </rPh>
    <rPh sb="6" eb="8">
      <t>クミアイ</t>
    </rPh>
    <phoneticPr fontId="2"/>
  </si>
  <si>
    <t>埼玉東部消防組合</t>
    <rPh sb="0" eb="2">
      <t>サイタマ</t>
    </rPh>
    <rPh sb="2" eb="4">
      <t>トウブ</t>
    </rPh>
    <rPh sb="4" eb="6">
      <t>ショウボウ</t>
    </rPh>
    <rPh sb="6" eb="8">
      <t>クミアイ</t>
    </rPh>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</si>
  <si>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2"/>
  </si>
  <si>
    <t>埼玉県市町村総合事務組合</t>
    <rPh sb="0" eb="3">
      <t>サイタマケン</t>
    </rPh>
    <rPh sb="3" eb="6">
      <t>シチョウソン</t>
    </rPh>
    <rPh sb="6" eb="8">
      <t>ソウゴウ</t>
    </rPh>
    <rPh sb="8" eb="10">
      <t>ジム</t>
    </rPh>
    <rPh sb="10" eb="12">
      <t>クミアイ</t>
    </rPh>
    <phoneticPr fontId="2"/>
  </si>
  <si>
    <t>彩の国さいたま人づくり広域連合</t>
    <rPh sb="0" eb="1">
      <t>サイ</t>
    </rPh>
    <rPh sb="2" eb="3">
      <t>クニ</t>
    </rPh>
    <rPh sb="7" eb="8">
      <t>ヒト</t>
    </rPh>
    <rPh sb="11" eb="13">
      <t>コウイキ</t>
    </rPh>
    <rPh sb="13" eb="15">
      <t>レンゴウ</t>
    </rPh>
    <phoneticPr fontId="2"/>
  </si>
  <si>
    <t>埼玉県都市ボートレース企業団</t>
    <rPh sb="11" eb="14">
      <t>キギョウダン</t>
    </rPh>
    <phoneticPr fontId="2"/>
  </si>
  <si>
    <t>米米倶楽部</t>
    <rPh sb="0" eb="2">
      <t>コメコメ</t>
    </rPh>
    <rPh sb="2" eb="5">
      <t>クラブ</t>
    </rPh>
    <phoneticPr fontId="2"/>
  </si>
  <si>
    <t>かぞ農業公社</t>
    <rPh sb="2" eb="6">
      <t>ノウギョウコウシャ</t>
    </rPh>
    <phoneticPr fontId="2"/>
  </si>
  <si>
    <t>渡良瀬遊水地アクリメーション振興財団</t>
    <rPh sb="0" eb="6">
      <t>ワタラセユウスイチ</t>
    </rPh>
    <rPh sb="14" eb="16">
      <t>シンコウ</t>
    </rPh>
    <rPh sb="16" eb="18">
      <t>ザイダン</t>
    </rPh>
    <phoneticPr fontId="2"/>
  </si>
  <si>
    <t>〇</t>
  </si>
  <si>
    <t>公共施設等再整備基金</t>
    <phoneticPr fontId="5"/>
  </si>
  <si>
    <t>地域福祉基金</t>
    <phoneticPr fontId="2"/>
  </si>
  <si>
    <t>水と緑と文化のまちづくり基金</t>
    <phoneticPr fontId="2"/>
  </si>
  <si>
    <t>河野博士育英基金</t>
    <phoneticPr fontId="2"/>
  </si>
  <si>
    <t>交通遺児支援基金</t>
    <phoneticPr fontId="2"/>
  </si>
  <si>
    <t>一般会計</t>
    <rPh sb="0" eb="2">
      <t>イッパン</t>
    </rPh>
    <rPh sb="2" eb="4">
      <t>カイケイ</t>
    </rPh>
    <phoneticPr fontId="8"/>
  </si>
  <si>
    <t>特別会計</t>
    <rPh sb="0" eb="4">
      <t>トクベツカイケイ</t>
    </rPh>
    <phoneticPr fontId="8"/>
  </si>
  <si>
    <t>交通災害特別会計</t>
    <rPh sb="0" eb="2">
      <t>コウツウ</t>
    </rPh>
    <rPh sb="2" eb="4">
      <t>サイガイ</t>
    </rPh>
    <rPh sb="4" eb="6">
      <t>トクベツ</t>
    </rPh>
    <rPh sb="6" eb="8">
      <t>カイケイ</t>
    </rPh>
    <phoneticPr fontId="8"/>
  </si>
  <si>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</si>
  <si>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</si>
  <si>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将来負担比率は、将来の負担額よりも将来負担額に充当できる基金などの金額の方が大きいため算定されず、健全性があると言える。
有形固定資産減価償却率は、類似団体と比較して高い水準である。（類似団体内順位ワースト2位）加須市公共施設等総合管理計画（改訂版）に基づき、今後老朽化対策に取り組んでいく。</t>
    <rPh sb="0" eb="2">
      <t>ショウライ</t>
    </rPh>
    <rPh sb="2" eb="4">
      <t>フタン</t>
    </rPh>
    <rPh sb="4" eb="6">
      <t>ヒリツ</t>
    </rPh>
    <rPh sb="8" eb="10">
      <t>ショウライ</t>
    </rPh>
    <rPh sb="11" eb="13">
      <t>フタン</t>
    </rPh>
    <rPh sb="13" eb="14">
      <t>ガク</t>
    </rPh>
    <rPh sb="17" eb="19">
      <t>ショウライ</t>
    </rPh>
    <rPh sb="19" eb="21">
      <t>フタン</t>
    </rPh>
    <rPh sb="21" eb="22">
      <t>ガク</t>
    </rPh>
    <rPh sb="23" eb="25">
      <t>ジュウトウ</t>
    </rPh>
    <rPh sb="28" eb="30">
      <t>キキン</t>
    </rPh>
    <rPh sb="33" eb="35">
      <t>キンガク</t>
    </rPh>
    <rPh sb="36" eb="37">
      <t>ホウ</t>
    </rPh>
    <rPh sb="38" eb="39">
      <t>オオ</t>
    </rPh>
    <rPh sb="43" eb="45">
      <t>サンテイ</t>
    </rPh>
    <rPh sb="49" eb="52">
      <t>ケンゼンセイ</t>
    </rPh>
    <rPh sb="56" eb="57">
      <t>イ</t>
    </rPh>
    <rPh sb="61" eb="63">
      <t>ユウケイ</t>
    </rPh>
    <rPh sb="63" eb="65">
      <t>コテイ</t>
    </rPh>
    <rPh sb="65" eb="67">
      <t>シサン</t>
    </rPh>
    <rPh sb="67" eb="69">
      <t>ゲンカ</t>
    </rPh>
    <rPh sb="69" eb="71">
      <t>ショウキャク</t>
    </rPh>
    <rPh sb="71" eb="72">
      <t>リツ</t>
    </rPh>
    <rPh sb="74" eb="76">
      <t>ルイジ</t>
    </rPh>
    <rPh sb="76" eb="78">
      <t>ダンタイ</t>
    </rPh>
    <rPh sb="79" eb="81">
      <t>ヒカク</t>
    </rPh>
    <rPh sb="83" eb="84">
      <t>タカ</t>
    </rPh>
    <rPh sb="85" eb="87">
      <t>スイジュン</t>
    </rPh>
    <rPh sb="92" eb="94">
      <t>ルイジ</t>
    </rPh>
    <rPh sb="94" eb="96">
      <t>ダンタイ</t>
    </rPh>
    <rPh sb="96" eb="97">
      <t>ナイ</t>
    </rPh>
    <rPh sb="97" eb="99">
      <t>ジュンイ</t>
    </rPh>
    <rPh sb="104" eb="105">
      <t>イ</t>
    </rPh>
    <rPh sb="106" eb="109">
      <t>カゾシ</t>
    </rPh>
    <rPh sb="109" eb="111">
      <t>コウキョウ</t>
    </rPh>
    <rPh sb="111" eb="113">
      <t>シセツ</t>
    </rPh>
    <rPh sb="113" eb="114">
      <t>トウ</t>
    </rPh>
    <rPh sb="114" eb="116">
      <t>ソウゴウ</t>
    </rPh>
    <rPh sb="116" eb="118">
      <t>カンリ</t>
    </rPh>
    <rPh sb="118" eb="120">
      <t>ケイカク</t>
    </rPh>
    <rPh sb="121" eb="124">
      <t>カイテイバン</t>
    </rPh>
    <rPh sb="126" eb="127">
      <t>モト</t>
    </rPh>
    <rPh sb="130" eb="132">
      <t>コンゴ</t>
    </rPh>
    <rPh sb="132" eb="135">
      <t>ロウキュウカ</t>
    </rPh>
    <rPh sb="135" eb="137">
      <t>タイサク</t>
    </rPh>
    <rPh sb="138" eb="139">
      <t>ト</t>
    </rPh>
    <rPh sb="140" eb="141">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</si>
  <si>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</si>
  <si>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</si>
  <si>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</si>
  <si>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</si>
  <si>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</si>
  <si>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</si>
  <si>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将来負担率については、将来の負担額よりも将来負担額に充当できる基金の方が大きいため算出されず、健全性があると言える。
実質公債費比率は、類似団体とほぼ同水準である。令和2年度の済生会新病院建設工事等補助金交付事業に係る一般単独事業債（812,500千円）の全額償還開始や、令和3年度の本庁舎受変電設備棟建設事業に係る緊急防災・減災事業債（26,100千円）などにより、令和2年度の元利償還額と比べ361,495千円（11.3％）増加したため、前年と比較して0.5ポイントの上昇となった。今後についても引き続き債務の圧縮を図っていく。</t>
    <rPh sb="0" eb="2">
      <t>ショウライ</t>
    </rPh>
    <rPh sb="2" eb="4">
      <t>フタン</t>
    </rPh>
    <rPh sb="4" eb="5">
      <t>リツ</t>
    </rPh>
    <rPh sb="11" eb="13">
      <t>ショウライ</t>
    </rPh>
    <rPh sb="14" eb="16">
      <t>フタン</t>
    </rPh>
    <rPh sb="16" eb="17">
      <t>ガク</t>
    </rPh>
    <rPh sb="20" eb="22">
      <t>ショウライ</t>
    </rPh>
    <rPh sb="22" eb="24">
      <t>フタン</t>
    </rPh>
    <rPh sb="24" eb="25">
      <t>ガク</t>
    </rPh>
    <rPh sb="26" eb="28">
      <t>ジュウトウ</t>
    </rPh>
    <rPh sb="31" eb="33">
      <t>キキン</t>
    </rPh>
    <rPh sb="34" eb="35">
      <t>ホウ</t>
    </rPh>
    <rPh sb="36" eb="37">
      <t>オオ</t>
    </rPh>
    <rPh sb="41" eb="43">
      <t>サンシュツ</t>
    </rPh>
    <rPh sb="47" eb="50">
      <t>ケンゼンセイ</t>
    </rPh>
    <rPh sb="54" eb="55">
      <t>イ</t>
    </rPh>
    <rPh sb="59" eb="61">
      <t>ジッシツ</t>
    </rPh>
    <rPh sb="61" eb="63">
      <t>コウサイ</t>
    </rPh>
    <rPh sb="63" eb="64">
      <t>ヒ</t>
    </rPh>
    <rPh sb="64" eb="66">
      <t>ヒリツ</t>
    </rPh>
    <rPh sb="68" eb="70">
      <t>ルイジ</t>
    </rPh>
    <rPh sb="70" eb="72">
      <t>ダンタイ</t>
    </rPh>
    <rPh sb="75" eb="78">
      <t>ドウスイジュン</t>
    </rPh>
    <rPh sb="82" eb="84">
      <t>レイワ</t>
    </rPh>
    <rPh sb="85" eb="87">
      <t>ネンド</t>
    </rPh>
    <rPh sb="88" eb="91">
      <t>サイセイカイ</t>
    </rPh>
    <rPh sb="91" eb="92">
      <t>シン</t>
    </rPh>
    <rPh sb="92" eb="94">
      <t>ビョウイン</t>
    </rPh>
    <rPh sb="94" eb="96">
      <t>ケンセツ</t>
    </rPh>
    <rPh sb="96" eb="98">
      <t>コウジ</t>
    </rPh>
    <rPh sb="98" eb="99">
      <t>トウ</t>
    </rPh>
    <rPh sb="99" eb="102">
      <t>ホジョキン</t>
    </rPh>
    <rPh sb="102" eb="104">
      <t>コウフ</t>
    </rPh>
    <rPh sb="104" eb="106">
      <t>ジギョウ</t>
    </rPh>
    <rPh sb="107" eb="108">
      <t>カカ</t>
    </rPh>
    <rPh sb="109" eb="111">
      <t>イッパン</t>
    </rPh>
    <rPh sb="111" eb="113">
      <t>タンドク</t>
    </rPh>
    <rPh sb="113" eb="115">
      <t>ジギョウ</t>
    </rPh>
    <rPh sb="115" eb="116">
      <t>サイ</t>
    </rPh>
    <rPh sb="124" eb="126">
      <t>センエン</t>
    </rPh>
    <rPh sb="128" eb="130">
      <t>ゼンガク</t>
    </rPh>
    <rPh sb="130" eb="132">
      <t>ショウカン</t>
    </rPh>
    <rPh sb="132" eb="134">
      <t>カイシ</t>
    </rPh>
    <rPh sb="136" eb="138">
      <t>レイワ</t>
    </rPh>
    <rPh sb="139" eb="141">
      <t>ネンド</t>
    </rPh>
    <rPh sb="142" eb="145">
      <t>ホンチョウシャ</t>
    </rPh>
    <rPh sb="145" eb="150">
      <t>ジュヘンデンセツビ</t>
    </rPh>
    <rPh sb="150" eb="151">
      <t>トウ</t>
    </rPh>
    <rPh sb="151" eb="153">
      <t>ケンセツ</t>
    </rPh>
    <rPh sb="153" eb="155">
      <t>ジギョウ</t>
    </rPh>
    <rPh sb="156" eb="157">
      <t>カカ</t>
    </rPh>
    <rPh sb="158" eb="160">
      <t>キンキュウ</t>
    </rPh>
    <rPh sb="160" eb="162">
      <t>ボウサイ</t>
    </rPh>
    <rPh sb="163" eb="165">
      <t>ゲンサイ</t>
    </rPh>
    <rPh sb="165" eb="167">
      <t>ジギョウ</t>
    </rPh>
    <rPh sb="167" eb="168">
      <t>サイ</t>
    </rPh>
    <rPh sb="175" eb="177">
      <t>センエン</t>
    </rPh>
    <rPh sb="184" eb="186">
      <t>レイワ</t>
    </rPh>
    <rPh sb="187" eb="189">
      <t>ネンド</t>
    </rPh>
    <rPh sb="192" eb="194">
      <t>ショウカン</t>
    </rPh>
    <rPh sb="194" eb="195">
      <t>ガク</t>
    </rPh>
    <rPh sb="196" eb="197">
      <t>クラ</t>
    </rPh>
    <rPh sb="205" eb="207">
      <t>センエン</t>
    </rPh>
    <rPh sb="214" eb="216">
      <t>ゾウカ</t>
    </rPh>
    <rPh sb="221" eb="223">
      <t>ゼンネン</t>
    </rPh>
    <rPh sb="224" eb="226">
      <t>ヒカク</t>
    </rPh>
    <rPh sb="236" eb="238">
      <t>ジョウショウ</t>
    </rPh>
    <rPh sb="243" eb="245">
      <t>コンゴ</t>
    </rPh>
    <rPh sb="250" eb="251">
      <t>ヒ</t>
    </rPh>
    <rPh sb="252" eb="253">
      <t>ツヅ</t>
    </rPh>
    <rPh sb="254" eb="256">
      <t>サイム</t>
    </rPh>
    <rPh sb="257" eb="259">
      <t>アッシュク</t>
    </rPh>
    <rPh sb="260" eb="261">
      <t>ハカ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</si>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</sst>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84"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18"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077A-4627-A359-0C6FD8E3060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45844</c:v>
                </c:pt>
                <c:pt idx="1">
                  <c:v>32573</c:v>
                </c:pt>
                <c:pt idx="2">
                  <c:v>47073</c:v>
                </c:pt>
                <c:pt idx="3">
                  <c:v>17927</c:v>
                </c:pt>
                <c:pt idx="4">
                  <c:v>14293</c:v>
                </c:pt>
              </c:numCache>
            </c:numRef>
          </c:val>
          <c:smooth val="0"/>
          <c:extLst>
            <c:ext xmlns:c16="http://schemas.microsoft.com/office/drawing/2014/chart" uri="{C3380CC4-5D6E-409C-BE32-E72D297353CC}">
              <c16:uniqueId val="{00000001-077A-4627-A359-0C6FD8E3060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16.14</c:v>
                </c:pt>
                <c:pt idx="1">
                  <c:v>18.43</c:v>
                </c:pt>
                <c:pt idx="2">
                  <c:v>19.29</c:v>
                </c:pt>
                <c:pt idx="3">
                  <c:v>19.57</c:v>
                </c:pt>
                <c:pt idx="4">
                  <c:v>8.65</c:v>
                </c:pt>
              </c:numCache>
            </c:numRef>
          </c:val>
          <c:extLst>
            <c:ext xmlns:c16="http://schemas.microsoft.com/office/drawing/2014/chart" uri="{C3380CC4-5D6E-409C-BE32-E72D297353CC}">
              <c16:uniqueId val="{00000000-AE84-4B5F-AC80-28077201032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11.28</c:v>
                </c:pt>
                <c:pt idx="1">
                  <c:v>10.89</c:v>
                </c:pt>
                <c:pt idx="2">
                  <c:v>10.39</c:v>
                </c:pt>
                <c:pt idx="3">
                  <c:v>10.54</c:v>
                </c:pt>
                <c:pt idx="4">
                  <c:v>19.32</c:v>
                </c:pt>
              </c:numCache>
            </c:numRef>
          </c:val>
          <c:extLst>
            <c:ext xmlns:c16="http://schemas.microsoft.com/office/drawing/2014/chart" uri="{C3380CC4-5D6E-409C-BE32-E72D297353CC}">
              <c16:uniqueId val="{00000001-AE84-4B5F-AC80-28077201032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3.68</c:v>
                </c:pt>
                <c:pt idx="1">
                  <c:v>2.84</c:v>
                </c:pt>
                <c:pt idx="2">
                  <c:v>2.38</c:v>
                </c:pt>
                <c:pt idx="3">
                  <c:v>0.01</c:v>
                </c:pt>
                <c:pt idx="4">
                  <c:v>-1.56</c:v>
                </c:pt>
              </c:numCache>
            </c:numRef>
          </c:val>
          <c:smooth val="0"/>
          <c:extLst>
            <c:ext xmlns:c16="http://schemas.microsoft.com/office/drawing/2014/chart" uri="{C3380CC4-5D6E-409C-BE32-E72D297353CC}">
              <c16:uniqueId val="{00000002-AE84-4B5F-AC80-28077201032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0.94</c:v>
                </c:pt>
                <c:pt idx="2">
                  <c:v>#N/A</c:v>
                </c:pt>
                <c:pt idx="3">
                  <c:v>0.84</c:v>
                </c:pt>
                <c:pt idx="4">
                  <c:v>#N/A</c:v>
                </c:pt>
                <c:pt idx="5">
                  <c:v>0.05</c:v>
                </c:pt>
                <c:pt idx="6">
                  <c:v>#N/A</c:v>
                </c:pt>
                <c:pt idx="7">
                  <c:v>0.05</c:v>
                </c:pt>
                <c:pt idx="8">
                  <c:v>#N/A</c:v>
                </c:pt>
                <c:pt idx="9">
                  <c:v>0.03</c:v>
                </c:pt>
              </c:numCache>
            </c:numRef>
          </c:val>
          <c:extLst>
            <c:ext xmlns:c16="http://schemas.microsoft.com/office/drawing/2014/chart" uri="{C3380CC4-5D6E-409C-BE32-E72D297353CC}">
              <c16:uniqueId val="{00000000-5E3B-4230-A1FC-59DC7952EAB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E3B-4230-A1FC-59DC7952EAB8}"/>
            </c:ext>
          </c:extLst>
        </c:ser>
        <c:ser>
          <c:idx val="2"/>
          <c:order val="2"/>
          <c:tx>
            <c:strRef>
              <c:f>データシート!$A$29</c:f>
              <c:strCache>
                <c:ptCount val="1"/>
                <c:pt idx="0">
                  <c:v>加須都市計画事業野中土地区画整理事業特別会計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0.06</c:v>
                </c:pt>
                <c:pt idx="1">
                  <c:v>#N/A</c:v>
                </c:pt>
                <c:pt idx="2">
                  <c:v>0.26</c:v>
                </c:pt>
                <c:pt idx="3">
                  <c:v>#N/A</c:v>
                </c:pt>
                <c:pt idx="4">
                  <c:v>0.13</c:v>
                </c:pt>
                <c:pt idx="5">
                  <c:v>#N/A</c:v>
                </c:pt>
                <c:pt idx="6">
                  <c:v>#N/A</c:v>
                </c:pt>
                <c:pt idx="7">
                  <c:v>0.12</c:v>
                </c:pt>
                <c:pt idx="8">
                  <c:v>#N/A</c:v>
                </c:pt>
                <c:pt idx="9">
                  <c:v>0.08</c:v>
                </c:pt>
              </c:numCache>
            </c:numRef>
          </c:val>
          <c:extLst>
            <c:ext xmlns:c16="http://schemas.microsoft.com/office/drawing/2014/chart" uri="{C3380CC4-5D6E-409C-BE32-E72D297353CC}">
              <c16:uniqueId val="{00000002-5E3B-4230-A1FC-59DC7952EAB8}"/>
            </c:ext>
          </c:extLst>
        </c:ser>
        <c:ser>
          <c:idx val="3"/>
          <c:order val="3"/>
          <c:tx>
            <c:strRef>
              <c:f>データシート!$A$30</c:f>
              <c:strCache>
                <c:ptCount val="1"/>
                <c:pt idx="0">
                  <c:v>国民健康保険直営診療所特別会計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0.12</c:v>
                </c:pt>
                <c:pt idx="2">
                  <c:v>#N/A</c:v>
                </c:pt>
                <c:pt idx="3">
                  <c:v>0.1</c:v>
                </c:pt>
                <c:pt idx="4">
                  <c:v>#N/A</c:v>
                </c:pt>
                <c:pt idx="5">
                  <c:v>0.11</c:v>
                </c:pt>
                <c:pt idx="6">
                  <c:v>#N/A</c:v>
                </c:pt>
                <c:pt idx="7">
                  <c:v>0.1</c:v>
                </c:pt>
                <c:pt idx="8">
                  <c:v>#N/A</c:v>
                </c:pt>
                <c:pt idx="9">
                  <c:v>0.08</c:v>
                </c:pt>
              </c:numCache>
            </c:numRef>
          </c:val>
          <c:extLst>
            <c:ext xmlns:c16="http://schemas.microsoft.com/office/drawing/2014/chart" uri="{C3380CC4-5D6E-409C-BE32-E72D297353CC}">
              <c16:uniqueId val="{00000003-5E3B-4230-A1FC-59DC7952EAB8}"/>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c:v>
                </c:pt>
                <c:pt idx="2">
                  <c:v>#N/A</c:v>
                </c:pt>
                <c:pt idx="3">
                  <c:v>0.15</c:v>
                </c:pt>
                <c:pt idx="4">
                  <c:v>#N/A</c:v>
                </c:pt>
                <c:pt idx="5">
                  <c:v>0.22</c:v>
                </c:pt>
                <c:pt idx="6">
                  <c:v>#N/A</c:v>
                </c:pt>
                <c:pt idx="7">
                  <c:v>0.25</c:v>
                </c:pt>
                <c:pt idx="8">
                  <c:v>#N/A</c:v>
                </c:pt>
                <c:pt idx="9">
                  <c:v>0.28000000000000003</c:v>
                </c:pt>
              </c:numCache>
            </c:numRef>
          </c:val>
          <c:extLst>
            <c:ext xmlns:c16="http://schemas.microsoft.com/office/drawing/2014/chart" uri="{C3380CC4-5D6E-409C-BE32-E72D297353CC}">
              <c16:uniqueId val="{00000004-5E3B-4230-A1FC-59DC7952EAB8}"/>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0.34</c:v>
                </c:pt>
                <c:pt idx="2">
                  <c:v>#N/A</c:v>
                </c:pt>
                <c:pt idx="3">
                  <c:v>0.18</c:v>
                </c:pt>
                <c:pt idx="4">
                  <c:v>#N/A</c:v>
                </c:pt>
                <c:pt idx="5">
                  <c:v>0.35</c:v>
                </c:pt>
                <c:pt idx="6">
                  <c:v>#N/A</c:v>
                </c:pt>
                <c:pt idx="7">
                  <c:v>0.28999999999999998</c:v>
                </c:pt>
                <c:pt idx="8">
                  <c:v>#N/A</c:v>
                </c:pt>
                <c:pt idx="9">
                  <c:v>0.32</c:v>
                </c:pt>
              </c:numCache>
            </c:numRef>
          </c:val>
          <c:extLst>
            <c:ext xmlns:c16="http://schemas.microsoft.com/office/drawing/2014/chart" uri="{C3380CC4-5D6E-409C-BE32-E72D297353CC}">
              <c16:uniqueId val="{00000005-5E3B-4230-A1FC-59DC7952EAB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3.04</c:v>
                </c:pt>
                <c:pt idx="2">
                  <c:v>#N/A</c:v>
                </c:pt>
                <c:pt idx="3">
                  <c:v>2.35</c:v>
                </c:pt>
                <c:pt idx="4">
                  <c:v>#N/A</c:v>
                </c:pt>
                <c:pt idx="5">
                  <c:v>1.66</c:v>
                </c:pt>
                <c:pt idx="6">
                  <c:v>#N/A</c:v>
                </c:pt>
                <c:pt idx="7">
                  <c:v>1.22</c:v>
                </c:pt>
                <c:pt idx="8">
                  <c:v>#N/A</c:v>
                </c:pt>
                <c:pt idx="9">
                  <c:v>0.96</c:v>
                </c:pt>
              </c:numCache>
            </c:numRef>
          </c:val>
          <c:extLst>
            <c:ext xmlns:c16="http://schemas.microsoft.com/office/drawing/2014/chart" uri="{C3380CC4-5D6E-409C-BE32-E72D297353CC}">
              <c16:uniqueId val="{00000006-5E3B-4230-A1FC-59DC7952EAB8}"/>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1.04</c:v>
                </c:pt>
                <c:pt idx="2">
                  <c:v>#N/A</c:v>
                </c:pt>
                <c:pt idx="3">
                  <c:v>1.29</c:v>
                </c:pt>
                <c:pt idx="4">
                  <c:v>#N/A</c:v>
                </c:pt>
                <c:pt idx="5">
                  <c:v>1.42</c:v>
                </c:pt>
                <c:pt idx="6">
                  <c:v>#N/A</c:v>
                </c:pt>
                <c:pt idx="7">
                  <c:v>2.65</c:v>
                </c:pt>
                <c:pt idx="8">
                  <c:v>#N/A</c:v>
                </c:pt>
                <c:pt idx="9">
                  <c:v>2.12</c:v>
                </c:pt>
              </c:numCache>
            </c:numRef>
          </c:val>
          <c:extLst>
            <c:ext xmlns:c16="http://schemas.microsoft.com/office/drawing/2014/chart" uri="{C3380CC4-5D6E-409C-BE32-E72D297353CC}">
              <c16:uniqueId val="{00000007-5E3B-4230-A1FC-59DC7952EAB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16.13</c:v>
                </c:pt>
                <c:pt idx="2">
                  <c:v>#N/A</c:v>
                </c:pt>
                <c:pt idx="3">
                  <c:v>18.61</c:v>
                </c:pt>
                <c:pt idx="4">
                  <c:v>#N/A</c:v>
                </c:pt>
                <c:pt idx="5">
                  <c:v>19.399999999999999</c:v>
                </c:pt>
                <c:pt idx="6">
                  <c:v>#N/A</c:v>
                </c:pt>
                <c:pt idx="7">
                  <c:v>19.559999999999999</c:v>
                </c:pt>
                <c:pt idx="8">
                  <c:v>#N/A</c:v>
                </c:pt>
                <c:pt idx="9">
                  <c:v>8.66</c:v>
                </c:pt>
              </c:numCache>
            </c:numRef>
          </c:val>
          <c:extLst>
            <c:ext xmlns:c16="http://schemas.microsoft.com/office/drawing/2014/chart" uri="{C3380CC4-5D6E-409C-BE32-E72D297353CC}">
              <c16:uniqueId val="{00000008-5E3B-4230-A1FC-59DC7952EAB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10.18</c:v>
                </c:pt>
                <c:pt idx="2">
                  <c:v>#N/A</c:v>
                </c:pt>
                <c:pt idx="3">
                  <c:v>10.15</c:v>
                </c:pt>
                <c:pt idx="4">
                  <c:v>#N/A</c:v>
                </c:pt>
                <c:pt idx="5">
                  <c:v>10.210000000000001</c:v>
                </c:pt>
                <c:pt idx="6">
                  <c:v>#N/A</c:v>
                </c:pt>
                <c:pt idx="7">
                  <c:v>10.78</c:v>
                </c:pt>
                <c:pt idx="8">
                  <c:v>#N/A</c:v>
                </c:pt>
                <c:pt idx="9">
                  <c:v>11.27</c:v>
                </c:pt>
              </c:numCache>
            </c:numRef>
          </c:val>
          <c:extLst>
            <c:ext xmlns:c16="http://schemas.microsoft.com/office/drawing/2014/chart" uri="{C3380CC4-5D6E-409C-BE32-E72D297353CC}">
              <c16:uniqueId val="{00000009-5E3B-4230-A1FC-59DC7952EAB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3396</c:v>
                </c:pt>
                <c:pt idx="5">
                  <c:v>3310</c:v>
                </c:pt>
                <c:pt idx="8">
                  <c:v>3318</c:v>
                </c:pt>
                <c:pt idx="11">
                  <c:v>3348</c:v>
                </c:pt>
                <c:pt idx="14">
                  <c:v>3259</c:v>
                </c:pt>
              </c:numCache>
            </c:numRef>
          </c:val>
          <c:extLst>
            <c:ext xmlns:c16="http://schemas.microsoft.com/office/drawing/2014/chart" uri="{C3380CC4-5D6E-409C-BE32-E72D297353CC}">
              <c16:uniqueId val="{00000000-D13E-4F2E-81C5-DC3F77E559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3E-4F2E-81C5-DC3F77E559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29</c:v>
                </c:pt>
                <c:pt idx="3">
                  <c:v>15</c:v>
                </c:pt>
                <c:pt idx="6">
                  <c:v>9</c:v>
                </c:pt>
                <c:pt idx="9">
                  <c:v>5</c:v>
                </c:pt>
                <c:pt idx="12">
                  <c:v>3</c:v>
                </c:pt>
              </c:numCache>
            </c:numRef>
          </c:val>
          <c:extLst>
            <c:ext xmlns:c16="http://schemas.microsoft.com/office/drawing/2014/chart" uri="{C3380CC4-5D6E-409C-BE32-E72D297353CC}">
              <c16:uniqueId val="{00000002-D13E-4F2E-81C5-DC3F77E559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43</c:v>
                </c:pt>
                <c:pt idx="3">
                  <c:v>43</c:v>
                </c:pt>
                <c:pt idx="6">
                  <c:v>49</c:v>
                </c:pt>
                <c:pt idx="9">
                  <c:v>48</c:v>
                </c:pt>
                <c:pt idx="12">
                  <c:v>54</c:v>
                </c:pt>
              </c:numCache>
            </c:numRef>
          </c:val>
          <c:extLst>
            <c:ext xmlns:c16="http://schemas.microsoft.com/office/drawing/2014/chart" uri="{C3380CC4-5D6E-409C-BE32-E72D297353CC}">
              <c16:uniqueId val="{00000003-D13E-4F2E-81C5-DC3F77E559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996</c:v>
                </c:pt>
                <c:pt idx="3">
                  <c:v>975</c:v>
                </c:pt>
                <c:pt idx="6">
                  <c:v>969</c:v>
                </c:pt>
                <c:pt idx="9">
                  <c:v>959</c:v>
                </c:pt>
                <c:pt idx="12">
                  <c:v>947</c:v>
                </c:pt>
              </c:numCache>
            </c:numRef>
          </c:val>
          <c:extLst>
            <c:ext xmlns:c16="http://schemas.microsoft.com/office/drawing/2014/chart" uri="{C3380CC4-5D6E-409C-BE32-E72D297353CC}">
              <c16:uniqueId val="{00000004-D13E-4F2E-81C5-DC3F77E559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3E-4F2E-81C5-DC3F77E559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3E-4F2E-81C5-DC3F77E559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3205</c:v>
                </c:pt>
                <c:pt idx="3">
                  <c:v>3210</c:v>
                </c:pt>
                <c:pt idx="6">
                  <c:v>3562</c:v>
                </c:pt>
                <c:pt idx="9">
                  <c:v>3667</c:v>
                </c:pt>
                <c:pt idx="12">
                  <c:v>3571</c:v>
                </c:pt>
              </c:numCache>
            </c:numRef>
          </c:val>
          <c:extLst>
            <c:ext xmlns:c16="http://schemas.microsoft.com/office/drawing/2014/chart" uri="{C3380CC4-5D6E-409C-BE32-E72D297353CC}">
              <c16:uniqueId val="{00000007-D13E-4F2E-81C5-DC3F77E559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877</c:v>
                </c:pt>
                <c:pt idx="2">
                  <c:v>#N/A</c:v>
                </c:pt>
                <c:pt idx="3">
                  <c:v>#N/A</c:v>
                </c:pt>
                <c:pt idx="4">
                  <c:v>933</c:v>
                </c:pt>
                <c:pt idx="5">
                  <c:v>#N/A</c:v>
                </c:pt>
                <c:pt idx="6">
                  <c:v>#N/A</c:v>
                </c:pt>
                <c:pt idx="7">
                  <c:v>1271</c:v>
                </c:pt>
                <c:pt idx="8">
                  <c:v>#N/A</c:v>
                </c:pt>
                <c:pt idx="9">
                  <c:v>#N/A</c:v>
                </c:pt>
                <c:pt idx="10">
                  <c:v>1331</c:v>
                </c:pt>
                <c:pt idx="11">
                  <c:v>#N/A</c:v>
                </c:pt>
                <c:pt idx="12">
                  <c:v>#N/A</c:v>
                </c:pt>
                <c:pt idx="13">
                  <c:v>1316</c:v>
                </c:pt>
                <c:pt idx="14">
                  <c:v>#N/A</c:v>
                </c:pt>
              </c:numCache>
            </c:numRef>
          </c:val>
          <c:smooth val="0"/>
          <c:extLst>
            <c:ext xmlns:c16="http://schemas.microsoft.com/office/drawing/2014/chart" uri="{C3380CC4-5D6E-409C-BE32-E72D297353CC}">
              <c16:uniqueId val="{00000008-D13E-4F2E-81C5-DC3F77E559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33894</c:v>
                </c:pt>
                <c:pt idx="5">
                  <c:v>32869</c:v>
                </c:pt>
                <c:pt idx="8">
                  <c:v>32004</c:v>
                </c:pt>
                <c:pt idx="11">
                  <c:v>30044</c:v>
                </c:pt>
                <c:pt idx="14">
                  <c:v>27870</c:v>
                </c:pt>
              </c:numCache>
            </c:numRef>
          </c:val>
          <c:extLst>
            <c:ext xmlns:c16="http://schemas.microsoft.com/office/drawing/2014/chart" uri="{C3380CC4-5D6E-409C-BE32-E72D297353CC}">
              <c16:uniqueId val="{00000000-A67E-418B-B5F4-84DB101D62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4377</c:v>
                </c:pt>
                <c:pt idx="5">
                  <c:v>4173</c:v>
                </c:pt>
                <c:pt idx="8">
                  <c:v>3858</c:v>
                </c:pt>
                <c:pt idx="11">
                  <c:v>3713</c:v>
                </c:pt>
                <c:pt idx="14">
                  <c:v>3858</c:v>
                </c:pt>
              </c:numCache>
            </c:numRef>
          </c:val>
          <c:extLst>
            <c:ext xmlns:c16="http://schemas.microsoft.com/office/drawing/2014/chart" uri="{C3380CC4-5D6E-409C-BE32-E72D297353CC}">
              <c16:uniqueId val="{00000001-A67E-418B-B5F4-84DB101D62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10716</c:v>
                </c:pt>
                <c:pt idx="5">
                  <c:v>10314</c:v>
                </c:pt>
                <c:pt idx="8">
                  <c:v>7717</c:v>
                </c:pt>
                <c:pt idx="11">
                  <c:v>9555</c:v>
                </c:pt>
                <c:pt idx="14">
                  <c:v>12810</c:v>
                </c:pt>
              </c:numCache>
            </c:numRef>
          </c:val>
          <c:extLst>
            <c:ext xmlns:c16="http://schemas.microsoft.com/office/drawing/2014/chart" uri="{C3380CC4-5D6E-409C-BE32-E72D297353CC}">
              <c16:uniqueId val="{00000002-A67E-418B-B5F4-84DB101D62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7E-418B-B5F4-84DB101D62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7E-418B-B5F4-84DB101D62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7</c:v>
                </c:pt>
                <c:pt idx="3">
                  <c:v>6</c:v>
                </c:pt>
                <c:pt idx="6">
                  <c:v>7</c:v>
                </c:pt>
                <c:pt idx="9">
                  <c:v>6</c:v>
                </c:pt>
                <c:pt idx="12">
                  <c:v>8</c:v>
                </c:pt>
              </c:numCache>
            </c:numRef>
          </c:val>
          <c:extLst>
            <c:ext xmlns:c16="http://schemas.microsoft.com/office/drawing/2014/chart" uri="{C3380CC4-5D6E-409C-BE32-E72D297353CC}">
              <c16:uniqueId val="{00000005-A67E-418B-B5F4-84DB101D62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6826</c:v>
                </c:pt>
                <c:pt idx="3">
                  <c:v>6862</c:v>
                </c:pt>
                <c:pt idx="6">
                  <c:v>6781</c:v>
                </c:pt>
                <c:pt idx="9">
                  <c:v>6727</c:v>
                </c:pt>
                <c:pt idx="12">
                  <c:v>6724</c:v>
                </c:pt>
              </c:numCache>
            </c:numRef>
          </c:val>
          <c:extLst>
            <c:ext xmlns:c16="http://schemas.microsoft.com/office/drawing/2014/chart" uri="{C3380CC4-5D6E-409C-BE32-E72D297353CC}">
              <c16:uniqueId val="{00000006-A67E-418B-B5F4-84DB101D62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257</c:v>
                </c:pt>
                <c:pt idx="3">
                  <c:v>270</c:v>
                </c:pt>
                <c:pt idx="6">
                  <c:v>209</c:v>
                </c:pt>
                <c:pt idx="9">
                  <c:v>150</c:v>
                </c:pt>
                <c:pt idx="12">
                  <c:v>117</c:v>
                </c:pt>
              </c:numCache>
            </c:numRef>
          </c:val>
          <c:extLst>
            <c:ext xmlns:c16="http://schemas.microsoft.com/office/drawing/2014/chart" uri="{C3380CC4-5D6E-409C-BE32-E72D297353CC}">
              <c16:uniqueId val="{00000007-A67E-418B-B5F4-84DB101D62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6781</c:v>
                </c:pt>
                <c:pt idx="3">
                  <c:v>5669</c:v>
                </c:pt>
                <c:pt idx="6">
                  <c:v>5357</c:v>
                </c:pt>
                <c:pt idx="9">
                  <c:v>5228</c:v>
                </c:pt>
                <c:pt idx="12">
                  <c:v>4924</c:v>
                </c:pt>
              </c:numCache>
            </c:numRef>
          </c:val>
          <c:extLst>
            <c:ext xmlns:c16="http://schemas.microsoft.com/office/drawing/2014/chart" uri="{C3380CC4-5D6E-409C-BE32-E72D297353CC}">
              <c16:uniqueId val="{00000008-A67E-418B-B5F4-84DB101D62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35</c:v>
                </c:pt>
                <c:pt idx="3">
                  <c:v>20</c:v>
                </c:pt>
                <c:pt idx="6">
                  <c:v>11</c:v>
                </c:pt>
                <c:pt idx="9">
                  <c:v>7</c:v>
                </c:pt>
                <c:pt idx="12">
                  <c:v>4</c:v>
                </c:pt>
              </c:numCache>
            </c:numRef>
          </c:val>
          <c:extLst>
            <c:ext xmlns:c16="http://schemas.microsoft.com/office/drawing/2014/chart" uri="{C3380CC4-5D6E-409C-BE32-E72D297353CC}">
              <c16:uniqueId val="{00000009-A67E-418B-B5F4-84DB101D62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32941</c:v>
                </c:pt>
                <c:pt idx="3">
                  <c:v>32924</c:v>
                </c:pt>
                <c:pt idx="6">
                  <c:v>31166</c:v>
                </c:pt>
                <c:pt idx="9">
                  <c:v>28761</c:v>
                </c:pt>
                <c:pt idx="12">
                  <c:v>25504</c:v>
                </c:pt>
              </c:numCache>
            </c:numRef>
          </c:val>
          <c:extLst>
            <c:ext xmlns:c16="http://schemas.microsoft.com/office/drawing/2014/chart" uri="{C3380CC4-5D6E-409C-BE32-E72D297353CC}">
              <c16:uniqueId val="{0000000A-A67E-418B-B5F4-84DB101D62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67E-418B-B5F4-84DB101D62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2727</c:v>
                </c:pt>
                <c:pt idx="1">
                  <c:v>2728</c:v>
                </c:pt>
                <c:pt idx="2">
                  <c:v>5097</c:v>
                </c:pt>
              </c:numCache>
            </c:numRef>
          </c:val>
          <c:extLst>
            <c:ext xmlns:c16="http://schemas.microsoft.com/office/drawing/2014/chart" uri="{C3380CC4-5D6E-409C-BE32-E72D297353CC}">
              <c16:uniqueId val="{00000000-B3EC-42A4-A7F0-2B848634ECD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137</c:v>
                </c:pt>
                <c:pt idx="1">
                  <c:v>137</c:v>
                </c:pt>
                <c:pt idx="2">
                  <c:v>137</c:v>
                </c:pt>
              </c:numCache>
            </c:numRef>
          </c:val>
          <c:extLst>
            <c:ext xmlns:c16="http://schemas.microsoft.com/office/drawing/2014/chart" uri="{C3380CC4-5D6E-409C-BE32-E72D297353CC}">
              <c16:uniqueId val="{00000001-B3EC-42A4-A7F0-2B848634ECD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3651</c:v>
                </c:pt>
                <c:pt idx="1">
                  <c:v>5439</c:v>
                </c:pt>
                <c:pt idx="2">
                  <c:v>6166</c:v>
                </c:pt>
              </c:numCache>
            </c:numRef>
          </c:val>
          <c:extLst>
            <c:ext xmlns:c16="http://schemas.microsoft.com/office/drawing/2014/chart" uri="{C3380CC4-5D6E-409C-BE32-E72D297353CC}">
              <c16:uniqueId val="{00000002-B3EC-42A4-A7F0-2B848634ECD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{7B8F162E-5BF6-4903-8E8C-37D082FD65B5}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957-4F04-BCB3-CCED90FB141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{0D1B08C2-92FB-463A-BD51-599AF6FDD15D}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957-4F04-BCB3-CCED90FB141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{B56C7588-5740-494B-9CFB-5BCA644D6A7C}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957-4F04-BCB3-CCED90FB141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{7740F5CC-49E4-4280-9FDD-4E48F3184C56}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957-4F04-BCB3-CCED90FB141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{F678AA4C-95DB-43E3-86AB-38B5628C72C6}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957-4F04-BCB3-CCED90FB141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{D568FAAC-DB09-421F-8B4D-7AAEADDD3590}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957-4F04-BCB3-CCED90FB141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{8106D3CF-1CA0-4778-96D0-F5F777C762D0}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957-4F04-BCB3-CCED90FB141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{4418A3AA-24F6-4E3D-9822-0F9FCB50F953}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957-4F04-BCB3-CCED90FB141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{3624F076-0A19-42F7-A298-9B2ADED00BB4}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957-4F04-BCB3-CCED90FB14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63.9</c:v>
                </c:pt>
                <c:pt idx="8">
                  <c:v>65.099999999999994</c:v>
                </c:pt>
                <c:pt idx="16">
                  <c:v>65.2</c:v>
                </c:pt>
                <c:pt idx="24">
                  <c:v>68.8</c:v>
                </c:pt>
                <c:pt idx="32">
                  <c:v>71.400000000000006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957-4F04-BCB3-CCED90FB141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{5D823F21-AD0F-49B3-B888-E64348222EA8}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957-4F04-BCB3-CCED90FB141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{8CBDEC2A-E2C8-47DB-8185-FF3C6B6D76D2}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957-4F04-BCB3-CCED90FB141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{A026E572-3926-4E4F-A0FF-C7C482EE6D9B}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957-4F04-BCB3-CCED90FB141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{871696E1-2D4E-4727-97AB-DF8DC0352040}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957-4F04-BCB3-CCED90FB141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{0869E573-A4D9-41F5-B9A8-F1D37E1731A6}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957-4F04-BCB3-CCED90FB141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{7403D90E-B259-47CC-95C9-EC7562575980}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957-4F04-BCB3-CCED90FB141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{8BF03A9C-81A7-405C-922B-9E5018400112}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957-4F04-BCB3-CCED90FB141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{C0B5ABB4-16F2-4FF4-940B-36B480E3F9A6}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957-4F04-BCB3-CCED90FB141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{FF060408-1539-4BBE-A8E3-9629290A6011}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957-4F04-BCB3-CCED90FB14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61.9</c:v>
                </c:pt>
                <c:pt idx="16">
                  <c:v>62.8</c:v>
                </c:pt>
                <c:pt idx="24">
                  <c:v>64</c:v>
                </c:pt>
                <c:pt idx="32">
                  <c:v>64.400000000000006</c:v>
                </c:pt>
              </c:numCache>
            </c:numRef>
          </c:xVal>
          <c:yVal>
            <c:numRef>
              <c:f>公会計指標分析・財政指標組合せ分析表!$BP$55:$DC$55</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1957-4F04-BCB3-CCED90FB1414}"/>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{A1A794AB-EBEE-4007-B812-2A157EE0D306}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D7F-4E46-A4ED-A1B2DAE331C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{D8EFAED2-03B9-42FD-B2A3-32F54758B01E}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7F-4E46-A4ED-A1B2DAE331C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{818D5C0C-DDD2-46C9-A741-C53DAD704633}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7F-4E46-A4ED-A1B2DAE331C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{21B51029-4054-4B50-A0E8-52679D0A984F}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7F-4E46-A4ED-A1B2DAE331C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{1A9E9F1A-E75D-4E6B-A758-F3741A4B576A}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7F-4E46-A4ED-A1B2DAE331C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{2E7C25D8-8B16-4966-9A0A-D6B55442F322}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D7F-4E46-A4ED-A1B2DAE331C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{6371AED7-3592-4572-B066-C49144263E7B}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D7F-4E46-A4ED-A1B2DAE331C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{5E4D7458-1C09-4B0A-8475-1ED23088FB7A}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D7F-4E46-A4ED-A1B2DAE331C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{C71B1CFB-7C32-413B-A8FF-97C65A329A45}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D7F-4E46-A4ED-A1B2DAE331C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4.8</c:v>
                </c:pt>
                <c:pt idx="8">
                  <c:v>4.4000000000000004</c:v>
                </c:pt>
                <c:pt idx="16">
                  <c:v>4.5</c:v>
                </c:pt>
                <c:pt idx="24">
                  <c:v>5.0999999999999996</c:v>
                </c:pt>
                <c:pt idx="32">
                  <c:v>5.6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D7F-4E46-A4ED-A1B2DAE331C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{0BE74418-B815-46D6-A279-E42A6A2169AF}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D7F-4E46-A4ED-A1B2DAE331C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{4AB0A0A0-9B97-4616-8ECC-7434426048CB}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7F-4E46-A4ED-A1B2DAE331C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{0B300186-ADAD-4207-BF3A-93E81EC8FC17}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7F-4E46-A4ED-A1B2DAE331C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{1BAC5239-DE02-4F30-AF0F-645CD675D89A}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7F-4E46-A4ED-A1B2DAE331C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{EDA24411-296C-49B5-8EAD-9504A6CC7603}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7F-4E46-A4ED-A1B2DAE331C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{E28152BE-9170-4339-8898-F09A61C42B32}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D7F-4E46-A4ED-A1B2DAE331C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{99DD8880-8A10-482A-8D8B-68BBB6714E5A}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D7F-4E46-A4ED-A1B2DAE331CA}"/>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{F84A6220-38D6-4BD2-A509-0B0866AE4FDA}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D7F-4E46-A4ED-A1B2DAE331CA}"/>
                </c:ext>
              </c:extLst>
            </c:dLbl>
            <c:dLbl>
              <c:idx val="32"/>
              <c:layout>
                <c:manualLayout>
                  <c:x val="0"/>
                  <c:y val="1.892072577225809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{303559CC-818D-4B0D-B927-7A0C9C925437}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D7F-4E46-A4ED-A1B2DAE331C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2D7F-4E46-A4ED-A1B2DAE331CA}"/>
            </c:ext>
          </c:extLst>
        </c:ser>
        <c:dLbls>
          <c:showLegendKey val="0"/>
          <c:showVal val="1"/>
          <c:showCatName val="0"/>
          <c:showSerName val="0"/>
          <c:showPercent val="0"/>
          <c:showBubbleSize val="0"/>
        </c:dLbls>
        <c:axId val="84219776"/>
        <c:axId val="84234240"/>
      </c:scatterChart>
      <c:valAx>
        <c:axId val="84219776"/>
        <c:scaling>
          <c:orientation val="maxMin"/>
          <c:max val="5.3"/>
          <c:min val="4.900000000000000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埼玉県加須市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最も大きな割合を占める元利償還金は、令和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年度の元利償還開始額の増額よりも令和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年度の償還終了による減額が上回り、</a:t>
          </a:r>
          <a:r>
            <a:rPr kumimoji="1" lang="en-US" altLang="ja-JP" sz="1400">
              <a:solidFill>
                <a:sysClr val="windowText" lastClr="000000"/>
              </a:solidFill>
              <a:latin typeface="ＭＳ ゴシック" pitchFamily="49" charset="-128"/>
              <a:ea typeface="ＭＳ ゴシック" pitchFamily="49" charset="-128"/>
            </a:rPr>
            <a:t>96</a:t>
          </a:r>
          <a:r>
            <a:rPr kumimoji="1" lang="ja-JP" altLang="en-US" sz="1400">
              <a:solidFill>
                <a:sysClr val="windowText" lastClr="000000"/>
              </a:solidFill>
              <a:latin typeface="ＭＳ ゴシック" pitchFamily="49" charset="-128"/>
              <a:ea typeface="ＭＳ ゴシック" pitchFamily="49" charset="-128"/>
            </a:rPr>
            <a:t>百万円の減となっている。</a:t>
          </a:r>
        </a:p>
        <a:p>
          <a:r>
            <a:rPr kumimoji="1" lang="ja-JP" altLang="en-US" sz="1400">
              <a:solidFill>
                <a:sysClr val="windowText" lastClr="000000"/>
              </a:solidFill>
              <a:latin typeface="ＭＳ ゴシック" pitchFamily="49" charset="-128"/>
              <a:ea typeface="ＭＳ ゴシック" pitchFamily="49" charset="-128"/>
            </a:rPr>
            <a:t>　実質公債費比率の算出に用いる年度を比較した場合、令和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年度の元利償還金よりも令和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年度の元利償還金が増加しており、比率の算出に当たってはプラス（悪化）要因となっている。</a:t>
          </a:r>
        </a:p>
        <a:p>
          <a:r>
            <a:rPr kumimoji="1" lang="ja-JP" altLang="en-US" sz="1400">
              <a:solidFill>
                <a:sysClr val="windowText" lastClr="000000"/>
              </a:solidFill>
              <a:latin typeface="ＭＳ ゴシック" pitchFamily="49" charset="-128"/>
              <a:ea typeface="ＭＳ ゴシック" pitchFamily="49" charset="-128"/>
            </a:rPr>
            <a:t>　今後も引き続き適債事業を見極めるとともに、起債額についても必要最小限に留めることで、債務残高の増嵩を防ぎ、公債費負担の軽減に努める。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埼玉県加須市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一般会計等に係る地方債の現在高は、過年度に起債した学校教育施設等整備事業債や臨時財政対策債などの元金償還額が、旧川緊急浚渫推進事業債や臨時財政対策債などの令和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年度の起債額よりも大きかったため、</a:t>
          </a:r>
          <a:r>
            <a:rPr kumimoji="1" lang="en-US" altLang="ja-JP" sz="1400">
              <a:latin typeface="ＭＳ ゴシック" pitchFamily="49" charset="-128"/>
              <a:ea typeface="ＭＳ ゴシック" pitchFamily="49" charset="-128"/>
            </a:rPr>
            <a:t>3,257</a:t>
          </a:r>
          <a:r>
            <a:rPr kumimoji="1" lang="ja-JP" altLang="en-US" sz="1400">
              <a:latin typeface="ＭＳ ゴシック" pitchFamily="49" charset="-128"/>
              <a:ea typeface="ＭＳ ゴシック" pitchFamily="49" charset="-128"/>
            </a:rPr>
            <a:t>百万円の減となっている。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また、公営企業債等繰入見込額は下水道事業会計の減や農業集落排水事業特別会計の減により、</a:t>
          </a:r>
          <a:r>
            <a:rPr kumimoji="1" lang="en-US" altLang="ja-JP" sz="1400">
              <a:latin typeface="ＭＳ ゴシック" pitchFamily="49" charset="-128"/>
              <a:ea typeface="ＭＳ ゴシック" pitchFamily="49" charset="-128"/>
            </a:rPr>
            <a:t>304</a:t>
          </a:r>
          <a:r>
            <a:rPr kumimoji="1" lang="ja-JP" altLang="en-US" sz="1400">
              <a:latin typeface="ＭＳ ゴシック" pitchFamily="49" charset="-128"/>
              <a:ea typeface="ＭＳ ゴシック" pitchFamily="49" charset="-128"/>
            </a:rPr>
            <a:t>百万円の減となっている。</a:t>
          </a:r>
        </a:p>
        <a:p>
          <a:r>
            <a:rPr kumimoji="1" lang="ja-JP" altLang="en-US" sz="1400">
              <a:latin typeface="ＭＳ ゴシック" pitchFamily="49" charset="-128"/>
              <a:ea typeface="ＭＳ ゴシック" pitchFamily="49" charset="-128"/>
            </a:rPr>
            <a:t>　充当可能基金は、財政調整基金の増などに伴い</a:t>
          </a:r>
          <a:r>
            <a:rPr kumimoji="1" lang="en-US" altLang="ja-JP" sz="1400">
              <a:latin typeface="ＭＳ ゴシック" pitchFamily="49" charset="-128"/>
              <a:ea typeface="ＭＳ ゴシック" pitchFamily="49" charset="-128"/>
            </a:rPr>
            <a:t>3,255</a:t>
          </a:r>
          <a:r>
            <a:rPr kumimoji="1" lang="ja-JP" altLang="en-US" sz="1400">
              <a:latin typeface="ＭＳ ゴシック" pitchFamily="49" charset="-128"/>
              <a:ea typeface="ＭＳ ゴシック" pitchFamily="49" charset="-128"/>
            </a:rPr>
            <a:t>百万円の増となり、基準財政需要額算入見込額については、公債費の減などに伴い全体で</a:t>
          </a:r>
          <a:r>
            <a:rPr kumimoji="1" lang="en-US" altLang="ja-JP" sz="1400">
              <a:latin typeface="ＭＳ ゴシック" pitchFamily="49" charset="-128"/>
              <a:ea typeface="ＭＳ ゴシック" pitchFamily="49" charset="-128"/>
            </a:rPr>
            <a:t>2,174</a:t>
          </a:r>
          <a:r>
            <a:rPr kumimoji="1" lang="ja-JP" altLang="en-US" sz="1400">
              <a:latin typeface="ＭＳ ゴシック" pitchFamily="49" charset="-128"/>
              <a:ea typeface="ＭＳ ゴシック" pitchFamily="49" charset="-128"/>
            </a:rPr>
            <a:t>百万円の減となっている。</a:t>
          </a:r>
        </a:p>
        <a:p>
          <a:r>
            <a:rPr kumimoji="1" lang="ja-JP" altLang="en-US" sz="1400">
              <a:latin typeface="ＭＳ ゴシック" pitchFamily="49" charset="-128"/>
              <a:ea typeface="ＭＳ ゴシック" pitchFamily="49" charset="-128"/>
            </a:rPr>
            <a:t>　今後も引き続き適債事業を見極めるとともに、起債額についても必要最小限に留めることで、将来負担額の軽減に努める。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埼玉県加須市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財政調整基金は、歳出における不用見込額を減額補正し、これにより生じた財源を活用して財政調整基金等へ積立てを行ったことにより、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百万円の増となった。また、公共施設等再整備基金は公共施設等の工事や修繕等に要する経費として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百万円取崩したが、留保財源を活用して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百万円の積立てを行ったため増となった。さらに、寄附金等による各基金への積立てを行ったため、基金全体では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公共施設等再整備基金は、公共施設等の修繕等に要する財源として取崩しが見込まれている。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今後、多くの公共施設が更新時期を迎えることから、大規模改修や再整備等に要する財源確保のため、計画的に積み立てを行っていく必要がある。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公共施設等再整備基金：公共施設等の再整備に要する経費に充てるため。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地域福祉基金：在宅福祉の推進等、地域における保健福祉活動の振興を図るため。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水と緑と文化のまちづくり基金：ふるさと納税又は企業版ふるさと納税として寄付された寄附金を活用し、寄付者の加須市に対する思いが具現されるための事業に要する経費の財源に充てるため。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河野博士育英基金：河野博士育英事業に要する経費の財源に充てるため。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公共施設等再整備基金：公共施設等の工事や修繕等に要する経費として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388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百万円取崩したが、留保財源を活用して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860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百万円の積立てを行ったため増加。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百万円取崩したが、寄付された額（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百万円）を積み立てたため増加。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水と緑と文化のまちづくり基金：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百万円取崩したが、寄付された額（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百万円）を積立てたため増加。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河野博士育英基金：河野博士育英事業に要する経費として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百万円取崩したため減少。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再整備基金：公共施設等の修繕等に要する財源として取崩しが見込まれている。今後、多くの公共施設が更新時期を迎えることから、大規模改修や再整備等に要する財源確保のため、計画的に積立てを行っ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年度は、歳出における不用見込額を減額補正し、これにより生じた財源を活用して財政調整基金等へ積立てを行ったことにより、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財政調整基金の残高の最低水準を標準財政規模の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％以上とし、望ましい水準として、最低水準＋過去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年間の単年度取崩額の合計額としており、適正な水準の確保に努める。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年度は、取崩しを行わず、利子の積立のみを実施したため、大きな増減はなし。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今後、見込んでいる繰上償還は無いため、公債費の状況を見極めながら、必要に応じて市債の償還財源として活用する。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埼玉県加須市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112,163
108,786
133.30
47,596,339
44,373,627
2,283,083
26,386,099
25,504,066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有形固定資産減価償却率は、前年度と比較して</a:t>
          </a:r>
          <a:r>
            <a:rPr kumimoji="1" lang="en-US" altLang="ja-JP" sz="1050">
              <a:latin typeface="ＭＳ Ｐゴシック" panose="020B0600070205080204" pitchFamily="50" charset="-128"/>
              <a:ea typeface="ＭＳ Ｐゴシック" panose="020B0600070205080204" pitchFamily="50" charset="-128"/>
            </a:rPr>
            <a:t>2.6</a:t>
          </a:r>
          <a:r>
            <a:rPr kumimoji="1" lang="ja-JP" altLang="en-US" sz="1050">
              <a:latin typeface="ＭＳ Ｐゴシック" panose="020B0600070205080204" pitchFamily="50" charset="-128"/>
              <a:ea typeface="ＭＳ Ｐゴシック" panose="020B0600070205080204" pitchFamily="50" charset="-128"/>
            </a:rPr>
            <a:t>ポイント悪化しており、類似団体、全国平均、埼玉県平均よりも高い水準で推移している。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本市では、令和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年に策定した加須市公共施設等総合管理計画（改定版）において、公共施設等の延べ床面積を</a:t>
          </a:r>
          <a:r>
            <a:rPr kumimoji="1" lang="en-US" altLang="ja-JP" sz="1050">
              <a:latin typeface="ＭＳ Ｐゴシック" panose="020B0600070205080204" pitchFamily="50" charset="-128"/>
              <a:ea typeface="ＭＳ Ｐゴシック" panose="020B0600070205080204" pitchFamily="50" charset="-128"/>
            </a:rPr>
            <a:t>35</a:t>
          </a:r>
          <a:r>
            <a:rPr kumimoji="1" lang="ja-JP" altLang="en-US" sz="1050">
              <a:latin typeface="ＭＳ Ｐゴシック" panose="020B0600070205080204" pitchFamily="50" charset="-128"/>
              <a:ea typeface="ＭＳ Ｐゴシック" panose="020B0600070205080204" pitchFamily="50" charset="-128"/>
            </a:rPr>
            <a:t>％削減する目安を定め、老朽化した施設整備を検討する際には、既存施設の有効利用や複合化施設としての整備を検討することとし、中長期的な視点で全体の延床面積の削減を伴う最適な施設配置の実現に努めていく。</a:t>
          </a:r>
          <a:endParaRPr kumimoji="1" lang="en-US" altLang="ja-JP" sz="105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152525" y="6486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786781" y="639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152525" y="60737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786781" y="5979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152525" y="56546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786781" y="55672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152525" y="52419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786781" y="5148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73" name="直線コネクタ 72"/>
        <xdr:cNvCxnSpPr/>
      </xdr:nvCxnSpPr>
      <xdr:spPr>
        <a:xfrm flipV="1">
          <a:off x="4300220" y="5321935"/>
          <a:ext cx="1270" cy="1253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74" name="有形固定資産減価償却率最小値テキスト"/>
        <xdr:cNvSpPr txBox="1"/>
      </xdr:nvSpPr>
      <xdr:spPr>
        <a:xfrm>
          <a:off x="4352925" y="6578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75" name="直線コネクタ 74"/>
        <xdr:cNvCxnSpPr/>
      </xdr:nvCxnSpPr>
      <xdr:spPr>
        <a:xfrm>
          <a:off x="4213225" y="657517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6" name="有形固定資産減価償却率最大値テキスト"/>
        <xdr:cNvSpPr txBox="1"/>
      </xdr:nvSpPr>
      <xdr:spPr>
        <a:xfrm>
          <a:off x="4352925" y="5103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7" name="直線コネクタ 76"/>
        <xdr:cNvCxnSpPr/>
      </xdr:nvCxnSpPr>
      <xdr:spPr>
        <a:xfrm>
          <a:off x="4213225" y="532193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152544</xdr:rowOff>
    </xdr:from>
    <xdr:ext cx="405111" cy="259045"/>
    <xdr:sp macro="" textlink="">
      <xdr:nvSpPr>
        <xdr:cNvPr id="78" name="有形固定資産減価償却率平均値テキスト"/>
        <xdr:cNvSpPr txBox="1"/>
      </xdr:nvSpPr>
      <xdr:spPr>
        <a:xfrm>
          <a:off x="4352925" y="60643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79" name="フローチャート: 判断 78"/>
        <xdr:cNvSpPr/>
      </xdr:nvSpPr>
      <xdr:spPr>
        <a:xfrm>
          <a:off x="4251325" y="62066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80" name="フローチャート: 判断 79"/>
        <xdr:cNvSpPr/>
      </xdr:nvSpPr>
      <xdr:spPr>
        <a:xfrm>
          <a:off x="3616325" y="61893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81" name="フローチャート: 判断 80"/>
        <xdr:cNvSpPr/>
      </xdr:nvSpPr>
      <xdr:spPr>
        <a:xfrm>
          <a:off x="2930525" y="61375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82" name="フローチャート: 判断 81"/>
        <xdr:cNvSpPr/>
      </xdr:nvSpPr>
      <xdr:spPr>
        <a:xfrm>
          <a:off x="2244725" y="609866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83" name="フローチャート: 判断 82"/>
        <xdr:cNvSpPr/>
      </xdr:nvSpPr>
      <xdr:spPr>
        <a:xfrm>
          <a:off x="1558925" y="60402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89027</xdr:rowOff>
    </xdr:from>
    <xdr:to>
      <xdr:col>23</xdr:col>
      <xdr:colOff>136525</xdr:colOff>
      <xdr:row>35</xdr:row>
      <xdr:rowOff>19177</xdr:rowOff>
    </xdr:to>
    <xdr:sp macro="" textlink="">
      <xdr:nvSpPr>
        <xdr:cNvPr id="89" name="楕円 88"/>
        <xdr:cNvSpPr/>
      </xdr:nvSpPr>
      <xdr:spPr>
        <a:xfrm>
          <a:off x="4251325" y="64961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3954</xdr:rowOff>
    </xdr:from>
    <xdr:ext cx="405111" cy="259045"/>
    <xdr:sp macro="" textlink="">
      <xdr:nvSpPr>
        <xdr:cNvPr id="90" name="有形固定資産減価償却率該当値テキスト"/>
        <xdr:cNvSpPr txBox="1"/>
      </xdr:nvSpPr>
      <xdr:spPr>
        <a:xfrm>
          <a:off x="4352925" y="6411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148209</xdr:rowOff>
    </xdr:from>
    <xdr:to>
      <xdr:col>19</xdr:col>
      <xdr:colOff>187325</xdr:colOff>
      <xdr:row>34</xdr:row>
      <xdr:rowOff>78359</xdr:rowOff>
    </xdr:to>
    <xdr:sp macro="" textlink="">
      <xdr:nvSpPr>
        <xdr:cNvPr id="91" name="楕円 90"/>
        <xdr:cNvSpPr/>
      </xdr:nvSpPr>
      <xdr:spPr>
        <a:xfrm>
          <a:off x="3616325" y="63902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27559</xdr:rowOff>
    </xdr:from>
    <xdr:to>
      <xdr:col>23</xdr:col>
      <xdr:colOff>85725</xdr:colOff>
      <xdr:row>34</xdr:row>
      <xdr:rowOff>139827</xdr:rowOff>
    </xdr:to>
    <xdr:cxnSp macro="">
      <xdr:nvCxnSpPr>
        <xdr:cNvPr id="92" name="直線コネクタ 91"/>
        <xdr:cNvCxnSpPr/>
      </xdr:nvCxnSpPr>
      <xdr:spPr>
        <a:xfrm>
          <a:off x="3667125" y="6434709"/>
          <a:ext cx="635000" cy="1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164211</xdr:rowOff>
    </xdr:from>
    <xdr:to>
      <xdr:col>15</xdr:col>
      <xdr:colOff>187325</xdr:colOff>
      <xdr:row>33</xdr:row>
      <xdr:rowOff>94361</xdr:rowOff>
    </xdr:to>
    <xdr:sp macro="" textlink="">
      <xdr:nvSpPr>
        <xdr:cNvPr id="93" name="楕円 92"/>
        <xdr:cNvSpPr/>
      </xdr:nvSpPr>
      <xdr:spPr>
        <a:xfrm>
          <a:off x="2930525" y="62411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43561</xdr:rowOff>
    </xdr:from>
    <xdr:to>
      <xdr:col>19</xdr:col>
      <xdr:colOff>136525</xdr:colOff>
      <xdr:row>34</xdr:row>
      <xdr:rowOff>27559</xdr:rowOff>
    </xdr:to>
    <xdr:cxnSp macro="">
      <xdr:nvCxnSpPr>
        <xdr:cNvPr id="94" name="直線コネクタ 93"/>
        <xdr:cNvCxnSpPr/>
      </xdr:nvCxnSpPr>
      <xdr:spPr>
        <a:xfrm>
          <a:off x="2981325" y="6285611"/>
          <a:ext cx="685800" cy="14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159893</xdr:rowOff>
    </xdr:from>
    <xdr:to>
      <xdr:col>11</xdr:col>
      <xdr:colOff>187325</xdr:colOff>
      <xdr:row>33</xdr:row>
      <xdr:rowOff>90043</xdr:rowOff>
    </xdr:to>
    <xdr:sp macro="" textlink="">
      <xdr:nvSpPr>
        <xdr:cNvPr id="95" name="楕円 94"/>
        <xdr:cNvSpPr/>
      </xdr:nvSpPr>
      <xdr:spPr>
        <a:xfrm>
          <a:off x="2244725" y="62368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39243</xdr:rowOff>
    </xdr:from>
    <xdr:to>
      <xdr:col>15</xdr:col>
      <xdr:colOff>136525</xdr:colOff>
      <xdr:row>33</xdr:row>
      <xdr:rowOff>43561</xdr:rowOff>
    </xdr:to>
    <xdr:cxnSp macro="">
      <xdr:nvCxnSpPr>
        <xdr:cNvPr id="96" name="直線コネクタ 95"/>
        <xdr:cNvCxnSpPr/>
      </xdr:nvCxnSpPr>
      <xdr:spPr>
        <a:xfrm>
          <a:off x="2295525" y="6281293"/>
          <a:ext cx="6858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108077</xdr:rowOff>
    </xdr:from>
    <xdr:to>
      <xdr:col>7</xdr:col>
      <xdr:colOff>187325</xdr:colOff>
      <xdr:row>33</xdr:row>
      <xdr:rowOff>38227</xdr:rowOff>
    </xdr:to>
    <xdr:sp macro="" textlink="">
      <xdr:nvSpPr>
        <xdr:cNvPr id="97" name="楕円 96"/>
        <xdr:cNvSpPr/>
      </xdr:nvSpPr>
      <xdr:spPr>
        <a:xfrm>
          <a:off x="1558925" y="61850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158877</xdr:rowOff>
    </xdr:from>
    <xdr:to>
      <xdr:col>11</xdr:col>
      <xdr:colOff>136525</xdr:colOff>
      <xdr:row>33</xdr:row>
      <xdr:rowOff>39243</xdr:rowOff>
    </xdr:to>
    <xdr:cxnSp macro="">
      <xdr:nvCxnSpPr>
        <xdr:cNvPr id="98" name="直線コネクタ 97"/>
        <xdr:cNvCxnSpPr/>
      </xdr:nvCxnSpPr>
      <xdr:spPr>
        <a:xfrm>
          <a:off x="1609725" y="6235827"/>
          <a:ext cx="685800" cy="4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59072</xdr:rowOff>
    </xdr:from>
    <xdr:ext cx="405111" cy="259045"/>
    <xdr:sp macro="" textlink="">
      <xdr:nvSpPr>
        <xdr:cNvPr id="99" name="n_1aveValue有形固定資産減価償却率"/>
        <xdr:cNvSpPr txBox="1"/>
      </xdr:nvSpPr>
      <xdr:spPr>
        <a:xfrm>
          <a:off x="3470919"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7256</xdr:rowOff>
    </xdr:from>
    <xdr:ext cx="405111" cy="259045"/>
    <xdr:sp macro="" textlink="">
      <xdr:nvSpPr>
        <xdr:cNvPr id="100" name="n_2aveValue有形固定資産減価償却率"/>
        <xdr:cNvSpPr txBox="1"/>
      </xdr:nvSpPr>
      <xdr:spPr>
        <a:xfrm>
          <a:off x="2797819" y="5919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139844</xdr:rowOff>
    </xdr:from>
    <xdr:ext cx="405111" cy="259045"/>
    <xdr:sp macro="" textlink="">
      <xdr:nvSpPr>
        <xdr:cNvPr id="101" name="n_3aveValue有形固定資産減価償却率"/>
        <xdr:cNvSpPr txBox="1"/>
      </xdr:nvSpPr>
      <xdr:spPr>
        <a:xfrm>
          <a:off x="2112019" y="5886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75074</xdr:rowOff>
    </xdr:from>
    <xdr:ext cx="405111" cy="259045"/>
    <xdr:sp macro="" textlink="">
      <xdr:nvSpPr>
        <xdr:cNvPr id="102" name="n_4aveValue有形固定資産減価償却率"/>
        <xdr:cNvSpPr txBox="1"/>
      </xdr:nvSpPr>
      <xdr:spPr>
        <a:xfrm>
          <a:off x="1426219"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69486</xdr:rowOff>
    </xdr:from>
    <xdr:ext cx="405111" cy="259045"/>
    <xdr:sp macro="" textlink="">
      <xdr:nvSpPr>
        <xdr:cNvPr id="103" name="n_1mainValue有形固定資産減価償却率"/>
        <xdr:cNvSpPr txBox="1"/>
      </xdr:nvSpPr>
      <xdr:spPr>
        <a:xfrm>
          <a:off x="3470919" y="6476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85488</xdr:rowOff>
    </xdr:from>
    <xdr:ext cx="405111" cy="259045"/>
    <xdr:sp macro="" textlink="">
      <xdr:nvSpPr>
        <xdr:cNvPr id="104" name="n_2mainValue有形固定資産減価償却率"/>
        <xdr:cNvSpPr txBox="1"/>
      </xdr:nvSpPr>
      <xdr:spPr>
        <a:xfrm>
          <a:off x="2797819" y="632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81170</xdr:rowOff>
    </xdr:from>
    <xdr:ext cx="405111" cy="259045"/>
    <xdr:sp macro="" textlink="">
      <xdr:nvSpPr>
        <xdr:cNvPr id="105" name="n_3mainValue有形固定資産減価償却率"/>
        <xdr:cNvSpPr txBox="1"/>
      </xdr:nvSpPr>
      <xdr:spPr>
        <a:xfrm>
          <a:off x="2112019" y="6323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29354</xdr:rowOff>
    </xdr:from>
    <xdr:ext cx="405111" cy="259045"/>
    <xdr:sp macro="" textlink="">
      <xdr:nvSpPr>
        <xdr:cNvPr id="106" name="n_4mainValue有形固定資産減価償却率"/>
        <xdr:cNvSpPr txBox="1"/>
      </xdr:nvSpPr>
      <xdr:spPr>
        <a:xfrm>
          <a:off x="1426219" y="6271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債務償還比率は、前年度と比較して</a:t>
          </a:r>
          <a:r>
            <a:rPr kumimoji="1" lang="en-US" altLang="ja-JP" sz="1050">
              <a:latin typeface="ＭＳ Ｐゴシック" panose="020B0600070205080204" pitchFamily="50" charset="-128"/>
              <a:ea typeface="ＭＳ Ｐゴシック" panose="020B0600070205080204" pitchFamily="50" charset="-128"/>
            </a:rPr>
            <a:t>58.9</a:t>
          </a:r>
          <a:r>
            <a:rPr kumimoji="1" lang="ja-JP" altLang="en-US" sz="1050">
              <a:latin typeface="ＭＳ Ｐゴシック" panose="020B0600070205080204" pitchFamily="50" charset="-128"/>
              <a:ea typeface="ＭＳ Ｐゴシック" panose="020B0600070205080204" pitchFamily="50" charset="-128"/>
            </a:rPr>
            <a:t>ポイント低下し、類似団体、全国平均、埼玉県平均より下回っている。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今後も本市の財政運営の基本姿勢である「債務残高の圧縮」と「将来の備え」を遵守することによって、債務償還比率をさらに下げられるよう努めていく。</a:t>
          </a:r>
          <a:endParaRPr kumimoji="1" lang="en-US" altLang="ja-JP" sz="105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35" name="直線コネクタ 134"/>
        <xdr:cNvCxnSpPr/>
      </xdr:nvCxnSpPr>
      <xdr:spPr>
        <a:xfrm flipV="1">
          <a:off x="13323570" y="5169958"/>
          <a:ext cx="1269" cy="1155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36" name="債務償還比率最小値テキスト"/>
        <xdr:cNvSpPr txBox="1"/>
      </xdr:nvSpPr>
      <xdr:spPr>
        <a:xfrm>
          <a:off x="13376275" y="632938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37" name="直線コネクタ 136"/>
        <xdr:cNvCxnSpPr/>
      </xdr:nvCxnSpPr>
      <xdr:spPr>
        <a:xfrm>
          <a:off x="13255625" y="6325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76697</xdr:rowOff>
    </xdr:from>
    <xdr:ext cx="469744" cy="259045"/>
    <xdr:sp macro="" textlink="">
      <xdr:nvSpPr>
        <xdr:cNvPr id="140" name="債務償還比率平均値テキスト"/>
        <xdr:cNvSpPr txBox="1"/>
      </xdr:nvSpPr>
      <xdr:spPr>
        <a:xfrm>
          <a:off x="13376275" y="5658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41" name="フローチャート: 判断 140"/>
        <xdr:cNvSpPr/>
      </xdr:nvSpPr>
      <xdr:spPr>
        <a:xfrm>
          <a:off x="13293725" y="56799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42" name="フローチャート: 判断 141"/>
        <xdr:cNvSpPr/>
      </xdr:nvSpPr>
      <xdr:spPr>
        <a:xfrm>
          <a:off x="12639675" y="56883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43" name="フローチャート: 判断 142"/>
        <xdr:cNvSpPr/>
      </xdr:nvSpPr>
      <xdr:spPr>
        <a:xfrm>
          <a:off x="11953875" y="5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44" name="フローチャート: 判断 143"/>
        <xdr:cNvSpPr/>
      </xdr:nvSpPr>
      <xdr:spPr>
        <a:xfrm>
          <a:off x="11268075" y="576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45" name="フローチャート: 判断 144"/>
        <xdr:cNvSpPr/>
      </xdr:nvSpPr>
      <xdr:spPr>
        <a:xfrm>
          <a:off x="10582275" y="57432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98919</xdr:rowOff>
    </xdr:from>
    <xdr:to>
      <xdr:col>76</xdr:col>
      <xdr:colOff>73025</xdr:colOff>
      <xdr:row>29</xdr:row>
      <xdr:rowOff>29069</xdr:rowOff>
    </xdr:to>
    <xdr:sp macro="" textlink="">
      <xdr:nvSpPr>
        <xdr:cNvPr id="151" name="楕円 150"/>
        <xdr:cNvSpPr/>
      </xdr:nvSpPr>
      <xdr:spPr>
        <a:xfrm>
          <a:off x="13293725" y="55154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121796</xdr:rowOff>
    </xdr:from>
    <xdr:ext cx="469744" cy="259045"/>
    <xdr:sp macro="" textlink="">
      <xdr:nvSpPr>
        <xdr:cNvPr id="152" name="債務償還比率該当値テキスト"/>
        <xdr:cNvSpPr txBox="1"/>
      </xdr:nvSpPr>
      <xdr:spPr>
        <a:xfrm>
          <a:off x="13376275" y="537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169566</xdr:rowOff>
    </xdr:from>
    <xdr:to>
      <xdr:col>72</xdr:col>
      <xdr:colOff>123825</xdr:colOff>
      <xdr:row>29</xdr:row>
      <xdr:rowOff>99716</xdr:rowOff>
    </xdr:to>
    <xdr:sp macro="" textlink="">
      <xdr:nvSpPr>
        <xdr:cNvPr id="153" name="楕円 152"/>
        <xdr:cNvSpPr/>
      </xdr:nvSpPr>
      <xdr:spPr>
        <a:xfrm>
          <a:off x="12639675" y="557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149719</xdr:rowOff>
    </xdr:from>
    <xdr:to>
      <xdr:col>76</xdr:col>
      <xdr:colOff>22225</xdr:colOff>
      <xdr:row>29</xdr:row>
      <xdr:rowOff>48916</xdr:rowOff>
    </xdr:to>
    <xdr:cxnSp macro="">
      <xdr:nvCxnSpPr>
        <xdr:cNvPr id="154" name="直線コネクタ 153"/>
        <xdr:cNvCxnSpPr/>
      </xdr:nvCxnSpPr>
      <xdr:spPr>
        <a:xfrm flipV="1">
          <a:off x="12690475" y="5566269"/>
          <a:ext cx="635000" cy="6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158292</xdr:rowOff>
    </xdr:from>
    <xdr:to>
      <xdr:col>68</xdr:col>
      <xdr:colOff>123825</xdr:colOff>
      <xdr:row>29</xdr:row>
      <xdr:rowOff>88442</xdr:rowOff>
    </xdr:to>
    <xdr:sp macro="" textlink="">
      <xdr:nvSpPr>
        <xdr:cNvPr id="155" name="楕円 154"/>
        <xdr:cNvSpPr/>
      </xdr:nvSpPr>
      <xdr:spPr>
        <a:xfrm>
          <a:off x="11953875" y="55748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37642</xdr:rowOff>
    </xdr:from>
    <xdr:to>
      <xdr:col>72</xdr:col>
      <xdr:colOff>73025</xdr:colOff>
      <xdr:row>29</xdr:row>
      <xdr:rowOff>48916</xdr:rowOff>
    </xdr:to>
    <xdr:cxnSp macro="">
      <xdr:nvCxnSpPr>
        <xdr:cNvPr id="156" name="直線コネクタ 155"/>
        <xdr:cNvCxnSpPr/>
      </xdr:nvCxnSpPr>
      <xdr:spPr>
        <a:xfrm>
          <a:off x="12004675" y="5619292"/>
          <a:ext cx="685800" cy="1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128376</xdr:rowOff>
    </xdr:from>
    <xdr:to>
      <xdr:col>64</xdr:col>
      <xdr:colOff>123825</xdr:colOff>
      <xdr:row>30</xdr:row>
      <xdr:rowOff>58526</xdr:rowOff>
    </xdr:to>
    <xdr:sp macro="" textlink="">
      <xdr:nvSpPr>
        <xdr:cNvPr id="157" name="楕円 156"/>
        <xdr:cNvSpPr/>
      </xdr:nvSpPr>
      <xdr:spPr>
        <a:xfrm>
          <a:off x="11268075" y="57100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37642</xdr:rowOff>
    </xdr:from>
    <xdr:to>
      <xdr:col>68</xdr:col>
      <xdr:colOff>73025</xdr:colOff>
      <xdr:row>30</xdr:row>
      <xdr:rowOff>7726</xdr:rowOff>
    </xdr:to>
    <xdr:cxnSp macro="">
      <xdr:nvCxnSpPr>
        <xdr:cNvPr id="158" name="直線コネクタ 157"/>
        <xdr:cNvCxnSpPr/>
      </xdr:nvCxnSpPr>
      <xdr:spPr>
        <a:xfrm flipV="1">
          <a:off x="11318875" y="5619292"/>
          <a:ext cx="685800" cy="13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84956</xdr:rowOff>
    </xdr:from>
    <xdr:to>
      <xdr:col>60</xdr:col>
      <xdr:colOff>123825</xdr:colOff>
      <xdr:row>30</xdr:row>
      <xdr:rowOff>15106</xdr:rowOff>
    </xdr:to>
    <xdr:sp macro="" textlink="">
      <xdr:nvSpPr>
        <xdr:cNvPr id="159" name="楕円 158"/>
        <xdr:cNvSpPr/>
      </xdr:nvSpPr>
      <xdr:spPr>
        <a:xfrm>
          <a:off x="10582275" y="56666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135756</xdr:rowOff>
    </xdr:from>
    <xdr:to>
      <xdr:col>64</xdr:col>
      <xdr:colOff>73025</xdr:colOff>
      <xdr:row>30</xdr:row>
      <xdr:rowOff>7726</xdr:rowOff>
    </xdr:to>
    <xdr:cxnSp macro="">
      <xdr:nvCxnSpPr>
        <xdr:cNvPr id="160" name="直線コネクタ 159"/>
        <xdr:cNvCxnSpPr/>
      </xdr:nvCxnSpPr>
      <xdr:spPr>
        <a:xfrm>
          <a:off x="10633075" y="5717406"/>
          <a:ext cx="685800" cy="3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27943</xdr:rowOff>
    </xdr:from>
    <xdr:ext cx="469744" cy="259045"/>
    <xdr:sp macro="" textlink="">
      <xdr:nvSpPr>
        <xdr:cNvPr id="161" name="n_1aveValue債務償還比率"/>
        <xdr:cNvSpPr txBox="1"/>
      </xdr:nvSpPr>
      <xdr:spPr>
        <a:xfrm>
          <a:off x="12461952" y="577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155133</xdr:rowOff>
    </xdr:from>
    <xdr:ext cx="469744" cy="259045"/>
    <xdr:sp macro="" textlink="">
      <xdr:nvSpPr>
        <xdr:cNvPr id="162" name="n_2aveValue債務償還比率"/>
        <xdr:cNvSpPr txBox="1"/>
      </xdr:nvSpPr>
      <xdr:spPr>
        <a:xfrm>
          <a:off x="11788852" y="573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112024</xdr:rowOff>
    </xdr:from>
    <xdr:ext cx="469744" cy="259045"/>
    <xdr:sp macro="" textlink="">
      <xdr:nvSpPr>
        <xdr:cNvPr id="163" name="n_3aveValue債務償還比率"/>
        <xdr:cNvSpPr txBox="1"/>
      </xdr:nvSpPr>
      <xdr:spPr>
        <a:xfrm>
          <a:off x="11103052" y="585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82878</xdr:rowOff>
    </xdr:from>
    <xdr:ext cx="469744" cy="259045"/>
    <xdr:sp macro="" textlink="">
      <xdr:nvSpPr>
        <xdr:cNvPr id="164" name="n_4aveValue債務償還比率"/>
        <xdr:cNvSpPr txBox="1"/>
      </xdr:nvSpPr>
      <xdr:spPr>
        <a:xfrm>
          <a:off x="10417252" y="582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116243</xdr:rowOff>
    </xdr:from>
    <xdr:ext cx="469744" cy="259045"/>
    <xdr:sp macro="" textlink="">
      <xdr:nvSpPr>
        <xdr:cNvPr id="165" name="n_1mainValue債務償還比率"/>
        <xdr:cNvSpPr txBox="1"/>
      </xdr:nvSpPr>
      <xdr:spPr>
        <a:xfrm>
          <a:off x="12461952" y="536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104969</xdr:rowOff>
    </xdr:from>
    <xdr:ext cx="469744" cy="259045"/>
    <xdr:sp macro="" textlink="">
      <xdr:nvSpPr>
        <xdr:cNvPr id="166" name="n_2mainValue債務償還比率"/>
        <xdr:cNvSpPr txBox="1"/>
      </xdr:nvSpPr>
      <xdr:spPr>
        <a:xfrm>
          <a:off x="11788852" y="53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75053</xdr:rowOff>
    </xdr:from>
    <xdr:ext cx="469744" cy="259045"/>
    <xdr:sp macro="" textlink="">
      <xdr:nvSpPr>
        <xdr:cNvPr id="167" name="n_3mainValue債務償還比率"/>
        <xdr:cNvSpPr txBox="1"/>
      </xdr:nvSpPr>
      <xdr:spPr>
        <a:xfrm>
          <a:off x="11103052" y="549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31633</xdr:rowOff>
    </xdr:from>
    <xdr:ext cx="469744" cy="259045"/>
    <xdr:sp macro="" textlink="">
      <xdr:nvSpPr>
        <xdr:cNvPr id="168" name="n_4mainValue債務償還比率"/>
        <xdr:cNvSpPr txBox="1"/>
      </xdr:nvSpPr>
      <xdr:spPr>
        <a:xfrm>
          <a:off x="10417252" y="544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埼玉県加須市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112,163
108,786
133.30
47,596,339
44,373,627
2,283,083
26,386,099
25,504,066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xdr:cNvCxnSpPr/>
      </xdr:nvCxnSpPr>
      <xdr:spPr>
        <a:xfrm>
          <a:off x="685800" y="7073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xdr:cNvSpPr txBox="1"/>
      </xdr:nvSpPr>
      <xdr:spPr>
        <a:xfrm>
          <a:off x="275771" y="6938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xdr:cNvCxnSpPr/>
      </xdr:nvCxnSpPr>
      <xdr:spPr>
        <a:xfrm>
          <a:off x="685800" y="679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xdr:cNvSpPr txBox="1"/>
      </xdr:nvSpPr>
      <xdr:spPr>
        <a:xfrm>
          <a:off x="339891" y="6658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xdr:cNvCxnSpPr/>
      </xdr:nvCxnSpPr>
      <xdr:spPr>
        <a:xfrm>
          <a:off x="685800" y="652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xdr:cNvSpPr txBox="1"/>
      </xdr:nvSpPr>
      <xdr:spPr>
        <a:xfrm>
          <a:off x="339891" y="6385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xdr:cNvCxnSpPr/>
      </xdr:nvCxnSpPr>
      <xdr:spPr>
        <a:xfrm>
          <a:off x="685800" y="59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xdr:cNvSpPr txBox="1"/>
      </xdr:nvSpPr>
      <xdr:spPr>
        <a:xfrm>
          <a:off x="339891" y="5833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xdr:cNvCxnSpPr/>
      </xdr:nvCxnSpPr>
      <xdr:spPr>
        <a:xfrm>
          <a:off x="685800" y="569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xdr:cNvSpPr txBox="1"/>
      </xdr:nvSpPr>
      <xdr:spPr>
        <a:xfrm>
          <a:off x="339891" y="556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xdr:cNvCxnSpPr/>
      </xdr:nvCxnSpPr>
      <xdr:spPr>
        <a:xfrm>
          <a:off x="685800" y="542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xdr:cNvSpPr txBox="1"/>
      </xdr:nvSpPr>
      <xdr:spPr>
        <a:xfrm>
          <a:off x="339891" y="5287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113347</xdr:rowOff>
    </xdr:to>
    <xdr:cxnSp macro="">
      <xdr:nvCxnSpPr>
        <xdr:cNvPr id="61" name="直線コネクタ 60"/>
        <xdr:cNvCxnSpPr/>
      </xdr:nvCxnSpPr>
      <xdr:spPr>
        <a:xfrm flipV="1">
          <a:off x="4177665" y="5559425"/>
          <a:ext cx="0" cy="1329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117174</xdr:rowOff>
    </xdr:from>
    <xdr:ext cx="405111" cy="259045"/>
    <xdr:sp macro="" textlink="">
      <xdr:nvSpPr>
        <xdr:cNvPr id="62" name="【道路】&#10;有形固定資産減価償却率最小値テキスト"/>
        <xdr:cNvSpPr txBox="1"/>
      </xdr:nvSpPr>
      <xdr:spPr>
        <a:xfrm>
          <a:off x="4216400" y="68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113347</xdr:rowOff>
    </xdr:from>
    <xdr:to>
      <xdr:col>24</xdr:col>
      <xdr:colOff>152400</xdr:colOff>
      <xdr:row>41</xdr:row>
      <xdr:rowOff>113347</xdr:rowOff>
    </xdr:to>
    <xdr:cxnSp macro="">
      <xdr:nvCxnSpPr>
        <xdr:cNvPr id="63" name="直線コネクタ 62"/>
        <xdr:cNvCxnSpPr/>
      </xdr:nvCxnSpPr>
      <xdr:spPr>
        <a:xfrm>
          <a:off x="4108450" y="68887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4" name="【道路】&#10;有形固定資産減価償却率最大値テキスト"/>
        <xdr:cNvSpPr txBox="1"/>
      </xdr:nvSpPr>
      <xdr:spPr>
        <a:xfrm>
          <a:off x="4216400" y="534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5" name="直線コネクタ 64"/>
        <xdr:cNvCxnSpPr/>
      </xdr:nvCxnSpPr>
      <xdr:spPr>
        <a:xfrm>
          <a:off x="4108450" y="5559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9542</xdr:rowOff>
    </xdr:from>
    <xdr:ext cx="405111" cy="259045"/>
    <xdr:sp macro="" textlink="">
      <xdr:nvSpPr>
        <xdr:cNvPr id="66" name="【道路】&#10;有形固定資産減価償却率平均値テキスト"/>
        <xdr:cNvSpPr txBox="1"/>
      </xdr:nvSpPr>
      <xdr:spPr>
        <a:xfrm>
          <a:off x="4216400" y="6124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7" name="フローチャート: 判断 66"/>
        <xdr:cNvSpPr/>
      </xdr:nvSpPr>
      <xdr:spPr>
        <a:xfrm>
          <a:off x="4127500" y="614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159703</xdr:rowOff>
    </xdr:from>
    <xdr:to>
      <xdr:col>20</xdr:col>
      <xdr:colOff>38100</xdr:colOff>
      <xdr:row>37</xdr:row>
      <xdr:rowOff>89853</xdr:rowOff>
    </xdr:to>
    <xdr:sp macro="" textlink="">
      <xdr:nvSpPr>
        <xdr:cNvPr id="68" name="フローチャート: 判断 67"/>
        <xdr:cNvSpPr/>
      </xdr:nvSpPr>
      <xdr:spPr>
        <a:xfrm>
          <a:off x="3384550" y="61096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9" name="フローチャート: 判断 68"/>
        <xdr:cNvSpPr/>
      </xdr:nvSpPr>
      <xdr:spPr>
        <a:xfrm>
          <a:off x="2571750" y="6066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70" name="フローチャート: 判断 69"/>
        <xdr:cNvSpPr/>
      </xdr:nvSpPr>
      <xdr:spPr>
        <a:xfrm>
          <a:off x="1778000" y="60210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39688</xdr:rowOff>
    </xdr:from>
    <xdr:to>
      <xdr:col>6</xdr:col>
      <xdr:colOff>38100</xdr:colOff>
      <xdr:row>36</xdr:row>
      <xdr:rowOff>141288</xdr:rowOff>
    </xdr:to>
    <xdr:sp macro="" textlink="">
      <xdr:nvSpPr>
        <xdr:cNvPr id="71" name="フローチャート: 判断 70"/>
        <xdr:cNvSpPr/>
      </xdr:nvSpPr>
      <xdr:spPr>
        <a:xfrm>
          <a:off x="984250" y="59896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19685</xdr:rowOff>
    </xdr:from>
    <xdr:to>
      <xdr:col>24</xdr:col>
      <xdr:colOff>114300</xdr:colOff>
      <xdr:row>37</xdr:row>
      <xdr:rowOff>121285</xdr:rowOff>
    </xdr:to>
    <xdr:sp macro="" textlink="">
      <xdr:nvSpPr>
        <xdr:cNvPr id="77" name="楕円 76"/>
        <xdr:cNvSpPr/>
      </xdr:nvSpPr>
      <xdr:spPr>
        <a:xfrm>
          <a:off x="4127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42562</xdr:rowOff>
    </xdr:from>
    <xdr:ext cx="405111" cy="259045"/>
    <xdr:sp macro="" textlink="">
      <xdr:nvSpPr>
        <xdr:cNvPr id="78" name="【道路】&#10;有形固定資産減価償却率該当値テキスト"/>
        <xdr:cNvSpPr txBox="1"/>
      </xdr:nvSpPr>
      <xdr:spPr>
        <a:xfrm>
          <a:off x="4216400" y="5992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136842</xdr:rowOff>
    </xdr:from>
    <xdr:to>
      <xdr:col>20</xdr:col>
      <xdr:colOff>38100</xdr:colOff>
      <xdr:row>37</xdr:row>
      <xdr:rowOff>66992</xdr:rowOff>
    </xdr:to>
    <xdr:sp macro="" textlink="">
      <xdr:nvSpPr>
        <xdr:cNvPr id="79" name="楕円 78"/>
        <xdr:cNvSpPr/>
      </xdr:nvSpPr>
      <xdr:spPr>
        <a:xfrm>
          <a:off x="3384550" y="60867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16192</xdr:rowOff>
    </xdr:from>
    <xdr:to>
      <xdr:col>24</xdr:col>
      <xdr:colOff>63500</xdr:colOff>
      <xdr:row>37</xdr:row>
      <xdr:rowOff>70485</xdr:rowOff>
    </xdr:to>
    <xdr:cxnSp macro="">
      <xdr:nvCxnSpPr>
        <xdr:cNvPr id="80" name="直線コネクタ 79"/>
        <xdr:cNvCxnSpPr/>
      </xdr:nvCxnSpPr>
      <xdr:spPr>
        <a:xfrm>
          <a:off x="3429000" y="6131242"/>
          <a:ext cx="7493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31115</xdr:rowOff>
    </xdr:from>
    <xdr:to>
      <xdr:col>15</xdr:col>
      <xdr:colOff>101600</xdr:colOff>
      <xdr:row>36</xdr:row>
      <xdr:rowOff>132715</xdr:rowOff>
    </xdr:to>
    <xdr:sp macro="" textlink="">
      <xdr:nvSpPr>
        <xdr:cNvPr id="81" name="楕円 80"/>
        <xdr:cNvSpPr/>
      </xdr:nvSpPr>
      <xdr:spPr>
        <a:xfrm>
          <a:off x="257175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81915</xdr:rowOff>
    </xdr:from>
    <xdr:to>
      <xdr:col>19</xdr:col>
      <xdr:colOff>177800</xdr:colOff>
      <xdr:row>37</xdr:row>
      <xdr:rowOff>16192</xdr:rowOff>
    </xdr:to>
    <xdr:cxnSp macro="">
      <xdr:nvCxnSpPr>
        <xdr:cNvPr id="82" name="直線コネクタ 81"/>
        <xdr:cNvCxnSpPr/>
      </xdr:nvCxnSpPr>
      <xdr:spPr>
        <a:xfrm>
          <a:off x="2622550" y="6031865"/>
          <a:ext cx="806450" cy="9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28258</xdr:rowOff>
    </xdr:from>
    <xdr:to>
      <xdr:col>10</xdr:col>
      <xdr:colOff>165100</xdr:colOff>
      <xdr:row>36</xdr:row>
      <xdr:rowOff>129858</xdr:rowOff>
    </xdr:to>
    <xdr:sp macro="" textlink="">
      <xdr:nvSpPr>
        <xdr:cNvPr id="83" name="楕円 82"/>
        <xdr:cNvSpPr/>
      </xdr:nvSpPr>
      <xdr:spPr>
        <a:xfrm>
          <a:off x="1778000" y="59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79058</xdr:rowOff>
    </xdr:from>
    <xdr:to>
      <xdr:col>15</xdr:col>
      <xdr:colOff>50800</xdr:colOff>
      <xdr:row>36</xdr:row>
      <xdr:rowOff>81915</xdr:rowOff>
    </xdr:to>
    <xdr:cxnSp macro="">
      <xdr:nvCxnSpPr>
        <xdr:cNvPr id="84" name="直線コネクタ 83"/>
        <xdr:cNvCxnSpPr/>
      </xdr:nvCxnSpPr>
      <xdr:spPr>
        <a:xfrm>
          <a:off x="1828800" y="6029008"/>
          <a:ext cx="79375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153988</xdr:rowOff>
    </xdr:from>
    <xdr:to>
      <xdr:col>6</xdr:col>
      <xdr:colOff>38100</xdr:colOff>
      <xdr:row>36</xdr:row>
      <xdr:rowOff>84138</xdr:rowOff>
    </xdr:to>
    <xdr:sp macro="" textlink="">
      <xdr:nvSpPr>
        <xdr:cNvPr id="85" name="楕円 84"/>
        <xdr:cNvSpPr/>
      </xdr:nvSpPr>
      <xdr:spPr>
        <a:xfrm>
          <a:off x="984250" y="59388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33338</xdr:rowOff>
    </xdr:from>
    <xdr:to>
      <xdr:col>10</xdr:col>
      <xdr:colOff>114300</xdr:colOff>
      <xdr:row>36</xdr:row>
      <xdr:rowOff>79058</xdr:rowOff>
    </xdr:to>
    <xdr:cxnSp macro="">
      <xdr:nvCxnSpPr>
        <xdr:cNvPr id="86" name="直線コネクタ 85"/>
        <xdr:cNvCxnSpPr/>
      </xdr:nvCxnSpPr>
      <xdr:spPr>
        <a:xfrm>
          <a:off x="1028700" y="5983288"/>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80980</xdr:rowOff>
    </xdr:from>
    <xdr:ext cx="405111" cy="259045"/>
    <xdr:sp macro="" textlink="">
      <xdr:nvSpPr>
        <xdr:cNvPr id="87" name="n_1aveValue【道路】&#10;有形固定資産減価償却率"/>
        <xdr:cNvSpPr txBox="1"/>
      </xdr:nvSpPr>
      <xdr:spPr>
        <a:xfrm>
          <a:off x="3239144" y="6196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88" name="n_2aveValue【道路】&#10;有形固定資産減価償却率"/>
        <xdr:cNvSpPr txBox="1"/>
      </xdr:nvSpPr>
      <xdr:spPr>
        <a:xfrm>
          <a:off x="243904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9" name="n_3aveValue【道路】&#10;有形固定資産減価償却率"/>
        <xdr:cNvSpPr txBox="1"/>
      </xdr:nvSpPr>
      <xdr:spPr>
        <a:xfrm>
          <a:off x="164529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132415</xdr:rowOff>
    </xdr:from>
    <xdr:ext cx="405111" cy="259045"/>
    <xdr:sp macro="" textlink="">
      <xdr:nvSpPr>
        <xdr:cNvPr id="90" name="n_4aveValue【道路】&#10;有形固定資産減価償却率"/>
        <xdr:cNvSpPr txBox="1"/>
      </xdr:nvSpPr>
      <xdr:spPr>
        <a:xfrm>
          <a:off x="851544" y="6082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83519</xdr:rowOff>
    </xdr:from>
    <xdr:ext cx="405111" cy="259045"/>
    <xdr:sp macro="" textlink="">
      <xdr:nvSpPr>
        <xdr:cNvPr id="91" name="n_1mainValue【道路】&#10;有形固定資産減価償却率"/>
        <xdr:cNvSpPr txBox="1"/>
      </xdr:nvSpPr>
      <xdr:spPr>
        <a:xfrm>
          <a:off x="3239144" y="586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149242</xdr:rowOff>
    </xdr:from>
    <xdr:ext cx="405111" cy="259045"/>
    <xdr:sp macro="" textlink="">
      <xdr:nvSpPr>
        <xdr:cNvPr id="92" name="n_2mainValue【道路】&#10;有形固定資産減価償却率"/>
        <xdr:cNvSpPr txBox="1"/>
      </xdr:nvSpPr>
      <xdr:spPr>
        <a:xfrm>
          <a:off x="2439044" y="576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146385</xdr:rowOff>
    </xdr:from>
    <xdr:ext cx="405111" cy="259045"/>
    <xdr:sp macro="" textlink="">
      <xdr:nvSpPr>
        <xdr:cNvPr id="93" name="n_3mainValue【道路】&#10;有形固定資産減価償却率"/>
        <xdr:cNvSpPr txBox="1"/>
      </xdr:nvSpPr>
      <xdr:spPr>
        <a:xfrm>
          <a:off x="1645294" y="576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100665</xdr:rowOff>
    </xdr:from>
    <xdr:ext cx="405111" cy="259045"/>
    <xdr:sp macro="" textlink="">
      <xdr:nvSpPr>
        <xdr:cNvPr id="94" name="n_4mainValue【道路】&#10;有形固定資産減価償却率"/>
        <xdr:cNvSpPr txBox="1"/>
      </xdr:nvSpPr>
      <xdr:spPr>
        <a:xfrm>
          <a:off x="851544" y="572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xdr:cNvSpPr txBox="1"/>
      </xdr:nvSpPr>
      <xdr:spPr>
        <a:xfrm>
          <a:off x="55272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xdr:cNvSpPr txBox="1"/>
      </xdr:nvSpPr>
      <xdr:spPr>
        <a:xfrm>
          <a:off x="54821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xdr:cNvSpPr txBox="1"/>
      </xdr:nvSpPr>
      <xdr:spPr>
        <a:xfrm>
          <a:off x="5482151" y="56353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xdr:cNvSpPr txBox="1"/>
      </xdr:nvSpPr>
      <xdr:spPr>
        <a:xfrm>
          <a:off x="5482151" y="53214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23949</xdr:rowOff>
    </xdr:from>
    <xdr:to>
      <xdr:col>54</xdr:col>
      <xdr:colOff>189865</xdr:colOff>
      <xdr:row>41</xdr:row>
      <xdr:rowOff>100802</xdr:rowOff>
    </xdr:to>
    <xdr:cxnSp macro="">
      <xdr:nvCxnSpPr>
        <xdr:cNvPr id="121" name="直線コネクタ 120"/>
        <xdr:cNvCxnSpPr/>
      </xdr:nvCxnSpPr>
      <xdr:spPr>
        <a:xfrm flipV="1">
          <a:off x="9429115" y="5478599"/>
          <a:ext cx="0" cy="139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104629</xdr:rowOff>
    </xdr:from>
    <xdr:ext cx="469744" cy="259045"/>
    <xdr:sp macro="" textlink="">
      <xdr:nvSpPr>
        <xdr:cNvPr id="122" name="【道路】&#10;一人当たり延長最小値テキスト"/>
        <xdr:cNvSpPr txBox="1"/>
      </xdr:nvSpPr>
      <xdr:spPr>
        <a:xfrm>
          <a:off x="9467850" y="688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100802</xdr:rowOff>
    </xdr:from>
    <xdr:to>
      <xdr:col>55</xdr:col>
      <xdr:colOff>88900</xdr:colOff>
      <xdr:row>41</xdr:row>
      <xdr:rowOff>100802</xdr:rowOff>
    </xdr:to>
    <xdr:cxnSp macro="">
      <xdr:nvCxnSpPr>
        <xdr:cNvPr id="123" name="直線コネクタ 122"/>
        <xdr:cNvCxnSpPr/>
      </xdr:nvCxnSpPr>
      <xdr:spPr>
        <a:xfrm>
          <a:off x="9359900" y="68762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142076</xdr:rowOff>
    </xdr:from>
    <xdr:ext cx="534377" cy="259045"/>
    <xdr:sp macro="" textlink="">
      <xdr:nvSpPr>
        <xdr:cNvPr id="124" name="【道路】&#10;一人当たり延長最大値テキスト"/>
        <xdr:cNvSpPr txBox="1"/>
      </xdr:nvSpPr>
      <xdr:spPr>
        <a:xfrm>
          <a:off x="9467850" y="52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23949</xdr:rowOff>
    </xdr:from>
    <xdr:to>
      <xdr:col>55</xdr:col>
      <xdr:colOff>88900</xdr:colOff>
      <xdr:row>33</xdr:row>
      <xdr:rowOff>23949</xdr:rowOff>
    </xdr:to>
    <xdr:cxnSp macro="">
      <xdr:nvCxnSpPr>
        <xdr:cNvPr id="125" name="直線コネクタ 124"/>
        <xdr:cNvCxnSpPr/>
      </xdr:nvCxnSpPr>
      <xdr:spPr>
        <a:xfrm>
          <a:off x="9359900" y="54785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106044</xdr:rowOff>
    </xdr:from>
    <xdr:ext cx="534377" cy="259045"/>
    <xdr:sp macro="" textlink="">
      <xdr:nvSpPr>
        <xdr:cNvPr id="126" name="【道路】&#10;一人当たり延長平均値テキスト"/>
        <xdr:cNvSpPr txBox="1"/>
      </xdr:nvSpPr>
      <xdr:spPr>
        <a:xfrm>
          <a:off x="9467850" y="6221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127617</xdr:rowOff>
    </xdr:from>
    <xdr:to>
      <xdr:col>55</xdr:col>
      <xdr:colOff>50800</xdr:colOff>
      <xdr:row>38</xdr:row>
      <xdr:rowOff>57767</xdr:rowOff>
    </xdr:to>
    <xdr:sp macro="" textlink="">
      <xdr:nvSpPr>
        <xdr:cNvPr id="127" name="フローチャート: 判断 126"/>
        <xdr:cNvSpPr/>
      </xdr:nvSpPr>
      <xdr:spPr>
        <a:xfrm>
          <a:off x="9398000" y="62426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140027</xdr:rowOff>
    </xdr:from>
    <xdr:to>
      <xdr:col>50</xdr:col>
      <xdr:colOff>165100</xdr:colOff>
      <xdr:row>38</xdr:row>
      <xdr:rowOff>70177</xdr:rowOff>
    </xdr:to>
    <xdr:sp macro="" textlink="">
      <xdr:nvSpPr>
        <xdr:cNvPr id="128" name="フローチャート: 判断 127"/>
        <xdr:cNvSpPr/>
      </xdr:nvSpPr>
      <xdr:spPr>
        <a:xfrm>
          <a:off x="8636000" y="62550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150259</xdr:rowOff>
    </xdr:from>
    <xdr:to>
      <xdr:col>46</xdr:col>
      <xdr:colOff>38100</xdr:colOff>
      <xdr:row>38</xdr:row>
      <xdr:rowOff>80409</xdr:rowOff>
    </xdr:to>
    <xdr:sp macro="" textlink="">
      <xdr:nvSpPr>
        <xdr:cNvPr id="129" name="フローチャート: 判断 128"/>
        <xdr:cNvSpPr/>
      </xdr:nvSpPr>
      <xdr:spPr>
        <a:xfrm>
          <a:off x="7842250" y="62653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83638</xdr:rowOff>
    </xdr:from>
    <xdr:to>
      <xdr:col>41</xdr:col>
      <xdr:colOff>101600</xdr:colOff>
      <xdr:row>39</xdr:row>
      <xdr:rowOff>13788</xdr:rowOff>
    </xdr:to>
    <xdr:sp macro="" textlink="">
      <xdr:nvSpPr>
        <xdr:cNvPr id="130" name="フローチャート: 判断 129"/>
        <xdr:cNvSpPr/>
      </xdr:nvSpPr>
      <xdr:spPr>
        <a:xfrm>
          <a:off x="7029450" y="63637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83856</xdr:rowOff>
    </xdr:from>
    <xdr:to>
      <xdr:col>36</xdr:col>
      <xdr:colOff>165100</xdr:colOff>
      <xdr:row>39</xdr:row>
      <xdr:rowOff>14006</xdr:rowOff>
    </xdr:to>
    <xdr:sp macro="" textlink="">
      <xdr:nvSpPr>
        <xdr:cNvPr id="131" name="フローチャート: 判断 130"/>
        <xdr:cNvSpPr/>
      </xdr:nvSpPr>
      <xdr:spPr>
        <a:xfrm>
          <a:off x="6235700" y="63640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144599</xdr:rowOff>
    </xdr:from>
    <xdr:to>
      <xdr:col>55</xdr:col>
      <xdr:colOff>50800</xdr:colOff>
      <xdr:row>33</xdr:row>
      <xdr:rowOff>74749</xdr:rowOff>
    </xdr:to>
    <xdr:sp macro="" textlink="">
      <xdr:nvSpPr>
        <xdr:cNvPr id="137" name="楕円 136"/>
        <xdr:cNvSpPr/>
      </xdr:nvSpPr>
      <xdr:spPr>
        <a:xfrm>
          <a:off x="9398000" y="54341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97626</xdr:rowOff>
    </xdr:from>
    <xdr:ext cx="534377" cy="259045"/>
    <xdr:sp macro="" textlink="">
      <xdr:nvSpPr>
        <xdr:cNvPr id="138" name="【道路】&#10;一人当たり延長該当値テキスト"/>
        <xdr:cNvSpPr txBox="1"/>
      </xdr:nvSpPr>
      <xdr:spPr>
        <a:xfrm>
          <a:off x="9467850" y="538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147864</xdr:rowOff>
    </xdr:from>
    <xdr:to>
      <xdr:col>50</xdr:col>
      <xdr:colOff>165100</xdr:colOff>
      <xdr:row>33</xdr:row>
      <xdr:rowOff>78014</xdr:rowOff>
    </xdr:to>
    <xdr:sp macro="" textlink="">
      <xdr:nvSpPr>
        <xdr:cNvPr id="139" name="楕円 138"/>
        <xdr:cNvSpPr/>
      </xdr:nvSpPr>
      <xdr:spPr>
        <a:xfrm>
          <a:off x="8636000" y="54374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23949</xdr:rowOff>
    </xdr:from>
    <xdr:to>
      <xdr:col>55</xdr:col>
      <xdr:colOff>0</xdr:colOff>
      <xdr:row>33</xdr:row>
      <xdr:rowOff>27214</xdr:rowOff>
    </xdr:to>
    <xdr:cxnSp macro="">
      <xdr:nvCxnSpPr>
        <xdr:cNvPr id="140" name="直線コネクタ 139"/>
        <xdr:cNvCxnSpPr/>
      </xdr:nvCxnSpPr>
      <xdr:spPr>
        <a:xfrm flipV="1">
          <a:off x="8686800" y="5478599"/>
          <a:ext cx="7429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149171</xdr:rowOff>
    </xdr:from>
    <xdr:to>
      <xdr:col>46</xdr:col>
      <xdr:colOff>38100</xdr:colOff>
      <xdr:row>33</xdr:row>
      <xdr:rowOff>79321</xdr:rowOff>
    </xdr:to>
    <xdr:sp macro="" textlink="">
      <xdr:nvSpPr>
        <xdr:cNvPr id="141" name="楕円 140"/>
        <xdr:cNvSpPr/>
      </xdr:nvSpPr>
      <xdr:spPr>
        <a:xfrm>
          <a:off x="7842250" y="54387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27214</xdr:rowOff>
    </xdr:from>
    <xdr:to>
      <xdr:col>50</xdr:col>
      <xdr:colOff>114300</xdr:colOff>
      <xdr:row>33</xdr:row>
      <xdr:rowOff>28521</xdr:rowOff>
    </xdr:to>
    <xdr:cxnSp macro="">
      <xdr:nvCxnSpPr>
        <xdr:cNvPr id="142" name="直線コネクタ 141"/>
        <xdr:cNvCxnSpPr/>
      </xdr:nvCxnSpPr>
      <xdr:spPr>
        <a:xfrm flipV="1">
          <a:off x="7886700" y="5481864"/>
          <a:ext cx="8001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158423</xdr:rowOff>
    </xdr:from>
    <xdr:to>
      <xdr:col>41</xdr:col>
      <xdr:colOff>101600</xdr:colOff>
      <xdr:row>33</xdr:row>
      <xdr:rowOff>88573</xdr:rowOff>
    </xdr:to>
    <xdr:sp macro="" textlink="">
      <xdr:nvSpPr>
        <xdr:cNvPr id="143" name="楕円 142"/>
        <xdr:cNvSpPr/>
      </xdr:nvSpPr>
      <xdr:spPr>
        <a:xfrm>
          <a:off x="7029450" y="54479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28521</xdr:rowOff>
    </xdr:from>
    <xdr:to>
      <xdr:col>45</xdr:col>
      <xdr:colOff>177800</xdr:colOff>
      <xdr:row>33</xdr:row>
      <xdr:rowOff>37773</xdr:rowOff>
    </xdr:to>
    <xdr:cxnSp macro="">
      <xdr:nvCxnSpPr>
        <xdr:cNvPr id="144" name="直線コネクタ 143"/>
        <xdr:cNvCxnSpPr/>
      </xdr:nvCxnSpPr>
      <xdr:spPr>
        <a:xfrm flipV="1">
          <a:off x="7080250" y="5483171"/>
          <a:ext cx="80645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7003</xdr:rowOff>
    </xdr:from>
    <xdr:to>
      <xdr:col>36</xdr:col>
      <xdr:colOff>165100</xdr:colOff>
      <xdr:row>33</xdr:row>
      <xdr:rowOff>108603</xdr:rowOff>
    </xdr:to>
    <xdr:sp macro="" textlink="">
      <xdr:nvSpPr>
        <xdr:cNvPr id="145" name="楕円 144"/>
        <xdr:cNvSpPr/>
      </xdr:nvSpPr>
      <xdr:spPr>
        <a:xfrm>
          <a:off x="6235700" y="546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37773</xdr:rowOff>
    </xdr:from>
    <xdr:to>
      <xdr:col>41</xdr:col>
      <xdr:colOff>50800</xdr:colOff>
      <xdr:row>33</xdr:row>
      <xdr:rowOff>57803</xdr:rowOff>
    </xdr:to>
    <xdr:cxnSp macro="">
      <xdr:nvCxnSpPr>
        <xdr:cNvPr id="146" name="直線コネクタ 145"/>
        <xdr:cNvCxnSpPr/>
      </xdr:nvCxnSpPr>
      <xdr:spPr>
        <a:xfrm flipV="1">
          <a:off x="6286500" y="5492423"/>
          <a:ext cx="793750" cy="2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61303</xdr:rowOff>
    </xdr:from>
    <xdr:ext cx="469744" cy="259045"/>
    <xdr:sp macro="" textlink="">
      <xdr:nvSpPr>
        <xdr:cNvPr id="147" name="n_1aveValue【道路】&#10;一人当たり延長"/>
        <xdr:cNvSpPr txBox="1"/>
      </xdr:nvSpPr>
      <xdr:spPr>
        <a:xfrm>
          <a:off x="8458277" y="634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71536</xdr:rowOff>
    </xdr:from>
    <xdr:ext cx="469744" cy="259045"/>
    <xdr:sp macro="" textlink="">
      <xdr:nvSpPr>
        <xdr:cNvPr id="148" name="n_2aveValue【道路】&#10;一人当たり延長"/>
        <xdr:cNvSpPr txBox="1"/>
      </xdr:nvSpPr>
      <xdr:spPr>
        <a:xfrm>
          <a:off x="7677227" y="635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4915</xdr:rowOff>
    </xdr:from>
    <xdr:ext cx="469744" cy="259045"/>
    <xdr:sp macro="" textlink="">
      <xdr:nvSpPr>
        <xdr:cNvPr id="149" name="n_3aveValue【道路】&#10;一人当たり延長"/>
        <xdr:cNvSpPr txBox="1"/>
      </xdr:nvSpPr>
      <xdr:spPr>
        <a:xfrm>
          <a:off x="6864427" y="645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5133</xdr:rowOff>
    </xdr:from>
    <xdr:ext cx="469744" cy="259045"/>
    <xdr:sp macro="" textlink="">
      <xdr:nvSpPr>
        <xdr:cNvPr id="150" name="n_4aveValue【道路】&#10;一人当たり延長"/>
        <xdr:cNvSpPr txBox="1"/>
      </xdr:nvSpPr>
      <xdr:spPr>
        <a:xfrm>
          <a:off x="6070677" y="645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31</xdr:row>
      <xdr:rowOff>94541</xdr:rowOff>
    </xdr:from>
    <xdr:ext cx="534377" cy="259045"/>
    <xdr:sp macro="" textlink="">
      <xdr:nvSpPr>
        <xdr:cNvPr id="151" name="n_1mainValue【道路】&#10;一人当たり延長"/>
        <xdr:cNvSpPr txBox="1"/>
      </xdr:nvSpPr>
      <xdr:spPr>
        <a:xfrm>
          <a:off x="8425961" y="521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31</xdr:row>
      <xdr:rowOff>95848</xdr:rowOff>
    </xdr:from>
    <xdr:ext cx="534377" cy="259045"/>
    <xdr:sp macro="" textlink="">
      <xdr:nvSpPr>
        <xdr:cNvPr id="152" name="n_2mainValue【道路】&#10;一人当たり延長"/>
        <xdr:cNvSpPr txBox="1"/>
      </xdr:nvSpPr>
      <xdr:spPr>
        <a:xfrm>
          <a:off x="7644911" y="522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31</xdr:row>
      <xdr:rowOff>105100</xdr:rowOff>
    </xdr:from>
    <xdr:ext cx="534377" cy="259045"/>
    <xdr:sp macro="" textlink="">
      <xdr:nvSpPr>
        <xdr:cNvPr id="153" name="n_3mainValue【道路】&#10;一人当たり延長"/>
        <xdr:cNvSpPr txBox="1"/>
      </xdr:nvSpPr>
      <xdr:spPr>
        <a:xfrm>
          <a:off x="6851161" y="522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31</xdr:row>
      <xdr:rowOff>125130</xdr:rowOff>
    </xdr:from>
    <xdr:ext cx="534377" cy="259045"/>
    <xdr:sp macro="" textlink="">
      <xdr:nvSpPr>
        <xdr:cNvPr id="154" name="n_4mainValue【道路】&#10;一人当たり延長"/>
        <xdr:cNvSpPr txBox="1"/>
      </xdr:nvSpPr>
      <xdr:spPr>
        <a:xfrm>
          <a:off x="6038361" y="524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6" name="直線コネクタ 165"/>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7" name="テキスト ボックス 166"/>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8" name="直線コネクタ 167"/>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9" name="テキスト ボックス 168"/>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70" name="直線コネクタ 169"/>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71" name="テキスト ボックス 170"/>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2" name="直線コネクタ 171"/>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3" name="テキスト ボックス 172"/>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4" name="直線コネクタ 173"/>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5" name="テキスト ボックス 174"/>
        <xdr:cNvSpPr txBox="1"/>
      </xdr:nvSpPr>
      <xdr:spPr>
        <a:xfrm>
          <a:off x="384961" y="9046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6" name="直線コネクタ 175"/>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7"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64</xdr:row>
      <xdr:rowOff>83820</xdr:rowOff>
    </xdr:to>
    <xdr:cxnSp macro="">
      <xdr:nvCxnSpPr>
        <xdr:cNvPr id="178" name="直線コネクタ 177"/>
        <xdr:cNvCxnSpPr/>
      </xdr:nvCxnSpPr>
      <xdr:spPr>
        <a:xfrm flipV="1">
          <a:off x="4177665" y="927100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macro="" textlink="">
      <xdr:nvSpPr>
        <xdr:cNvPr id="179" name="【橋りょう・トンネル】&#10;有形固定資産減価償却率最小値テキスト"/>
        <xdr:cNvSpPr txBox="1"/>
      </xdr:nvSpPr>
      <xdr:spPr>
        <a:xfrm>
          <a:off x="42164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80" name="直線コネクタ 179"/>
        <xdr:cNvCxnSpPr/>
      </xdr:nvCxnSpPr>
      <xdr:spPr>
        <a:xfrm>
          <a:off x="4108450" y="10656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340478" cy="259045"/>
    <xdr:sp macro="" textlink="">
      <xdr:nvSpPr>
        <xdr:cNvPr id="181" name="【橋りょう・トンネル】&#10;有形固定資産減価償却率最大値テキスト"/>
        <xdr:cNvSpPr txBox="1"/>
      </xdr:nvSpPr>
      <xdr:spPr>
        <a:xfrm>
          <a:off x="4216400" y="9058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82" name="直線コネクタ 181"/>
        <xdr:cNvCxnSpPr/>
      </xdr:nvCxnSpPr>
      <xdr:spPr>
        <a:xfrm>
          <a:off x="4108450" y="9271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120667</xdr:rowOff>
    </xdr:from>
    <xdr:ext cx="405111" cy="259045"/>
    <xdr:sp macro="" textlink="">
      <xdr:nvSpPr>
        <xdr:cNvPr id="183" name="【橋りょう・トンネル】&#10;有形固定資産減価償却率平均値テキスト"/>
        <xdr:cNvSpPr txBox="1"/>
      </xdr:nvSpPr>
      <xdr:spPr>
        <a:xfrm>
          <a:off x="4216400" y="1019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84" name="フローチャート: 判断 183"/>
        <xdr:cNvSpPr/>
      </xdr:nvSpPr>
      <xdr:spPr>
        <a:xfrm>
          <a:off x="4127500" y="10340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78740</xdr:rowOff>
    </xdr:from>
    <xdr:to>
      <xdr:col>20</xdr:col>
      <xdr:colOff>38100</xdr:colOff>
      <xdr:row>63</xdr:row>
      <xdr:rowOff>8890</xdr:rowOff>
    </xdr:to>
    <xdr:sp macro="" textlink="">
      <xdr:nvSpPr>
        <xdr:cNvPr id="185" name="フローチャート: 判断 184"/>
        <xdr:cNvSpPr/>
      </xdr:nvSpPr>
      <xdr:spPr>
        <a:xfrm>
          <a:off x="3384550" y="103212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55880</xdr:rowOff>
    </xdr:from>
    <xdr:to>
      <xdr:col>15</xdr:col>
      <xdr:colOff>101600</xdr:colOff>
      <xdr:row>62</xdr:row>
      <xdr:rowOff>157480</xdr:rowOff>
    </xdr:to>
    <xdr:sp macro="" textlink="">
      <xdr:nvSpPr>
        <xdr:cNvPr id="186" name="フローチャート: 判断 185"/>
        <xdr:cNvSpPr/>
      </xdr:nvSpPr>
      <xdr:spPr>
        <a:xfrm>
          <a:off x="2571750" y="1029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87" name="フローチャート: 判断 186"/>
        <xdr:cNvSpPr/>
      </xdr:nvSpPr>
      <xdr:spPr>
        <a:xfrm>
          <a:off x="1778000" y="1026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31115</xdr:rowOff>
    </xdr:from>
    <xdr:to>
      <xdr:col>6</xdr:col>
      <xdr:colOff>38100</xdr:colOff>
      <xdr:row>62</xdr:row>
      <xdr:rowOff>132715</xdr:rowOff>
    </xdr:to>
    <xdr:sp macro="" textlink="">
      <xdr:nvSpPr>
        <xdr:cNvPr id="188" name="フローチャート: 判断 187"/>
        <xdr:cNvSpPr/>
      </xdr:nvSpPr>
      <xdr:spPr>
        <a:xfrm>
          <a:off x="984250" y="102736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9" name="テキスト ボックス 188"/>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25400</xdr:rowOff>
    </xdr:from>
    <xdr:to>
      <xdr:col>24</xdr:col>
      <xdr:colOff>114300</xdr:colOff>
      <xdr:row>63</xdr:row>
      <xdr:rowOff>127000</xdr:rowOff>
    </xdr:to>
    <xdr:sp macro="" textlink="">
      <xdr:nvSpPr>
        <xdr:cNvPr id="194" name="楕円 193"/>
        <xdr:cNvSpPr/>
      </xdr:nvSpPr>
      <xdr:spPr>
        <a:xfrm>
          <a:off x="4127500" y="104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3827</xdr:rowOff>
    </xdr:from>
    <xdr:ext cx="405111" cy="259045"/>
    <xdr:sp macro="" textlink="">
      <xdr:nvSpPr>
        <xdr:cNvPr id="195" name="【橋りょう・トンネル】&#10;有形固定資産減価償却率該当値テキスト"/>
        <xdr:cNvSpPr txBox="1"/>
      </xdr:nvSpPr>
      <xdr:spPr>
        <a:xfrm>
          <a:off x="4216400" y="1041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168275</xdr:rowOff>
    </xdr:from>
    <xdr:to>
      <xdr:col>20</xdr:col>
      <xdr:colOff>38100</xdr:colOff>
      <xdr:row>63</xdr:row>
      <xdr:rowOff>98425</xdr:rowOff>
    </xdr:to>
    <xdr:sp macro="" textlink="">
      <xdr:nvSpPr>
        <xdr:cNvPr id="196" name="楕円 195"/>
        <xdr:cNvSpPr/>
      </xdr:nvSpPr>
      <xdr:spPr>
        <a:xfrm>
          <a:off x="3384550" y="104044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47625</xdr:rowOff>
    </xdr:from>
    <xdr:to>
      <xdr:col>24</xdr:col>
      <xdr:colOff>63500</xdr:colOff>
      <xdr:row>63</xdr:row>
      <xdr:rowOff>76200</xdr:rowOff>
    </xdr:to>
    <xdr:cxnSp macro="">
      <xdr:nvCxnSpPr>
        <xdr:cNvPr id="197" name="直線コネクタ 196"/>
        <xdr:cNvCxnSpPr/>
      </xdr:nvCxnSpPr>
      <xdr:spPr>
        <a:xfrm>
          <a:off x="3429000" y="10455275"/>
          <a:ext cx="7493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111125</xdr:rowOff>
    </xdr:from>
    <xdr:to>
      <xdr:col>15</xdr:col>
      <xdr:colOff>101600</xdr:colOff>
      <xdr:row>63</xdr:row>
      <xdr:rowOff>41275</xdr:rowOff>
    </xdr:to>
    <xdr:sp macro="" textlink="">
      <xdr:nvSpPr>
        <xdr:cNvPr id="198" name="楕円 197"/>
        <xdr:cNvSpPr/>
      </xdr:nvSpPr>
      <xdr:spPr>
        <a:xfrm>
          <a:off x="2571750" y="103536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161925</xdr:rowOff>
    </xdr:from>
    <xdr:to>
      <xdr:col>19</xdr:col>
      <xdr:colOff>177800</xdr:colOff>
      <xdr:row>63</xdr:row>
      <xdr:rowOff>47625</xdr:rowOff>
    </xdr:to>
    <xdr:cxnSp macro="">
      <xdr:nvCxnSpPr>
        <xdr:cNvPr id="199" name="直線コネクタ 198"/>
        <xdr:cNvCxnSpPr/>
      </xdr:nvCxnSpPr>
      <xdr:spPr>
        <a:xfrm>
          <a:off x="2622550" y="10404475"/>
          <a:ext cx="80645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111125</xdr:rowOff>
    </xdr:from>
    <xdr:to>
      <xdr:col>10</xdr:col>
      <xdr:colOff>165100</xdr:colOff>
      <xdr:row>63</xdr:row>
      <xdr:rowOff>41275</xdr:rowOff>
    </xdr:to>
    <xdr:sp macro="" textlink="">
      <xdr:nvSpPr>
        <xdr:cNvPr id="200" name="楕円 199"/>
        <xdr:cNvSpPr/>
      </xdr:nvSpPr>
      <xdr:spPr>
        <a:xfrm>
          <a:off x="1778000" y="103536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161925</xdr:rowOff>
    </xdr:from>
    <xdr:to>
      <xdr:col>15</xdr:col>
      <xdr:colOff>50800</xdr:colOff>
      <xdr:row>62</xdr:row>
      <xdr:rowOff>161925</xdr:rowOff>
    </xdr:to>
    <xdr:cxnSp macro="">
      <xdr:nvCxnSpPr>
        <xdr:cNvPr id="201" name="直線コネクタ 200"/>
        <xdr:cNvCxnSpPr/>
      </xdr:nvCxnSpPr>
      <xdr:spPr>
        <a:xfrm>
          <a:off x="1828800" y="1040447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82550</xdr:rowOff>
    </xdr:from>
    <xdr:to>
      <xdr:col>6</xdr:col>
      <xdr:colOff>38100</xdr:colOff>
      <xdr:row>63</xdr:row>
      <xdr:rowOff>12700</xdr:rowOff>
    </xdr:to>
    <xdr:sp macro="" textlink="">
      <xdr:nvSpPr>
        <xdr:cNvPr id="202" name="楕円 201"/>
        <xdr:cNvSpPr/>
      </xdr:nvSpPr>
      <xdr:spPr>
        <a:xfrm>
          <a:off x="984250" y="10325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133350</xdr:rowOff>
    </xdr:from>
    <xdr:to>
      <xdr:col>10</xdr:col>
      <xdr:colOff>114300</xdr:colOff>
      <xdr:row>62</xdr:row>
      <xdr:rowOff>161925</xdr:rowOff>
    </xdr:to>
    <xdr:cxnSp macro="">
      <xdr:nvCxnSpPr>
        <xdr:cNvPr id="203" name="直線コネクタ 202"/>
        <xdr:cNvCxnSpPr/>
      </xdr:nvCxnSpPr>
      <xdr:spPr>
        <a:xfrm>
          <a:off x="1028700" y="10375900"/>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25417</xdr:rowOff>
    </xdr:from>
    <xdr:ext cx="405111" cy="259045"/>
    <xdr:sp macro="" textlink="">
      <xdr:nvSpPr>
        <xdr:cNvPr id="204" name="n_1aveValue【橋りょう・トンネル】&#10;有形固定資産減価償却率"/>
        <xdr:cNvSpPr txBox="1"/>
      </xdr:nvSpPr>
      <xdr:spPr>
        <a:xfrm>
          <a:off x="32391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2557</xdr:rowOff>
    </xdr:from>
    <xdr:ext cx="405111" cy="259045"/>
    <xdr:sp macro="" textlink="">
      <xdr:nvSpPr>
        <xdr:cNvPr id="205" name="n_2aveValue【橋りょう・トンネル】&#10;有形固定資産減価償却率"/>
        <xdr:cNvSpPr txBox="1"/>
      </xdr:nvSpPr>
      <xdr:spPr>
        <a:xfrm>
          <a:off x="2439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145432</xdr:rowOff>
    </xdr:from>
    <xdr:ext cx="405111" cy="259045"/>
    <xdr:sp macro="" textlink="">
      <xdr:nvSpPr>
        <xdr:cNvPr id="206" name="n_3aveValue【橋りょう・トンネル】&#10;有形固定資産減価償却率"/>
        <xdr:cNvSpPr txBox="1"/>
      </xdr:nvSpPr>
      <xdr:spPr>
        <a:xfrm>
          <a:off x="1645294" y="10057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149242</xdr:rowOff>
    </xdr:from>
    <xdr:ext cx="405111" cy="259045"/>
    <xdr:sp macro="" textlink="">
      <xdr:nvSpPr>
        <xdr:cNvPr id="207" name="n_4aveValue【橋りょう・トンネル】&#10;有形固定資産減価償却率"/>
        <xdr:cNvSpPr txBox="1"/>
      </xdr:nvSpPr>
      <xdr:spPr>
        <a:xfrm>
          <a:off x="851544" y="10061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89552</xdr:rowOff>
    </xdr:from>
    <xdr:ext cx="405111" cy="259045"/>
    <xdr:sp macro="" textlink="">
      <xdr:nvSpPr>
        <xdr:cNvPr id="208" name="n_1mainValue【橋りょう・トンネル】&#10;有形固定資産減価償却率"/>
        <xdr:cNvSpPr txBox="1"/>
      </xdr:nvSpPr>
      <xdr:spPr>
        <a:xfrm>
          <a:off x="3239144" y="1049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32402</xdr:rowOff>
    </xdr:from>
    <xdr:ext cx="405111" cy="259045"/>
    <xdr:sp macro="" textlink="">
      <xdr:nvSpPr>
        <xdr:cNvPr id="209" name="n_2mainValue【橋りょう・トンネル】&#10;有形固定資産減価償却率"/>
        <xdr:cNvSpPr txBox="1"/>
      </xdr:nvSpPr>
      <xdr:spPr>
        <a:xfrm>
          <a:off x="2439044" y="1044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32402</xdr:rowOff>
    </xdr:from>
    <xdr:ext cx="405111" cy="259045"/>
    <xdr:sp macro="" textlink="">
      <xdr:nvSpPr>
        <xdr:cNvPr id="210" name="n_3mainValue【橋りょう・トンネル】&#10;有形固定資産減価償却率"/>
        <xdr:cNvSpPr txBox="1"/>
      </xdr:nvSpPr>
      <xdr:spPr>
        <a:xfrm>
          <a:off x="1645294" y="1044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3827</xdr:rowOff>
    </xdr:from>
    <xdr:ext cx="405111" cy="259045"/>
    <xdr:sp macro="" textlink="">
      <xdr:nvSpPr>
        <xdr:cNvPr id="211" name="n_4mainValue【橋りょう・トンネル】&#10;有形固定資産減価償却率"/>
        <xdr:cNvSpPr txBox="1"/>
      </xdr:nvSpPr>
      <xdr:spPr>
        <a:xfrm>
          <a:off x="851544" y="1041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2" name="正方形/長方形 211"/>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3" name="正方形/長方形 212"/>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4" name="正方形/長方形 213"/>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5" name="正方形/長方形 214"/>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6" name="正方形/長方形 215"/>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7" name="正方形/長方形 216"/>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8" name="正方形/長方形 217"/>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9" name="正方形/長方形 218"/>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0" name="テキスト ボックス 219"/>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1" name="直線コネクタ 220"/>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2" name="直線コネクタ 221"/>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3" name="テキスト ボックス 222"/>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4" name="直線コネクタ 223"/>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5" name="テキスト ボックス 224"/>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6" name="直線コネクタ 225"/>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7" name="テキスト ボックス 226"/>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8" name="直線コネクタ 227"/>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9" name="テキスト ボックス 228"/>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0" name="直線コネクタ 229"/>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1" name="テキスト ボックス 230"/>
        <xdr:cNvSpPr txBox="1"/>
      </xdr:nvSpPr>
      <xdr:spPr>
        <a:xfrm>
          <a:off x="5418031" y="9305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2" name="直線コネクタ 231"/>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3" name="テキスト ボックス 232"/>
        <xdr:cNvSpPr txBox="1"/>
      </xdr:nvSpPr>
      <xdr:spPr>
        <a:xfrm>
          <a:off x="5418031" y="89917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4" name="直線コネクタ 233"/>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5" name="テキスト ボックス 234"/>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6"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62767</xdr:rowOff>
    </xdr:from>
    <xdr:to>
      <xdr:col>54</xdr:col>
      <xdr:colOff>189865</xdr:colOff>
      <xdr:row>64</xdr:row>
      <xdr:rowOff>108983</xdr:rowOff>
    </xdr:to>
    <xdr:cxnSp macro="">
      <xdr:nvCxnSpPr>
        <xdr:cNvPr id="237" name="直線コネクタ 236"/>
        <xdr:cNvCxnSpPr/>
      </xdr:nvCxnSpPr>
      <xdr:spPr>
        <a:xfrm flipV="1">
          <a:off x="9429115" y="9149617"/>
          <a:ext cx="0" cy="153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112810</xdr:rowOff>
    </xdr:from>
    <xdr:ext cx="469744" cy="259045"/>
    <xdr:sp macro="" textlink="">
      <xdr:nvSpPr>
        <xdr:cNvPr id="238" name="【橋りょう・トンネル】&#10;一人当たり有形固定資産（償却資産）額最小値テキスト"/>
        <xdr:cNvSpPr txBox="1"/>
      </xdr:nvSpPr>
      <xdr:spPr>
        <a:xfrm>
          <a:off x="9467850" y="1068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108983</xdr:rowOff>
    </xdr:from>
    <xdr:to>
      <xdr:col>55</xdr:col>
      <xdr:colOff>88900</xdr:colOff>
      <xdr:row>64</xdr:row>
      <xdr:rowOff>108983</xdr:rowOff>
    </xdr:to>
    <xdr:cxnSp macro="">
      <xdr:nvCxnSpPr>
        <xdr:cNvPr id="239" name="直線コネクタ 238"/>
        <xdr:cNvCxnSpPr/>
      </xdr:nvCxnSpPr>
      <xdr:spPr>
        <a:xfrm>
          <a:off x="9359900" y="106817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9444</xdr:rowOff>
    </xdr:from>
    <xdr:ext cx="599010" cy="259045"/>
    <xdr:sp macro="" textlink="">
      <xdr:nvSpPr>
        <xdr:cNvPr id="240" name="【橋りょう・トンネル】&#10;一人当たり有形固定資産（償却資産）額最大値テキスト"/>
        <xdr:cNvSpPr txBox="1"/>
      </xdr:nvSpPr>
      <xdr:spPr>
        <a:xfrm>
          <a:off x="9467850" y="89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62767</xdr:rowOff>
    </xdr:from>
    <xdr:to>
      <xdr:col>55</xdr:col>
      <xdr:colOff>88900</xdr:colOff>
      <xdr:row>55</xdr:row>
      <xdr:rowOff>62767</xdr:rowOff>
    </xdr:to>
    <xdr:cxnSp macro="">
      <xdr:nvCxnSpPr>
        <xdr:cNvPr id="241" name="直線コネクタ 240"/>
        <xdr:cNvCxnSpPr/>
      </xdr:nvCxnSpPr>
      <xdr:spPr>
        <a:xfrm>
          <a:off x="9359900" y="91496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100716</xdr:rowOff>
    </xdr:from>
    <xdr:ext cx="599010" cy="259045"/>
    <xdr:sp macro="" textlink="">
      <xdr:nvSpPr>
        <xdr:cNvPr id="242" name="【橋りょう・トンネル】&#10;一人当たり有形固定資産（償却資産）額平均値テキスト"/>
        <xdr:cNvSpPr txBox="1"/>
      </xdr:nvSpPr>
      <xdr:spPr>
        <a:xfrm>
          <a:off x="9467850" y="101781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122289</xdr:rowOff>
    </xdr:from>
    <xdr:to>
      <xdr:col>55</xdr:col>
      <xdr:colOff>50800</xdr:colOff>
      <xdr:row>62</xdr:row>
      <xdr:rowOff>52439</xdr:rowOff>
    </xdr:to>
    <xdr:sp macro="" textlink="">
      <xdr:nvSpPr>
        <xdr:cNvPr id="243" name="フローチャート: 判断 242"/>
        <xdr:cNvSpPr/>
      </xdr:nvSpPr>
      <xdr:spPr>
        <a:xfrm>
          <a:off x="9398000" y="101997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113067</xdr:rowOff>
    </xdr:from>
    <xdr:to>
      <xdr:col>50</xdr:col>
      <xdr:colOff>165100</xdr:colOff>
      <xdr:row>62</xdr:row>
      <xdr:rowOff>43217</xdr:rowOff>
    </xdr:to>
    <xdr:sp macro="" textlink="">
      <xdr:nvSpPr>
        <xdr:cNvPr id="244" name="フローチャート: 判断 243"/>
        <xdr:cNvSpPr/>
      </xdr:nvSpPr>
      <xdr:spPr>
        <a:xfrm>
          <a:off x="8636000" y="101905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118893</xdr:rowOff>
    </xdr:from>
    <xdr:to>
      <xdr:col>46</xdr:col>
      <xdr:colOff>38100</xdr:colOff>
      <xdr:row>62</xdr:row>
      <xdr:rowOff>49043</xdr:rowOff>
    </xdr:to>
    <xdr:sp macro="" textlink="">
      <xdr:nvSpPr>
        <xdr:cNvPr id="245" name="フローチャート: 判断 244"/>
        <xdr:cNvSpPr/>
      </xdr:nvSpPr>
      <xdr:spPr>
        <a:xfrm>
          <a:off x="7842250" y="101963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46" name="フローチャート: 判断 245"/>
        <xdr:cNvSpPr/>
      </xdr:nvSpPr>
      <xdr:spPr>
        <a:xfrm>
          <a:off x="7029450" y="102267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47" name="フローチャート: 判断 246"/>
        <xdr:cNvSpPr/>
      </xdr:nvSpPr>
      <xdr:spPr>
        <a:xfrm>
          <a:off x="6235700" y="102195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8" name="テキスト ボックス 247"/>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9" name="テキスト ボックス 248"/>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0" name="テキスト ボックス 249"/>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1" name="テキスト ボックス 250"/>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2" name="テキスト ボックス 251"/>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19710</xdr:rowOff>
    </xdr:from>
    <xdr:to>
      <xdr:col>55</xdr:col>
      <xdr:colOff>50800</xdr:colOff>
      <xdr:row>60</xdr:row>
      <xdr:rowOff>121310</xdr:rowOff>
    </xdr:to>
    <xdr:sp macro="" textlink="">
      <xdr:nvSpPr>
        <xdr:cNvPr id="253" name="楕円 252"/>
        <xdr:cNvSpPr/>
      </xdr:nvSpPr>
      <xdr:spPr>
        <a:xfrm>
          <a:off x="9398000" y="99320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42587</xdr:rowOff>
    </xdr:from>
    <xdr:ext cx="599010" cy="259045"/>
    <xdr:sp macro="" textlink="">
      <xdr:nvSpPr>
        <xdr:cNvPr id="254" name="【橋りょう・トンネル】&#10;一人当たり有形固定資産（償却資産）額該当値テキスト"/>
        <xdr:cNvSpPr txBox="1"/>
      </xdr:nvSpPr>
      <xdr:spPr>
        <a:xfrm>
          <a:off x="9467850" y="978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20507</xdr:rowOff>
    </xdr:from>
    <xdr:to>
      <xdr:col>50</xdr:col>
      <xdr:colOff>165100</xdr:colOff>
      <xdr:row>60</xdr:row>
      <xdr:rowOff>122107</xdr:rowOff>
    </xdr:to>
    <xdr:sp macro="" textlink="">
      <xdr:nvSpPr>
        <xdr:cNvPr id="255" name="楕円 254"/>
        <xdr:cNvSpPr/>
      </xdr:nvSpPr>
      <xdr:spPr>
        <a:xfrm>
          <a:off x="8636000" y="993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70510</xdr:rowOff>
    </xdr:from>
    <xdr:to>
      <xdr:col>55</xdr:col>
      <xdr:colOff>0</xdr:colOff>
      <xdr:row>60</xdr:row>
      <xdr:rowOff>71307</xdr:rowOff>
    </xdr:to>
    <xdr:cxnSp macro="">
      <xdr:nvCxnSpPr>
        <xdr:cNvPr id="256" name="直線コネクタ 255"/>
        <xdr:cNvCxnSpPr/>
      </xdr:nvCxnSpPr>
      <xdr:spPr>
        <a:xfrm flipV="1">
          <a:off x="8686800" y="9982860"/>
          <a:ext cx="74295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22385</xdr:rowOff>
    </xdr:from>
    <xdr:to>
      <xdr:col>46</xdr:col>
      <xdr:colOff>38100</xdr:colOff>
      <xdr:row>60</xdr:row>
      <xdr:rowOff>123985</xdr:rowOff>
    </xdr:to>
    <xdr:sp macro="" textlink="">
      <xdr:nvSpPr>
        <xdr:cNvPr id="257" name="楕円 256"/>
        <xdr:cNvSpPr/>
      </xdr:nvSpPr>
      <xdr:spPr>
        <a:xfrm>
          <a:off x="7842250" y="99347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71307</xdr:rowOff>
    </xdr:from>
    <xdr:to>
      <xdr:col>50</xdr:col>
      <xdr:colOff>114300</xdr:colOff>
      <xdr:row>60</xdr:row>
      <xdr:rowOff>73185</xdr:rowOff>
    </xdr:to>
    <xdr:cxnSp macro="">
      <xdr:nvCxnSpPr>
        <xdr:cNvPr id="258" name="直線コネクタ 257"/>
        <xdr:cNvCxnSpPr/>
      </xdr:nvCxnSpPr>
      <xdr:spPr>
        <a:xfrm flipV="1">
          <a:off x="7886700" y="9983657"/>
          <a:ext cx="800100" cy="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26055</xdr:rowOff>
    </xdr:from>
    <xdr:to>
      <xdr:col>41</xdr:col>
      <xdr:colOff>101600</xdr:colOff>
      <xdr:row>60</xdr:row>
      <xdr:rowOff>127655</xdr:rowOff>
    </xdr:to>
    <xdr:sp macro="" textlink="">
      <xdr:nvSpPr>
        <xdr:cNvPr id="259" name="楕円 258"/>
        <xdr:cNvSpPr/>
      </xdr:nvSpPr>
      <xdr:spPr>
        <a:xfrm>
          <a:off x="7029450" y="993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73185</xdr:rowOff>
    </xdr:from>
    <xdr:to>
      <xdr:col>45</xdr:col>
      <xdr:colOff>177800</xdr:colOff>
      <xdr:row>60</xdr:row>
      <xdr:rowOff>76855</xdr:rowOff>
    </xdr:to>
    <xdr:cxnSp macro="">
      <xdr:nvCxnSpPr>
        <xdr:cNvPr id="260" name="直線コネクタ 259"/>
        <xdr:cNvCxnSpPr/>
      </xdr:nvCxnSpPr>
      <xdr:spPr>
        <a:xfrm flipV="1">
          <a:off x="7080250" y="9985535"/>
          <a:ext cx="806450" cy="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27698</xdr:rowOff>
    </xdr:from>
    <xdr:to>
      <xdr:col>36</xdr:col>
      <xdr:colOff>165100</xdr:colOff>
      <xdr:row>60</xdr:row>
      <xdr:rowOff>129298</xdr:rowOff>
    </xdr:to>
    <xdr:sp macro="" textlink="">
      <xdr:nvSpPr>
        <xdr:cNvPr id="261" name="楕円 260"/>
        <xdr:cNvSpPr/>
      </xdr:nvSpPr>
      <xdr:spPr>
        <a:xfrm>
          <a:off x="6235700" y="994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76855</xdr:rowOff>
    </xdr:from>
    <xdr:to>
      <xdr:col>41</xdr:col>
      <xdr:colOff>50800</xdr:colOff>
      <xdr:row>60</xdr:row>
      <xdr:rowOff>78498</xdr:rowOff>
    </xdr:to>
    <xdr:cxnSp macro="">
      <xdr:nvCxnSpPr>
        <xdr:cNvPr id="262" name="直線コネクタ 261"/>
        <xdr:cNvCxnSpPr/>
      </xdr:nvCxnSpPr>
      <xdr:spPr>
        <a:xfrm flipV="1">
          <a:off x="6286500" y="9989205"/>
          <a:ext cx="793750" cy="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34344</xdr:rowOff>
    </xdr:from>
    <xdr:ext cx="599010" cy="259045"/>
    <xdr:sp macro="" textlink="">
      <xdr:nvSpPr>
        <xdr:cNvPr id="263" name="n_1aveValue【橋りょう・トンネル】&#10;一人当たり有形固定資産（償却資産）額"/>
        <xdr:cNvSpPr txBox="1"/>
      </xdr:nvSpPr>
      <xdr:spPr>
        <a:xfrm>
          <a:off x="8399995" y="1027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40170</xdr:rowOff>
    </xdr:from>
    <xdr:ext cx="599010" cy="259045"/>
    <xdr:sp macro="" textlink="">
      <xdr:nvSpPr>
        <xdr:cNvPr id="264" name="n_2aveValue【橋りょう・トンネル】&#10;一人当たり有形固定資産（償却資産）額"/>
        <xdr:cNvSpPr txBox="1"/>
      </xdr:nvSpPr>
      <xdr:spPr>
        <a:xfrm>
          <a:off x="7612595" y="10282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70574</xdr:rowOff>
    </xdr:from>
    <xdr:ext cx="599010" cy="259045"/>
    <xdr:sp macro="" textlink="">
      <xdr:nvSpPr>
        <xdr:cNvPr id="265" name="n_3aveValue【橋りょう・トンネル】&#10;一人当たり有形固定資産（償却資産）額"/>
        <xdr:cNvSpPr txBox="1"/>
      </xdr:nvSpPr>
      <xdr:spPr>
        <a:xfrm>
          <a:off x="6818845" y="10313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63376</xdr:rowOff>
    </xdr:from>
    <xdr:ext cx="599010" cy="259045"/>
    <xdr:sp macro="" textlink="">
      <xdr:nvSpPr>
        <xdr:cNvPr id="266" name="n_4aveValue【橋りょう・トンネル】&#10;一人当たり有形固定資産（償却資産）額"/>
        <xdr:cNvSpPr txBox="1"/>
      </xdr:nvSpPr>
      <xdr:spPr>
        <a:xfrm>
          <a:off x="6006045" y="1030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138634</xdr:rowOff>
    </xdr:from>
    <xdr:ext cx="599010" cy="259045"/>
    <xdr:sp macro="" textlink="">
      <xdr:nvSpPr>
        <xdr:cNvPr id="267" name="n_1mainValue【橋りょう・トンネル】&#10;一人当たり有形固定資産（償却資産）額"/>
        <xdr:cNvSpPr txBox="1"/>
      </xdr:nvSpPr>
      <xdr:spPr>
        <a:xfrm>
          <a:off x="8399995" y="9720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140512</xdr:rowOff>
    </xdr:from>
    <xdr:ext cx="599010" cy="259045"/>
    <xdr:sp macro="" textlink="">
      <xdr:nvSpPr>
        <xdr:cNvPr id="268" name="n_2mainValue【橋りょう・トンネル】&#10;一人当たり有形固定資産（償却資産）額"/>
        <xdr:cNvSpPr txBox="1"/>
      </xdr:nvSpPr>
      <xdr:spPr>
        <a:xfrm>
          <a:off x="7612595" y="972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144182</xdr:rowOff>
    </xdr:from>
    <xdr:ext cx="599010" cy="259045"/>
    <xdr:sp macro="" textlink="">
      <xdr:nvSpPr>
        <xdr:cNvPr id="269" name="n_3mainValue【橋りょう・トンネル】&#10;一人当たり有形固定資産（償却資産）額"/>
        <xdr:cNvSpPr txBox="1"/>
      </xdr:nvSpPr>
      <xdr:spPr>
        <a:xfrm>
          <a:off x="6818845" y="9726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145825</xdr:rowOff>
    </xdr:from>
    <xdr:ext cx="599010" cy="259045"/>
    <xdr:sp macro="" textlink="">
      <xdr:nvSpPr>
        <xdr:cNvPr id="270" name="n_4mainValue【橋りょう・トンネル】&#10;一人当たり有形固定資産（償却資産）額"/>
        <xdr:cNvSpPr txBox="1"/>
      </xdr:nvSpPr>
      <xdr:spPr>
        <a:xfrm>
          <a:off x="6006045" y="9727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1" name="正方形/長方形 270"/>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2" name="正方形/長方形 271"/>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3" name="正方形/長方形 272"/>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4" name="正方形/長方形 273"/>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5" name="正方形/長方形 274"/>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6" name="正方形/長方形 275"/>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7" name="正方形/長方形 276"/>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正方形/長方形 277"/>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9" name="テキスト ボックス 278"/>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0" name="直線コネクタ 279"/>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1" name="テキスト ボックス 280"/>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2" name="直線コネクタ 281"/>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3" name="テキスト ボックス 282"/>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4" name="直線コネクタ 283"/>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5" name="テキスト ボックス 284"/>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6" name="直線コネクタ 285"/>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7" name="テキスト ボックス 286"/>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8" name="直線コネクタ 287"/>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9" name="テキスト ボックス 288"/>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90" name="直線コネクタ 289"/>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91" name="テキスト ボックス 290"/>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3" name="テキスト ボックス 292"/>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4"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85</xdr:row>
      <xdr:rowOff>34289</xdr:rowOff>
    </xdr:to>
    <xdr:cxnSp macro="">
      <xdr:nvCxnSpPr>
        <xdr:cNvPr id="295" name="直線コネクタ 294"/>
        <xdr:cNvCxnSpPr/>
      </xdr:nvCxnSpPr>
      <xdr:spPr>
        <a:xfrm flipV="1">
          <a:off x="4177665" y="13023214"/>
          <a:ext cx="0" cy="105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296" name="【公営住宅】&#10;有形固定資産減価償却率最小値テキスト"/>
        <xdr:cNvSpPr txBox="1"/>
      </xdr:nvSpPr>
      <xdr:spPr>
        <a:xfrm>
          <a:off x="4216400"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97" name="直線コネクタ 296"/>
        <xdr:cNvCxnSpPr/>
      </xdr:nvCxnSpPr>
      <xdr:spPr>
        <a:xfrm>
          <a:off x="4108450" y="140741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8" name="【公営住宅】&#10;有形固定資産減価償却率最大値テキスト"/>
        <xdr:cNvSpPr txBox="1"/>
      </xdr:nvSpPr>
      <xdr:spPr>
        <a:xfrm>
          <a:off x="4216400" y="1280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9" name="直線コネクタ 298"/>
        <xdr:cNvCxnSpPr/>
      </xdr:nvCxnSpPr>
      <xdr:spPr>
        <a:xfrm>
          <a:off x="4108450" y="130232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76216</xdr:rowOff>
    </xdr:from>
    <xdr:ext cx="405111" cy="259045"/>
    <xdr:sp macro="" textlink="">
      <xdr:nvSpPr>
        <xdr:cNvPr id="300" name="【公営住宅】&#10;有形固定資産減価償却率平均値テキスト"/>
        <xdr:cNvSpPr txBox="1"/>
      </xdr:nvSpPr>
      <xdr:spPr>
        <a:xfrm>
          <a:off x="4216400" y="13785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301" name="フローチャート: 判断 300"/>
        <xdr:cNvSpPr/>
      </xdr:nvSpPr>
      <xdr:spPr>
        <a:xfrm>
          <a:off x="4127500" y="138074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302" name="フローチャート: 判断 301"/>
        <xdr:cNvSpPr/>
      </xdr:nvSpPr>
      <xdr:spPr>
        <a:xfrm>
          <a:off x="3384550" y="137883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303" name="フローチャート: 判断 302"/>
        <xdr:cNvSpPr/>
      </xdr:nvSpPr>
      <xdr:spPr>
        <a:xfrm>
          <a:off x="2571750" y="137883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304" name="フローチャート: 判断 303"/>
        <xdr:cNvSpPr/>
      </xdr:nvSpPr>
      <xdr:spPr>
        <a:xfrm>
          <a:off x="1778000" y="13782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305" name="フローチャート: 判断 304"/>
        <xdr:cNvSpPr/>
      </xdr:nvSpPr>
      <xdr:spPr>
        <a:xfrm>
          <a:off x="984250" y="135286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6" name="テキスト ボックス 305"/>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7" name="テキスト ボックス 306"/>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8" name="テキスト ボックス 307"/>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9" name="テキスト ボックス 308"/>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0" name="テキスト ボックス 309"/>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80645</xdr:rowOff>
    </xdr:from>
    <xdr:to>
      <xdr:col>24</xdr:col>
      <xdr:colOff>114300</xdr:colOff>
      <xdr:row>83</xdr:row>
      <xdr:rowOff>10795</xdr:rowOff>
    </xdr:to>
    <xdr:sp macro="" textlink="">
      <xdr:nvSpPr>
        <xdr:cNvPr id="311" name="楕円 310"/>
        <xdr:cNvSpPr/>
      </xdr:nvSpPr>
      <xdr:spPr>
        <a:xfrm>
          <a:off x="4127500" y="136251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103522</xdr:rowOff>
    </xdr:from>
    <xdr:ext cx="405111" cy="259045"/>
    <xdr:sp macro="" textlink="">
      <xdr:nvSpPr>
        <xdr:cNvPr id="312" name="【公営住宅】&#10;有形固定資産減価償却率該当値テキスト"/>
        <xdr:cNvSpPr txBox="1"/>
      </xdr:nvSpPr>
      <xdr:spPr>
        <a:xfrm>
          <a:off x="4216400" y="13482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44450</xdr:rowOff>
    </xdr:from>
    <xdr:to>
      <xdr:col>20</xdr:col>
      <xdr:colOff>38100</xdr:colOff>
      <xdr:row>82</xdr:row>
      <xdr:rowOff>146050</xdr:rowOff>
    </xdr:to>
    <xdr:sp macro="" textlink="">
      <xdr:nvSpPr>
        <xdr:cNvPr id="313" name="楕円 312"/>
        <xdr:cNvSpPr/>
      </xdr:nvSpPr>
      <xdr:spPr>
        <a:xfrm>
          <a:off x="3384550" y="13589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95250</xdr:rowOff>
    </xdr:from>
    <xdr:to>
      <xdr:col>24</xdr:col>
      <xdr:colOff>63500</xdr:colOff>
      <xdr:row>82</xdr:row>
      <xdr:rowOff>131445</xdr:rowOff>
    </xdr:to>
    <xdr:cxnSp macro="">
      <xdr:nvCxnSpPr>
        <xdr:cNvPr id="314" name="直線コネクタ 313"/>
        <xdr:cNvCxnSpPr/>
      </xdr:nvCxnSpPr>
      <xdr:spPr>
        <a:xfrm>
          <a:off x="3429000" y="13639800"/>
          <a:ext cx="7493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139700</xdr:rowOff>
    </xdr:from>
    <xdr:to>
      <xdr:col>15</xdr:col>
      <xdr:colOff>101600</xdr:colOff>
      <xdr:row>82</xdr:row>
      <xdr:rowOff>69850</xdr:rowOff>
    </xdr:to>
    <xdr:sp macro="" textlink="">
      <xdr:nvSpPr>
        <xdr:cNvPr id="315" name="楕円 314"/>
        <xdr:cNvSpPr/>
      </xdr:nvSpPr>
      <xdr:spPr>
        <a:xfrm>
          <a:off x="2571750" y="13519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19050</xdr:rowOff>
    </xdr:from>
    <xdr:to>
      <xdr:col>19</xdr:col>
      <xdr:colOff>177800</xdr:colOff>
      <xdr:row>82</xdr:row>
      <xdr:rowOff>95250</xdr:rowOff>
    </xdr:to>
    <xdr:cxnSp macro="">
      <xdr:nvCxnSpPr>
        <xdr:cNvPr id="316" name="直線コネクタ 315"/>
        <xdr:cNvCxnSpPr/>
      </xdr:nvCxnSpPr>
      <xdr:spPr>
        <a:xfrm>
          <a:off x="2622550" y="13563600"/>
          <a:ext cx="8064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139700</xdr:rowOff>
    </xdr:from>
    <xdr:to>
      <xdr:col>10</xdr:col>
      <xdr:colOff>165100</xdr:colOff>
      <xdr:row>82</xdr:row>
      <xdr:rowOff>69850</xdr:rowOff>
    </xdr:to>
    <xdr:sp macro="" textlink="">
      <xdr:nvSpPr>
        <xdr:cNvPr id="317" name="楕円 316"/>
        <xdr:cNvSpPr/>
      </xdr:nvSpPr>
      <xdr:spPr>
        <a:xfrm>
          <a:off x="1778000" y="13519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19050</xdr:rowOff>
    </xdr:from>
    <xdr:to>
      <xdr:col>15</xdr:col>
      <xdr:colOff>50800</xdr:colOff>
      <xdr:row>82</xdr:row>
      <xdr:rowOff>19050</xdr:rowOff>
    </xdr:to>
    <xdr:cxnSp macro="">
      <xdr:nvCxnSpPr>
        <xdr:cNvPr id="318" name="直線コネクタ 317"/>
        <xdr:cNvCxnSpPr/>
      </xdr:nvCxnSpPr>
      <xdr:spPr>
        <a:xfrm>
          <a:off x="1828800" y="135636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101600</xdr:rowOff>
    </xdr:from>
    <xdr:to>
      <xdr:col>6</xdr:col>
      <xdr:colOff>38100</xdr:colOff>
      <xdr:row>82</xdr:row>
      <xdr:rowOff>31750</xdr:rowOff>
    </xdr:to>
    <xdr:sp macro="" textlink="">
      <xdr:nvSpPr>
        <xdr:cNvPr id="319" name="楕円 318"/>
        <xdr:cNvSpPr/>
      </xdr:nvSpPr>
      <xdr:spPr>
        <a:xfrm>
          <a:off x="984250" y="13481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152400</xdr:rowOff>
    </xdr:from>
    <xdr:to>
      <xdr:col>10</xdr:col>
      <xdr:colOff>114300</xdr:colOff>
      <xdr:row>82</xdr:row>
      <xdr:rowOff>19050</xdr:rowOff>
    </xdr:to>
    <xdr:cxnSp macro="">
      <xdr:nvCxnSpPr>
        <xdr:cNvPr id="320" name="直線コネクタ 319"/>
        <xdr:cNvCxnSpPr/>
      </xdr:nvCxnSpPr>
      <xdr:spPr>
        <a:xfrm>
          <a:off x="1028700" y="13531850"/>
          <a:ext cx="8001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xdr:rowOff>
    </xdr:from>
    <xdr:ext cx="405111" cy="259045"/>
    <xdr:sp macro="" textlink="">
      <xdr:nvSpPr>
        <xdr:cNvPr id="321" name="n_1aveValue【公営住宅】&#10;有形固定資産減価償却率"/>
        <xdr:cNvSpPr txBox="1"/>
      </xdr:nvSpPr>
      <xdr:spPr>
        <a:xfrm>
          <a:off x="32391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xdr:rowOff>
    </xdr:from>
    <xdr:ext cx="405111" cy="259045"/>
    <xdr:sp macro="" textlink="">
      <xdr:nvSpPr>
        <xdr:cNvPr id="322" name="n_2aveValue【公営住宅】&#10;有形固定資産減価償却率"/>
        <xdr:cNvSpPr txBox="1"/>
      </xdr:nvSpPr>
      <xdr:spPr>
        <a:xfrm>
          <a:off x="24390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165752</xdr:rowOff>
    </xdr:from>
    <xdr:ext cx="405111" cy="259045"/>
    <xdr:sp macro="" textlink="">
      <xdr:nvSpPr>
        <xdr:cNvPr id="323" name="n_3aveValue【公営住宅】&#10;有形固定資産減価償却率"/>
        <xdr:cNvSpPr txBox="1"/>
      </xdr:nvSpPr>
      <xdr:spPr>
        <a:xfrm>
          <a:off x="1645294" y="13875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70502</xdr:rowOff>
    </xdr:from>
    <xdr:ext cx="405111" cy="259045"/>
    <xdr:sp macro="" textlink="">
      <xdr:nvSpPr>
        <xdr:cNvPr id="324" name="n_4aveValue【公営住宅】&#10;有形固定資産減価償却率"/>
        <xdr:cNvSpPr txBox="1"/>
      </xdr:nvSpPr>
      <xdr:spPr>
        <a:xfrm>
          <a:off x="851544" y="1361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162577</xdr:rowOff>
    </xdr:from>
    <xdr:ext cx="405111" cy="259045"/>
    <xdr:sp macro="" textlink="">
      <xdr:nvSpPr>
        <xdr:cNvPr id="325" name="n_1mainValue【公営住宅】&#10;有形固定資産減価償却率"/>
        <xdr:cNvSpPr txBox="1"/>
      </xdr:nvSpPr>
      <xdr:spPr>
        <a:xfrm>
          <a:off x="3239144" y="1337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86377</xdr:rowOff>
    </xdr:from>
    <xdr:ext cx="405111" cy="259045"/>
    <xdr:sp macro="" textlink="">
      <xdr:nvSpPr>
        <xdr:cNvPr id="326" name="n_2mainValue【公営住宅】&#10;有形固定資産減価償却率"/>
        <xdr:cNvSpPr txBox="1"/>
      </xdr:nvSpPr>
      <xdr:spPr>
        <a:xfrm>
          <a:off x="2439044" y="1330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86377</xdr:rowOff>
    </xdr:from>
    <xdr:ext cx="405111" cy="259045"/>
    <xdr:sp macro="" textlink="">
      <xdr:nvSpPr>
        <xdr:cNvPr id="327" name="n_3mainValue【公営住宅】&#10;有形固定資産減価償却率"/>
        <xdr:cNvSpPr txBox="1"/>
      </xdr:nvSpPr>
      <xdr:spPr>
        <a:xfrm>
          <a:off x="1645294" y="1330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48277</xdr:rowOff>
    </xdr:from>
    <xdr:ext cx="405111" cy="259045"/>
    <xdr:sp macro="" textlink="">
      <xdr:nvSpPr>
        <xdr:cNvPr id="328" name="n_4mainValue【公営住宅】&#10;有形固定資産減価償却率"/>
        <xdr:cNvSpPr txBox="1"/>
      </xdr:nvSpPr>
      <xdr:spPr>
        <a:xfrm>
          <a:off x="851544"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9" name="正方形/長方形 328"/>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0" name="正方形/長方形 329"/>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1" name="正方形/長方形 330"/>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2" name="正方形/長方形 331"/>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3" name="正方形/長方形 332"/>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4" name="正方形/長方形 333"/>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5" name="正方形/長方形 334"/>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6" name="正方形/長方形 335"/>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7" name="テキスト ボックス 336"/>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9" name="直線コネクタ 338"/>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0" name="テキスト ボックス 339"/>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1" name="直線コネクタ 340"/>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2" name="テキスト ボックス 341"/>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3" name="直線コネクタ 342"/>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4" name="テキスト ボックス 343"/>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5" name="直線コネクタ 344"/>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6" name="テキスト ボックス 345"/>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14782</xdr:rowOff>
    </xdr:from>
    <xdr:to>
      <xdr:col>54</xdr:col>
      <xdr:colOff>189865</xdr:colOff>
      <xdr:row>86</xdr:row>
      <xdr:rowOff>17526</xdr:rowOff>
    </xdr:to>
    <xdr:cxnSp macro="">
      <xdr:nvCxnSpPr>
        <xdr:cNvPr id="350" name="直線コネクタ 349"/>
        <xdr:cNvCxnSpPr/>
      </xdr:nvCxnSpPr>
      <xdr:spPr>
        <a:xfrm flipV="1">
          <a:off x="9429115" y="13064032"/>
          <a:ext cx="0" cy="1158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1" name="【公営住宅】&#10;一人当たり面積最小値テキスト"/>
        <xdr:cNvSpPr txBox="1"/>
      </xdr:nvSpPr>
      <xdr:spPr>
        <a:xfrm>
          <a:off x="9467850" y="1422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2" name="直線コネクタ 351"/>
        <xdr:cNvCxnSpPr/>
      </xdr:nvCxnSpPr>
      <xdr:spPr>
        <a:xfrm>
          <a:off x="9359900" y="142224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132909</xdr:rowOff>
    </xdr:from>
    <xdr:ext cx="469744" cy="259045"/>
    <xdr:sp macro="" textlink="">
      <xdr:nvSpPr>
        <xdr:cNvPr id="353" name="【公営住宅】&#10;一人当たり面積最大値テキスト"/>
        <xdr:cNvSpPr txBox="1"/>
      </xdr:nvSpPr>
      <xdr:spPr>
        <a:xfrm>
          <a:off x="9467850" y="1285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354" name="直線コネクタ 353"/>
        <xdr:cNvCxnSpPr/>
      </xdr:nvCxnSpPr>
      <xdr:spPr>
        <a:xfrm>
          <a:off x="9359900" y="130640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102531</xdr:rowOff>
    </xdr:from>
    <xdr:ext cx="469744" cy="259045"/>
    <xdr:sp macro="" textlink="">
      <xdr:nvSpPr>
        <xdr:cNvPr id="355" name="【公営住宅】&#10;一人当たり面積平均値テキスト"/>
        <xdr:cNvSpPr txBox="1"/>
      </xdr:nvSpPr>
      <xdr:spPr>
        <a:xfrm>
          <a:off x="9467850" y="1381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79654</xdr:rowOff>
    </xdr:from>
    <xdr:to>
      <xdr:col>55</xdr:col>
      <xdr:colOff>50800</xdr:colOff>
      <xdr:row>85</xdr:row>
      <xdr:rowOff>9804</xdr:rowOff>
    </xdr:to>
    <xdr:sp macro="" textlink="">
      <xdr:nvSpPr>
        <xdr:cNvPr id="356" name="フローチャート: 判断 355"/>
        <xdr:cNvSpPr/>
      </xdr:nvSpPr>
      <xdr:spPr>
        <a:xfrm>
          <a:off x="9398000" y="139544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77369</xdr:rowOff>
    </xdr:from>
    <xdr:to>
      <xdr:col>50</xdr:col>
      <xdr:colOff>165100</xdr:colOff>
      <xdr:row>85</xdr:row>
      <xdr:rowOff>7519</xdr:rowOff>
    </xdr:to>
    <xdr:sp macro="" textlink="">
      <xdr:nvSpPr>
        <xdr:cNvPr id="357" name="フローチャート: 判断 356"/>
        <xdr:cNvSpPr/>
      </xdr:nvSpPr>
      <xdr:spPr>
        <a:xfrm>
          <a:off x="8636000" y="139521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80569</xdr:rowOff>
    </xdr:from>
    <xdr:to>
      <xdr:col>46</xdr:col>
      <xdr:colOff>38100</xdr:colOff>
      <xdr:row>85</xdr:row>
      <xdr:rowOff>10719</xdr:rowOff>
    </xdr:to>
    <xdr:sp macro="" textlink="">
      <xdr:nvSpPr>
        <xdr:cNvPr id="358" name="フローチャート: 判断 357"/>
        <xdr:cNvSpPr/>
      </xdr:nvSpPr>
      <xdr:spPr>
        <a:xfrm>
          <a:off x="7842250" y="139553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100228</xdr:rowOff>
    </xdr:from>
    <xdr:to>
      <xdr:col>41</xdr:col>
      <xdr:colOff>101600</xdr:colOff>
      <xdr:row>85</xdr:row>
      <xdr:rowOff>30378</xdr:rowOff>
    </xdr:to>
    <xdr:sp macro="" textlink="">
      <xdr:nvSpPr>
        <xdr:cNvPr id="359" name="フローチャート: 判断 358"/>
        <xdr:cNvSpPr/>
      </xdr:nvSpPr>
      <xdr:spPr>
        <a:xfrm>
          <a:off x="7029450" y="139749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84226</xdr:rowOff>
    </xdr:from>
    <xdr:to>
      <xdr:col>36</xdr:col>
      <xdr:colOff>165100</xdr:colOff>
      <xdr:row>85</xdr:row>
      <xdr:rowOff>14376</xdr:rowOff>
    </xdr:to>
    <xdr:sp macro="" textlink="">
      <xdr:nvSpPr>
        <xdr:cNvPr id="360" name="フローチャート: 判断 359"/>
        <xdr:cNvSpPr/>
      </xdr:nvSpPr>
      <xdr:spPr>
        <a:xfrm>
          <a:off x="6235700" y="139589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108001</xdr:rowOff>
    </xdr:from>
    <xdr:to>
      <xdr:col>55</xdr:col>
      <xdr:colOff>50800</xdr:colOff>
      <xdr:row>86</xdr:row>
      <xdr:rowOff>38151</xdr:rowOff>
    </xdr:to>
    <xdr:sp macro="" textlink="">
      <xdr:nvSpPr>
        <xdr:cNvPr id="366" name="楕円 365"/>
        <xdr:cNvSpPr/>
      </xdr:nvSpPr>
      <xdr:spPr>
        <a:xfrm>
          <a:off x="9398000" y="141478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22928</xdr:rowOff>
    </xdr:from>
    <xdr:ext cx="469744" cy="259045"/>
    <xdr:sp macro="" textlink="">
      <xdr:nvSpPr>
        <xdr:cNvPr id="367" name="【公営住宅】&#10;一人当たり面積該当値テキスト"/>
        <xdr:cNvSpPr txBox="1"/>
      </xdr:nvSpPr>
      <xdr:spPr>
        <a:xfrm>
          <a:off x="9467850" y="1406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108001</xdr:rowOff>
    </xdr:from>
    <xdr:to>
      <xdr:col>50</xdr:col>
      <xdr:colOff>165100</xdr:colOff>
      <xdr:row>86</xdr:row>
      <xdr:rowOff>38151</xdr:rowOff>
    </xdr:to>
    <xdr:sp macro="" textlink="">
      <xdr:nvSpPr>
        <xdr:cNvPr id="368" name="楕円 367"/>
        <xdr:cNvSpPr/>
      </xdr:nvSpPr>
      <xdr:spPr>
        <a:xfrm>
          <a:off x="8636000" y="141478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158801</xdr:rowOff>
    </xdr:from>
    <xdr:to>
      <xdr:col>55</xdr:col>
      <xdr:colOff>0</xdr:colOff>
      <xdr:row>85</xdr:row>
      <xdr:rowOff>158801</xdr:rowOff>
    </xdr:to>
    <xdr:cxnSp macro="">
      <xdr:nvCxnSpPr>
        <xdr:cNvPr id="369" name="直線コネクタ 368"/>
        <xdr:cNvCxnSpPr/>
      </xdr:nvCxnSpPr>
      <xdr:spPr>
        <a:xfrm>
          <a:off x="8686800" y="1419865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108001</xdr:rowOff>
    </xdr:from>
    <xdr:to>
      <xdr:col>46</xdr:col>
      <xdr:colOff>38100</xdr:colOff>
      <xdr:row>86</xdr:row>
      <xdr:rowOff>38151</xdr:rowOff>
    </xdr:to>
    <xdr:sp macro="" textlink="">
      <xdr:nvSpPr>
        <xdr:cNvPr id="370" name="楕円 369"/>
        <xdr:cNvSpPr/>
      </xdr:nvSpPr>
      <xdr:spPr>
        <a:xfrm>
          <a:off x="7842250" y="141478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158801</xdr:rowOff>
    </xdr:from>
    <xdr:to>
      <xdr:col>50</xdr:col>
      <xdr:colOff>114300</xdr:colOff>
      <xdr:row>85</xdr:row>
      <xdr:rowOff>158801</xdr:rowOff>
    </xdr:to>
    <xdr:cxnSp macro="">
      <xdr:nvCxnSpPr>
        <xdr:cNvPr id="371" name="直線コネクタ 370"/>
        <xdr:cNvCxnSpPr/>
      </xdr:nvCxnSpPr>
      <xdr:spPr>
        <a:xfrm>
          <a:off x="7886700" y="1419865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108458</xdr:rowOff>
    </xdr:from>
    <xdr:to>
      <xdr:col>41</xdr:col>
      <xdr:colOff>101600</xdr:colOff>
      <xdr:row>86</xdr:row>
      <xdr:rowOff>38608</xdr:rowOff>
    </xdr:to>
    <xdr:sp macro="" textlink="">
      <xdr:nvSpPr>
        <xdr:cNvPr id="372" name="楕円 371"/>
        <xdr:cNvSpPr/>
      </xdr:nvSpPr>
      <xdr:spPr>
        <a:xfrm>
          <a:off x="7029450" y="141483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158801</xdr:rowOff>
    </xdr:from>
    <xdr:to>
      <xdr:col>45</xdr:col>
      <xdr:colOff>177800</xdr:colOff>
      <xdr:row>85</xdr:row>
      <xdr:rowOff>159258</xdr:rowOff>
    </xdr:to>
    <xdr:cxnSp macro="">
      <xdr:nvCxnSpPr>
        <xdr:cNvPr id="373" name="直線コネクタ 372"/>
        <xdr:cNvCxnSpPr/>
      </xdr:nvCxnSpPr>
      <xdr:spPr>
        <a:xfrm flipV="1">
          <a:off x="7080250" y="14198651"/>
          <a:ext cx="8064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108458</xdr:rowOff>
    </xdr:from>
    <xdr:to>
      <xdr:col>36</xdr:col>
      <xdr:colOff>165100</xdr:colOff>
      <xdr:row>86</xdr:row>
      <xdr:rowOff>38608</xdr:rowOff>
    </xdr:to>
    <xdr:sp macro="" textlink="">
      <xdr:nvSpPr>
        <xdr:cNvPr id="374" name="楕円 373"/>
        <xdr:cNvSpPr/>
      </xdr:nvSpPr>
      <xdr:spPr>
        <a:xfrm>
          <a:off x="6235700" y="141483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159258</xdr:rowOff>
    </xdr:from>
    <xdr:to>
      <xdr:col>41</xdr:col>
      <xdr:colOff>50800</xdr:colOff>
      <xdr:row>85</xdr:row>
      <xdr:rowOff>159258</xdr:rowOff>
    </xdr:to>
    <xdr:cxnSp macro="">
      <xdr:nvCxnSpPr>
        <xdr:cNvPr id="375" name="直線コネクタ 374"/>
        <xdr:cNvCxnSpPr/>
      </xdr:nvCxnSpPr>
      <xdr:spPr>
        <a:xfrm>
          <a:off x="6286500" y="1419910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24046</xdr:rowOff>
    </xdr:from>
    <xdr:ext cx="469744" cy="259045"/>
    <xdr:sp macro="" textlink="">
      <xdr:nvSpPr>
        <xdr:cNvPr id="376" name="n_1aveValue【公営住宅】&#10;一人当たり面積"/>
        <xdr:cNvSpPr txBox="1"/>
      </xdr:nvSpPr>
      <xdr:spPr>
        <a:xfrm>
          <a:off x="8458277" y="1373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27246</xdr:rowOff>
    </xdr:from>
    <xdr:ext cx="469744" cy="259045"/>
    <xdr:sp macro="" textlink="">
      <xdr:nvSpPr>
        <xdr:cNvPr id="377" name="n_2aveValue【公営住宅】&#10;一人当たり面積"/>
        <xdr:cNvSpPr txBox="1"/>
      </xdr:nvSpPr>
      <xdr:spPr>
        <a:xfrm>
          <a:off x="7677227" y="1373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46905</xdr:rowOff>
    </xdr:from>
    <xdr:ext cx="469744" cy="259045"/>
    <xdr:sp macro="" textlink="">
      <xdr:nvSpPr>
        <xdr:cNvPr id="378" name="n_3aveValue【公営住宅】&#10;一人当たり面積"/>
        <xdr:cNvSpPr txBox="1"/>
      </xdr:nvSpPr>
      <xdr:spPr>
        <a:xfrm>
          <a:off x="6864427" y="1375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30903</xdr:rowOff>
    </xdr:from>
    <xdr:ext cx="469744" cy="259045"/>
    <xdr:sp macro="" textlink="">
      <xdr:nvSpPr>
        <xdr:cNvPr id="379" name="n_4aveValue【公営住宅】&#10;一人当たり面積"/>
        <xdr:cNvSpPr txBox="1"/>
      </xdr:nvSpPr>
      <xdr:spPr>
        <a:xfrm>
          <a:off x="6070677" y="1374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29278</xdr:rowOff>
    </xdr:from>
    <xdr:ext cx="469744" cy="259045"/>
    <xdr:sp macro="" textlink="">
      <xdr:nvSpPr>
        <xdr:cNvPr id="380" name="n_1mainValue【公営住宅】&#10;一人当たり面積"/>
        <xdr:cNvSpPr txBox="1"/>
      </xdr:nvSpPr>
      <xdr:spPr>
        <a:xfrm>
          <a:off x="8458277" y="1423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29278</xdr:rowOff>
    </xdr:from>
    <xdr:ext cx="469744" cy="259045"/>
    <xdr:sp macro="" textlink="">
      <xdr:nvSpPr>
        <xdr:cNvPr id="381" name="n_2mainValue【公営住宅】&#10;一人当たり面積"/>
        <xdr:cNvSpPr txBox="1"/>
      </xdr:nvSpPr>
      <xdr:spPr>
        <a:xfrm>
          <a:off x="7677227" y="1423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29735</xdr:rowOff>
    </xdr:from>
    <xdr:ext cx="469744" cy="259045"/>
    <xdr:sp macro="" textlink="">
      <xdr:nvSpPr>
        <xdr:cNvPr id="382" name="n_3mainValue【公営住宅】&#10;一人当たり面積"/>
        <xdr:cNvSpPr txBox="1"/>
      </xdr:nvSpPr>
      <xdr:spPr>
        <a:xfrm>
          <a:off x="6864427" y="1423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29735</xdr:rowOff>
    </xdr:from>
    <xdr:ext cx="469744" cy="259045"/>
    <xdr:sp macro="" textlink="">
      <xdr:nvSpPr>
        <xdr:cNvPr id="383" name="n_4mainValue【公営住宅】&#10;一人当たり面積"/>
        <xdr:cNvSpPr txBox="1"/>
      </xdr:nvSpPr>
      <xdr:spPr>
        <a:xfrm>
          <a:off x="6070677" y="1423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1" name="直線コネクタ 410"/>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2" name="テキスト ボックス 411"/>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3" name="直線コネクタ 412"/>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4" name="テキスト ボックス 413"/>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5" name="直線コネクタ 414"/>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6" name="テキスト ボックス 415"/>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7" name="直線コネクタ 416"/>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8" name="テキスト ボックス 417"/>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9" name="直線コネクタ 418"/>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0" name="テキスト ボックス 419"/>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2" name="テキスト ボックス 421"/>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137160</xdr:rowOff>
    </xdr:to>
    <xdr:cxnSp macro="">
      <xdr:nvCxnSpPr>
        <xdr:cNvPr id="424" name="直線コネクタ 423"/>
        <xdr:cNvCxnSpPr/>
      </xdr:nvCxnSpPr>
      <xdr:spPr>
        <a:xfrm flipV="1">
          <a:off x="14699614" y="5764530"/>
          <a:ext cx="0" cy="11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425" name="【認定こども園・幼稚園・保育所】&#10;有形固定資産減価償却率最小値テキスト"/>
        <xdr:cNvSpPr txBox="1"/>
      </xdr:nvSpPr>
      <xdr:spPr>
        <a:xfrm>
          <a:off x="14738350" y="691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426" name="直線コネクタ 425"/>
        <xdr:cNvCxnSpPr/>
      </xdr:nvCxnSpPr>
      <xdr:spPr>
        <a:xfrm>
          <a:off x="14611350" y="6912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427" name="【認定こども園・幼稚園・保育所】&#10;有形固定資産減価償却率最大値テキスト"/>
        <xdr:cNvSpPr txBox="1"/>
      </xdr:nvSpPr>
      <xdr:spPr>
        <a:xfrm>
          <a:off x="14738350" y="55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428" name="直線コネクタ 427"/>
        <xdr:cNvCxnSpPr/>
      </xdr:nvCxnSpPr>
      <xdr:spPr>
        <a:xfrm>
          <a:off x="14611350" y="5764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130192</xdr:rowOff>
    </xdr:from>
    <xdr:ext cx="405111" cy="259045"/>
    <xdr:sp macro="" textlink="">
      <xdr:nvSpPr>
        <xdr:cNvPr id="429" name="【認定こども園・幼稚園・保育所】&#10;有形固定資産減価償却率平均値テキスト"/>
        <xdr:cNvSpPr txBox="1"/>
      </xdr:nvSpPr>
      <xdr:spPr>
        <a:xfrm>
          <a:off x="14738350" y="6080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430" name="フローチャート: 判断 429"/>
        <xdr:cNvSpPr/>
      </xdr:nvSpPr>
      <xdr:spPr>
        <a:xfrm>
          <a:off x="14649450" y="62223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431" name="フローチャート: 判断 430"/>
        <xdr:cNvSpPr/>
      </xdr:nvSpPr>
      <xdr:spPr>
        <a:xfrm>
          <a:off x="13887450" y="6222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432" name="フローチャート: 判断 431"/>
        <xdr:cNvSpPr/>
      </xdr:nvSpPr>
      <xdr:spPr>
        <a:xfrm>
          <a:off x="13093700" y="61861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433" name="フローチャート: 判断 432"/>
        <xdr:cNvSpPr/>
      </xdr:nvSpPr>
      <xdr:spPr>
        <a:xfrm>
          <a:off x="12299950" y="6121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434" name="フローチャート: 判断 433"/>
        <xdr:cNvSpPr/>
      </xdr:nvSpPr>
      <xdr:spPr>
        <a:xfrm>
          <a:off x="11487150" y="60534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92075</xdr:rowOff>
    </xdr:from>
    <xdr:to>
      <xdr:col>85</xdr:col>
      <xdr:colOff>177800</xdr:colOff>
      <xdr:row>39</xdr:row>
      <xdr:rowOff>22225</xdr:rowOff>
    </xdr:to>
    <xdr:sp macro="" textlink="">
      <xdr:nvSpPr>
        <xdr:cNvPr id="440" name="楕円 439"/>
        <xdr:cNvSpPr/>
      </xdr:nvSpPr>
      <xdr:spPr>
        <a:xfrm>
          <a:off x="14649450" y="63722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70502</xdr:rowOff>
    </xdr:from>
    <xdr:ext cx="405111" cy="259045"/>
    <xdr:sp macro="" textlink="">
      <xdr:nvSpPr>
        <xdr:cNvPr id="441" name="【認定こども園・幼稚園・保育所】&#10;有形固定資産減価償却率該当値テキスト"/>
        <xdr:cNvSpPr txBox="1"/>
      </xdr:nvSpPr>
      <xdr:spPr>
        <a:xfrm>
          <a:off x="14738350" y="6350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59690</xdr:rowOff>
    </xdr:from>
    <xdr:to>
      <xdr:col>81</xdr:col>
      <xdr:colOff>101600</xdr:colOff>
      <xdr:row>38</xdr:row>
      <xdr:rowOff>161290</xdr:rowOff>
    </xdr:to>
    <xdr:sp macro="" textlink="">
      <xdr:nvSpPr>
        <xdr:cNvPr id="442" name="楕円 441"/>
        <xdr:cNvSpPr/>
      </xdr:nvSpPr>
      <xdr:spPr>
        <a:xfrm>
          <a:off x="1388745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110490</xdr:rowOff>
    </xdr:from>
    <xdr:to>
      <xdr:col>85</xdr:col>
      <xdr:colOff>127000</xdr:colOff>
      <xdr:row>38</xdr:row>
      <xdr:rowOff>142875</xdr:rowOff>
    </xdr:to>
    <xdr:cxnSp macro="">
      <xdr:nvCxnSpPr>
        <xdr:cNvPr id="443" name="直線コネクタ 442"/>
        <xdr:cNvCxnSpPr/>
      </xdr:nvCxnSpPr>
      <xdr:spPr>
        <a:xfrm>
          <a:off x="13938250" y="639064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80645</xdr:rowOff>
    </xdr:from>
    <xdr:to>
      <xdr:col>76</xdr:col>
      <xdr:colOff>165100</xdr:colOff>
      <xdr:row>39</xdr:row>
      <xdr:rowOff>10795</xdr:rowOff>
    </xdr:to>
    <xdr:sp macro="" textlink="">
      <xdr:nvSpPr>
        <xdr:cNvPr id="444" name="楕円 443"/>
        <xdr:cNvSpPr/>
      </xdr:nvSpPr>
      <xdr:spPr>
        <a:xfrm>
          <a:off x="13093700" y="63607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110490</xdr:rowOff>
    </xdr:from>
    <xdr:to>
      <xdr:col>81</xdr:col>
      <xdr:colOff>50800</xdr:colOff>
      <xdr:row>38</xdr:row>
      <xdr:rowOff>131445</xdr:rowOff>
    </xdr:to>
    <xdr:cxnSp macro="">
      <xdr:nvCxnSpPr>
        <xdr:cNvPr id="445" name="直線コネクタ 444"/>
        <xdr:cNvCxnSpPr/>
      </xdr:nvCxnSpPr>
      <xdr:spPr>
        <a:xfrm flipV="1">
          <a:off x="13144500" y="6390640"/>
          <a:ext cx="7937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80645</xdr:rowOff>
    </xdr:from>
    <xdr:to>
      <xdr:col>72</xdr:col>
      <xdr:colOff>38100</xdr:colOff>
      <xdr:row>39</xdr:row>
      <xdr:rowOff>10795</xdr:rowOff>
    </xdr:to>
    <xdr:sp macro="" textlink="">
      <xdr:nvSpPr>
        <xdr:cNvPr id="446" name="楕円 445"/>
        <xdr:cNvSpPr/>
      </xdr:nvSpPr>
      <xdr:spPr>
        <a:xfrm>
          <a:off x="12299950" y="63607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131445</xdr:rowOff>
    </xdr:from>
    <xdr:to>
      <xdr:col>76</xdr:col>
      <xdr:colOff>114300</xdr:colOff>
      <xdr:row>38</xdr:row>
      <xdr:rowOff>131445</xdr:rowOff>
    </xdr:to>
    <xdr:cxnSp macro="">
      <xdr:nvCxnSpPr>
        <xdr:cNvPr id="447" name="直線コネクタ 446"/>
        <xdr:cNvCxnSpPr/>
      </xdr:nvCxnSpPr>
      <xdr:spPr>
        <a:xfrm>
          <a:off x="12344400" y="641159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38735</xdr:rowOff>
    </xdr:from>
    <xdr:to>
      <xdr:col>67</xdr:col>
      <xdr:colOff>101600</xdr:colOff>
      <xdr:row>39</xdr:row>
      <xdr:rowOff>140335</xdr:rowOff>
    </xdr:to>
    <xdr:sp macro="" textlink="">
      <xdr:nvSpPr>
        <xdr:cNvPr id="448" name="楕円 447"/>
        <xdr:cNvSpPr/>
      </xdr:nvSpPr>
      <xdr:spPr>
        <a:xfrm>
          <a:off x="11487150" y="64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131445</xdr:rowOff>
    </xdr:from>
    <xdr:to>
      <xdr:col>71</xdr:col>
      <xdr:colOff>177800</xdr:colOff>
      <xdr:row>39</xdr:row>
      <xdr:rowOff>89535</xdr:rowOff>
    </xdr:to>
    <xdr:cxnSp macro="">
      <xdr:nvCxnSpPr>
        <xdr:cNvPr id="449" name="直線コネクタ 448"/>
        <xdr:cNvCxnSpPr/>
      </xdr:nvCxnSpPr>
      <xdr:spPr>
        <a:xfrm flipV="1">
          <a:off x="11537950" y="6411595"/>
          <a:ext cx="806450" cy="12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450" name="n_1aveValue【認定こども園・幼稚園・保育所】&#10;有形固定資産減価償却率"/>
        <xdr:cNvSpPr txBox="1"/>
      </xdr:nvSpPr>
      <xdr:spPr>
        <a:xfrm>
          <a:off x="13742044" y="6003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17797</xdr:rowOff>
    </xdr:from>
    <xdr:ext cx="405111" cy="259045"/>
    <xdr:sp macro="" textlink="">
      <xdr:nvSpPr>
        <xdr:cNvPr id="451" name="n_2aveValue【認定こども園・幼稚園・保育所】&#10;有形固定資産減価償却率"/>
        <xdr:cNvSpPr txBox="1"/>
      </xdr:nvSpPr>
      <xdr:spPr>
        <a:xfrm>
          <a:off x="12960994" y="596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452" name="n_3aveValue【認定こども園・幼稚園・保育所】&#10;有形固定資産減価償却率"/>
        <xdr:cNvSpPr txBox="1"/>
      </xdr:nvSpPr>
      <xdr:spPr>
        <a:xfrm>
          <a:off x="12167244" y="590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453" name="n_4aveValue【認定こども園・幼稚園・保育所】&#10;有形固定資産減価償却率"/>
        <xdr:cNvSpPr txBox="1"/>
      </xdr:nvSpPr>
      <xdr:spPr>
        <a:xfrm>
          <a:off x="11354444" y="583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152417</xdr:rowOff>
    </xdr:from>
    <xdr:ext cx="405111" cy="259045"/>
    <xdr:sp macro="" textlink="">
      <xdr:nvSpPr>
        <xdr:cNvPr id="454" name="n_1mainValue【認定こども園・幼稚園・保育所】&#10;有形固定資産減価償却率"/>
        <xdr:cNvSpPr txBox="1"/>
      </xdr:nvSpPr>
      <xdr:spPr>
        <a:xfrm>
          <a:off x="137420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1922</xdr:rowOff>
    </xdr:from>
    <xdr:ext cx="405111" cy="259045"/>
    <xdr:sp macro="" textlink="">
      <xdr:nvSpPr>
        <xdr:cNvPr id="455" name="n_2mainValue【認定こども園・幼稚園・保育所】&#10;有形固定資産減価償却率"/>
        <xdr:cNvSpPr txBox="1"/>
      </xdr:nvSpPr>
      <xdr:spPr>
        <a:xfrm>
          <a:off x="12960994" y="644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1922</xdr:rowOff>
    </xdr:from>
    <xdr:ext cx="405111" cy="259045"/>
    <xdr:sp macro="" textlink="">
      <xdr:nvSpPr>
        <xdr:cNvPr id="456" name="n_3mainValue【認定こども園・幼稚園・保育所】&#10;有形固定資産減価償却率"/>
        <xdr:cNvSpPr txBox="1"/>
      </xdr:nvSpPr>
      <xdr:spPr>
        <a:xfrm>
          <a:off x="12167244" y="644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131462</xdr:rowOff>
    </xdr:from>
    <xdr:ext cx="405111" cy="259045"/>
    <xdr:sp macro="" textlink="">
      <xdr:nvSpPr>
        <xdr:cNvPr id="457" name="n_4mainValue【認定こども園・幼稚園・保育所】&#10;有形固定資産減価償却率"/>
        <xdr:cNvSpPr txBox="1"/>
      </xdr:nvSpPr>
      <xdr:spPr>
        <a:xfrm>
          <a:off x="11354444" y="657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144780</xdr:rowOff>
    </xdr:to>
    <xdr:cxnSp macro="">
      <xdr:nvCxnSpPr>
        <xdr:cNvPr id="481" name="直線コネクタ 480"/>
        <xdr:cNvCxnSpPr/>
      </xdr:nvCxnSpPr>
      <xdr:spPr>
        <a:xfrm flipV="1">
          <a:off x="19951064" y="5642610"/>
          <a:ext cx="0" cy="1277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482" name="【認定こども園・幼稚園・保育所】&#10;一人当たり面積最小値テキスト"/>
        <xdr:cNvSpPr txBox="1"/>
      </xdr:nvSpPr>
      <xdr:spPr>
        <a:xfrm>
          <a:off x="19989800" y="692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483" name="直線コネクタ 482"/>
        <xdr:cNvCxnSpPr/>
      </xdr:nvCxnSpPr>
      <xdr:spPr>
        <a:xfrm>
          <a:off x="19881850" y="6920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484" name="【認定こども園・幼稚園・保育所】&#10;一人当たり面積最大値テキスト"/>
        <xdr:cNvSpPr txBox="1"/>
      </xdr:nvSpPr>
      <xdr:spPr>
        <a:xfrm>
          <a:off x="19989800" y="543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485" name="直線コネクタ 484"/>
        <xdr:cNvCxnSpPr/>
      </xdr:nvCxnSpPr>
      <xdr:spPr>
        <a:xfrm>
          <a:off x="19881850" y="5642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30497</xdr:rowOff>
    </xdr:from>
    <xdr:ext cx="469744" cy="259045"/>
    <xdr:sp macro="" textlink="">
      <xdr:nvSpPr>
        <xdr:cNvPr id="486" name="【認定こども園・幼稚園・保育所】&#10;一人当たり面積平均値テキスト"/>
        <xdr:cNvSpPr txBox="1"/>
      </xdr:nvSpPr>
      <xdr:spPr>
        <a:xfrm>
          <a:off x="19989800" y="647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87" name="フローチャート: 判断 486"/>
        <xdr:cNvSpPr/>
      </xdr:nvSpPr>
      <xdr:spPr>
        <a:xfrm>
          <a:off x="1990090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157480</xdr:rowOff>
    </xdr:to>
    <xdr:sp macro="" textlink="">
      <xdr:nvSpPr>
        <xdr:cNvPr id="488" name="フローチャート: 判断 487"/>
        <xdr:cNvSpPr/>
      </xdr:nvSpPr>
      <xdr:spPr>
        <a:xfrm>
          <a:off x="19157950" y="65011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489" name="フローチャート: 判断 488"/>
        <xdr:cNvSpPr/>
      </xdr:nvSpPr>
      <xdr:spPr>
        <a:xfrm>
          <a:off x="1834515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74930</xdr:rowOff>
    </xdr:from>
    <xdr:to>
      <xdr:col>102</xdr:col>
      <xdr:colOff>165100</xdr:colOff>
      <xdr:row>40</xdr:row>
      <xdr:rowOff>5080</xdr:rowOff>
    </xdr:to>
    <xdr:sp macro="" textlink="">
      <xdr:nvSpPr>
        <xdr:cNvPr id="490" name="フローチャート: 判断 489"/>
        <xdr:cNvSpPr/>
      </xdr:nvSpPr>
      <xdr:spPr>
        <a:xfrm>
          <a:off x="17551400" y="6520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491" name="フローチャート: 判断 490"/>
        <xdr:cNvSpPr/>
      </xdr:nvSpPr>
      <xdr:spPr>
        <a:xfrm>
          <a:off x="16757650" y="64858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90170</xdr:rowOff>
    </xdr:from>
    <xdr:to>
      <xdr:col>116</xdr:col>
      <xdr:colOff>114300</xdr:colOff>
      <xdr:row>39</xdr:row>
      <xdr:rowOff>20320</xdr:rowOff>
    </xdr:to>
    <xdr:sp macro="" textlink="">
      <xdr:nvSpPr>
        <xdr:cNvPr id="497" name="楕円 496"/>
        <xdr:cNvSpPr/>
      </xdr:nvSpPr>
      <xdr:spPr>
        <a:xfrm>
          <a:off x="19900900" y="6370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113047</xdr:rowOff>
    </xdr:from>
    <xdr:ext cx="469744" cy="259045"/>
    <xdr:sp macro="" textlink="">
      <xdr:nvSpPr>
        <xdr:cNvPr id="498" name="【認定こども園・幼稚園・保育所】&#10;一人当たり面積該当値テキスト"/>
        <xdr:cNvSpPr txBox="1"/>
      </xdr:nvSpPr>
      <xdr:spPr>
        <a:xfrm>
          <a:off x="19989800"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78740</xdr:rowOff>
    </xdr:from>
    <xdr:to>
      <xdr:col>112</xdr:col>
      <xdr:colOff>38100</xdr:colOff>
      <xdr:row>39</xdr:row>
      <xdr:rowOff>8890</xdr:rowOff>
    </xdr:to>
    <xdr:sp macro="" textlink="">
      <xdr:nvSpPr>
        <xdr:cNvPr id="499" name="楕円 498"/>
        <xdr:cNvSpPr/>
      </xdr:nvSpPr>
      <xdr:spPr>
        <a:xfrm>
          <a:off x="19157950" y="63588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129540</xdr:rowOff>
    </xdr:from>
    <xdr:to>
      <xdr:col>116</xdr:col>
      <xdr:colOff>63500</xdr:colOff>
      <xdr:row>38</xdr:row>
      <xdr:rowOff>140970</xdr:rowOff>
    </xdr:to>
    <xdr:cxnSp macro="">
      <xdr:nvCxnSpPr>
        <xdr:cNvPr id="500" name="直線コネクタ 499"/>
        <xdr:cNvCxnSpPr/>
      </xdr:nvCxnSpPr>
      <xdr:spPr>
        <a:xfrm>
          <a:off x="19202400" y="6409690"/>
          <a:ext cx="7493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116840</xdr:rowOff>
    </xdr:from>
    <xdr:to>
      <xdr:col>107</xdr:col>
      <xdr:colOff>101600</xdr:colOff>
      <xdr:row>39</xdr:row>
      <xdr:rowOff>46990</xdr:rowOff>
    </xdr:to>
    <xdr:sp macro="" textlink="">
      <xdr:nvSpPr>
        <xdr:cNvPr id="501" name="楕円 500"/>
        <xdr:cNvSpPr/>
      </xdr:nvSpPr>
      <xdr:spPr>
        <a:xfrm>
          <a:off x="18345150" y="6396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129540</xdr:rowOff>
    </xdr:from>
    <xdr:to>
      <xdr:col>111</xdr:col>
      <xdr:colOff>177800</xdr:colOff>
      <xdr:row>38</xdr:row>
      <xdr:rowOff>167640</xdr:rowOff>
    </xdr:to>
    <xdr:cxnSp macro="">
      <xdr:nvCxnSpPr>
        <xdr:cNvPr id="502" name="直線コネクタ 501"/>
        <xdr:cNvCxnSpPr/>
      </xdr:nvCxnSpPr>
      <xdr:spPr>
        <a:xfrm flipV="1">
          <a:off x="18395950" y="640969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503" name="楕円 502"/>
        <xdr:cNvSpPr/>
      </xdr:nvSpPr>
      <xdr:spPr>
        <a:xfrm>
          <a:off x="17551400" y="6400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167640</xdr:rowOff>
    </xdr:from>
    <xdr:to>
      <xdr:col>107</xdr:col>
      <xdr:colOff>50800</xdr:colOff>
      <xdr:row>39</xdr:row>
      <xdr:rowOff>0</xdr:rowOff>
    </xdr:to>
    <xdr:cxnSp macro="">
      <xdr:nvCxnSpPr>
        <xdr:cNvPr id="504" name="直線コネクタ 503"/>
        <xdr:cNvCxnSpPr/>
      </xdr:nvCxnSpPr>
      <xdr:spPr>
        <a:xfrm flipV="1">
          <a:off x="17602200" y="644779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120650</xdr:rowOff>
    </xdr:from>
    <xdr:to>
      <xdr:col>98</xdr:col>
      <xdr:colOff>38100</xdr:colOff>
      <xdr:row>39</xdr:row>
      <xdr:rowOff>50800</xdr:rowOff>
    </xdr:to>
    <xdr:sp macro="" textlink="">
      <xdr:nvSpPr>
        <xdr:cNvPr id="505" name="楕円 504"/>
        <xdr:cNvSpPr/>
      </xdr:nvSpPr>
      <xdr:spPr>
        <a:xfrm>
          <a:off x="16757650" y="64008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0</xdr:rowOff>
    </xdr:from>
    <xdr:to>
      <xdr:col>102</xdr:col>
      <xdr:colOff>114300</xdr:colOff>
      <xdr:row>39</xdr:row>
      <xdr:rowOff>0</xdr:rowOff>
    </xdr:to>
    <xdr:cxnSp macro="">
      <xdr:nvCxnSpPr>
        <xdr:cNvPr id="506" name="直線コネクタ 505"/>
        <xdr:cNvCxnSpPr/>
      </xdr:nvCxnSpPr>
      <xdr:spPr>
        <a:xfrm>
          <a:off x="16802100" y="64452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148607</xdr:rowOff>
    </xdr:from>
    <xdr:ext cx="469744" cy="259045"/>
    <xdr:sp macro="" textlink="">
      <xdr:nvSpPr>
        <xdr:cNvPr id="507" name="n_1aveValue【認定こども園・幼稚園・保育所】&#10;一人当たり面積"/>
        <xdr:cNvSpPr txBox="1"/>
      </xdr:nvSpPr>
      <xdr:spPr>
        <a:xfrm>
          <a:off x="18980227" y="65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508" name="n_2aveValue【認定こども園・幼稚園・保育所】&#10;一人当たり面積"/>
        <xdr:cNvSpPr txBox="1"/>
      </xdr:nvSpPr>
      <xdr:spPr>
        <a:xfrm>
          <a:off x="181801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167657</xdr:rowOff>
    </xdr:from>
    <xdr:ext cx="469744" cy="259045"/>
    <xdr:sp macro="" textlink="">
      <xdr:nvSpPr>
        <xdr:cNvPr id="509" name="n_3aveValue【認定こども園・幼稚園・保育所】&#10;一人当たり面積"/>
        <xdr:cNvSpPr txBox="1"/>
      </xdr:nvSpPr>
      <xdr:spPr>
        <a:xfrm>
          <a:off x="1738637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133367</xdr:rowOff>
    </xdr:from>
    <xdr:ext cx="469744" cy="259045"/>
    <xdr:sp macro="" textlink="">
      <xdr:nvSpPr>
        <xdr:cNvPr id="510" name="n_4aveValue【認定こども園・幼稚園・保育所】&#10;一人当たり面積"/>
        <xdr:cNvSpPr txBox="1"/>
      </xdr:nvSpPr>
      <xdr:spPr>
        <a:xfrm>
          <a:off x="165926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25417</xdr:rowOff>
    </xdr:from>
    <xdr:ext cx="469744" cy="259045"/>
    <xdr:sp macro="" textlink="">
      <xdr:nvSpPr>
        <xdr:cNvPr id="511" name="n_1mainValue【認定こども園・幼稚園・保育所】&#10;一人当たり面積"/>
        <xdr:cNvSpPr txBox="1"/>
      </xdr:nvSpPr>
      <xdr:spPr>
        <a:xfrm>
          <a:off x="18980227"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63517</xdr:rowOff>
    </xdr:from>
    <xdr:ext cx="469744" cy="259045"/>
    <xdr:sp macro="" textlink="">
      <xdr:nvSpPr>
        <xdr:cNvPr id="512" name="n_2mainValue【認定こども園・幼稚園・保育所】&#10;一人当たり面積"/>
        <xdr:cNvSpPr txBox="1"/>
      </xdr:nvSpPr>
      <xdr:spPr>
        <a:xfrm>
          <a:off x="181801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513" name="n_3mainValue【認定こども園・幼稚園・保育所】&#10;一人当たり面積"/>
        <xdr:cNvSpPr txBox="1"/>
      </xdr:nvSpPr>
      <xdr:spPr>
        <a:xfrm>
          <a:off x="1738637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67327</xdr:rowOff>
    </xdr:from>
    <xdr:ext cx="469744" cy="259045"/>
    <xdr:sp macro="" textlink="">
      <xdr:nvSpPr>
        <xdr:cNvPr id="514" name="n_4mainValue【認定こども園・幼稚園・保育所】&#10;一人当たり面積"/>
        <xdr:cNvSpPr txBox="1"/>
      </xdr:nvSpPr>
      <xdr:spPr>
        <a:xfrm>
          <a:off x="165926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6" name="直線コネクタ 525"/>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7" name="テキスト ボックス 526"/>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8" name="直線コネクタ 527"/>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9" name="テキスト ボックス 528"/>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0" name="直線コネクタ 529"/>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1" name="テキスト ボックス 530"/>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2" name="直線コネクタ 531"/>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3" name="テキスト ボックス 532"/>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4" name="直線コネクタ 533"/>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5" name="テキスト ボックス 534"/>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6" name="直線コネクタ 535"/>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7" name="テキスト ボックス 536"/>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9" name="テキスト ボックス 538"/>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0"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161653</xdr:rowOff>
    </xdr:from>
    <xdr:to>
      <xdr:col>85</xdr:col>
      <xdr:colOff>126364</xdr:colOff>
      <xdr:row>64</xdr:row>
      <xdr:rowOff>35923</xdr:rowOff>
    </xdr:to>
    <xdr:cxnSp macro="">
      <xdr:nvCxnSpPr>
        <xdr:cNvPr id="541" name="直線コネクタ 540"/>
        <xdr:cNvCxnSpPr/>
      </xdr:nvCxnSpPr>
      <xdr:spPr>
        <a:xfrm flipV="1">
          <a:off x="14699614" y="9248503"/>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542" name="【学校施設】&#10;有形固定資産減価償却率最小値テキスト"/>
        <xdr:cNvSpPr txBox="1"/>
      </xdr:nvSpPr>
      <xdr:spPr>
        <a:xfrm>
          <a:off x="14738350" y="1061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543" name="直線コネクタ 542"/>
        <xdr:cNvCxnSpPr/>
      </xdr:nvCxnSpPr>
      <xdr:spPr>
        <a:xfrm>
          <a:off x="14611350" y="106086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108330</xdr:rowOff>
    </xdr:from>
    <xdr:ext cx="405111" cy="259045"/>
    <xdr:sp macro="" textlink="">
      <xdr:nvSpPr>
        <xdr:cNvPr id="544" name="【学校施設】&#10;有形固定資産減価償却率最大値テキスト"/>
        <xdr:cNvSpPr txBox="1"/>
      </xdr:nvSpPr>
      <xdr:spPr>
        <a:xfrm>
          <a:off x="14738350" y="9030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161653</xdr:rowOff>
    </xdr:from>
    <xdr:to>
      <xdr:col>86</xdr:col>
      <xdr:colOff>25400</xdr:colOff>
      <xdr:row>55</xdr:row>
      <xdr:rowOff>161653</xdr:rowOff>
    </xdr:to>
    <xdr:cxnSp macro="">
      <xdr:nvCxnSpPr>
        <xdr:cNvPr id="545" name="直線コネクタ 544"/>
        <xdr:cNvCxnSpPr/>
      </xdr:nvCxnSpPr>
      <xdr:spPr>
        <a:xfrm>
          <a:off x="14611350" y="92485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546" name="【学校施設】&#10;有形固定資産減価償却率平均値テキスト"/>
        <xdr:cNvSpPr txBox="1"/>
      </xdr:nvSpPr>
      <xdr:spPr>
        <a:xfrm>
          <a:off x="14738350" y="9872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47" name="フローチャート: 判断 546"/>
        <xdr:cNvSpPr/>
      </xdr:nvSpPr>
      <xdr:spPr>
        <a:xfrm>
          <a:off x="14649450" y="100150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48" name="フローチャート: 判断 547"/>
        <xdr:cNvSpPr/>
      </xdr:nvSpPr>
      <xdr:spPr>
        <a:xfrm>
          <a:off x="13887450" y="99791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549" name="フローチャート: 判断 548"/>
        <xdr:cNvSpPr/>
      </xdr:nvSpPr>
      <xdr:spPr>
        <a:xfrm>
          <a:off x="13093700" y="995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50" name="フローチャート: 判断 549"/>
        <xdr:cNvSpPr/>
      </xdr:nvSpPr>
      <xdr:spPr>
        <a:xfrm>
          <a:off x="12299950" y="991380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130447</xdr:rowOff>
    </xdr:from>
    <xdr:to>
      <xdr:col>67</xdr:col>
      <xdr:colOff>101600</xdr:colOff>
      <xdr:row>60</xdr:row>
      <xdr:rowOff>60597</xdr:rowOff>
    </xdr:to>
    <xdr:sp macro="" textlink="">
      <xdr:nvSpPr>
        <xdr:cNvPr id="551" name="フローチャート: 判断 550"/>
        <xdr:cNvSpPr/>
      </xdr:nvSpPr>
      <xdr:spPr>
        <a:xfrm>
          <a:off x="11487150" y="98776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57" name="楕円 556"/>
        <xdr:cNvSpPr/>
      </xdr:nvSpPr>
      <xdr:spPr>
        <a:xfrm>
          <a:off x="14649450" y="100150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81115</xdr:rowOff>
    </xdr:from>
    <xdr:ext cx="405111" cy="259045"/>
    <xdr:sp macro="" textlink="">
      <xdr:nvSpPr>
        <xdr:cNvPr id="558" name="【学校施設】&#10;有形固定資産減価償却率該当値テキスト"/>
        <xdr:cNvSpPr txBox="1"/>
      </xdr:nvSpPr>
      <xdr:spPr>
        <a:xfrm>
          <a:off x="14738350" y="999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4717</xdr:rowOff>
    </xdr:from>
    <xdr:to>
      <xdr:col>81</xdr:col>
      <xdr:colOff>101600</xdr:colOff>
      <xdr:row>60</xdr:row>
      <xdr:rowOff>106317</xdr:rowOff>
    </xdr:to>
    <xdr:sp macro="" textlink="">
      <xdr:nvSpPr>
        <xdr:cNvPr id="559" name="楕円 558"/>
        <xdr:cNvSpPr/>
      </xdr:nvSpPr>
      <xdr:spPr>
        <a:xfrm>
          <a:off x="13887450" y="991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55517</xdr:rowOff>
    </xdr:from>
    <xdr:to>
      <xdr:col>85</xdr:col>
      <xdr:colOff>127000</xdr:colOff>
      <xdr:row>60</xdr:row>
      <xdr:rowOff>153488</xdr:rowOff>
    </xdr:to>
    <xdr:cxnSp macro="">
      <xdr:nvCxnSpPr>
        <xdr:cNvPr id="560" name="直線コネクタ 559"/>
        <xdr:cNvCxnSpPr/>
      </xdr:nvCxnSpPr>
      <xdr:spPr>
        <a:xfrm>
          <a:off x="13938250" y="9967867"/>
          <a:ext cx="762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132080</xdr:rowOff>
    </xdr:from>
    <xdr:to>
      <xdr:col>76</xdr:col>
      <xdr:colOff>165100</xdr:colOff>
      <xdr:row>59</xdr:row>
      <xdr:rowOff>62230</xdr:rowOff>
    </xdr:to>
    <xdr:sp macro="" textlink="">
      <xdr:nvSpPr>
        <xdr:cNvPr id="561" name="楕円 560"/>
        <xdr:cNvSpPr/>
      </xdr:nvSpPr>
      <xdr:spPr>
        <a:xfrm>
          <a:off x="13093700" y="97142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xdr:rowOff>
    </xdr:from>
    <xdr:to>
      <xdr:col>81</xdr:col>
      <xdr:colOff>50800</xdr:colOff>
      <xdr:row>60</xdr:row>
      <xdr:rowOff>55517</xdr:rowOff>
    </xdr:to>
    <xdr:cxnSp macro="">
      <xdr:nvCxnSpPr>
        <xdr:cNvPr id="562" name="直線コネクタ 561"/>
        <xdr:cNvCxnSpPr/>
      </xdr:nvCxnSpPr>
      <xdr:spPr>
        <a:xfrm>
          <a:off x="13144500" y="9758680"/>
          <a:ext cx="793750" cy="20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132080</xdr:rowOff>
    </xdr:from>
    <xdr:to>
      <xdr:col>72</xdr:col>
      <xdr:colOff>38100</xdr:colOff>
      <xdr:row>59</xdr:row>
      <xdr:rowOff>62230</xdr:rowOff>
    </xdr:to>
    <xdr:sp macro="" textlink="">
      <xdr:nvSpPr>
        <xdr:cNvPr id="563" name="楕円 562"/>
        <xdr:cNvSpPr/>
      </xdr:nvSpPr>
      <xdr:spPr>
        <a:xfrm>
          <a:off x="12299950" y="97142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11430</xdr:rowOff>
    </xdr:from>
    <xdr:to>
      <xdr:col>76</xdr:col>
      <xdr:colOff>114300</xdr:colOff>
      <xdr:row>59</xdr:row>
      <xdr:rowOff>11430</xdr:rowOff>
    </xdr:to>
    <xdr:cxnSp macro="">
      <xdr:nvCxnSpPr>
        <xdr:cNvPr id="564" name="直線コネクタ 563"/>
        <xdr:cNvCxnSpPr/>
      </xdr:nvCxnSpPr>
      <xdr:spPr>
        <a:xfrm>
          <a:off x="12344400" y="97586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86360</xdr:rowOff>
    </xdr:from>
    <xdr:to>
      <xdr:col>67</xdr:col>
      <xdr:colOff>101600</xdr:colOff>
      <xdr:row>59</xdr:row>
      <xdr:rowOff>16510</xdr:rowOff>
    </xdr:to>
    <xdr:sp macro="" textlink="">
      <xdr:nvSpPr>
        <xdr:cNvPr id="565" name="楕円 564"/>
        <xdr:cNvSpPr/>
      </xdr:nvSpPr>
      <xdr:spPr>
        <a:xfrm>
          <a:off x="11487150" y="9668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137160</xdr:rowOff>
    </xdr:from>
    <xdr:to>
      <xdr:col>71</xdr:col>
      <xdr:colOff>177800</xdr:colOff>
      <xdr:row>59</xdr:row>
      <xdr:rowOff>11430</xdr:rowOff>
    </xdr:to>
    <xdr:cxnSp macro="">
      <xdr:nvCxnSpPr>
        <xdr:cNvPr id="566" name="直線コネクタ 565"/>
        <xdr:cNvCxnSpPr/>
      </xdr:nvCxnSpPr>
      <xdr:spPr>
        <a:xfrm>
          <a:off x="11537950" y="9719310"/>
          <a:ext cx="80645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567" name="n_1aveValue【学校施設】&#10;有形固定資産減価償却率"/>
        <xdr:cNvSpPr txBox="1"/>
      </xdr:nvSpPr>
      <xdr:spPr>
        <a:xfrm>
          <a:off x="13742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136633</xdr:rowOff>
    </xdr:from>
    <xdr:ext cx="405111" cy="259045"/>
    <xdr:sp macro="" textlink="">
      <xdr:nvSpPr>
        <xdr:cNvPr id="568" name="n_2aveValue【学校施設】&#10;有形固定資産減価償却率"/>
        <xdr:cNvSpPr txBox="1"/>
      </xdr:nvSpPr>
      <xdr:spPr>
        <a:xfrm>
          <a:off x="1296099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569" name="n_3aveValue【学校施設】&#10;有形固定資産減価償却率"/>
        <xdr:cNvSpPr txBox="1"/>
      </xdr:nvSpPr>
      <xdr:spPr>
        <a:xfrm>
          <a:off x="12167244" y="1000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51724</xdr:rowOff>
    </xdr:from>
    <xdr:ext cx="405111" cy="259045"/>
    <xdr:sp macro="" textlink="">
      <xdr:nvSpPr>
        <xdr:cNvPr id="570" name="n_4aveValue【学校施設】&#10;有形固定資産減価償却率"/>
        <xdr:cNvSpPr txBox="1"/>
      </xdr:nvSpPr>
      <xdr:spPr>
        <a:xfrm>
          <a:off x="113544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122844</xdr:rowOff>
    </xdr:from>
    <xdr:ext cx="405111" cy="259045"/>
    <xdr:sp macro="" textlink="">
      <xdr:nvSpPr>
        <xdr:cNvPr id="571" name="n_1mainValue【学校施設】&#10;有形固定資産減価償却率"/>
        <xdr:cNvSpPr txBox="1"/>
      </xdr:nvSpPr>
      <xdr:spPr>
        <a:xfrm>
          <a:off x="13742044" y="970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78757</xdr:rowOff>
    </xdr:from>
    <xdr:ext cx="405111" cy="259045"/>
    <xdr:sp macro="" textlink="">
      <xdr:nvSpPr>
        <xdr:cNvPr id="572" name="n_2mainValue【学校施設】&#10;有形固定資産減価償却率"/>
        <xdr:cNvSpPr txBox="1"/>
      </xdr:nvSpPr>
      <xdr:spPr>
        <a:xfrm>
          <a:off x="12960994" y="949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78757</xdr:rowOff>
    </xdr:from>
    <xdr:ext cx="405111" cy="259045"/>
    <xdr:sp macro="" textlink="">
      <xdr:nvSpPr>
        <xdr:cNvPr id="573" name="n_3mainValue【学校施設】&#10;有形固定資産減価償却率"/>
        <xdr:cNvSpPr txBox="1"/>
      </xdr:nvSpPr>
      <xdr:spPr>
        <a:xfrm>
          <a:off x="12167244" y="949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74" name="n_4mainValue【学校施設】&#10;有形固定資産減価償却率"/>
        <xdr:cNvSpPr txBox="1"/>
      </xdr:nvSpPr>
      <xdr:spPr>
        <a:xfrm>
          <a:off x="11354444" y="9450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5" name="テキスト ボックス 584"/>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7" name="テキスト ボックス 596"/>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132080</xdr:rowOff>
    </xdr:from>
    <xdr:to>
      <xdr:col>116</xdr:col>
      <xdr:colOff>62864</xdr:colOff>
      <xdr:row>64</xdr:row>
      <xdr:rowOff>109220</xdr:rowOff>
    </xdr:to>
    <xdr:cxnSp macro="">
      <xdr:nvCxnSpPr>
        <xdr:cNvPr id="599" name="直線コネクタ 598"/>
        <xdr:cNvCxnSpPr/>
      </xdr:nvCxnSpPr>
      <xdr:spPr>
        <a:xfrm flipV="1">
          <a:off x="19951064" y="92189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113047</xdr:rowOff>
    </xdr:from>
    <xdr:ext cx="469744" cy="259045"/>
    <xdr:sp macro="" textlink="">
      <xdr:nvSpPr>
        <xdr:cNvPr id="600" name="【学校施設】&#10;一人当たり面積最小値テキスト"/>
        <xdr:cNvSpPr txBox="1"/>
      </xdr:nvSpPr>
      <xdr:spPr>
        <a:xfrm>
          <a:off x="19989800" y="1068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01" name="直線コネクタ 600"/>
        <xdr:cNvCxnSpPr/>
      </xdr:nvCxnSpPr>
      <xdr:spPr>
        <a:xfrm>
          <a:off x="19881850" y="106819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78757</xdr:rowOff>
    </xdr:from>
    <xdr:ext cx="469744" cy="259045"/>
    <xdr:sp macro="" textlink="">
      <xdr:nvSpPr>
        <xdr:cNvPr id="602" name="【学校施設】&#10;一人当たり面積最大値テキスト"/>
        <xdr:cNvSpPr txBox="1"/>
      </xdr:nvSpPr>
      <xdr:spPr>
        <a:xfrm>
          <a:off x="19989800" y="900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132080</xdr:rowOff>
    </xdr:from>
    <xdr:to>
      <xdr:col>116</xdr:col>
      <xdr:colOff>152400</xdr:colOff>
      <xdr:row>55</xdr:row>
      <xdr:rowOff>132080</xdr:rowOff>
    </xdr:to>
    <xdr:cxnSp macro="">
      <xdr:nvCxnSpPr>
        <xdr:cNvPr id="603" name="直線コネクタ 602"/>
        <xdr:cNvCxnSpPr/>
      </xdr:nvCxnSpPr>
      <xdr:spPr>
        <a:xfrm>
          <a:off x="19881850" y="92189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127017</xdr:rowOff>
    </xdr:from>
    <xdr:ext cx="469744" cy="259045"/>
    <xdr:sp macro="" textlink="">
      <xdr:nvSpPr>
        <xdr:cNvPr id="604" name="【学校施設】&#10;一人当たり面積平均値テキスト"/>
        <xdr:cNvSpPr txBox="1"/>
      </xdr:nvSpPr>
      <xdr:spPr>
        <a:xfrm>
          <a:off x="19989800" y="10039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104140</xdr:rowOff>
    </xdr:from>
    <xdr:to>
      <xdr:col>116</xdr:col>
      <xdr:colOff>114300</xdr:colOff>
      <xdr:row>62</xdr:row>
      <xdr:rowOff>34290</xdr:rowOff>
    </xdr:to>
    <xdr:sp macro="" textlink="">
      <xdr:nvSpPr>
        <xdr:cNvPr id="605" name="フローチャート: 判断 604"/>
        <xdr:cNvSpPr/>
      </xdr:nvSpPr>
      <xdr:spPr>
        <a:xfrm>
          <a:off x="19900900" y="101815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115570</xdr:rowOff>
    </xdr:from>
    <xdr:to>
      <xdr:col>112</xdr:col>
      <xdr:colOff>38100</xdr:colOff>
      <xdr:row>62</xdr:row>
      <xdr:rowOff>45720</xdr:rowOff>
    </xdr:to>
    <xdr:sp macro="" textlink="">
      <xdr:nvSpPr>
        <xdr:cNvPr id="606" name="フローチャート: 判断 605"/>
        <xdr:cNvSpPr/>
      </xdr:nvSpPr>
      <xdr:spPr>
        <a:xfrm>
          <a:off x="19157950" y="101930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129540</xdr:rowOff>
    </xdr:from>
    <xdr:to>
      <xdr:col>107</xdr:col>
      <xdr:colOff>101600</xdr:colOff>
      <xdr:row>62</xdr:row>
      <xdr:rowOff>59690</xdr:rowOff>
    </xdr:to>
    <xdr:sp macro="" textlink="">
      <xdr:nvSpPr>
        <xdr:cNvPr id="607" name="フローチャート: 判断 606"/>
        <xdr:cNvSpPr/>
      </xdr:nvSpPr>
      <xdr:spPr>
        <a:xfrm>
          <a:off x="18345150" y="10206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45720</xdr:rowOff>
    </xdr:from>
    <xdr:to>
      <xdr:col>102</xdr:col>
      <xdr:colOff>165100</xdr:colOff>
      <xdr:row>62</xdr:row>
      <xdr:rowOff>147320</xdr:rowOff>
    </xdr:to>
    <xdr:sp macro="" textlink="">
      <xdr:nvSpPr>
        <xdr:cNvPr id="608" name="フローチャート: 判断 607"/>
        <xdr:cNvSpPr/>
      </xdr:nvSpPr>
      <xdr:spPr>
        <a:xfrm>
          <a:off x="17551400" y="1028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macro="" textlink="">
      <xdr:nvSpPr>
        <xdr:cNvPr id="609" name="フローチャート: 判断 608"/>
        <xdr:cNvSpPr/>
      </xdr:nvSpPr>
      <xdr:spPr>
        <a:xfrm>
          <a:off x="16757650" y="10299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113030</xdr:rowOff>
    </xdr:from>
    <xdr:to>
      <xdr:col>116</xdr:col>
      <xdr:colOff>114300</xdr:colOff>
      <xdr:row>62</xdr:row>
      <xdr:rowOff>43180</xdr:rowOff>
    </xdr:to>
    <xdr:sp macro="" textlink="">
      <xdr:nvSpPr>
        <xdr:cNvPr id="615" name="楕円 614"/>
        <xdr:cNvSpPr/>
      </xdr:nvSpPr>
      <xdr:spPr>
        <a:xfrm>
          <a:off x="19900900" y="10190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91457</xdr:rowOff>
    </xdr:from>
    <xdr:ext cx="469744" cy="259045"/>
    <xdr:sp macro="" textlink="">
      <xdr:nvSpPr>
        <xdr:cNvPr id="616" name="【学校施設】&#10;一人当たり面積該当値テキスト"/>
        <xdr:cNvSpPr txBox="1"/>
      </xdr:nvSpPr>
      <xdr:spPr>
        <a:xfrm>
          <a:off x="19989800" y="1016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114300</xdr:rowOff>
    </xdr:from>
    <xdr:to>
      <xdr:col>112</xdr:col>
      <xdr:colOff>38100</xdr:colOff>
      <xdr:row>62</xdr:row>
      <xdr:rowOff>44450</xdr:rowOff>
    </xdr:to>
    <xdr:sp macro="" textlink="">
      <xdr:nvSpPr>
        <xdr:cNvPr id="617" name="楕円 616"/>
        <xdr:cNvSpPr/>
      </xdr:nvSpPr>
      <xdr:spPr>
        <a:xfrm>
          <a:off x="19157950" y="10191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163830</xdr:rowOff>
    </xdr:from>
    <xdr:to>
      <xdr:col>116</xdr:col>
      <xdr:colOff>63500</xdr:colOff>
      <xdr:row>61</xdr:row>
      <xdr:rowOff>165100</xdr:rowOff>
    </xdr:to>
    <xdr:cxnSp macro="">
      <xdr:nvCxnSpPr>
        <xdr:cNvPr id="618" name="直線コネクタ 617"/>
        <xdr:cNvCxnSpPr/>
      </xdr:nvCxnSpPr>
      <xdr:spPr>
        <a:xfrm flipV="1">
          <a:off x="19202400" y="10241280"/>
          <a:ext cx="7493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114300</xdr:rowOff>
    </xdr:from>
    <xdr:to>
      <xdr:col>107</xdr:col>
      <xdr:colOff>101600</xdr:colOff>
      <xdr:row>62</xdr:row>
      <xdr:rowOff>44450</xdr:rowOff>
    </xdr:to>
    <xdr:sp macro="" textlink="">
      <xdr:nvSpPr>
        <xdr:cNvPr id="619" name="楕円 618"/>
        <xdr:cNvSpPr/>
      </xdr:nvSpPr>
      <xdr:spPr>
        <a:xfrm>
          <a:off x="18345150" y="10191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165100</xdr:rowOff>
    </xdr:from>
    <xdr:to>
      <xdr:col>111</xdr:col>
      <xdr:colOff>177800</xdr:colOff>
      <xdr:row>61</xdr:row>
      <xdr:rowOff>165100</xdr:rowOff>
    </xdr:to>
    <xdr:cxnSp macro="">
      <xdr:nvCxnSpPr>
        <xdr:cNvPr id="620" name="直線コネクタ 619"/>
        <xdr:cNvCxnSpPr/>
      </xdr:nvCxnSpPr>
      <xdr:spPr>
        <a:xfrm>
          <a:off x="18395950" y="102425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114300</xdr:rowOff>
    </xdr:from>
    <xdr:to>
      <xdr:col>102</xdr:col>
      <xdr:colOff>165100</xdr:colOff>
      <xdr:row>62</xdr:row>
      <xdr:rowOff>44450</xdr:rowOff>
    </xdr:to>
    <xdr:sp macro="" textlink="">
      <xdr:nvSpPr>
        <xdr:cNvPr id="621" name="楕円 620"/>
        <xdr:cNvSpPr/>
      </xdr:nvSpPr>
      <xdr:spPr>
        <a:xfrm>
          <a:off x="17551400" y="10191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165100</xdr:rowOff>
    </xdr:from>
    <xdr:to>
      <xdr:col>107</xdr:col>
      <xdr:colOff>50800</xdr:colOff>
      <xdr:row>61</xdr:row>
      <xdr:rowOff>165100</xdr:rowOff>
    </xdr:to>
    <xdr:cxnSp macro="">
      <xdr:nvCxnSpPr>
        <xdr:cNvPr id="622" name="直線コネクタ 621"/>
        <xdr:cNvCxnSpPr/>
      </xdr:nvCxnSpPr>
      <xdr:spPr>
        <a:xfrm>
          <a:off x="17602200" y="102425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110490</xdr:rowOff>
    </xdr:from>
    <xdr:to>
      <xdr:col>98</xdr:col>
      <xdr:colOff>38100</xdr:colOff>
      <xdr:row>62</xdr:row>
      <xdr:rowOff>40640</xdr:rowOff>
    </xdr:to>
    <xdr:sp macro="" textlink="">
      <xdr:nvSpPr>
        <xdr:cNvPr id="623" name="楕円 622"/>
        <xdr:cNvSpPr/>
      </xdr:nvSpPr>
      <xdr:spPr>
        <a:xfrm>
          <a:off x="16757650" y="101879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161290</xdr:rowOff>
    </xdr:from>
    <xdr:to>
      <xdr:col>102</xdr:col>
      <xdr:colOff>114300</xdr:colOff>
      <xdr:row>61</xdr:row>
      <xdr:rowOff>165100</xdr:rowOff>
    </xdr:to>
    <xdr:cxnSp macro="">
      <xdr:nvCxnSpPr>
        <xdr:cNvPr id="624" name="直線コネクタ 623"/>
        <xdr:cNvCxnSpPr/>
      </xdr:nvCxnSpPr>
      <xdr:spPr>
        <a:xfrm>
          <a:off x="16802100" y="1023874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36847</xdr:rowOff>
    </xdr:from>
    <xdr:ext cx="469744" cy="259045"/>
    <xdr:sp macro="" textlink="">
      <xdr:nvSpPr>
        <xdr:cNvPr id="625" name="n_1aveValue【学校施設】&#10;一人当たり面積"/>
        <xdr:cNvSpPr txBox="1"/>
      </xdr:nvSpPr>
      <xdr:spPr>
        <a:xfrm>
          <a:off x="18980227" y="1027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50817</xdr:rowOff>
    </xdr:from>
    <xdr:ext cx="469744" cy="259045"/>
    <xdr:sp macro="" textlink="">
      <xdr:nvSpPr>
        <xdr:cNvPr id="626" name="n_2aveValue【学校施設】&#10;一人当たり面積"/>
        <xdr:cNvSpPr txBox="1"/>
      </xdr:nvSpPr>
      <xdr:spPr>
        <a:xfrm>
          <a:off x="181801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138447</xdr:rowOff>
    </xdr:from>
    <xdr:ext cx="469744" cy="259045"/>
    <xdr:sp macro="" textlink="">
      <xdr:nvSpPr>
        <xdr:cNvPr id="627" name="n_3aveValue【学校施設】&#10;一人当たり面積"/>
        <xdr:cNvSpPr txBox="1"/>
      </xdr:nvSpPr>
      <xdr:spPr>
        <a:xfrm>
          <a:off x="1738637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149877</xdr:rowOff>
    </xdr:from>
    <xdr:ext cx="469744" cy="259045"/>
    <xdr:sp macro="" textlink="">
      <xdr:nvSpPr>
        <xdr:cNvPr id="628" name="n_4aveValue【学校施設】&#10;一人当たり面積"/>
        <xdr:cNvSpPr txBox="1"/>
      </xdr:nvSpPr>
      <xdr:spPr>
        <a:xfrm>
          <a:off x="165926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60977</xdr:rowOff>
    </xdr:from>
    <xdr:ext cx="469744" cy="259045"/>
    <xdr:sp macro="" textlink="">
      <xdr:nvSpPr>
        <xdr:cNvPr id="629" name="n_1mainValue【学校施設】&#10;一人当たり面積"/>
        <xdr:cNvSpPr txBox="1"/>
      </xdr:nvSpPr>
      <xdr:spPr>
        <a:xfrm>
          <a:off x="18980227" y="997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60977</xdr:rowOff>
    </xdr:from>
    <xdr:ext cx="469744" cy="259045"/>
    <xdr:sp macro="" textlink="">
      <xdr:nvSpPr>
        <xdr:cNvPr id="630" name="n_2mainValue【学校施設】&#10;一人当たり面積"/>
        <xdr:cNvSpPr txBox="1"/>
      </xdr:nvSpPr>
      <xdr:spPr>
        <a:xfrm>
          <a:off x="18180127" y="997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60977</xdr:rowOff>
    </xdr:from>
    <xdr:ext cx="469744" cy="259045"/>
    <xdr:sp macro="" textlink="">
      <xdr:nvSpPr>
        <xdr:cNvPr id="631" name="n_3mainValue【学校施設】&#10;一人当たり面積"/>
        <xdr:cNvSpPr txBox="1"/>
      </xdr:nvSpPr>
      <xdr:spPr>
        <a:xfrm>
          <a:off x="17386377" y="997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57167</xdr:rowOff>
    </xdr:from>
    <xdr:ext cx="469744" cy="259045"/>
    <xdr:sp macro="" textlink="">
      <xdr:nvSpPr>
        <xdr:cNvPr id="632" name="n_4mainValue【学校施設】&#10;一人当たり面積"/>
        <xdr:cNvSpPr txBox="1"/>
      </xdr:nvSpPr>
      <xdr:spPr>
        <a:xfrm>
          <a:off x="16592627" y="996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1" name="テキスト ボックス 640"/>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2" name="直線コネクタ 641"/>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3" name="テキスト ボックス 642"/>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4" name="直線コネクタ 643"/>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5" name="テキスト ボックス 644"/>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6" name="直線コネクタ 645"/>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7" name="テキスト ボックス 646"/>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8" name="直線コネクタ 647"/>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9" name="テキスト ボックス 648"/>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0" name="直線コネクタ 649"/>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1" name="テキスト ボックス 650"/>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2" name="直線コネクタ 651"/>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3" name="テキスト ボックス 652"/>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4" name="直線コネクタ 653"/>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5" name="テキスト ボックス 654"/>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6" name="直線コネクタ 655"/>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7" name="【児童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658" name="直線コネクタ 657"/>
        <xdr:cNvCxnSpPr/>
      </xdr:nvCxnSpPr>
      <xdr:spPr>
        <a:xfrm flipV="1">
          <a:off x="14699614" y="12869818"/>
          <a:ext cx="0" cy="149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9" name="【児童館】&#10;有形固定資産減価償却率最小値テキスト"/>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60" name="直線コネクタ 659"/>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661" name="【児童館】&#10;有形固定資産減価償却率最大値テキスト"/>
        <xdr:cNvSpPr txBox="1"/>
      </xdr:nvSpPr>
      <xdr:spPr>
        <a:xfrm>
          <a:off x="14738350" y="126513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662" name="直線コネクタ 661"/>
        <xdr:cNvCxnSpPr/>
      </xdr:nvCxnSpPr>
      <xdr:spPr>
        <a:xfrm>
          <a:off x="14611350" y="128698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131008</xdr:rowOff>
    </xdr:from>
    <xdr:ext cx="405111" cy="259045"/>
    <xdr:sp macro="" textlink="">
      <xdr:nvSpPr>
        <xdr:cNvPr id="663" name="【児童館】&#10;有形固定資産減価償却率平均値テキスト"/>
        <xdr:cNvSpPr txBox="1"/>
      </xdr:nvSpPr>
      <xdr:spPr>
        <a:xfrm>
          <a:off x="14738350" y="133453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macro="" textlink="">
      <xdr:nvSpPr>
        <xdr:cNvPr id="664" name="フローチャート: 判断 663"/>
        <xdr:cNvSpPr/>
      </xdr:nvSpPr>
      <xdr:spPr>
        <a:xfrm>
          <a:off x="14649450" y="134875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77107</xdr:rowOff>
    </xdr:from>
    <xdr:to>
      <xdr:col>81</xdr:col>
      <xdr:colOff>101600</xdr:colOff>
      <xdr:row>82</xdr:row>
      <xdr:rowOff>7257</xdr:rowOff>
    </xdr:to>
    <xdr:sp macro="" textlink="">
      <xdr:nvSpPr>
        <xdr:cNvPr id="665" name="フローチャート: 判断 664"/>
        <xdr:cNvSpPr/>
      </xdr:nvSpPr>
      <xdr:spPr>
        <a:xfrm>
          <a:off x="13887450" y="13456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666" name="フローチャート: 判断 665"/>
        <xdr:cNvSpPr/>
      </xdr:nvSpPr>
      <xdr:spPr>
        <a:xfrm>
          <a:off x="13093700" y="134630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52614</xdr:rowOff>
    </xdr:from>
    <xdr:to>
      <xdr:col>72</xdr:col>
      <xdr:colOff>38100</xdr:colOff>
      <xdr:row>81</xdr:row>
      <xdr:rowOff>154214</xdr:rowOff>
    </xdr:to>
    <xdr:sp macro="" textlink="">
      <xdr:nvSpPr>
        <xdr:cNvPr id="667" name="フローチャート: 判断 666"/>
        <xdr:cNvSpPr/>
      </xdr:nvSpPr>
      <xdr:spPr>
        <a:xfrm>
          <a:off x="12299950" y="134320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668" name="フローチャート: 判断 667"/>
        <xdr:cNvSpPr/>
      </xdr:nvSpPr>
      <xdr:spPr>
        <a:xfrm>
          <a:off x="11487150" y="135284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9" name="テキスト ボックス 668"/>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0" name="テキスト ボックス 669"/>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1" name="テキスト ボックス 670"/>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2" name="テキスト ボックス 671"/>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3" name="テキスト ボックス 672"/>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44450</xdr:rowOff>
    </xdr:from>
    <xdr:to>
      <xdr:col>85</xdr:col>
      <xdr:colOff>177800</xdr:colOff>
      <xdr:row>84</xdr:row>
      <xdr:rowOff>146050</xdr:rowOff>
    </xdr:to>
    <xdr:sp macro="" textlink="">
      <xdr:nvSpPr>
        <xdr:cNvPr id="674" name="楕円 673"/>
        <xdr:cNvSpPr/>
      </xdr:nvSpPr>
      <xdr:spPr>
        <a:xfrm>
          <a:off x="14649450" y="139192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22877</xdr:rowOff>
    </xdr:from>
    <xdr:ext cx="405111" cy="259045"/>
    <xdr:sp macro="" textlink="">
      <xdr:nvSpPr>
        <xdr:cNvPr id="675" name="【児童館】&#10;有形固定資産減価償却率該当値テキスト"/>
        <xdr:cNvSpPr txBox="1"/>
      </xdr:nvSpPr>
      <xdr:spPr>
        <a:xfrm>
          <a:off x="14738350"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10161</xdr:rowOff>
    </xdr:from>
    <xdr:to>
      <xdr:col>81</xdr:col>
      <xdr:colOff>101600</xdr:colOff>
      <xdr:row>84</xdr:row>
      <xdr:rowOff>111761</xdr:rowOff>
    </xdr:to>
    <xdr:sp macro="" textlink="">
      <xdr:nvSpPr>
        <xdr:cNvPr id="676" name="楕円 675"/>
        <xdr:cNvSpPr/>
      </xdr:nvSpPr>
      <xdr:spPr>
        <a:xfrm>
          <a:off x="13887450" y="138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60961</xdr:rowOff>
    </xdr:from>
    <xdr:to>
      <xdr:col>85</xdr:col>
      <xdr:colOff>127000</xdr:colOff>
      <xdr:row>84</xdr:row>
      <xdr:rowOff>95250</xdr:rowOff>
    </xdr:to>
    <xdr:cxnSp macro="">
      <xdr:nvCxnSpPr>
        <xdr:cNvPr id="677" name="直線コネクタ 676"/>
        <xdr:cNvCxnSpPr/>
      </xdr:nvCxnSpPr>
      <xdr:spPr>
        <a:xfrm>
          <a:off x="13938250" y="13935711"/>
          <a:ext cx="762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111398</xdr:rowOff>
    </xdr:from>
    <xdr:to>
      <xdr:col>76</xdr:col>
      <xdr:colOff>165100</xdr:colOff>
      <xdr:row>84</xdr:row>
      <xdr:rowOff>41548</xdr:rowOff>
    </xdr:to>
    <xdr:sp macro="" textlink="">
      <xdr:nvSpPr>
        <xdr:cNvPr id="678" name="楕円 677"/>
        <xdr:cNvSpPr/>
      </xdr:nvSpPr>
      <xdr:spPr>
        <a:xfrm>
          <a:off x="13093700" y="138210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162198</xdr:rowOff>
    </xdr:from>
    <xdr:to>
      <xdr:col>81</xdr:col>
      <xdr:colOff>50800</xdr:colOff>
      <xdr:row>84</xdr:row>
      <xdr:rowOff>60961</xdr:rowOff>
    </xdr:to>
    <xdr:cxnSp macro="">
      <xdr:nvCxnSpPr>
        <xdr:cNvPr id="679" name="直線コネクタ 678"/>
        <xdr:cNvCxnSpPr/>
      </xdr:nvCxnSpPr>
      <xdr:spPr>
        <a:xfrm>
          <a:off x="13144500" y="13871848"/>
          <a:ext cx="793750" cy="6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111398</xdr:rowOff>
    </xdr:from>
    <xdr:to>
      <xdr:col>72</xdr:col>
      <xdr:colOff>38100</xdr:colOff>
      <xdr:row>84</xdr:row>
      <xdr:rowOff>41548</xdr:rowOff>
    </xdr:to>
    <xdr:sp macro="" textlink="">
      <xdr:nvSpPr>
        <xdr:cNvPr id="680" name="楕円 679"/>
        <xdr:cNvSpPr/>
      </xdr:nvSpPr>
      <xdr:spPr>
        <a:xfrm>
          <a:off x="12299950" y="138210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162198</xdr:rowOff>
    </xdr:from>
    <xdr:to>
      <xdr:col>76</xdr:col>
      <xdr:colOff>114300</xdr:colOff>
      <xdr:row>83</xdr:row>
      <xdr:rowOff>162198</xdr:rowOff>
    </xdr:to>
    <xdr:cxnSp macro="">
      <xdr:nvCxnSpPr>
        <xdr:cNvPr id="681" name="直線コネクタ 680"/>
        <xdr:cNvCxnSpPr/>
      </xdr:nvCxnSpPr>
      <xdr:spPr>
        <a:xfrm>
          <a:off x="12344400" y="1387184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85271</xdr:rowOff>
    </xdr:from>
    <xdr:to>
      <xdr:col>67</xdr:col>
      <xdr:colOff>101600</xdr:colOff>
      <xdr:row>84</xdr:row>
      <xdr:rowOff>15421</xdr:rowOff>
    </xdr:to>
    <xdr:sp macro="" textlink="">
      <xdr:nvSpPr>
        <xdr:cNvPr id="682" name="楕円 681"/>
        <xdr:cNvSpPr/>
      </xdr:nvSpPr>
      <xdr:spPr>
        <a:xfrm>
          <a:off x="11487150" y="137949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136071</xdr:rowOff>
    </xdr:from>
    <xdr:to>
      <xdr:col>71</xdr:col>
      <xdr:colOff>177800</xdr:colOff>
      <xdr:row>83</xdr:row>
      <xdr:rowOff>162198</xdr:rowOff>
    </xdr:to>
    <xdr:cxnSp macro="">
      <xdr:nvCxnSpPr>
        <xdr:cNvPr id="683" name="直線コネクタ 682"/>
        <xdr:cNvCxnSpPr/>
      </xdr:nvCxnSpPr>
      <xdr:spPr>
        <a:xfrm>
          <a:off x="11537950" y="13845721"/>
          <a:ext cx="80645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23784</xdr:rowOff>
    </xdr:from>
    <xdr:ext cx="405111" cy="259045"/>
    <xdr:sp macro="" textlink="">
      <xdr:nvSpPr>
        <xdr:cNvPr id="684" name="n_1aveValue【児童館】&#10;有形固定資産減価償却率"/>
        <xdr:cNvSpPr txBox="1"/>
      </xdr:nvSpPr>
      <xdr:spPr>
        <a:xfrm>
          <a:off x="13742044" y="13238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685" name="n_2aveValue【児童館】&#10;有形固定資産減価償却率"/>
        <xdr:cNvSpPr txBox="1"/>
      </xdr:nvSpPr>
      <xdr:spPr>
        <a:xfrm>
          <a:off x="12960994" y="1324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170741</xdr:rowOff>
    </xdr:from>
    <xdr:ext cx="405111" cy="259045"/>
    <xdr:sp macro="" textlink="">
      <xdr:nvSpPr>
        <xdr:cNvPr id="686" name="n_3aveValue【児童館】&#10;有形固定資産減価償却率"/>
        <xdr:cNvSpPr txBox="1"/>
      </xdr:nvSpPr>
      <xdr:spPr>
        <a:xfrm>
          <a:off x="12167244" y="13213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95629</xdr:rowOff>
    </xdr:from>
    <xdr:ext cx="405111" cy="259045"/>
    <xdr:sp macro="" textlink="">
      <xdr:nvSpPr>
        <xdr:cNvPr id="687" name="n_4aveValue【児童館】&#10;有形固定資産減価償却率"/>
        <xdr:cNvSpPr txBox="1"/>
      </xdr:nvSpPr>
      <xdr:spPr>
        <a:xfrm>
          <a:off x="11354444" y="13309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102888</xdr:rowOff>
    </xdr:from>
    <xdr:ext cx="405111" cy="259045"/>
    <xdr:sp macro="" textlink="">
      <xdr:nvSpPr>
        <xdr:cNvPr id="688" name="n_1mainValue【児童館】&#10;有形固定資産減価償却率"/>
        <xdr:cNvSpPr txBox="1"/>
      </xdr:nvSpPr>
      <xdr:spPr>
        <a:xfrm>
          <a:off x="13742044" y="1397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32675</xdr:rowOff>
    </xdr:from>
    <xdr:ext cx="405111" cy="259045"/>
    <xdr:sp macro="" textlink="">
      <xdr:nvSpPr>
        <xdr:cNvPr id="689" name="n_2mainValue【児童館】&#10;有形固定資産減価償却率"/>
        <xdr:cNvSpPr txBox="1"/>
      </xdr:nvSpPr>
      <xdr:spPr>
        <a:xfrm>
          <a:off x="12960994" y="13907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32675</xdr:rowOff>
    </xdr:from>
    <xdr:ext cx="405111" cy="259045"/>
    <xdr:sp macro="" textlink="">
      <xdr:nvSpPr>
        <xdr:cNvPr id="690" name="n_3mainValue【児童館】&#10;有形固定資産減価償却率"/>
        <xdr:cNvSpPr txBox="1"/>
      </xdr:nvSpPr>
      <xdr:spPr>
        <a:xfrm>
          <a:off x="12167244" y="13907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6548</xdr:rowOff>
    </xdr:from>
    <xdr:ext cx="405111" cy="259045"/>
    <xdr:sp macro="" textlink="">
      <xdr:nvSpPr>
        <xdr:cNvPr id="691" name="n_4mainValue【児童館】&#10;有形固定資産減価償却率"/>
        <xdr:cNvSpPr txBox="1"/>
      </xdr:nvSpPr>
      <xdr:spPr>
        <a:xfrm>
          <a:off x="11354444" y="13881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2" name="正方形/長方形 691"/>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3" name="正方形/長方形 692"/>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4" name="正方形/長方形 693"/>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5" name="正方形/長方形 694"/>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6" name="正方形/長方形 695"/>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7" name="正方形/長方形 696"/>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8" name="正方形/長方形 697"/>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9" name="正方形/長方形 698"/>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0" name="テキスト ボックス 699"/>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1" name="直線コネクタ 700"/>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2" name="直線コネクタ 701"/>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3" name="テキスト ボックス 702"/>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4" name="直線コネクタ 703"/>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5" name="テキスト ボックス 704"/>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6" name="直線コネクタ 705"/>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7" name="テキスト ボックス 706"/>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8" name="直線コネクタ 707"/>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9" name="テキスト ボックス 708"/>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0" name="直線コネクタ 709"/>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1" name="テキスト ボックス 710"/>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2" name="【児童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163830</xdr:rowOff>
    </xdr:to>
    <xdr:cxnSp macro="">
      <xdr:nvCxnSpPr>
        <xdr:cNvPr id="713" name="直線コネクタ 712"/>
        <xdr:cNvCxnSpPr/>
      </xdr:nvCxnSpPr>
      <xdr:spPr>
        <a:xfrm flipV="1">
          <a:off x="19951064" y="12814300"/>
          <a:ext cx="0" cy="1389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714" name="【児童館】&#10;一人当たり面積最小値テキスト"/>
        <xdr:cNvSpPr txBox="1"/>
      </xdr:nvSpPr>
      <xdr:spPr>
        <a:xfrm>
          <a:off x="19989800"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715" name="直線コネクタ 714"/>
        <xdr:cNvCxnSpPr/>
      </xdr:nvCxnSpPr>
      <xdr:spPr>
        <a:xfrm>
          <a:off x="19881850" y="14203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16" name="【児童館】&#10;一人当たり面積最大値テキスト"/>
        <xdr:cNvSpPr txBox="1"/>
      </xdr:nvSpPr>
      <xdr:spPr>
        <a:xfrm>
          <a:off x="19989800" y="1259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7" name="直線コネクタ 716"/>
        <xdr:cNvCxnSpPr/>
      </xdr:nvCxnSpPr>
      <xdr:spPr>
        <a:xfrm>
          <a:off x="19881850" y="12814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18" name="【児童館】&#10;一人当たり面積平均値テキスト"/>
        <xdr:cNvSpPr txBox="1"/>
      </xdr:nvSpPr>
      <xdr:spPr>
        <a:xfrm>
          <a:off x="19989800" y="1361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9" name="フローチャート: 判断 718"/>
        <xdr:cNvSpPr/>
      </xdr:nvSpPr>
      <xdr:spPr>
        <a:xfrm>
          <a:off x="199009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20" name="フローチャート: 判断 719"/>
        <xdr:cNvSpPr/>
      </xdr:nvSpPr>
      <xdr:spPr>
        <a:xfrm>
          <a:off x="19157950" y="13754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21" name="フローチャート: 判断 720"/>
        <xdr:cNvSpPr/>
      </xdr:nvSpPr>
      <xdr:spPr>
        <a:xfrm>
          <a:off x="18345150" y="13799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2" name="フローチャート: 判断 721"/>
        <xdr:cNvSpPr/>
      </xdr:nvSpPr>
      <xdr:spPr>
        <a:xfrm>
          <a:off x="175514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23" name="フローチャート: 判断 722"/>
        <xdr:cNvSpPr/>
      </xdr:nvSpPr>
      <xdr:spPr>
        <a:xfrm>
          <a:off x="16757650" y="137998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4" name="テキスト ボックス 723"/>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5" name="テキスト ボックス 724"/>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6" name="テキスト ボックス 725"/>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7" name="テキスト ボックス 726"/>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8" name="テキスト ボックス 727"/>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729" name="楕円 728"/>
        <xdr:cNvSpPr/>
      </xdr:nvSpPr>
      <xdr:spPr>
        <a:xfrm>
          <a:off x="19900900" y="14022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125747</xdr:rowOff>
    </xdr:from>
    <xdr:ext cx="469744" cy="259045"/>
    <xdr:sp macro="" textlink="">
      <xdr:nvSpPr>
        <xdr:cNvPr id="730" name="【児童館】&#10;一人当たり面積該当値テキスト"/>
        <xdr:cNvSpPr txBox="1"/>
      </xdr:nvSpPr>
      <xdr:spPr>
        <a:xfrm>
          <a:off x="19989800"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731" name="楕円 730"/>
        <xdr:cNvSpPr/>
      </xdr:nvSpPr>
      <xdr:spPr>
        <a:xfrm>
          <a:off x="19157950" y="140220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26670</xdr:rowOff>
    </xdr:from>
    <xdr:to>
      <xdr:col>116</xdr:col>
      <xdr:colOff>63500</xdr:colOff>
      <xdr:row>85</xdr:row>
      <xdr:rowOff>26670</xdr:rowOff>
    </xdr:to>
    <xdr:cxnSp macro="">
      <xdr:nvCxnSpPr>
        <xdr:cNvPr id="732" name="直線コネクタ 731"/>
        <xdr:cNvCxnSpPr/>
      </xdr:nvCxnSpPr>
      <xdr:spPr>
        <a:xfrm>
          <a:off x="19202400" y="1406652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733" name="楕円 732"/>
        <xdr:cNvSpPr/>
      </xdr:nvSpPr>
      <xdr:spPr>
        <a:xfrm>
          <a:off x="18345150" y="14022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26670</xdr:rowOff>
    </xdr:to>
    <xdr:cxnSp macro="">
      <xdr:nvCxnSpPr>
        <xdr:cNvPr id="734" name="直線コネクタ 733"/>
        <xdr:cNvCxnSpPr/>
      </xdr:nvCxnSpPr>
      <xdr:spPr>
        <a:xfrm>
          <a:off x="18395950" y="140665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735" name="楕円 734"/>
        <xdr:cNvSpPr/>
      </xdr:nvSpPr>
      <xdr:spPr>
        <a:xfrm>
          <a:off x="17551400" y="14022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26670</xdr:rowOff>
    </xdr:to>
    <xdr:cxnSp macro="">
      <xdr:nvCxnSpPr>
        <xdr:cNvPr id="736" name="直線コネクタ 735"/>
        <xdr:cNvCxnSpPr/>
      </xdr:nvCxnSpPr>
      <xdr:spPr>
        <a:xfrm>
          <a:off x="17602200" y="140665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37" name="楕円 736"/>
        <xdr:cNvSpPr/>
      </xdr:nvSpPr>
      <xdr:spPr>
        <a:xfrm>
          <a:off x="16757650" y="140220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26670</xdr:rowOff>
    </xdr:to>
    <xdr:cxnSp macro="">
      <xdr:nvCxnSpPr>
        <xdr:cNvPr id="738" name="直線コネクタ 737"/>
        <xdr:cNvCxnSpPr/>
      </xdr:nvCxnSpPr>
      <xdr:spPr>
        <a:xfrm>
          <a:off x="16802100" y="140665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39" name="n_1aveValue【児童館】&#10;一人当たり面積"/>
        <xdr:cNvSpPr txBox="1"/>
      </xdr:nvSpPr>
      <xdr:spPr>
        <a:xfrm>
          <a:off x="189802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40" name="n_2aveValue【児童館】&#10;一人当たり面積"/>
        <xdr:cNvSpPr txBox="1"/>
      </xdr:nvSpPr>
      <xdr:spPr>
        <a:xfrm>
          <a:off x="181801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41" name="n_3aveValue【児童館】&#10;一人当たり面積"/>
        <xdr:cNvSpPr txBox="1"/>
      </xdr:nvSpPr>
      <xdr:spPr>
        <a:xfrm>
          <a:off x="1738637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42" name="n_4aveValue【児童館】&#10;一人当たり面積"/>
        <xdr:cNvSpPr txBox="1"/>
      </xdr:nvSpPr>
      <xdr:spPr>
        <a:xfrm>
          <a:off x="165926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743" name="n_1mainValue【児童館】&#10;一人当たり面積"/>
        <xdr:cNvSpPr txBox="1"/>
      </xdr:nvSpPr>
      <xdr:spPr>
        <a:xfrm>
          <a:off x="1898022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744" name="n_2mainValue【児童館】&#10;一人当たり面積"/>
        <xdr:cNvSpPr txBox="1"/>
      </xdr:nvSpPr>
      <xdr:spPr>
        <a:xfrm>
          <a:off x="1818012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745" name="n_3mainValue【児童館】&#10;一人当たり面積"/>
        <xdr:cNvSpPr txBox="1"/>
      </xdr:nvSpPr>
      <xdr:spPr>
        <a:xfrm>
          <a:off x="1738637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68597</xdr:rowOff>
    </xdr:from>
    <xdr:ext cx="469744" cy="259045"/>
    <xdr:sp macro="" textlink="">
      <xdr:nvSpPr>
        <xdr:cNvPr id="746" name="n_4mainValue【児童館】&#10;一人当たり面積"/>
        <xdr:cNvSpPr txBox="1"/>
      </xdr:nvSpPr>
      <xdr:spPr>
        <a:xfrm>
          <a:off x="1659262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7" name="正方形/長方形 746"/>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8" name="正方形/長方形 747"/>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9" name="正方形/長方形 748"/>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0" name="正方形/長方形 749"/>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1" name="正方形/長方形 750"/>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2" name="正方形/長方形 751"/>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3" name="正方形/長方形 752"/>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正方形/長方形 753"/>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5" name="テキスト ボックス 754"/>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6" name="直線コネクタ 755"/>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7" name="テキスト ボックス 756"/>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758" name="直線コネクタ 757"/>
        <xdr:cNvCxnSpPr/>
      </xdr:nvCxnSpPr>
      <xdr:spPr>
        <a:xfrm>
          <a:off x="11207750" y="1819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759" name="テキスト ボックス 758"/>
        <xdr:cNvSpPr txBox="1"/>
      </xdr:nvSpPr>
      <xdr:spPr>
        <a:xfrm>
          <a:off x="1084279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760" name="直線コネクタ 759"/>
        <xdr:cNvCxnSpPr/>
      </xdr:nvCxnSpPr>
      <xdr:spPr>
        <a:xfrm>
          <a:off x="11207750" y="1790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761" name="テキスト ボックス 760"/>
        <xdr:cNvSpPr txBox="1"/>
      </xdr:nvSpPr>
      <xdr:spPr>
        <a:xfrm>
          <a:off x="1084279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762" name="直線コネクタ 761"/>
        <xdr:cNvCxnSpPr/>
      </xdr:nvCxnSpPr>
      <xdr:spPr>
        <a:xfrm>
          <a:off x="11207750" y="17621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763" name="テキスト ボックス 762"/>
        <xdr:cNvSpPr txBox="1"/>
      </xdr:nvSpPr>
      <xdr:spPr>
        <a:xfrm>
          <a:off x="108427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4" name="直線コネクタ 763"/>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5" name="テキスト ボックス 764"/>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766" name="直線コネクタ 765"/>
        <xdr:cNvCxnSpPr/>
      </xdr:nvCxnSpPr>
      <xdr:spPr>
        <a:xfrm>
          <a:off x="11207750" y="17049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767" name="テキスト ボックス 766"/>
        <xdr:cNvSpPr txBox="1"/>
      </xdr:nvSpPr>
      <xdr:spPr>
        <a:xfrm>
          <a:off x="1084279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768" name="直線コネクタ 767"/>
        <xdr:cNvCxnSpPr/>
      </xdr:nvCxnSpPr>
      <xdr:spPr>
        <a:xfrm>
          <a:off x="11207750" y="1676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769" name="テキスト ボックス 768"/>
        <xdr:cNvSpPr txBox="1"/>
      </xdr:nvSpPr>
      <xdr:spPr>
        <a:xfrm>
          <a:off x="1084279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770" name="直線コネクタ 769"/>
        <xdr:cNvCxnSpPr/>
      </xdr:nvCxnSpPr>
      <xdr:spPr>
        <a:xfrm>
          <a:off x="11207750" y="16478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771" name="テキスト ボックス 770"/>
        <xdr:cNvSpPr txBox="1"/>
      </xdr:nvSpPr>
      <xdr:spPr>
        <a:xfrm>
          <a:off x="10842791" y="16336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2" name="直線コネクタ 771"/>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73" name="テキスト ボックス 772"/>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4"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67627</xdr:rowOff>
    </xdr:to>
    <xdr:cxnSp macro="">
      <xdr:nvCxnSpPr>
        <xdr:cNvPr id="775" name="直線コネクタ 774"/>
        <xdr:cNvCxnSpPr/>
      </xdr:nvCxnSpPr>
      <xdr:spPr>
        <a:xfrm flipV="1">
          <a:off x="14699614" y="16623982"/>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71454</xdr:rowOff>
    </xdr:from>
    <xdr:ext cx="405111" cy="259045"/>
    <xdr:sp macro="" textlink="">
      <xdr:nvSpPr>
        <xdr:cNvPr id="776" name="【公民館】&#10;有形固定資産減価償却率最小値テキスト"/>
        <xdr:cNvSpPr txBox="1"/>
      </xdr:nvSpPr>
      <xdr:spPr>
        <a:xfrm>
          <a:off x="14738350" y="18016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67627</xdr:rowOff>
    </xdr:from>
    <xdr:to>
      <xdr:col>86</xdr:col>
      <xdr:colOff>25400</xdr:colOff>
      <xdr:row>108</xdr:row>
      <xdr:rowOff>67627</xdr:rowOff>
    </xdr:to>
    <xdr:cxnSp macro="">
      <xdr:nvCxnSpPr>
        <xdr:cNvPr id="777" name="直線コネクタ 776"/>
        <xdr:cNvCxnSpPr/>
      </xdr:nvCxnSpPr>
      <xdr:spPr>
        <a:xfrm>
          <a:off x="14611350" y="180127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778" name="【公民館】&#10;有形固定資産減価償却率最大値テキスト"/>
        <xdr:cNvSpPr txBox="1"/>
      </xdr:nvSpPr>
      <xdr:spPr>
        <a:xfrm>
          <a:off x="14738350" y="1639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779" name="直線コネクタ 778"/>
        <xdr:cNvCxnSpPr/>
      </xdr:nvCxnSpPr>
      <xdr:spPr>
        <a:xfrm>
          <a:off x="14611350" y="166239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115270</xdr:rowOff>
    </xdr:from>
    <xdr:ext cx="405111" cy="259045"/>
    <xdr:sp macro="" textlink="">
      <xdr:nvSpPr>
        <xdr:cNvPr id="780" name="【公民館】&#10;有形固定資産減価償却率平均値テキスト"/>
        <xdr:cNvSpPr txBox="1"/>
      </xdr:nvSpPr>
      <xdr:spPr>
        <a:xfrm>
          <a:off x="14738350" y="17374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136843</xdr:rowOff>
    </xdr:from>
    <xdr:to>
      <xdr:col>85</xdr:col>
      <xdr:colOff>177800</xdr:colOff>
      <xdr:row>105</xdr:row>
      <xdr:rowOff>66993</xdr:rowOff>
    </xdr:to>
    <xdr:sp macro="" textlink="">
      <xdr:nvSpPr>
        <xdr:cNvPr id="781" name="フローチャート: 判断 780"/>
        <xdr:cNvSpPr/>
      </xdr:nvSpPr>
      <xdr:spPr>
        <a:xfrm>
          <a:off x="14649450" y="1739614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99695</xdr:rowOff>
    </xdr:from>
    <xdr:to>
      <xdr:col>81</xdr:col>
      <xdr:colOff>101600</xdr:colOff>
      <xdr:row>105</xdr:row>
      <xdr:rowOff>29845</xdr:rowOff>
    </xdr:to>
    <xdr:sp macro="" textlink="">
      <xdr:nvSpPr>
        <xdr:cNvPr id="782" name="フローチャート: 判断 781"/>
        <xdr:cNvSpPr/>
      </xdr:nvSpPr>
      <xdr:spPr>
        <a:xfrm>
          <a:off x="13887450" y="1735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783" name="フローチャート: 判断 782"/>
        <xdr:cNvSpPr/>
      </xdr:nvSpPr>
      <xdr:spPr>
        <a:xfrm>
          <a:off x="13093700" y="1731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784" name="フローチャート: 判断 783"/>
        <xdr:cNvSpPr/>
      </xdr:nvSpPr>
      <xdr:spPr>
        <a:xfrm>
          <a:off x="12299950" y="173018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96838</xdr:rowOff>
    </xdr:from>
    <xdr:to>
      <xdr:col>67</xdr:col>
      <xdr:colOff>101600</xdr:colOff>
      <xdr:row>104</xdr:row>
      <xdr:rowOff>26988</xdr:rowOff>
    </xdr:to>
    <xdr:sp macro="" textlink="">
      <xdr:nvSpPr>
        <xdr:cNvPr id="785" name="フローチャート: 判断 784"/>
        <xdr:cNvSpPr/>
      </xdr:nvSpPr>
      <xdr:spPr>
        <a:xfrm>
          <a:off x="11487150" y="1718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6" name="テキスト ボックス 785"/>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7" name="テキスト ボックス 786"/>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8" name="テキスト ボックス 787"/>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9" name="テキスト ボックス 788"/>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0" name="テキスト ボックス 789"/>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102</xdr:row>
      <xdr:rowOff>131127</xdr:rowOff>
    </xdr:from>
    <xdr:to>
      <xdr:col>76</xdr:col>
      <xdr:colOff>165100</xdr:colOff>
      <xdr:row>103</xdr:row>
      <xdr:rowOff>61277</xdr:rowOff>
    </xdr:to>
    <xdr:sp macro="" textlink="">
      <xdr:nvSpPr>
        <xdr:cNvPr id="791" name="楕円 790"/>
        <xdr:cNvSpPr/>
      </xdr:nvSpPr>
      <xdr:spPr>
        <a:xfrm>
          <a:off x="13093700" y="1704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131127</xdr:rowOff>
    </xdr:from>
    <xdr:to>
      <xdr:col>72</xdr:col>
      <xdr:colOff>38100</xdr:colOff>
      <xdr:row>103</xdr:row>
      <xdr:rowOff>61277</xdr:rowOff>
    </xdr:to>
    <xdr:sp macro="" textlink="">
      <xdr:nvSpPr>
        <xdr:cNvPr id="792" name="楕円 791"/>
        <xdr:cNvSpPr/>
      </xdr:nvSpPr>
      <xdr:spPr>
        <a:xfrm>
          <a:off x="12299950" y="170475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10477</xdr:rowOff>
    </xdr:from>
    <xdr:to>
      <xdr:col>76</xdr:col>
      <xdr:colOff>114300</xdr:colOff>
      <xdr:row>103</xdr:row>
      <xdr:rowOff>10477</xdr:rowOff>
    </xdr:to>
    <xdr:cxnSp macro="">
      <xdr:nvCxnSpPr>
        <xdr:cNvPr id="793" name="直線コネクタ 792"/>
        <xdr:cNvCxnSpPr/>
      </xdr:nvCxnSpPr>
      <xdr:spPr>
        <a:xfrm>
          <a:off x="12344400" y="1709832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76836</xdr:rowOff>
    </xdr:from>
    <xdr:to>
      <xdr:col>67</xdr:col>
      <xdr:colOff>101600</xdr:colOff>
      <xdr:row>103</xdr:row>
      <xdr:rowOff>6986</xdr:rowOff>
    </xdr:to>
    <xdr:sp macro="" textlink="">
      <xdr:nvSpPr>
        <xdr:cNvPr id="794" name="楕円 793"/>
        <xdr:cNvSpPr/>
      </xdr:nvSpPr>
      <xdr:spPr>
        <a:xfrm>
          <a:off x="11487150" y="1699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127636</xdr:rowOff>
    </xdr:from>
    <xdr:to>
      <xdr:col>71</xdr:col>
      <xdr:colOff>177800</xdr:colOff>
      <xdr:row>103</xdr:row>
      <xdr:rowOff>10477</xdr:rowOff>
    </xdr:to>
    <xdr:cxnSp macro="">
      <xdr:nvCxnSpPr>
        <xdr:cNvPr id="795" name="直線コネクタ 794"/>
        <xdr:cNvCxnSpPr/>
      </xdr:nvCxnSpPr>
      <xdr:spPr>
        <a:xfrm>
          <a:off x="11537950" y="17044036"/>
          <a:ext cx="80645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46372</xdr:rowOff>
    </xdr:from>
    <xdr:ext cx="405111" cy="259045"/>
    <xdr:sp macro="" textlink="">
      <xdr:nvSpPr>
        <xdr:cNvPr id="796" name="n_1aveValue【公民館】&#10;有形固定資産減価償却率"/>
        <xdr:cNvSpPr txBox="1"/>
      </xdr:nvSpPr>
      <xdr:spPr>
        <a:xfrm>
          <a:off x="13742044" y="1713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146702</xdr:rowOff>
    </xdr:from>
    <xdr:ext cx="405111" cy="259045"/>
    <xdr:sp macro="" textlink="">
      <xdr:nvSpPr>
        <xdr:cNvPr id="797" name="n_2aveValue【公民館】&#10;有形固定資産減価償却率"/>
        <xdr:cNvSpPr txBox="1"/>
      </xdr:nvSpPr>
      <xdr:spPr>
        <a:xfrm>
          <a:off x="12960994" y="1740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135272</xdr:rowOff>
    </xdr:from>
    <xdr:ext cx="405111" cy="259045"/>
    <xdr:sp macro="" textlink="">
      <xdr:nvSpPr>
        <xdr:cNvPr id="798" name="n_3aveValue【公民館】&#10;有形固定資産減価償却率"/>
        <xdr:cNvSpPr txBox="1"/>
      </xdr:nvSpPr>
      <xdr:spPr>
        <a:xfrm>
          <a:off x="12167244" y="1739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18115</xdr:rowOff>
    </xdr:from>
    <xdr:ext cx="405111" cy="259045"/>
    <xdr:sp macro="" textlink="">
      <xdr:nvSpPr>
        <xdr:cNvPr id="799" name="n_4aveValue【公民館】&#10;有形固定資産減価償却率"/>
        <xdr:cNvSpPr txBox="1"/>
      </xdr:nvSpPr>
      <xdr:spPr>
        <a:xfrm>
          <a:off x="11354444" y="17277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77804</xdr:rowOff>
    </xdr:from>
    <xdr:ext cx="405111" cy="259045"/>
    <xdr:sp macro="" textlink="">
      <xdr:nvSpPr>
        <xdr:cNvPr id="800" name="n_2mainValue【公民館】&#10;有形固定資産減価償却率"/>
        <xdr:cNvSpPr txBox="1"/>
      </xdr:nvSpPr>
      <xdr:spPr>
        <a:xfrm>
          <a:off x="12960994" y="16822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77804</xdr:rowOff>
    </xdr:from>
    <xdr:ext cx="405111" cy="259045"/>
    <xdr:sp macro="" textlink="">
      <xdr:nvSpPr>
        <xdr:cNvPr id="801" name="n_3mainValue【公民館】&#10;有形固定資産減価償却率"/>
        <xdr:cNvSpPr txBox="1"/>
      </xdr:nvSpPr>
      <xdr:spPr>
        <a:xfrm>
          <a:off x="12167244" y="16822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23513</xdr:rowOff>
    </xdr:from>
    <xdr:ext cx="405111" cy="259045"/>
    <xdr:sp macro="" textlink="">
      <xdr:nvSpPr>
        <xdr:cNvPr id="802" name="n_4mainValue【公民館】&#10;有形固定資産減価償却率"/>
        <xdr:cNvSpPr txBox="1"/>
      </xdr:nvSpPr>
      <xdr:spPr>
        <a:xfrm>
          <a:off x="11354444" y="1676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3" name="直線コネクタ 812"/>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4" name="テキスト ボックス 813"/>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5" name="直線コネクタ 814"/>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6" name="テキスト ボックス 815"/>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7" name="直線コネクタ 816"/>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8" name="テキスト ボックス 817"/>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9" name="直線コネクタ 818"/>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0" name="テキスト ボックス 819"/>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156211</xdr:rowOff>
    </xdr:from>
    <xdr:to>
      <xdr:col>116</xdr:col>
      <xdr:colOff>62864</xdr:colOff>
      <xdr:row>108</xdr:row>
      <xdr:rowOff>67056</xdr:rowOff>
    </xdr:to>
    <xdr:cxnSp macro="">
      <xdr:nvCxnSpPr>
        <xdr:cNvPr id="824" name="直線コネクタ 823"/>
        <xdr:cNvCxnSpPr/>
      </xdr:nvCxnSpPr>
      <xdr:spPr>
        <a:xfrm flipV="1">
          <a:off x="19951064" y="169011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25" name="【公民館】&#10;一人当たり面積最小値テキスト"/>
        <xdr:cNvSpPr txBox="1"/>
      </xdr:nvSpPr>
      <xdr:spPr>
        <a:xfrm>
          <a:off x="19989800" y="1801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26" name="直線コネクタ 825"/>
        <xdr:cNvCxnSpPr/>
      </xdr:nvCxnSpPr>
      <xdr:spPr>
        <a:xfrm>
          <a:off x="19881850" y="180121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102888</xdr:rowOff>
    </xdr:from>
    <xdr:ext cx="469744" cy="259045"/>
    <xdr:sp macro="" textlink="">
      <xdr:nvSpPr>
        <xdr:cNvPr id="827" name="【公民館】&#10;一人当たり面積最大値テキスト"/>
        <xdr:cNvSpPr txBox="1"/>
      </xdr:nvSpPr>
      <xdr:spPr>
        <a:xfrm>
          <a:off x="19989800" y="1667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156211</xdr:rowOff>
    </xdr:from>
    <xdr:to>
      <xdr:col>116</xdr:col>
      <xdr:colOff>152400</xdr:colOff>
      <xdr:row>101</xdr:row>
      <xdr:rowOff>156211</xdr:rowOff>
    </xdr:to>
    <xdr:cxnSp macro="">
      <xdr:nvCxnSpPr>
        <xdr:cNvPr id="828" name="直線コネクタ 827"/>
        <xdr:cNvCxnSpPr/>
      </xdr:nvCxnSpPr>
      <xdr:spPr>
        <a:xfrm>
          <a:off x="19881850" y="169011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88409</xdr:rowOff>
    </xdr:from>
    <xdr:ext cx="469744" cy="259045"/>
    <xdr:sp macro="" textlink="">
      <xdr:nvSpPr>
        <xdr:cNvPr id="829" name="【公民館】&#10;一人当たり面積平均値テキスト"/>
        <xdr:cNvSpPr txBox="1"/>
      </xdr:nvSpPr>
      <xdr:spPr>
        <a:xfrm>
          <a:off x="19989800" y="17519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830" name="フローチャート: 判断 829"/>
        <xdr:cNvSpPr/>
      </xdr:nvSpPr>
      <xdr:spPr>
        <a:xfrm>
          <a:off x="199009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831" name="フローチャート: 判断 830"/>
        <xdr:cNvSpPr/>
      </xdr:nvSpPr>
      <xdr:spPr>
        <a:xfrm>
          <a:off x="19157950" y="175453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32" name="フローチャート: 判断 831"/>
        <xdr:cNvSpPr/>
      </xdr:nvSpPr>
      <xdr:spPr>
        <a:xfrm>
          <a:off x="1834515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833" name="フローチャート: 判断 832"/>
        <xdr:cNvSpPr/>
      </xdr:nvSpPr>
      <xdr:spPr>
        <a:xfrm>
          <a:off x="17551400" y="1762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834" name="フローチャート: 判断 833"/>
        <xdr:cNvSpPr/>
      </xdr:nvSpPr>
      <xdr:spPr>
        <a:xfrm>
          <a:off x="16757650" y="176413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139700</xdr:rowOff>
    </xdr:from>
    <xdr:to>
      <xdr:col>107</xdr:col>
      <xdr:colOff>101600</xdr:colOff>
      <xdr:row>107</xdr:row>
      <xdr:rowOff>69850</xdr:rowOff>
    </xdr:to>
    <xdr:sp macro="" textlink="">
      <xdr:nvSpPr>
        <xdr:cNvPr id="840" name="楕円 839"/>
        <xdr:cNvSpPr/>
      </xdr:nvSpPr>
      <xdr:spPr>
        <a:xfrm>
          <a:off x="1834515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841" name="楕円 840"/>
        <xdr:cNvSpPr/>
      </xdr:nvSpPr>
      <xdr:spPr>
        <a:xfrm>
          <a:off x="175514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19050</xdr:rowOff>
    </xdr:to>
    <xdr:cxnSp macro="">
      <xdr:nvCxnSpPr>
        <xdr:cNvPr id="842" name="直線コネクタ 841"/>
        <xdr:cNvCxnSpPr/>
      </xdr:nvCxnSpPr>
      <xdr:spPr>
        <a:xfrm>
          <a:off x="17602200" y="17792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139700</xdr:rowOff>
    </xdr:from>
    <xdr:to>
      <xdr:col>98</xdr:col>
      <xdr:colOff>38100</xdr:colOff>
      <xdr:row>107</xdr:row>
      <xdr:rowOff>69850</xdr:rowOff>
    </xdr:to>
    <xdr:sp macro="" textlink="">
      <xdr:nvSpPr>
        <xdr:cNvPr id="843" name="楕円 842"/>
        <xdr:cNvSpPr/>
      </xdr:nvSpPr>
      <xdr:spPr>
        <a:xfrm>
          <a:off x="16757650" y="17741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19050</xdr:rowOff>
    </xdr:from>
    <xdr:to>
      <xdr:col>102</xdr:col>
      <xdr:colOff>114300</xdr:colOff>
      <xdr:row>107</xdr:row>
      <xdr:rowOff>19050</xdr:rowOff>
    </xdr:to>
    <xdr:cxnSp macro="">
      <xdr:nvCxnSpPr>
        <xdr:cNvPr id="844" name="直線コネクタ 843"/>
        <xdr:cNvCxnSpPr/>
      </xdr:nvCxnSpPr>
      <xdr:spPr>
        <a:xfrm>
          <a:off x="16802100" y="17792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61231</xdr:rowOff>
    </xdr:from>
    <xdr:ext cx="469744" cy="259045"/>
    <xdr:sp macro="" textlink="">
      <xdr:nvSpPr>
        <xdr:cNvPr id="845" name="n_1aveValue【公民館】&#10;一人当たり面積"/>
        <xdr:cNvSpPr txBox="1"/>
      </xdr:nvSpPr>
      <xdr:spPr>
        <a:xfrm>
          <a:off x="18980227" y="1732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846" name="n_2aveValue【公民館】&#10;一人当たり面積"/>
        <xdr:cNvSpPr txBox="1"/>
      </xdr:nvSpPr>
      <xdr:spPr>
        <a:xfrm>
          <a:off x="1818012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138955</xdr:rowOff>
    </xdr:from>
    <xdr:ext cx="469744" cy="259045"/>
    <xdr:sp macro="" textlink="">
      <xdr:nvSpPr>
        <xdr:cNvPr id="847" name="n_3aveValue【公民館】&#10;一人当たり面積"/>
        <xdr:cNvSpPr txBox="1"/>
      </xdr:nvSpPr>
      <xdr:spPr>
        <a:xfrm>
          <a:off x="17386377" y="1739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157242</xdr:rowOff>
    </xdr:from>
    <xdr:ext cx="469744" cy="259045"/>
    <xdr:sp macro="" textlink="">
      <xdr:nvSpPr>
        <xdr:cNvPr id="848" name="n_4aveValue【公民館】&#10;一人当たり面積"/>
        <xdr:cNvSpPr txBox="1"/>
      </xdr:nvSpPr>
      <xdr:spPr>
        <a:xfrm>
          <a:off x="16592627" y="1741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60977</xdr:rowOff>
    </xdr:from>
    <xdr:ext cx="469744" cy="259045"/>
    <xdr:sp macro="" textlink="">
      <xdr:nvSpPr>
        <xdr:cNvPr id="849" name="n_2mainValue【公民館】&#10;一人当たり面積"/>
        <xdr:cNvSpPr txBox="1"/>
      </xdr:nvSpPr>
      <xdr:spPr>
        <a:xfrm>
          <a:off x="18180127" y="178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60977</xdr:rowOff>
    </xdr:from>
    <xdr:ext cx="469744" cy="259045"/>
    <xdr:sp macro="" textlink="">
      <xdr:nvSpPr>
        <xdr:cNvPr id="850" name="n_3mainValue【公民館】&#10;一人当たり面積"/>
        <xdr:cNvSpPr txBox="1"/>
      </xdr:nvSpPr>
      <xdr:spPr>
        <a:xfrm>
          <a:off x="17386377" y="178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60977</xdr:rowOff>
    </xdr:from>
    <xdr:ext cx="469744" cy="259045"/>
    <xdr:sp macro="" textlink="">
      <xdr:nvSpPr>
        <xdr:cNvPr id="851" name="n_4mainValue【公民館】&#10;一人当たり面積"/>
        <xdr:cNvSpPr txBox="1"/>
      </xdr:nvSpPr>
      <xdr:spPr>
        <a:xfrm>
          <a:off x="16592627" y="178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類似団体と比較し、有形固定資産減価償却率が高くなっている施設は、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であり、同等が</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、低くなっている施設が</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た施設が多く、有形固定資産減価償却率が高くなってしまっているが、幼稚園においては耐震工事を行い全ての園で耐震化を図った。今後は園児数の推移により統廃合や認定こども園化を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市が管理する橋りょうが全部で</a:t>
          </a:r>
          <a:r>
            <a:rPr kumimoji="1" lang="en-US" altLang="ja-JP" sz="1300">
              <a:latin typeface="ＭＳ Ｐゴシック" panose="020B0600070205080204" pitchFamily="50" charset="-128"/>
              <a:ea typeface="ＭＳ Ｐゴシック" panose="020B0600070205080204" pitchFamily="50" charset="-128"/>
            </a:rPr>
            <a:t>1095</a:t>
          </a:r>
          <a:r>
            <a:rPr kumimoji="1" lang="ja-JP" altLang="en-US" sz="1300">
              <a:latin typeface="ＭＳ Ｐゴシック" panose="020B0600070205080204" pitchFamily="50" charset="-128"/>
              <a:ea typeface="ＭＳ Ｐゴシック" panose="020B0600070205080204" pitchFamily="50" charset="-128"/>
            </a:rPr>
            <a:t>橋あり、</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年を経過する橋りょう（高齢化橋りょう）が急増していることから、有形固定資産減価償却率が高くなっている。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不動岡小学校の校舎大規模改造工事を実施したため、有形固定資産減価償却率は低くなっている。元和小学校校舎増築工事、礼羽小学校の長寿命化工事の実施により有形固定資産減価償却率の改善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平成になってから建設されたものがほとんどであり、耐用年数の半分程度しか経過していないため、類似団体より有形固定資産減価償却率は下回っている。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減価償却が進んでおり、類似団体内平均値と比べ有形固定資産減価償却率が高くなっている。母子訓練施設あすなろ園、加須児童館、大利根子育て支援センター等複数施設に老朽化が目立ち、安全性・快適性に懸念がある。健全育成室の学校内移転や閉園も検討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埼玉県加須市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112,163
108,786
133.30
47,596,339
44,373,627
2,283,083
26,386,099
25,504,066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xdr:cNvCxnSpPr/>
      </xdr:nvCxnSpPr>
      <xdr:spPr>
        <a:xfrm flipV="1">
          <a:off x="4177665" y="5555343"/>
          <a:ext cx="0" cy="1477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21640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216400" y="5336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108450" y="55553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101799</xdr:rowOff>
    </xdr:from>
    <xdr:ext cx="405111" cy="259045"/>
    <xdr:sp macro="" textlink="">
      <xdr:nvSpPr>
        <xdr:cNvPr id="63" name="【図書館】&#10;有形固定資産減価償却率平均値テキスト"/>
        <xdr:cNvSpPr txBox="1"/>
      </xdr:nvSpPr>
      <xdr:spPr>
        <a:xfrm>
          <a:off x="4216400" y="62168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64" name="フローチャート: 判断 63"/>
        <xdr:cNvSpPr/>
      </xdr:nvSpPr>
      <xdr:spPr>
        <a:xfrm>
          <a:off x="4127500" y="62384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xdr:cNvSpPr/>
      </xdr:nvSpPr>
      <xdr:spPr>
        <a:xfrm>
          <a:off x="3384550" y="62057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xdr:cNvSpPr/>
      </xdr:nvSpPr>
      <xdr:spPr>
        <a:xfrm>
          <a:off x="2571750" y="617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xdr:cNvSpPr/>
      </xdr:nvSpPr>
      <xdr:spPr>
        <a:xfrm>
          <a:off x="1778000" y="61927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8" name="フローチャート: 判断 67"/>
        <xdr:cNvSpPr/>
      </xdr:nvSpPr>
      <xdr:spPr>
        <a:xfrm>
          <a:off x="984250" y="62204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74" name="楕円 73"/>
        <xdr:cNvSpPr/>
      </xdr:nvSpPr>
      <xdr:spPr>
        <a:xfrm>
          <a:off x="4127500" y="613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38480</xdr:rowOff>
    </xdr:from>
    <xdr:ext cx="405111" cy="259045"/>
    <xdr:sp macro="" textlink="">
      <xdr:nvSpPr>
        <xdr:cNvPr id="75" name="【図書館】&#10;有形固定資産減価償却率該当値テキスト"/>
        <xdr:cNvSpPr txBox="1"/>
      </xdr:nvSpPr>
      <xdr:spPr>
        <a:xfrm>
          <a:off x="4216400" y="5988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149497</xdr:rowOff>
    </xdr:from>
    <xdr:to>
      <xdr:col>20</xdr:col>
      <xdr:colOff>38100</xdr:colOff>
      <xdr:row>37</xdr:row>
      <xdr:rowOff>79647</xdr:rowOff>
    </xdr:to>
    <xdr:sp macro="" textlink="">
      <xdr:nvSpPr>
        <xdr:cNvPr id="76" name="楕円 75"/>
        <xdr:cNvSpPr/>
      </xdr:nvSpPr>
      <xdr:spPr>
        <a:xfrm>
          <a:off x="3384550" y="60994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28847</xdr:rowOff>
    </xdr:from>
    <xdr:to>
      <xdr:col>24</xdr:col>
      <xdr:colOff>63500</xdr:colOff>
      <xdr:row>37</xdr:row>
      <xdr:rowOff>66403</xdr:rowOff>
    </xdr:to>
    <xdr:cxnSp macro="">
      <xdr:nvCxnSpPr>
        <xdr:cNvPr id="77" name="直線コネクタ 76"/>
        <xdr:cNvCxnSpPr/>
      </xdr:nvCxnSpPr>
      <xdr:spPr>
        <a:xfrm>
          <a:off x="3429000" y="6143897"/>
          <a:ext cx="7493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77651</xdr:rowOff>
    </xdr:from>
    <xdr:to>
      <xdr:col>15</xdr:col>
      <xdr:colOff>101600</xdr:colOff>
      <xdr:row>37</xdr:row>
      <xdr:rowOff>7801</xdr:rowOff>
    </xdr:to>
    <xdr:sp macro="" textlink="">
      <xdr:nvSpPr>
        <xdr:cNvPr id="78" name="楕円 77"/>
        <xdr:cNvSpPr/>
      </xdr:nvSpPr>
      <xdr:spPr>
        <a:xfrm>
          <a:off x="2571750" y="60276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128451</xdr:rowOff>
    </xdr:from>
    <xdr:to>
      <xdr:col>19</xdr:col>
      <xdr:colOff>177800</xdr:colOff>
      <xdr:row>37</xdr:row>
      <xdr:rowOff>28847</xdr:rowOff>
    </xdr:to>
    <xdr:cxnSp macro="">
      <xdr:nvCxnSpPr>
        <xdr:cNvPr id="79" name="直線コネクタ 78"/>
        <xdr:cNvCxnSpPr/>
      </xdr:nvCxnSpPr>
      <xdr:spPr>
        <a:xfrm>
          <a:off x="2622550" y="6078401"/>
          <a:ext cx="80645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77651</xdr:rowOff>
    </xdr:from>
    <xdr:to>
      <xdr:col>10</xdr:col>
      <xdr:colOff>165100</xdr:colOff>
      <xdr:row>37</xdr:row>
      <xdr:rowOff>7801</xdr:rowOff>
    </xdr:to>
    <xdr:sp macro="" textlink="">
      <xdr:nvSpPr>
        <xdr:cNvPr id="80" name="楕円 79"/>
        <xdr:cNvSpPr/>
      </xdr:nvSpPr>
      <xdr:spPr>
        <a:xfrm>
          <a:off x="1778000" y="60276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128451</xdr:rowOff>
    </xdr:from>
    <xdr:to>
      <xdr:col>15</xdr:col>
      <xdr:colOff>50800</xdr:colOff>
      <xdr:row>36</xdr:row>
      <xdr:rowOff>128451</xdr:rowOff>
    </xdr:to>
    <xdr:cxnSp macro="">
      <xdr:nvCxnSpPr>
        <xdr:cNvPr id="81" name="直線コネクタ 80"/>
        <xdr:cNvCxnSpPr/>
      </xdr:nvCxnSpPr>
      <xdr:spPr>
        <a:xfrm>
          <a:off x="1828800" y="607840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46627</xdr:rowOff>
    </xdr:from>
    <xdr:to>
      <xdr:col>6</xdr:col>
      <xdr:colOff>38100</xdr:colOff>
      <xdr:row>36</xdr:row>
      <xdr:rowOff>148227</xdr:rowOff>
    </xdr:to>
    <xdr:sp macro="" textlink="">
      <xdr:nvSpPr>
        <xdr:cNvPr id="82" name="楕円 81"/>
        <xdr:cNvSpPr/>
      </xdr:nvSpPr>
      <xdr:spPr>
        <a:xfrm>
          <a:off x="984250" y="59965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97427</xdr:rowOff>
    </xdr:from>
    <xdr:to>
      <xdr:col>10</xdr:col>
      <xdr:colOff>114300</xdr:colOff>
      <xdr:row>36</xdr:row>
      <xdr:rowOff>128451</xdr:rowOff>
    </xdr:to>
    <xdr:cxnSp macro="">
      <xdr:nvCxnSpPr>
        <xdr:cNvPr id="83" name="直線コネクタ 82"/>
        <xdr:cNvCxnSpPr/>
      </xdr:nvCxnSpPr>
      <xdr:spPr>
        <a:xfrm>
          <a:off x="1028700" y="6047377"/>
          <a:ext cx="8001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11992</xdr:rowOff>
    </xdr:from>
    <xdr:ext cx="405111" cy="259045"/>
    <xdr:sp macro="" textlink="">
      <xdr:nvSpPr>
        <xdr:cNvPr id="84" name="n_1aveValue【図書館】&#10;有形固定資産減価償却率"/>
        <xdr:cNvSpPr txBox="1"/>
      </xdr:nvSpPr>
      <xdr:spPr>
        <a:xfrm>
          <a:off x="3239144" y="629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155683</xdr:rowOff>
    </xdr:from>
    <xdr:ext cx="405111" cy="259045"/>
    <xdr:sp macro="" textlink="">
      <xdr:nvSpPr>
        <xdr:cNvPr id="85" name="n_2aveValue【図書館】&#10;有形固定資産減価償却率"/>
        <xdr:cNvSpPr txBox="1"/>
      </xdr:nvSpPr>
      <xdr:spPr>
        <a:xfrm>
          <a:off x="2439044" y="627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170378</xdr:rowOff>
    </xdr:from>
    <xdr:ext cx="405111" cy="259045"/>
    <xdr:sp macro="" textlink="">
      <xdr:nvSpPr>
        <xdr:cNvPr id="86" name="n_3aveValue【図書館】&#10;有形固定資産減価償却率"/>
        <xdr:cNvSpPr txBox="1"/>
      </xdr:nvSpPr>
      <xdr:spPr>
        <a:xfrm>
          <a:off x="1645294" y="6279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7" name="n_4aveValue【図書館】&#10;有形固定資産減価償却率"/>
        <xdr:cNvSpPr txBox="1"/>
      </xdr:nvSpPr>
      <xdr:spPr>
        <a:xfrm>
          <a:off x="851544"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96174</xdr:rowOff>
    </xdr:from>
    <xdr:ext cx="405111" cy="259045"/>
    <xdr:sp macro="" textlink="">
      <xdr:nvSpPr>
        <xdr:cNvPr id="88" name="n_1mainValue【図書館】&#10;有形固定資産減価償却率"/>
        <xdr:cNvSpPr txBox="1"/>
      </xdr:nvSpPr>
      <xdr:spPr>
        <a:xfrm>
          <a:off x="3239144" y="5881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24328</xdr:rowOff>
    </xdr:from>
    <xdr:ext cx="405111" cy="259045"/>
    <xdr:sp macro="" textlink="">
      <xdr:nvSpPr>
        <xdr:cNvPr id="89" name="n_2mainValue【図書館】&#10;有形固定資産減価償却率"/>
        <xdr:cNvSpPr txBox="1"/>
      </xdr:nvSpPr>
      <xdr:spPr>
        <a:xfrm>
          <a:off x="2439044" y="5809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24328</xdr:rowOff>
    </xdr:from>
    <xdr:ext cx="405111" cy="259045"/>
    <xdr:sp macro="" textlink="">
      <xdr:nvSpPr>
        <xdr:cNvPr id="90" name="n_3mainValue【図書館】&#10;有形固定資産減価償却率"/>
        <xdr:cNvSpPr txBox="1"/>
      </xdr:nvSpPr>
      <xdr:spPr>
        <a:xfrm>
          <a:off x="1645294" y="5809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164754</xdr:rowOff>
    </xdr:from>
    <xdr:ext cx="405111" cy="259045"/>
    <xdr:sp macro="" textlink="">
      <xdr:nvSpPr>
        <xdr:cNvPr id="91" name="n_4mainValue【図書館】&#10;有形固定資産減価償却率"/>
        <xdr:cNvSpPr txBox="1"/>
      </xdr:nvSpPr>
      <xdr:spPr>
        <a:xfrm>
          <a:off x="851544" y="57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146050</xdr:rowOff>
    </xdr:from>
    <xdr:to>
      <xdr:col>54</xdr:col>
      <xdr:colOff>189865</xdr:colOff>
      <xdr:row>41</xdr:row>
      <xdr:rowOff>95250</xdr:rowOff>
    </xdr:to>
    <xdr:cxnSp macro="">
      <xdr:nvCxnSpPr>
        <xdr:cNvPr id="115" name="直線コネクタ 114"/>
        <xdr:cNvCxnSpPr/>
      </xdr:nvCxnSpPr>
      <xdr:spPr>
        <a:xfrm flipV="1">
          <a:off x="9429115" y="56007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xdr:cNvSpPr txBox="1"/>
      </xdr:nvSpPr>
      <xdr:spPr>
        <a:xfrm>
          <a:off x="946785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xdr:cNvCxnSpPr/>
      </xdr:nvCxnSpPr>
      <xdr:spPr>
        <a:xfrm>
          <a:off x="9359900" y="6870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92727</xdr:rowOff>
    </xdr:from>
    <xdr:ext cx="469744" cy="259045"/>
    <xdr:sp macro="" textlink="">
      <xdr:nvSpPr>
        <xdr:cNvPr id="118" name="【図書館】&#10;一人当たり面積最大値テキスト"/>
        <xdr:cNvSpPr txBox="1"/>
      </xdr:nvSpPr>
      <xdr:spPr>
        <a:xfrm>
          <a:off x="9467850" y="538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146050</xdr:rowOff>
    </xdr:from>
    <xdr:to>
      <xdr:col>55</xdr:col>
      <xdr:colOff>88900</xdr:colOff>
      <xdr:row>33</xdr:row>
      <xdr:rowOff>146050</xdr:rowOff>
    </xdr:to>
    <xdr:cxnSp macro="">
      <xdr:nvCxnSpPr>
        <xdr:cNvPr id="119" name="直線コネクタ 118"/>
        <xdr:cNvCxnSpPr/>
      </xdr:nvCxnSpPr>
      <xdr:spPr>
        <a:xfrm>
          <a:off x="9359900" y="5600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67327</xdr:rowOff>
    </xdr:from>
    <xdr:ext cx="469744" cy="259045"/>
    <xdr:sp macro="" textlink="">
      <xdr:nvSpPr>
        <xdr:cNvPr id="120" name="【図書館】&#10;一人当たり面積平均値テキスト"/>
        <xdr:cNvSpPr txBox="1"/>
      </xdr:nvSpPr>
      <xdr:spPr>
        <a:xfrm>
          <a:off x="9467850" y="634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21" name="フローチャート: 判断 120"/>
        <xdr:cNvSpPr/>
      </xdr:nvSpPr>
      <xdr:spPr>
        <a:xfrm>
          <a:off x="9398000" y="6369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2" name="フローチャート: 判断 121"/>
        <xdr:cNvSpPr/>
      </xdr:nvSpPr>
      <xdr:spPr>
        <a:xfrm>
          <a:off x="8636000" y="6381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3" name="フローチャート: 判断 122"/>
        <xdr:cNvSpPr/>
      </xdr:nvSpPr>
      <xdr:spPr>
        <a:xfrm>
          <a:off x="7842250" y="63817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4" name="フローチャート: 判断 123"/>
        <xdr:cNvSpPr/>
      </xdr:nvSpPr>
      <xdr:spPr>
        <a:xfrm>
          <a:off x="7029450" y="6419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5" name="フローチャート: 判断 124"/>
        <xdr:cNvSpPr/>
      </xdr:nvSpPr>
      <xdr:spPr>
        <a:xfrm>
          <a:off x="6235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133350</xdr:rowOff>
    </xdr:from>
    <xdr:to>
      <xdr:col>55</xdr:col>
      <xdr:colOff>50800</xdr:colOff>
      <xdr:row>38</xdr:row>
      <xdr:rowOff>63500</xdr:rowOff>
    </xdr:to>
    <xdr:sp macro="" textlink="">
      <xdr:nvSpPr>
        <xdr:cNvPr id="131" name="楕円 130"/>
        <xdr:cNvSpPr/>
      </xdr:nvSpPr>
      <xdr:spPr>
        <a:xfrm>
          <a:off x="9398000" y="6248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156227</xdr:rowOff>
    </xdr:from>
    <xdr:ext cx="469744" cy="259045"/>
    <xdr:sp macro="" textlink="">
      <xdr:nvSpPr>
        <xdr:cNvPr id="132" name="【図書館】&#10;一人当たり面積該当値テキスト"/>
        <xdr:cNvSpPr txBox="1"/>
      </xdr:nvSpPr>
      <xdr:spPr>
        <a:xfrm>
          <a:off x="9467850" y="610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133350</xdr:rowOff>
    </xdr:from>
    <xdr:to>
      <xdr:col>50</xdr:col>
      <xdr:colOff>165100</xdr:colOff>
      <xdr:row>38</xdr:row>
      <xdr:rowOff>63500</xdr:rowOff>
    </xdr:to>
    <xdr:sp macro="" textlink="">
      <xdr:nvSpPr>
        <xdr:cNvPr id="133" name="楕円 132"/>
        <xdr:cNvSpPr/>
      </xdr:nvSpPr>
      <xdr:spPr>
        <a:xfrm>
          <a:off x="8636000" y="6248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12700</xdr:rowOff>
    </xdr:from>
    <xdr:to>
      <xdr:col>55</xdr:col>
      <xdr:colOff>0</xdr:colOff>
      <xdr:row>38</xdr:row>
      <xdr:rowOff>12700</xdr:rowOff>
    </xdr:to>
    <xdr:cxnSp macro="">
      <xdr:nvCxnSpPr>
        <xdr:cNvPr id="134" name="直線コネクタ 133"/>
        <xdr:cNvCxnSpPr/>
      </xdr:nvCxnSpPr>
      <xdr:spPr>
        <a:xfrm>
          <a:off x="8686800" y="62928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133350</xdr:rowOff>
    </xdr:from>
    <xdr:to>
      <xdr:col>46</xdr:col>
      <xdr:colOff>38100</xdr:colOff>
      <xdr:row>38</xdr:row>
      <xdr:rowOff>63500</xdr:rowOff>
    </xdr:to>
    <xdr:sp macro="" textlink="">
      <xdr:nvSpPr>
        <xdr:cNvPr id="135" name="楕円 134"/>
        <xdr:cNvSpPr/>
      </xdr:nvSpPr>
      <xdr:spPr>
        <a:xfrm>
          <a:off x="7842250" y="6248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12700</xdr:rowOff>
    </xdr:from>
    <xdr:to>
      <xdr:col>50</xdr:col>
      <xdr:colOff>114300</xdr:colOff>
      <xdr:row>38</xdr:row>
      <xdr:rowOff>12700</xdr:rowOff>
    </xdr:to>
    <xdr:cxnSp macro="">
      <xdr:nvCxnSpPr>
        <xdr:cNvPr id="136" name="直線コネクタ 135"/>
        <xdr:cNvCxnSpPr/>
      </xdr:nvCxnSpPr>
      <xdr:spPr>
        <a:xfrm>
          <a:off x="7886700" y="6292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146050</xdr:rowOff>
    </xdr:from>
    <xdr:to>
      <xdr:col>41</xdr:col>
      <xdr:colOff>101600</xdr:colOff>
      <xdr:row>38</xdr:row>
      <xdr:rowOff>76200</xdr:rowOff>
    </xdr:to>
    <xdr:sp macro="" textlink="">
      <xdr:nvSpPr>
        <xdr:cNvPr id="137" name="楕円 136"/>
        <xdr:cNvSpPr/>
      </xdr:nvSpPr>
      <xdr:spPr>
        <a:xfrm>
          <a:off x="7029450" y="6261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12700</xdr:rowOff>
    </xdr:from>
    <xdr:to>
      <xdr:col>45</xdr:col>
      <xdr:colOff>177800</xdr:colOff>
      <xdr:row>38</xdr:row>
      <xdr:rowOff>25400</xdr:rowOff>
    </xdr:to>
    <xdr:cxnSp macro="">
      <xdr:nvCxnSpPr>
        <xdr:cNvPr id="138" name="直線コネクタ 137"/>
        <xdr:cNvCxnSpPr/>
      </xdr:nvCxnSpPr>
      <xdr:spPr>
        <a:xfrm flipV="1">
          <a:off x="7080250" y="6292850"/>
          <a:ext cx="8064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146050</xdr:rowOff>
    </xdr:from>
    <xdr:to>
      <xdr:col>36</xdr:col>
      <xdr:colOff>165100</xdr:colOff>
      <xdr:row>38</xdr:row>
      <xdr:rowOff>76200</xdr:rowOff>
    </xdr:to>
    <xdr:sp macro="" textlink="">
      <xdr:nvSpPr>
        <xdr:cNvPr id="139" name="楕円 138"/>
        <xdr:cNvSpPr/>
      </xdr:nvSpPr>
      <xdr:spPr>
        <a:xfrm>
          <a:off x="6235700" y="6261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25400</xdr:rowOff>
    </xdr:from>
    <xdr:to>
      <xdr:col>41</xdr:col>
      <xdr:colOff>50800</xdr:colOff>
      <xdr:row>38</xdr:row>
      <xdr:rowOff>25400</xdr:rowOff>
    </xdr:to>
    <xdr:cxnSp macro="">
      <xdr:nvCxnSpPr>
        <xdr:cNvPr id="140" name="直線コネクタ 139"/>
        <xdr:cNvCxnSpPr/>
      </xdr:nvCxnSpPr>
      <xdr:spPr>
        <a:xfrm>
          <a:off x="6286500" y="63055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22877</xdr:rowOff>
    </xdr:from>
    <xdr:ext cx="469744" cy="259045"/>
    <xdr:sp macro="" textlink="">
      <xdr:nvSpPr>
        <xdr:cNvPr id="141" name="n_1aveValue【図書館】&#10;一人当たり面積"/>
        <xdr:cNvSpPr txBox="1"/>
      </xdr:nvSpPr>
      <xdr:spPr>
        <a:xfrm>
          <a:off x="845827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22877</xdr:rowOff>
    </xdr:from>
    <xdr:ext cx="469744" cy="259045"/>
    <xdr:sp macro="" textlink="">
      <xdr:nvSpPr>
        <xdr:cNvPr id="142" name="n_2aveValue【図書館】&#10;一人当たり面積"/>
        <xdr:cNvSpPr txBox="1"/>
      </xdr:nvSpPr>
      <xdr:spPr>
        <a:xfrm>
          <a:off x="76772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3" name="n_3aveValue【図書館】&#10;一人当たり面積"/>
        <xdr:cNvSpPr txBox="1"/>
      </xdr:nvSpPr>
      <xdr:spPr>
        <a:xfrm>
          <a:off x="6864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4" name="n_4aveValue【図書館】&#10;一人当たり面積"/>
        <xdr:cNvSpPr txBox="1"/>
      </xdr:nvSpPr>
      <xdr:spPr>
        <a:xfrm>
          <a:off x="607067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80027</xdr:rowOff>
    </xdr:from>
    <xdr:ext cx="469744" cy="259045"/>
    <xdr:sp macro="" textlink="">
      <xdr:nvSpPr>
        <xdr:cNvPr id="145" name="n_1mainValue【図書館】&#10;一人当たり面積"/>
        <xdr:cNvSpPr txBox="1"/>
      </xdr:nvSpPr>
      <xdr:spPr>
        <a:xfrm>
          <a:off x="8458277" y="60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80027</xdr:rowOff>
    </xdr:from>
    <xdr:ext cx="469744" cy="259045"/>
    <xdr:sp macro="" textlink="">
      <xdr:nvSpPr>
        <xdr:cNvPr id="146" name="n_2mainValue【図書館】&#10;一人当たり面積"/>
        <xdr:cNvSpPr txBox="1"/>
      </xdr:nvSpPr>
      <xdr:spPr>
        <a:xfrm>
          <a:off x="7677227" y="60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92727</xdr:rowOff>
    </xdr:from>
    <xdr:ext cx="469744" cy="259045"/>
    <xdr:sp macro="" textlink="">
      <xdr:nvSpPr>
        <xdr:cNvPr id="147" name="n_3mainValue【図書館】&#10;一人当たり面積"/>
        <xdr:cNvSpPr txBox="1"/>
      </xdr:nvSpPr>
      <xdr:spPr>
        <a:xfrm>
          <a:off x="6864427" y="604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92727</xdr:rowOff>
    </xdr:from>
    <xdr:ext cx="469744" cy="259045"/>
    <xdr:sp macro="" textlink="">
      <xdr:nvSpPr>
        <xdr:cNvPr id="148" name="n_4mainValue【図書館】&#10;一人当たり面積"/>
        <xdr:cNvSpPr txBox="1"/>
      </xdr:nvSpPr>
      <xdr:spPr>
        <a:xfrm>
          <a:off x="6070677" y="604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xdr:cNvSpPr txBox="1"/>
      </xdr:nvSpPr>
      <xdr:spPr>
        <a:xfrm>
          <a:off x="2757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50292</xdr:rowOff>
    </xdr:from>
    <xdr:to>
      <xdr:col>24</xdr:col>
      <xdr:colOff>62865</xdr:colOff>
      <xdr:row>62</xdr:row>
      <xdr:rowOff>132588</xdr:rowOff>
    </xdr:to>
    <xdr:cxnSp macro="">
      <xdr:nvCxnSpPr>
        <xdr:cNvPr id="171" name="直線コネクタ 170"/>
        <xdr:cNvCxnSpPr/>
      </xdr:nvCxnSpPr>
      <xdr:spPr>
        <a:xfrm flipV="1">
          <a:off x="4177665" y="9137142"/>
          <a:ext cx="0" cy="1237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136415</xdr:rowOff>
    </xdr:from>
    <xdr:ext cx="405111" cy="259045"/>
    <xdr:sp macro="" textlink="">
      <xdr:nvSpPr>
        <xdr:cNvPr id="172" name="【体育館・プール】&#10;有形固定資産減価償却率最小値テキスト"/>
        <xdr:cNvSpPr txBox="1"/>
      </xdr:nvSpPr>
      <xdr:spPr>
        <a:xfrm>
          <a:off x="4216400" y="10378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132588</xdr:rowOff>
    </xdr:from>
    <xdr:to>
      <xdr:col>24</xdr:col>
      <xdr:colOff>152400</xdr:colOff>
      <xdr:row>62</xdr:row>
      <xdr:rowOff>132588</xdr:rowOff>
    </xdr:to>
    <xdr:cxnSp macro="">
      <xdr:nvCxnSpPr>
        <xdr:cNvPr id="173" name="直線コネクタ 172"/>
        <xdr:cNvCxnSpPr/>
      </xdr:nvCxnSpPr>
      <xdr:spPr>
        <a:xfrm>
          <a:off x="4108450" y="103751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168419</xdr:rowOff>
    </xdr:from>
    <xdr:ext cx="405111" cy="259045"/>
    <xdr:sp macro="" textlink="">
      <xdr:nvSpPr>
        <xdr:cNvPr id="174" name="【体育館・プール】&#10;有形固定資産減価償却率最大値テキスト"/>
        <xdr:cNvSpPr txBox="1"/>
      </xdr:nvSpPr>
      <xdr:spPr>
        <a:xfrm>
          <a:off x="4216400" y="8918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50292</xdr:rowOff>
    </xdr:from>
    <xdr:to>
      <xdr:col>24</xdr:col>
      <xdr:colOff>152400</xdr:colOff>
      <xdr:row>55</xdr:row>
      <xdr:rowOff>50292</xdr:rowOff>
    </xdr:to>
    <xdr:cxnSp macro="">
      <xdr:nvCxnSpPr>
        <xdr:cNvPr id="175" name="直線コネクタ 174"/>
        <xdr:cNvCxnSpPr/>
      </xdr:nvCxnSpPr>
      <xdr:spPr>
        <a:xfrm>
          <a:off x="4108450" y="91371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36085</xdr:rowOff>
    </xdr:from>
    <xdr:ext cx="405111" cy="259045"/>
    <xdr:sp macro="" textlink="">
      <xdr:nvSpPr>
        <xdr:cNvPr id="176" name="【体育館・プール】&#10;有形固定資産減価償却率平均値テキスト"/>
        <xdr:cNvSpPr txBox="1"/>
      </xdr:nvSpPr>
      <xdr:spPr>
        <a:xfrm>
          <a:off x="4216400" y="961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xdr:rowOff>
    </xdr:from>
    <xdr:to>
      <xdr:col>24</xdr:col>
      <xdr:colOff>114300</xdr:colOff>
      <xdr:row>59</xdr:row>
      <xdr:rowOff>114808</xdr:rowOff>
    </xdr:to>
    <xdr:sp macro="" textlink="">
      <xdr:nvSpPr>
        <xdr:cNvPr id="177" name="フローチャート: 判断 176"/>
        <xdr:cNvSpPr/>
      </xdr:nvSpPr>
      <xdr:spPr>
        <a:xfrm>
          <a:off x="4127500" y="976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145796</xdr:rowOff>
    </xdr:from>
    <xdr:to>
      <xdr:col>20</xdr:col>
      <xdr:colOff>38100</xdr:colOff>
      <xdr:row>59</xdr:row>
      <xdr:rowOff>75946</xdr:rowOff>
    </xdr:to>
    <xdr:sp macro="" textlink="">
      <xdr:nvSpPr>
        <xdr:cNvPr id="178" name="フローチャート: 判断 177"/>
        <xdr:cNvSpPr/>
      </xdr:nvSpPr>
      <xdr:spPr>
        <a:xfrm>
          <a:off x="3384550" y="97279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106934</xdr:rowOff>
    </xdr:from>
    <xdr:to>
      <xdr:col>15</xdr:col>
      <xdr:colOff>101600</xdr:colOff>
      <xdr:row>59</xdr:row>
      <xdr:rowOff>37084</xdr:rowOff>
    </xdr:to>
    <xdr:sp macro="" textlink="">
      <xdr:nvSpPr>
        <xdr:cNvPr id="179" name="フローチャート: 判断 178"/>
        <xdr:cNvSpPr/>
      </xdr:nvSpPr>
      <xdr:spPr>
        <a:xfrm>
          <a:off x="2571750" y="96890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80" name="フローチャート: 判断 179"/>
        <xdr:cNvSpPr/>
      </xdr:nvSpPr>
      <xdr:spPr>
        <a:xfrm>
          <a:off x="1778000" y="97005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63500</xdr:rowOff>
    </xdr:from>
    <xdr:to>
      <xdr:col>6</xdr:col>
      <xdr:colOff>38100</xdr:colOff>
      <xdr:row>58</xdr:row>
      <xdr:rowOff>165100</xdr:rowOff>
    </xdr:to>
    <xdr:sp macro="" textlink="">
      <xdr:nvSpPr>
        <xdr:cNvPr id="181" name="フローチャート: 判断 180"/>
        <xdr:cNvSpPr/>
      </xdr:nvSpPr>
      <xdr:spPr>
        <a:xfrm>
          <a:off x="984250" y="9645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87" name="楕円 186"/>
        <xdr:cNvSpPr/>
      </xdr:nvSpPr>
      <xdr:spPr>
        <a:xfrm>
          <a:off x="4127500" y="98564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87647</xdr:rowOff>
    </xdr:from>
    <xdr:ext cx="405111" cy="259045"/>
    <xdr:sp macro="" textlink="">
      <xdr:nvSpPr>
        <xdr:cNvPr id="188" name="【体育館・プール】&#10;有形固定資産減価償却率該当値テキスト"/>
        <xdr:cNvSpPr txBox="1"/>
      </xdr:nvSpPr>
      <xdr:spPr>
        <a:xfrm>
          <a:off x="4216400" y="983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70358</xdr:rowOff>
    </xdr:from>
    <xdr:to>
      <xdr:col>20</xdr:col>
      <xdr:colOff>38100</xdr:colOff>
      <xdr:row>60</xdr:row>
      <xdr:rowOff>508</xdr:rowOff>
    </xdr:to>
    <xdr:sp macro="" textlink="">
      <xdr:nvSpPr>
        <xdr:cNvPr id="189" name="楕円 188"/>
        <xdr:cNvSpPr/>
      </xdr:nvSpPr>
      <xdr:spPr>
        <a:xfrm>
          <a:off x="3384550" y="98176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121158</xdr:rowOff>
    </xdr:from>
    <xdr:to>
      <xdr:col>24</xdr:col>
      <xdr:colOff>63500</xdr:colOff>
      <xdr:row>59</xdr:row>
      <xdr:rowOff>160020</xdr:rowOff>
    </xdr:to>
    <xdr:cxnSp macro="">
      <xdr:nvCxnSpPr>
        <xdr:cNvPr id="190" name="直線コネクタ 189"/>
        <xdr:cNvCxnSpPr/>
      </xdr:nvCxnSpPr>
      <xdr:spPr>
        <a:xfrm>
          <a:off x="3429000" y="9868408"/>
          <a:ext cx="7493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164084</xdr:rowOff>
    </xdr:from>
    <xdr:to>
      <xdr:col>15</xdr:col>
      <xdr:colOff>101600</xdr:colOff>
      <xdr:row>59</xdr:row>
      <xdr:rowOff>94234</xdr:rowOff>
    </xdr:to>
    <xdr:sp macro="" textlink="">
      <xdr:nvSpPr>
        <xdr:cNvPr id="191" name="楕円 190"/>
        <xdr:cNvSpPr/>
      </xdr:nvSpPr>
      <xdr:spPr>
        <a:xfrm>
          <a:off x="2571750" y="97462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43434</xdr:rowOff>
    </xdr:from>
    <xdr:to>
      <xdr:col>19</xdr:col>
      <xdr:colOff>177800</xdr:colOff>
      <xdr:row>59</xdr:row>
      <xdr:rowOff>121158</xdr:rowOff>
    </xdr:to>
    <xdr:cxnSp macro="">
      <xdr:nvCxnSpPr>
        <xdr:cNvPr id="192" name="直線コネクタ 191"/>
        <xdr:cNvCxnSpPr/>
      </xdr:nvCxnSpPr>
      <xdr:spPr>
        <a:xfrm>
          <a:off x="2622550" y="9790684"/>
          <a:ext cx="80645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164084</xdr:rowOff>
    </xdr:from>
    <xdr:to>
      <xdr:col>10</xdr:col>
      <xdr:colOff>165100</xdr:colOff>
      <xdr:row>59</xdr:row>
      <xdr:rowOff>94234</xdr:rowOff>
    </xdr:to>
    <xdr:sp macro="" textlink="">
      <xdr:nvSpPr>
        <xdr:cNvPr id="193" name="楕円 192"/>
        <xdr:cNvSpPr/>
      </xdr:nvSpPr>
      <xdr:spPr>
        <a:xfrm>
          <a:off x="1778000" y="97462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43434</xdr:rowOff>
    </xdr:from>
    <xdr:to>
      <xdr:col>15</xdr:col>
      <xdr:colOff>50800</xdr:colOff>
      <xdr:row>59</xdr:row>
      <xdr:rowOff>43434</xdr:rowOff>
    </xdr:to>
    <xdr:cxnSp macro="">
      <xdr:nvCxnSpPr>
        <xdr:cNvPr id="194" name="直線コネクタ 193"/>
        <xdr:cNvCxnSpPr/>
      </xdr:nvCxnSpPr>
      <xdr:spPr>
        <a:xfrm>
          <a:off x="1828800" y="979068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122936</xdr:rowOff>
    </xdr:from>
    <xdr:to>
      <xdr:col>6</xdr:col>
      <xdr:colOff>38100</xdr:colOff>
      <xdr:row>59</xdr:row>
      <xdr:rowOff>53086</xdr:rowOff>
    </xdr:to>
    <xdr:sp macro="" textlink="">
      <xdr:nvSpPr>
        <xdr:cNvPr id="195" name="楕円 194"/>
        <xdr:cNvSpPr/>
      </xdr:nvSpPr>
      <xdr:spPr>
        <a:xfrm>
          <a:off x="984250" y="97050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2286</xdr:rowOff>
    </xdr:from>
    <xdr:to>
      <xdr:col>10</xdr:col>
      <xdr:colOff>114300</xdr:colOff>
      <xdr:row>59</xdr:row>
      <xdr:rowOff>43434</xdr:rowOff>
    </xdr:to>
    <xdr:cxnSp macro="">
      <xdr:nvCxnSpPr>
        <xdr:cNvPr id="196" name="直線コネクタ 195"/>
        <xdr:cNvCxnSpPr/>
      </xdr:nvCxnSpPr>
      <xdr:spPr>
        <a:xfrm>
          <a:off x="1028700" y="9749536"/>
          <a:ext cx="8001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92473</xdr:rowOff>
    </xdr:from>
    <xdr:ext cx="405111" cy="259045"/>
    <xdr:sp macro="" textlink="">
      <xdr:nvSpPr>
        <xdr:cNvPr id="197" name="n_1aveValue【体育館・プール】&#10;有形固定資産減価償却率"/>
        <xdr:cNvSpPr txBox="1"/>
      </xdr:nvSpPr>
      <xdr:spPr>
        <a:xfrm>
          <a:off x="3239144" y="9509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53611</xdr:rowOff>
    </xdr:from>
    <xdr:ext cx="405111" cy="259045"/>
    <xdr:sp macro="" textlink="">
      <xdr:nvSpPr>
        <xdr:cNvPr id="198" name="n_2aveValue【体育館・プール】&#10;有形固定資産減価償却率"/>
        <xdr:cNvSpPr txBox="1"/>
      </xdr:nvSpPr>
      <xdr:spPr>
        <a:xfrm>
          <a:off x="2439044" y="9470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65041</xdr:rowOff>
    </xdr:from>
    <xdr:ext cx="405111" cy="259045"/>
    <xdr:sp macro="" textlink="">
      <xdr:nvSpPr>
        <xdr:cNvPr id="199" name="n_3aveValue【体育館・プール】&#10;有形固定資産減価償却率"/>
        <xdr:cNvSpPr txBox="1"/>
      </xdr:nvSpPr>
      <xdr:spPr>
        <a:xfrm>
          <a:off x="1645294" y="9482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10177</xdr:rowOff>
    </xdr:from>
    <xdr:ext cx="405111" cy="259045"/>
    <xdr:sp macro="" textlink="">
      <xdr:nvSpPr>
        <xdr:cNvPr id="200" name="n_4aveValue【体育館・プール】&#10;有形固定資産減価償却率"/>
        <xdr:cNvSpPr txBox="1"/>
      </xdr:nvSpPr>
      <xdr:spPr>
        <a:xfrm>
          <a:off x="851544" y="942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163085</xdr:rowOff>
    </xdr:from>
    <xdr:ext cx="405111" cy="259045"/>
    <xdr:sp macro="" textlink="">
      <xdr:nvSpPr>
        <xdr:cNvPr id="201" name="n_1mainValue【体育館・プール】&#10;有形固定資産減価償却率"/>
        <xdr:cNvSpPr txBox="1"/>
      </xdr:nvSpPr>
      <xdr:spPr>
        <a:xfrm>
          <a:off x="3239144" y="9910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85361</xdr:rowOff>
    </xdr:from>
    <xdr:ext cx="405111" cy="259045"/>
    <xdr:sp macro="" textlink="">
      <xdr:nvSpPr>
        <xdr:cNvPr id="202" name="n_2mainValue【体育館・プール】&#10;有形固定資産減価償却率"/>
        <xdr:cNvSpPr txBox="1"/>
      </xdr:nvSpPr>
      <xdr:spPr>
        <a:xfrm>
          <a:off x="2439044" y="9832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85361</xdr:rowOff>
    </xdr:from>
    <xdr:ext cx="405111" cy="259045"/>
    <xdr:sp macro="" textlink="">
      <xdr:nvSpPr>
        <xdr:cNvPr id="203" name="n_3mainValue【体育館・プール】&#10;有形固定資産減価償却率"/>
        <xdr:cNvSpPr txBox="1"/>
      </xdr:nvSpPr>
      <xdr:spPr>
        <a:xfrm>
          <a:off x="1645294" y="9832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44213</xdr:rowOff>
    </xdr:from>
    <xdr:ext cx="405111" cy="259045"/>
    <xdr:sp macro="" textlink="">
      <xdr:nvSpPr>
        <xdr:cNvPr id="204" name="n_4mainValue【体育館・プール】&#10;有形固定資産減価償却率"/>
        <xdr:cNvSpPr txBox="1"/>
      </xdr:nvSpPr>
      <xdr:spPr>
        <a:xfrm>
          <a:off x="851544" y="979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xdr:cNvSpPr txBox="1"/>
      </xdr:nvSpPr>
      <xdr:spPr>
        <a:xfrm>
          <a:off x="55272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xdr:cNvSpPr txBox="1"/>
      </xdr:nvSpPr>
      <xdr:spPr>
        <a:xfrm>
          <a:off x="552722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xdr:cNvSpPr txBox="1"/>
      </xdr:nvSpPr>
      <xdr:spPr>
        <a:xfrm>
          <a:off x="552722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xdr:cNvSpPr txBox="1"/>
      </xdr:nvSpPr>
      <xdr:spPr>
        <a:xfrm>
          <a:off x="552722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xdr:cNvSpPr txBox="1"/>
      </xdr:nvSpPr>
      <xdr:spPr>
        <a:xfrm>
          <a:off x="552722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xdr:cNvSpPr txBox="1"/>
      </xdr:nvSpPr>
      <xdr:spPr>
        <a:xfrm>
          <a:off x="55272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19594</xdr:rowOff>
    </xdr:from>
    <xdr:to>
      <xdr:col>54</xdr:col>
      <xdr:colOff>189865</xdr:colOff>
      <xdr:row>63</xdr:row>
      <xdr:rowOff>119199</xdr:rowOff>
    </xdr:to>
    <xdr:cxnSp macro="">
      <xdr:nvCxnSpPr>
        <xdr:cNvPr id="230" name="直線コネクタ 229"/>
        <xdr:cNvCxnSpPr/>
      </xdr:nvCxnSpPr>
      <xdr:spPr>
        <a:xfrm flipV="1">
          <a:off x="9429115" y="9271544"/>
          <a:ext cx="0" cy="1255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123026</xdr:rowOff>
    </xdr:from>
    <xdr:ext cx="469744" cy="259045"/>
    <xdr:sp macro="" textlink="">
      <xdr:nvSpPr>
        <xdr:cNvPr id="231" name="【体育館・プール】&#10;一人当たり面積最小値テキスト"/>
        <xdr:cNvSpPr txBox="1"/>
      </xdr:nvSpPr>
      <xdr:spPr>
        <a:xfrm>
          <a:off x="9467850"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119199</xdr:rowOff>
    </xdr:from>
    <xdr:to>
      <xdr:col>55</xdr:col>
      <xdr:colOff>88900</xdr:colOff>
      <xdr:row>63</xdr:row>
      <xdr:rowOff>119199</xdr:rowOff>
    </xdr:to>
    <xdr:cxnSp macro="">
      <xdr:nvCxnSpPr>
        <xdr:cNvPr id="232" name="直線コネクタ 231"/>
        <xdr:cNvCxnSpPr/>
      </xdr:nvCxnSpPr>
      <xdr:spPr>
        <a:xfrm>
          <a:off x="9359900" y="105268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137721</xdr:rowOff>
    </xdr:from>
    <xdr:ext cx="469744" cy="259045"/>
    <xdr:sp macro="" textlink="">
      <xdr:nvSpPr>
        <xdr:cNvPr id="233" name="【体育館・プール】&#10;一人当たり面積最大値テキスト"/>
        <xdr:cNvSpPr txBox="1"/>
      </xdr:nvSpPr>
      <xdr:spPr>
        <a:xfrm>
          <a:off x="9467850" y="905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19594</xdr:rowOff>
    </xdr:from>
    <xdr:to>
      <xdr:col>55</xdr:col>
      <xdr:colOff>88900</xdr:colOff>
      <xdr:row>56</xdr:row>
      <xdr:rowOff>19594</xdr:rowOff>
    </xdr:to>
    <xdr:cxnSp macro="">
      <xdr:nvCxnSpPr>
        <xdr:cNvPr id="234" name="直線コネクタ 233"/>
        <xdr:cNvCxnSpPr/>
      </xdr:nvCxnSpPr>
      <xdr:spPr>
        <a:xfrm>
          <a:off x="9359900" y="92715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91276</xdr:rowOff>
    </xdr:from>
    <xdr:ext cx="469744" cy="259045"/>
    <xdr:sp macro="" textlink="">
      <xdr:nvSpPr>
        <xdr:cNvPr id="235" name="【体育館・プール】&#10;一人当たり面積平均値テキスト"/>
        <xdr:cNvSpPr txBox="1"/>
      </xdr:nvSpPr>
      <xdr:spPr>
        <a:xfrm>
          <a:off x="9467850" y="10003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68399</xdr:rowOff>
    </xdr:from>
    <xdr:to>
      <xdr:col>55</xdr:col>
      <xdr:colOff>50800</xdr:colOff>
      <xdr:row>61</xdr:row>
      <xdr:rowOff>169999</xdr:rowOff>
    </xdr:to>
    <xdr:sp macro="" textlink="">
      <xdr:nvSpPr>
        <xdr:cNvPr id="236" name="フローチャート: 判断 235"/>
        <xdr:cNvSpPr/>
      </xdr:nvSpPr>
      <xdr:spPr>
        <a:xfrm>
          <a:off x="9398000" y="101458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37" name="フローチャート: 判断 236"/>
        <xdr:cNvSpPr/>
      </xdr:nvSpPr>
      <xdr:spPr>
        <a:xfrm>
          <a:off x="8636000" y="101458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84727</xdr:rowOff>
    </xdr:from>
    <xdr:to>
      <xdr:col>46</xdr:col>
      <xdr:colOff>38100</xdr:colOff>
      <xdr:row>62</xdr:row>
      <xdr:rowOff>14877</xdr:rowOff>
    </xdr:to>
    <xdr:sp macro="" textlink="">
      <xdr:nvSpPr>
        <xdr:cNvPr id="238" name="フローチャート: 判断 237"/>
        <xdr:cNvSpPr/>
      </xdr:nvSpPr>
      <xdr:spPr>
        <a:xfrm>
          <a:off x="7842250" y="101621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127181</xdr:rowOff>
    </xdr:from>
    <xdr:to>
      <xdr:col>41</xdr:col>
      <xdr:colOff>101600</xdr:colOff>
      <xdr:row>62</xdr:row>
      <xdr:rowOff>57331</xdr:rowOff>
    </xdr:to>
    <xdr:sp macro="" textlink="">
      <xdr:nvSpPr>
        <xdr:cNvPr id="239" name="フローチャート: 判断 238"/>
        <xdr:cNvSpPr/>
      </xdr:nvSpPr>
      <xdr:spPr>
        <a:xfrm>
          <a:off x="7029450" y="102046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140244</xdr:rowOff>
    </xdr:from>
    <xdr:to>
      <xdr:col>36</xdr:col>
      <xdr:colOff>165100</xdr:colOff>
      <xdr:row>62</xdr:row>
      <xdr:rowOff>70394</xdr:rowOff>
    </xdr:to>
    <xdr:sp macro="" textlink="">
      <xdr:nvSpPr>
        <xdr:cNvPr id="240" name="フローチャート: 判断 239"/>
        <xdr:cNvSpPr/>
      </xdr:nvSpPr>
      <xdr:spPr>
        <a:xfrm>
          <a:off x="6235700" y="102176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104322</xdr:rowOff>
    </xdr:from>
    <xdr:to>
      <xdr:col>55</xdr:col>
      <xdr:colOff>50800</xdr:colOff>
      <xdr:row>62</xdr:row>
      <xdr:rowOff>34472</xdr:rowOff>
    </xdr:to>
    <xdr:sp macro="" textlink="">
      <xdr:nvSpPr>
        <xdr:cNvPr id="246" name="楕円 245"/>
        <xdr:cNvSpPr/>
      </xdr:nvSpPr>
      <xdr:spPr>
        <a:xfrm>
          <a:off x="9398000" y="101817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82749</xdr:rowOff>
    </xdr:from>
    <xdr:ext cx="469744" cy="259045"/>
    <xdr:sp macro="" textlink="">
      <xdr:nvSpPr>
        <xdr:cNvPr id="247" name="【体育館・プール】&#10;一人当たり面積該当値テキスト"/>
        <xdr:cNvSpPr txBox="1"/>
      </xdr:nvSpPr>
      <xdr:spPr>
        <a:xfrm>
          <a:off x="9467850" y="1016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107587</xdr:rowOff>
    </xdr:from>
    <xdr:to>
      <xdr:col>50</xdr:col>
      <xdr:colOff>165100</xdr:colOff>
      <xdr:row>62</xdr:row>
      <xdr:rowOff>37737</xdr:rowOff>
    </xdr:to>
    <xdr:sp macro="" textlink="">
      <xdr:nvSpPr>
        <xdr:cNvPr id="248" name="楕円 247"/>
        <xdr:cNvSpPr/>
      </xdr:nvSpPr>
      <xdr:spPr>
        <a:xfrm>
          <a:off x="8636000" y="101850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155122</xdr:rowOff>
    </xdr:from>
    <xdr:to>
      <xdr:col>55</xdr:col>
      <xdr:colOff>0</xdr:colOff>
      <xdr:row>61</xdr:row>
      <xdr:rowOff>158387</xdr:rowOff>
    </xdr:to>
    <xdr:cxnSp macro="">
      <xdr:nvCxnSpPr>
        <xdr:cNvPr id="249" name="直線コネクタ 248"/>
        <xdr:cNvCxnSpPr/>
      </xdr:nvCxnSpPr>
      <xdr:spPr>
        <a:xfrm flipV="1">
          <a:off x="8686800" y="10232572"/>
          <a:ext cx="7429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107587</xdr:rowOff>
    </xdr:from>
    <xdr:to>
      <xdr:col>46</xdr:col>
      <xdr:colOff>38100</xdr:colOff>
      <xdr:row>62</xdr:row>
      <xdr:rowOff>37737</xdr:rowOff>
    </xdr:to>
    <xdr:sp macro="" textlink="">
      <xdr:nvSpPr>
        <xdr:cNvPr id="250" name="楕円 249"/>
        <xdr:cNvSpPr/>
      </xdr:nvSpPr>
      <xdr:spPr>
        <a:xfrm>
          <a:off x="7842250" y="101850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158387</xdr:rowOff>
    </xdr:from>
    <xdr:to>
      <xdr:col>50</xdr:col>
      <xdr:colOff>114300</xdr:colOff>
      <xdr:row>61</xdr:row>
      <xdr:rowOff>158387</xdr:rowOff>
    </xdr:to>
    <xdr:cxnSp macro="">
      <xdr:nvCxnSpPr>
        <xdr:cNvPr id="251" name="直線コネクタ 250"/>
        <xdr:cNvCxnSpPr/>
      </xdr:nvCxnSpPr>
      <xdr:spPr>
        <a:xfrm>
          <a:off x="7886700" y="1023583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107587</xdr:rowOff>
    </xdr:from>
    <xdr:to>
      <xdr:col>41</xdr:col>
      <xdr:colOff>101600</xdr:colOff>
      <xdr:row>62</xdr:row>
      <xdr:rowOff>37737</xdr:rowOff>
    </xdr:to>
    <xdr:sp macro="" textlink="">
      <xdr:nvSpPr>
        <xdr:cNvPr id="252" name="楕円 251"/>
        <xdr:cNvSpPr/>
      </xdr:nvSpPr>
      <xdr:spPr>
        <a:xfrm>
          <a:off x="7029450" y="101850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158387</xdr:rowOff>
    </xdr:from>
    <xdr:to>
      <xdr:col>45</xdr:col>
      <xdr:colOff>177800</xdr:colOff>
      <xdr:row>61</xdr:row>
      <xdr:rowOff>158387</xdr:rowOff>
    </xdr:to>
    <xdr:cxnSp macro="">
      <xdr:nvCxnSpPr>
        <xdr:cNvPr id="253" name="直線コネクタ 252"/>
        <xdr:cNvCxnSpPr/>
      </xdr:nvCxnSpPr>
      <xdr:spPr>
        <a:xfrm>
          <a:off x="7080250" y="1023583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110853</xdr:rowOff>
    </xdr:from>
    <xdr:to>
      <xdr:col>36</xdr:col>
      <xdr:colOff>165100</xdr:colOff>
      <xdr:row>62</xdr:row>
      <xdr:rowOff>41003</xdr:rowOff>
    </xdr:to>
    <xdr:sp macro="" textlink="">
      <xdr:nvSpPr>
        <xdr:cNvPr id="254" name="楕円 253"/>
        <xdr:cNvSpPr/>
      </xdr:nvSpPr>
      <xdr:spPr>
        <a:xfrm>
          <a:off x="6235700" y="101883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158387</xdr:rowOff>
    </xdr:from>
    <xdr:to>
      <xdr:col>41</xdr:col>
      <xdr:colOff>50800</xdr:colOff>
      <xdr:row>61</xdr:row>
      <xdr:rowOff>161653</xdr:rowOff>
    </xdr:to>
    <xdr:cxnSp macro="">
      <xdr:nvCxnSpPr>
        <xdr:cNvPr id="255" name="直線コネクタ 254"/>
        <xdr:cNvCxnSpPr/>
      </xdr:nvCxnSpPr>
      <xdr:spPr>
        <a:xfrm flipV="1">
          <a:off x="6286500" y="10235837"/>
          <a:ext cx="7937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15076</xdr:rowOff>
    </xdr:from>
    <xdr:ext cx="469744" cy="259045"/>
    <xdr:sp macro="" textlink="">
      <xdr:nvSpPr>
        <xdr:cNvPr id="256" name="n_1aveValue【体育館・プール】&#10;一人当たり面積"/>
        <xdr:cNvSpPr txBox="1"/>
      </xdr:nvSpPr>
      <xdr:spPr>
        <a:xfrm>
          <a:off x="8458277" y="992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31404</xdr:rowOff>
    </xdr:from>
    <xdr:ext cx="469744" cy="259045"/>
    <xdr:sp macro="" textlink="">
      <xdr:nvSpPr>
        <xdr:cNvPr id="257" name="n_2aveValue【体育館・プール】&#10;一人当たり面積"/>
        <xdr:cNvSpPr txBox="1"/>
      </xdr:nvSpPr>
      <xdr:spPr>
        <a:xfrm>
          <a:off x="7677227" y="994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48458</xdr:rowOff>
    </xdr:from>
    <xdr:ext cx="469744" cy="259045"/>
    <xdr:sp macro="" textlink="">
      <xdr:nvSpPr>
        <xdr:cNvPr id="258" name="n_3aveValue【体育館・プール】&#10;一人当たり面積"/>
        <xdr:cNvSpPr txBox="1"/>
      </xdr:nvSpPr>
      <xdr:spPr>
        <a:xfrm>
          <a:off x="6864427" y="1029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61521</xdr:rowOff>
    </xdr:from>
    <xdr:ext cx="469744" cy="259045"/>
    <xdr:sp macro="" textlink="">
      <xdr:nvSpPr>
        <xdr:cNvPr id="259" name="n_4aveValue【体育館・プール】&#10;一人当たり面積"/>
        <xdr:cNvSpPr txBox="1"/>
      </xdr:nvSpPr>
      <xdr:spPr>
        <a:xfrm>
          <a:off x="6070677" y="1030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28864</xdr:rowOff>
    </xdr:from>
    <xdr:ext cx="469744" cy="259045"/>
    <xdr:sp macro="" textlink="">
      <xdr:nvSpPr>
        <xdr:cNvPr id="260" name="n_1mainValue【体育館・プール】&#10;一人当たり面積"/>
        <xdr:cNvSpPr txBox="1"/>
      </xdr:nvSpPr>
      <xdr:spPr>
        <a:xfrm>
          <a:off x="8458277" y="1027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28864</xdr:rowOff>
    </xdr:from>
    <xdr:ext cx="469744" cy="259045"/>
    <xdr:sp macro="" textlink="">
      <xdr:nvSpPr>
        <xdr:cNvPr id="261" name="n_2mainValue【体育館・プール】&#10;一人当たり面積"/>
        <xdr:cNvSpPr txBox="1"/>
      </xdr:nvSpPr>
      <xdr:spPr>
        <a:xfrm>
          <a:off x="7677227" y="1027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54264</xdr:rowOff>
    </xdr:from>
    <xdr:ext cx="469744" cy="259045"/>
    <xdr:sp macro="" textlink="">
      <xdr:nvSpPr>
        <xdr:cNvPr id="262" name="n_3mainValue【体育館・プール】&#10;一人当たり面積"/>
        <xdr:cNvSpPr txBox="1"/>
      </xdr:nvSpPr>
      <xdr:spPr>
        <a:xfrm>
          <a:off x="6864427" y="99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57530</xdr:rowOff>
    </xdr:from>
    <xdr:ext cx="469744" cy="259045"/>
    <xdr:sp macro="" textlink="">
      <xdr:nvSpPr>
        <xdr:cNvPr id="263" name="n_4mainValue【体育館・プール】&#10;一人当たり面積"/>
        <xdr:cNvSpPr txBox="1"/>
      </xdr:nvSpPr>
      <xdr:spPr>
        <a:xfrm>
          <a:off x="6070677" y="996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858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595630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169273</xdr:rowOff>
    </xdr:to>
    <xdr:cxnSp macro="">
      <xdr:nvCxnSpPr>
        <xdr:cNvPr id="305" name="直線コネクタ 304"/>
        <xdr:cNvCxnSpPr/>
      </xdr:nvCxnSpPr>
      <xdr:spPr>
        <a:xfrm flipV="1">
          <a:off x="4177665" y="16715014"/>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405111" cy="259045"/>
    <xdr:sp macro="" textlink="">
      <xdr:nvSpPr>
        <xdr:cNvPr id="306" name="【市民会館】&#10;有形固定資産減価償却率最小値テキスト"/>
        <xdr:cNvSpPr txBox="1"/>
      </xdr:nvSpPr>
      <xdr:spPr>
        <a:xfrm>
          <a:off x="4216400" y="18118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307" name="直線コネクタ 306"/>
        <xdr:cNvCxnSpPr/>
      </xdr:nvCxnSpPr>
      <xdr:spPr>
        <a:xfrm>
          <a:off x="4108450" y="181143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308" name="【市民会館】&#10;有形固定資産減価償却率最大値テキスト"/>
        <xdr:cNvSpPr txBox="1"/>
      </xdr:nvSpPr>
      <xdr:spPr>
        <a:xfrm>
          <a:off x="4216400" y="1649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309" name="直線コネクタ 308"/>
        <xdr:cNvCxnSpPr/>
      </xdr:nvCxnSpPr>
      <xdr:spPr>
        <a:xfrm>
          <a:off x="4108450" y="167150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169108</xdr:rowOff>
    </xdr:from>
    <xdr:ext cx="405111" cy="259045"/>
    <xdr:sp macro="" textlink="">
      <xdr:nvSpPr>
        <xdr:cNvPr id="310" name="【市民会館】&#10;有形固定資産減価償却率平均値テキスト"/>
        <xdr:cNvSpPr txBox="1"/>
      </xdr:nvSpPr>
      <xdr:spPr>
        <a:xfrm>
          <a:off x="4216400" y="172569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311" name="フローチャート: 判断 310"/>
        <xdr:cNvSpPr/>
      </xdr:nvSpPr>
      <xdr:spPr>
        <a:xfrm>
          <a:off x="4127500" y="1740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312" name="フローチャート: 判断 311"/>
        <xdr:cNvSpPr/>
      </xdr:nvSpPr>
      <xdr:spPr>
        <a:xfrm>
          <a:off x="3384550" y="173728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313" name="フローチャート: 判断 312"/>
        <xdr:cNvSpPr/>
      </xdr:nvSpPr>
      <xdr:spPr>
        <a:xfrm>
          <a:off x="2571750" y="1734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314" name="フローチャート: 判断 313"/>
        <xdr:cNvSpPr/>
      </xdr:nvSpPr>
      <xdr:spPr>
        <a:xfrm>
          <a:off x="1778000" y="1731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xdr:rowOff>
    </xdr:from>
    <xdr:to>
      <xdr:col>6</xdr:col>
      <xdr:colOff>38100</xdr:colOff>
      <xdr:row>104</xdr:row>
      <xdr:rowOff>109038</xdr:rowOff>
    </xdr:to>
    <xdr:sp macro="" textlink="">
      <xdr:nvSpPr>
        <xdr:cNvPr id="315" name="フローチャート: 判断 314"/>
        <xdr:cNvSpPr/>
      </xdr:nvSpPr>
      <xdr:spPr>
        <a:xfrm>
          <a:off x="984250" y="172667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25400</xdr:rowOff>
    </xdr:from>
    <xdr:to>
      <xdr:col>24</xdr:col>
      <xdr:colOff>114300</xdr:colOff>
      <xdr:row>105</xdr:row>
      <xdr:rowOff>127000</xdr:rowOff>
    </xdr:to>
    <xdr:sp macro="" textlink="">
      <xdr:nvSpPr>
        <xdr:cNvPr id="321" name="楕円 320"/>
        <xdr:cNvSpPr/>
      </xdr:nvSpPr>
      <xdr:spPr>
        <a:xfrm>
          <a:off x="4127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3827</xdr:rowOff>
    </xdr:from>
    <xdr:ext cx="405111" cy="259045"/>
    <xdr:sp macro="" textlink="">
      <xdr:nvSpPr>
        <xdr:cNvPr id="322" name="【市民会館】&#10;有形固定資産減価償却率該当値テキスト"/>
        <xdr:cNvSpPr txBox="1"/>
      </xdr:nvSpPr>
      <xdr:spPr>
        <a:xfrm>
          <a:off x="4216400" y="1743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162561</xdr:rowOff>
    </xdr:from>
    <xdr:to>
      <xdr:col>20</xdr:col>
      <xdr:colOff>38100</xdr:colOff>
      <xdr:row>105</xdr:row>
      <xdr:rowOff>92711</xdr:rowOff>
    </xdr:to>
    <xdr:sp macro="" textlink="">
      <xdr:nvSpPr>
        <xdr:cNvPr id="323" name="楕円 322"/>
        <xdr:cNvSpPr/>
      </xdr:nvSpPr>
      <xdr:spPr>
        <a:xfrm>
          <a:off x="3384550" y="174218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41911</xdr:rowOff>
    </xdr:from>
    <xdr:to>
      <xdr:col>24</xdr:col>
      <xdr:colOff>63500</xdr:colOff>
      <xdr:row>105</xdr:row>
      <xdr:rowOff>76200</xdr:rowOff>
    </xdr:to>
    <xdr:cxnSp macro="">
      <xdr:nvCxnSpPr>
        <xdr:cNvPr id="324" name="直線コネクタ 323"/>
        <xdr:cNvCxnSpPr/>
      </xdr:nvCxnSpPr>
      <xdr:spPr>
        <a:xfrm>
          <a:off x="3429000" y="17472661"/>
          <a:ext cx="7493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95613</xdr:rowOff>
    </xdr:from>
    <xdr:to>
      <xdr:col>15</xdr:col>
      <xdr:colOff>101600</xdr:colOff>
      <xdr:row>105</xdr:row>
      <xdr:rowOff>25763</xdr:rowOff>
    </xdr:to>
    <xdr:sp macro="" textlink="">
      <xdr:nvSpPr>
        <xdr:cNvPr id="325" name="楕円 324"/>
        <xdr:cNvSpPr/>
      </xdr:nvSpPr>
      <xdr:spPr>
        <a:xfrm>
          <a:off x="2571750" y="1735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146413</xdr:rowOff>
    </xdr:from>
    <xdr:to>
      <xdr:col>19</xdr:col>
      <xdr:colOff>177800</xdr:colOff>
      <xdr:row>105</xdr:row>
      <xdr:rowOff>41911</xdr:rowOff>
    </xdr:to>
    <xdr:cxnSp macro="">
      <xdr:nvCxnSpPr>
        <xdr:cNvPr id="326" name="直線コネクタ 325"/>
        <xdr:cNvCxnSpPr/>
      </xdr:nvCxnSpPr>
      <xdr:spPr>
        <a:xfrm>
          <a:off x="2622550" y="17405713"/>
          <a:ext cx="80645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95613</xdr:rowOff>
    </xdr:from>
    <xdr:to>
      <xdr:col>10</xdr:col>
      <xdr:colOff>165100</xdr:colOff>
      <xdr:row>105</xdr:row>
      <xdr:rowOff>25763</xdr:rowOff>
    </xdr:to>
    <xdr:sp macro="" textlink="">
      <xdr:nvSpPr>
        <xdr:cNvPr id="327" name="楕円 326"/>
        <xdr:cNvSpPr/>
      </xdr:nvSpPr>
      <xdr:spPr>
        <a:xfrm>
          <a:off x="1778000" y="1735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146413</xdr:rowOff>
    </xdr:from>
    <xdr:to>
      <xdr:col>15</xdr:col>
      <xdr:colOff>50800</xdr:colOff>
      <xdr:row>104</xdr:row>
      <xdr:rowOff>146413</xdr:rowOff>
    </xdr:to>
    <xdr:cxnSp macro="">
      <xdr:nvCxnSpPr>
        <xdr:cNvPr id="328" name="直線コネクタ 327"/>
        <xdr:cNvCxnSpPr/>
      </xdr:nvCxnSpPr>
      <xdr:spPr>
        <a:xfrm>
          <a:off x="1828800" y="1740571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53158</xdr:rowOff>
    </xdr:from>
    <xdr:to>
      <xdr:col>6</xdr:col>
      <xdr:colOff>38100</xdr:colOff>
      <xdr:row>104</xdr:row>
      <xdr:rowOff>154758</xdr:rowOff>
    </xdr:to>
    <xdr:sp macro="" textlink="">
      <xdr:nvSpPr>
        <xdr:cNvPr id="329" name="楕円 328"/>
        <xdr:cNvSpPr/>
      </xdr:nvSpPr>
      <xdr:spPr>
        <a:xfrm>
          <a:off x="984250" y="173124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103958</xdr:rowOff>
    </xdr:from>
    <xdr:to>
      <xdr:col>10</xdr:col>
      <xdr:colOff>114300</xdr:colOff>
      <xdr:row>104</xdr:row>
      <xdr:rowOff>146413</xdr:rowOff>
    </xdr:to>
    <xdr:cxnSp macro="">
      <xdr:nvCxnSpPr>
        <xdr:cNvPr id="330" name="直線コネクタ 329"/>
        <xdr:cNvCxnSpPr/>
      </xdr:nvCxnSpPr>
      <xdr:spPr>
        <a:xfrm>
          <a:off x="1028700" y="17363258"/>
          <a:ext cx="8001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60251</xdr:rowOff>
    </xdr:from>
    <xdr:ext cx="405111" cy="259045"/>
    <xdr:sp macro="" textlink="">
      <xdr:nvSpPr>
        <xdr:cNvPr id="331" name="n_1aveValue【市民会館】&#10;有形固定資産減価償却率"/>
        <xdr:cNvSpPr txBox="1"/>
      </xdr:nvSpPr>
      <xdr:spPr>
        <a:xfrm>
          <a:off x="32391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27595</xdr:rowOff>
    </xdr:from>
    <xdr:ext cx="405111" cy="259045"/>
    <xdr:sp macro="" textlink="">
      <xdr:nvSpPr>
        <xdr:cNvPr id="332" name="n_2aveValue【市民会館】&#10;有形固定資産減価償却率"/>
        <xdr:cNvSpPr txBox="1"/>
      </xdr:nvSpPr>
      <xdr:spPr>
        <a:xfrm>
          <a:off x="2439044" y="1711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4734</xdr:rowOff>
    </xdr:from>
    <xdr:ext cx="405111" cy="259045"/>
    <xdr:sp macro="" textlink="">
      <xdr:nvSpPr>
        <xdr:cNvPr id="333" name="n_3aveValue【市民会館】&#10;有形固定資産減価償却率"/>
        <xdr:cNvSpPr txBox="1"/>
      </xdr:nvSpPr>
      <xdr:spPr>
        <a:xfrm>
          <a:off x="1645294" y="1709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125565</xdr:rowOff>
    </xdr:from>
    <xdr:ext cx="405111" cy="259045"/>
    <xdr:sp macro="" textlink="">
      <xdr:nvSpPr>
        <xdr:cNvPr id="334" name="n_4aveValue【市民会館】&#10;有形固定資産減価償却率"/>
        <xdr:cNvSpPr txBox="1"/>
      </xdr:nvSpPr>
      <xdr:spPr>
        <a:xfrm>
          <a:off x="851544" y="1704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83838</xdr:rowOff>
    </xdr:from>
    <xdr:ext cx="405111" cy="259045"/>
    <xdr:sp macro="" textlink="">
      <xdr:nvSpPr>
        <xdr:cNvPr id="335" name="n_1mainValue【市民会館】&#10;有形固定資産減価償却率"/>
        <xdr:cNvSpPr txBox="1"/>
      </xdr:nvSpPr>
      <xdr:spPr>
        <a:xfrm>
          <a:off x="3239144" y="17514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16890</xdr:rowOff>
    </xdr:from>
    <xdr:ext cx="405111" cy="259045"/>
    <xdr:sp macro="" textlink="">
      <xdr:nvSpPr>
        <xdr:cNvPr id="336" name="n_2mainValue【市民会館】&#10;有形固定資産減価償却率"/>
        <xdr:cNvSpPr txBox="1"/>
      </xdr:nvSpPr>
      <xdr:spPr>
        <a:xfrm>
          <a:off x="2439044" y="17447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16890</xdr:rowOff>
    </xdr:from>
    <xdr:ext cx="405111" cy="259045"/>
    <xdr:sp macro="" textlink="">
      <xdr:nvSpPr>
        <xdr:cNvPr id="337" name="n_3mainValue【市民会館】&#10;有形固定資産減価償却率"/>
        <xdr:cNvSpPr txBox="1"/>
      </xdr:nvSpPr>
      <xdr:spPr>
        <a:xfrm>
          <a:off x="1645294" y="17447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145885</xdr:rowOff>
    </xdr:from>
    <xdr:ext cx="405111" cy="259045"/>
    <xdr:sp macro="" textlink="">
      <xdr:nvSpPr>
        <xdr:cNvPr id="338" name="n_4mainValue【市民会館】&#10;有形固定資産減価償却率"/>
        <xdr:cNvSpPr txBox="1"/>
      </xdr:nvSpPr>
      <xdr:spPr>
        <a:xfrm>
          <a:off x="851544" y="17405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99061</xdr:rowOff>
    </xdr:to>
    <xdr:cxnSp macro="">
      <xdr:nvCxnSpPr>
        <xdr:cNvPr id="362" name="直線コネクタ 361"/>
        <xdr:cNvCxnSpPr/>
      </xdr:nvCxnSpPr>
      <xdr:spPr>
        <a:xfrm flipV="1">
          <a:off x="9429115" y="16779239"/>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363" name="【市民会館】&#10;一人当たり面積最小値テキスト"/>
        <xdr:cNvSpPr txBox="1"/>
      </xdr:nvSpPr>
      <xdr:spPr>
        <a:xfrm>
          <a:off x="9467850"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364" name="直線コネクタ 363"/>
        <xdr:cNvCxnSpPr/>
      </xdr:nvCxnSpPr>
      <xdr:spPr>
        <a:xfrm>
          <a:off x="9359900" y="180441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365" name="【市民会館】&#10;一人当たり面積最大値テキスト"/>
        <xdr:cNvSpPr txBox="1"/>
      </xdr:nvSpPr>
      <xdr:spPr>
        <a:xfrm>
          <a:off x="9467850" y="1655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366" name="直線コネクタ 365"/>
        <xdr:cNvCxnSpPr/>
      </xdr:nvCxnSpPr>
      <xdr:spPr>
        <a:xfrm>
          <a:off x="9359900" y="167792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148607</xdr:rowOff>
    </xdr:from>
    <xdr:ext cx="469744" cy="259045"/>
    <xdr:sp macro="" textlink="">
      <xdr:nvSpPr>
        <xdr:cNvPr id="367" name="【市民会館】&#10;一人当たり面積平均値テキスト"/>
        <xdr:cNvSpPr txBox="1"/>
      </xdr:nvSpPr>
      <xdr:spPr>
        <a:xfrm>
          <a:off x="9467850" y="17579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368" name="フローチャート: 判断 367"/>
        <xdr:cNvSpPr/>
      </xdr:nvSpPr>
      <xdr:spPr>
        <a:xfrm>
          <a:off x="9398000" y="17600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162561</xdr:rowOff>
    </xdr:from>
    <xdr:to>
      <xdr:col>50</xdr:col>
      <xdr:colOff>165100</xdr:colOff>
      <xdr:row>106</xdr:row>
      <xdr:rowOff>92711</xdr:rowOff>
    </xdr:to>
    <xdr:sp macro="" textlink="">
      <xdr:nvSpPr>
        <xdr:cNvPr id="369" name="フローチャート: 判断 368"/>
        <xdr:cNvSpPr/>
      </xdr:nvSpPr>
      <xdr:spPr>
        <a:xfrm>
          <a:off x="8636000" y="175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370" name="フローチャート: 判断 369"/>
        <xdr:cNvSpPr/>
      </xdr:nvSpPr>
      <xdr:spPr>
        <a:xfrm>
          <a:off x="7842250" y="17597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371" name="フローチャート: 判断 370"/>
        <xdr:cNvSpPr/>
      </xdr:nvSpPr>
      <xdr:spPr>
        <a:xfrm>
          <a:off x="7029450" y="1757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372" name="フローチャート: 判断 371"/>
        <xdr:cNvSpPr/>
      </xdr:nvSpPr>
      <xdr:spPr>
        <a:xfrm>
          <a:off x="6235700" y="175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166370</xdr:rowOff>
    </xdr:from>
    <xdr:to>
      <xdr:col>55</xdr:col>
      <xdr:colOff>50800</xdr:colOff>
      <xdr:row>105</xdr:row>
      <xdr:rowOff>96520</xdr:rowOff>
    </xdr:to>
    <xdr:sp macro="" textlink="">
      <xdr:nvSpPr>
        <xdr:cNvPr id="378" name="楕円 377"/>
        <xdr:cNvSpPr/>
      </xdr:nvSpPr>
      <xdr:spPr>
        <a:xfrm>
          <a:off x="9398000" y="174256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17797</xdr:rowOff>
    </xdr:from>
    <xdr:ext cx="469744" cy="259045"/>
    <xdr:sp macro="" textlink="">
      <xdr:nvSpPr>
        <xdr:cNvPr id="379" name="【市民会館】&#10;一人当たり面積該当値テキスト"/>
        <xdr:cNvSpPr txBox="1"/>
      </xdr:nvSpPr>
      <xdr:spPr>
        <a:xfrm>
          <a:off x="9467850" y="1727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166370</xdr:rowOff>
    </xdr:from>
    <xdr:to>
      <xdr:col>50</xdr:col>
      <xdr:colOff>165100</xdr:colOff>
      <xdr:row>105</xdr:row>
      <xdr:rowOff>96520</xdr:rowOff>
    </xdr:to>
    <xdr:sp macro="" textlink="">
      <xdr:nvSpPr>
        <xdr:cNvPr id="380" name="楕円 379"/>
        <xdr:cNvSpPr/>
      </xdr:nvSpPr>
      <xdr:spPr>
        <a:xfrm>
          <a:off x="86360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45720</xdr:rowOff>
    </xdr:from>
    <xdr:to>
      <xdr:col>55</xdr:col>
      <xdr:colOff>0</xdr:colOff>
      <xdr:row>105</xdr:row>
      <xdr:rowOff>45720</xdr:rowOff>
    </xdr:to>
    <xdr:cxnSp macro="">
      <xdr:nvCxnSpPr>
        <xdr:cNvPr id="381" name="直線コネクタ 380"/>
        <xdr:cNvCxnSpPr/>
      </xdr:nvCxnSpPr>
      <xdr:spPr>
        <a:xfrm>
          <a:off x="8686800" y="1747647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166370</xdr:rowOff>
    </xdr:from>
    <xdr:to>
      <xdr:col>46</xdr:col>
      <xdr:colOff>38100</xdr:colOff>
      <xdr:row>105</xdr:row>
      <xdr:rowOff>96520</xdr:rowOff>
    </xdr:to>
    <xdr:sp macro="" textlink="">
      <xdr:nvSpPr>
        <xdr:cNvPr id="382" name="楕円 381"/>
        <xdr:cNvSpPr/>
      </xdr:nvSpPr>
      <xdr:spPr>
        <a:xfrm>
          <a:off x="7842250" y="174256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45720</xdr:rowOff>
    </xdr:from>
    <xdr:to>
      <xdr:col>50</xdr:col>
      <xdr:colOff>114300</xdr:colOff>
      <xdr:row>105</xdr:row>
      <xdr:rowOff>45720</xdr:rowOff>
    </xdr:to>
    <xdr:cxnSp macro="">
      <xdr:nvCxnSpPr>
        <xdr:cNvPr id="383" name="直線コネクタ 382"/>
        <xdr:cNvCxnSpPr/>
      </xdr:nvCxnSpPr>
      <xdr:spPr>
        <a:xfrm>
          <a:off x="7886700" y="174764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170180</xdr:rowOff>
    </xdr:from>
    <xdr:to>
      <xdr:col>41</xdr:col>
      <xdr:colOff>101600</xdr:colOff>
      <xdr:row>105</xdr:row>
      <xdr:rowOff>100330</xdr:rowOff>
    </xdr:to>
    <xdr:sp macro="" textlink="">
      <xdr:nvSpPr>
        <xdr:cNvPr id="384" name="楕円 383"/>
        <xdr:cNvSpPr/>
      </xdr:nvSpPr>
      <xdr:spPr>
        <a:xfrm>
          <a:off x="7029450" y="1742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45720</xdr:rowOff>
    </xdr:from>
    <xdr:to>
      <xdr:col>45</xdr:col>
      <xdr:colOff>177800</xdr:colOff>
      <xdr:row>105</xdr:row>
      <xdr:rowOff>49530</xdr:rowOff>
    </xdr:to>
    <xdr:cxnSp macro="">
      <xdr:nvCxnSpPr>
        <xdr:cNvPr id="385" name="直線コネクタ 384"/>
        <xdr:cNvCxnSpPr/>
      </xdr:nvCxnSpPr>
      <xdr:spPr>
        <a:xfrm flipV="1">
          <a:off x="7080250" y="1747647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139700</xdr:rowOff>
    </xdr:from>
    <xdr:to>
      <xdr:col>36</xdr:col>
      <xdr:colOff>165100</xdr:colOff>
      <xdr:row>105</xdr:row>
      <xdr:rowOff>69850</xdr:rowOff>
    </xdr:to>
    <xdr:sp macro="" textlink="">
      <xdr:nvSpPr>
        <xdr:cNvPr id="386" name="楕円 385"/>
        <xdr:cNvSpPr/>
      </xdr:nvSpPr>
      <xdr:spPr>
        <a:xfrm>
          <a:off x="62357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19050</xdr:rowOff>
    </xdr:from>
    <xdr:to>
      <xdr:col>41</xdr:col>
      <xdr:colOff>50800</xdr:colOff>
      <xdr:row>105</xdr:row>
      <xdr:rowOff>49530</xdr:rowOff>
    </xdr:to>
    <xdr:cxnSp macro="">
      <xdr:nvCxnSpPr>
        <xdr:cNvPr id="387" name="直線コネクタ 386"/>
        <xdr:cNvCxnSpPr/>
      </xdr:nvCxnSpPr>
      <xdr:spPr>
        <a:xfrm>
          <a:off x="6286500" y="17449800"/>
          <a:ext cx="7937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83838</xdr:rowOff>
    </xdr:from>
    <xdr:ext cx="469744" cy="259045"/>
    <xdr:sp macro="" textlink="">
      <xdr:nvSpPr>
        <xdr:cNvPr id="388" name="n_1aveValue【市民会館】&#10;一人当たり面積"/>
        <xdr:cNvSpPr txBox="1"/>
      </xdr:nvSpPr>
      <xdr:spPr>
        <a:xfrm>
          <a:off x="8458277"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87647</xdr:rowOff>
    </xdr:from>
    <xdr:ext cx="469744" cy="259045"/>
    <xdr:sp macro="" textlink="">
      <xdr:nvSpPr>
        <xdr:cNvPr id="389" name="n_2aveValue【市民会館】&#10;一人当たり面積"/>
        <xdr:cNvSpPr txBox="1"/>
      </xdr:nvSpPr>
      <xdr:spPr>
        <a:xfrm>
          <a:off x="7677227" y="1768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390" name="n_3aveValue【市民会館】&#10;一人当たり面積"/>
        <xdr:cNvSpPr txBox="1"/>
      </xdr:nvSpPr>
      <xdr:spPr>
        <a:xfrm>
          <a:off x="6864427" y="1766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57166</xdr:rowOff>
    </xdr:from>
    <xdr:ext cx="469744" cy="259045"/>
    <xdr:sp macro="" textlink="">
      <xdr:nvSpPr>
        <xdr:cNvPr id="391" name="n_4aveValue【市民会館】&#10;一人当たり面積"/>
        <xdr:cNvSpPr txBox="1"/>
      </xdr:nvSpPr>
      <xdr:spPr>
        <a:xfrm>
          <a:off x="6070677" y="1765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113047</xdr:rowOff>
    </xdr:from>
    <xdr:ext cx="469744" cy="259045"/>
    <xdr:sp macro="" textlink="">
      <xdr:nvSpPr>
        <xdr:cNvPr id="392" name="n_1mainValue【市民会館】&#10;一人当たり面積"/>
        <xdr:cNvSpPr txBox="1"/>
      </xdr:nvSpPr>
      <xdr:spPr>
        <a:xfrm>
          <a:off x="8458277" y="1720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113047</xdr:rowOff>
    </xdr:from>
    <xdr:ext cx="469744" cy="259045"/>
    <xdr:sp macro="" textlink="">
      <xdr:nvSpPr>
        <xdr:cNvPr id="393" name="n_2mainValue【市民会館】&#10;一人当たり面積"/>
        <xdr:cNvSpPr txBox="1"/>
      </xdr:nvSpPr>
      <xdr:spPr>
        <a:xfrm>
          <a:off x="7677227" y="1720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116857</xdr:rowOff>
    </xdr:from>
    <xdr:ext cx="469744" cy="259045"/>
    <xdr:sp macro="" textlink="">
      <xdr:nvSpPr>
        <xdr:cNvPr id="394" name="n_3mainValue【市民会館】&#10;一人当たり面積"/>
        <xdr:cNvSpPr txBox="1"/>
      </xdr:nvSpPr>
      <xdr:spPr>
        <a:xfrm>
          <a:off x="6864427" y="1720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86377</xdr:rowOff>
    </xdr:from>
    <xdr:ext cx="469744" cy="259045"/>
    <xdr:sp macro="" textlink="">
      <xdr:nvSpPr>
        <xdr:cNvPr id="395" name="n_4mainValue【市民会館】&#10;一人当たり面積"/>
        <xdr:cNvSpPr txBox="1"/>
      </xdr:nvSpPr>
      <xdr:spPr>
        <a:xfrm>
          <a:off x="607067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8" name="テキスト ボックス 407"/>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6" name="テキスト ボックス 415"/>
        <xdr:cNvSpPr txBox="1"/>
      </xdr:nvSpPr>
      <xdr:spPr>
        <a:xfrm>
          <a:off x="10906911" y="5375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106680</xdr:rowOff>
    </xdr:to>
    <xdr:cxnSp macro="">
      <xdr:nvCxnSpPr>
        <xdr:cNvPr id="419" name="直線コネクタ 418"/>
        <xdr:cNvCxnSpPr/>
      </xdr:nvCxnSpPr>
      <xdr:spPr>
        <a:xfrm flipV="1">
          <a:off x="14699614" y="5671185"/>
          <a:ext cx="0" cy="1376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110507</xdr:rowOff>
    </xdr:from>
    <xdr:ext cx="405111" cy="259045"/>
    <xdr:sp macro="" textlink="">
      <xdr:nvSpPr>
        <xdr:cNvPr id="420" name="【一般廃棄物処理施設】&#10;有形固定資産減価償却率最小値テキスト"/>
        <xdr:cNvSpPr txBox="1"/>
      </xdr:nvSpPr>
      <xdr:spPr>
        <a:xfrm>
          <a:off x="14738350" y="7051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106680</xdr:rowOff>
    </xdr:from>
    <xdr:to>
      <xdr:col>86</xdr:col>
      <xdr:colOff>25400</xdr:colOff>
      <xdr:row>42</xdr:row>
      <xdr:rowOff>106680</xdr:rowOff>
    </xdr:to>
    <xdr:cxnSp macro="">
      <xdr:nvCxnSpPr>
        <xdr:cNvPr id="421" name="直線コネクタ 420"/>
        <xdr:cNvCxnSpPr/>
      </xdr:nvCxnSpPr>
      <xdr:spPr>
        <a:xfrm>
          <a:off x="14611350" y="7047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340478" cy="259045"/>
    <xdr:sp macro="" textlink="">
      <xdr:nvSpPr>
        <xdr:cNvPr id="422" name="【一般廃棄物処理施設】&#10;有形固定資産減価償却率最大値テキスト"/>
        <xdr:cNvSpPr txBox="1"/>
      </xdr:nvSpPr>
      <xdr:spPr>
        <a:xfrm>
          <a:off x="14738350" y="54527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423" name="直線コネクタ 422"/>
        <xdr:cNvCxnSpPr/>
      </xdr:nvCxnSpPr>
      <xdr:spPr>
        <a:xfrm>
          <a:off x="14611350" y="56711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42562</xdr:rowOff>
    </xdr:from>
    <xdr:ext cx="405111" cy="259045"/>
    <xdr:sp macro="" textlink="">
      <xdr:nvSpPr>
        <xdr:cNvPr id="424" name="【一般廃棄物処理施設】&#10;有形固定資産減価償却率平均値テキスト"/>
        <xdr:cNvSpPr txBox="1"/>
      </xdr:nvSpPr>
      <xdr:spPr>
        <a:xfrm>
          <a:off x="14738350" y="6487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425" name="フローチャート: 判断 424"/>
        <xdr:cNvSpPr/>
      </xdr:nvSpPr>
      <xdr:spPr>
        <a:xfrm>
          <a:off x="14649450" y="663003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141605</xdr:rowOff>
    </xdr:from>
    <xdr:to>
      <xdr:col>81</xdr:col>
      <xdr:colOff>101600</xdr:colOff>
      <xdr:row>40</xdr:row>
      <xdr:rowOff>71755</xdr:rowOff>
    </xdr:to>
    <xdr:sp macro="" textlink="">
      <xdr:nvSpPr>
        <xdr:cNvPr id="426" name="フローチャート: 判断 425"/>
        <xdr:cNvSpPr/>
      </xdr:nvSpPr>
      <xdr:spPr>
        <a:xfrm>
          <a:off x="13887450" y="65868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427" name="フローチャート: 判断 426"/>
        <xdr:cNvSpPr/>
      </xdr:nvSpPr>
      <xdr:spPr>
        <a:xfrm>
          <a:off x="13093700" y="6527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168275</xdr:rowOff>
    </xdr:from>
    <xdr:to>
      <xdr:col>72</xdr:col>
      <xdr:colOff>38100</xdr:colOff>
      <xdr:row>39</xdr:row>
      <xdr:rowOff>98425</xdr:rowOff>
    </xdr:to>
    <xdr:sp macro="" textlink="">
      <xdr:nvSpPr>
        <xdr:cNvPr id="428" name="フローチャート: 判断 427"/>
        <xdr:cNvSpPr/>
      </xdr:nvSpPr>
      <xdr:spPr>
        <a:xfrm>
          <a:off x="12299950" y="64420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macro="" textlink="">
      <xdr:nvSpPr>
        <xdr:cNvPr id="429" name="フローチャート: 判断 428"/>
        <xdr:cNvSpPr/>
      </xdr:nvSpPr>
      <xdr:spPr>
        <a:xfrm>
          <a:off x="11487150" y="6385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139700</xdr:rowOff>
    </xdr:from>
    <xdr:to>
      <xdr:col>85</xdr:col>
      <xdr:colOff>177800</xdr:colOff>
      <xdr:row>41</xdr:row>
      <xdr:rowOff>69850</xdr:rowOff>
    </xdr:to>
    <xdr:sp macro="" textlink="">
      <xdr:nvSpPr>
        <xdr:cNvPr id="435" name="楕円 434"/>
        <xdr:cNvSpPr/>
      </xdr:nvSpPr>
      <xdr:spPr>
        <a:xfrm>
          <a:off x="14649450" y="67500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118127</xdr:rowOff>
    </xdr:from>
    <xdr:ext cx="405111" cy="259045"/>
    <xdr:sp macro="" textlink="">
      <xdr:nvSpPr>
        <xdr:cNvPr id="436" name="【一般廃棄物処理施設】&#10;有形固定資産減価償却率該当値テキスト"/>
        <xdr:cNvSpPr txBox="1"/>
      </xdr:nvSpPr>
      <xdr:spPr>
        <a:xfrm>
          <a:off x="14738350"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105410</xdr:rowOff>
    </xdr:from>
    <xdr:to>
      <xdr:col>81</xdr:col>
      <xdr:colOff>101600</xdr:colOff>
      <xdr:row>41</xdr:row>
      <xdr:rowOff>35560</xdr:rowOff>
    </xdr:to>
    <xdr:sp macro="" textlink="">
      <xdr:nvSpPr>
        <xdr:cNvPr id="437" name="楕円 436"/>
        <xdr:cNvSpPr/>
      </xdr:nvSpPr>
      <xdr:spPr>
        <a:xfrm>
          <a:off x="13887450" y="6715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156210</xdr:rowOff>
    </xdr:from>
    <xdr:to>
      <xdr:col>85</xdr:col>
      <xdr:colOff>127000</xdr:colOff>
      <xdr:row>41</xdr:row>
      <xdr:rowOff>19050</xdr:rowOff>
    </xdr:to>
    <xdr:cxnSp macro="">
      <xdr:nvCxnSpPr>
        <xdr:cNvPr id="438" name="直線コネクタ 437"/>
        <xdr:cNvCxnSpPr/>
      </xdr:nvCxnSpPr>
      <xdr:spPr>
        <a:xfrm>
          <a:off x="13938250" y="6766560"/>
          <a:ext cx="762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xdr:rowOff>
    </xdr:from>
    <xdr:to>
      <xdr:col>76</xdr:col>
      <xdr:colOff>165100</xdr:colOff>
      <xdr:row>40</xdr:row>
      <xdr:rowOff>104140</xdr:rowOff>
    </xdr:to>
    <xdr:sp macro="" textlink="">
      <xdr:nvSpPr>
        <xdr:cNvPr id="439" name="楕円 438"/>
        <xdr:cNvSpPr/>
      </xdr:nvSpPr>
      <xdr:spPr>
        <a:xfrm>
          <a:off x="130937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53340</xdr:rowOff>
    </xdr:from>
    <xdr:to>
      <xdr:col>81</xdr:col>
      <xdr:colOff>50800</xdr:colOff>
      <xdr:row>40</xdr:row>
      <xdr:rowOff>156210</xdr:rowOff>
    </xdr:to>
    <xdr:cxnSp macro="">
      <xdr:nvCxnSpPr>
        <xdr:cNvPr id="440" name="直線コネクタ 439"/>
        <xdr:cNvCxnSpPr/>
      </xdr:nvCxnSpPr>
      <xdr:spPr>
        <a:xfrm>
          <a:off x="13144500" y="6663690"/>
          <a:ext cx="79375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2540</xdr:rowOff>
    </xdr:from>
    <xdr:to>
      <xdr:col>72</xdr:col>
      <xdr:colOff>38100</xdr:colOff>
      <xdr:row>40</xdr:row>
      <xdr:rowOff>104140</xdr:rowOff>
    </xdr:to>
    <xdr:sp macro="" textlink="">
      <xdr:nvSpPr>
        <xdr:cNvPr id="441" name="楕円 440"/>
        <xdr:cNvSpPr/>
      </xdr:nvSpPr>
      <xdr:spPr>
        <a:xfrm>
          <a:off x="12299950" y="66128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53340</xdr:rowOff>
    </xdr:from>
    <xdr:to>
      <xdr:col>76</xdr:col>
      <xdr:colOff>114300</xdr:colOff>
      <xdr:row>40</xdr:row>
      <xdr:rowOff>53340</xdr:rowOff>
    </xdr:to>
    <xdr:cxnSp macro="">
      <xdr:nvCxnSpPr>
        <xdr:cNvPr id="442" name="直線コネクタ 441"/>
        <xdr:cNvCxnSpPr/>
      </xdr:nvCxnSpPr>
      <xdr:spPr>
        <a:xfrm>
          <a:off x="12344400" y="666369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76835</xdr:rowOff>
    </xdr:from>
    <xdr:to>
      <xdr:col>67</xdr:col>
      <xdr:colOff>101600</xdr:colOff>
      <xdr:row>41</xdr:row>
      <xdr:rowOff>6985</xdr:rowOff>
    </xdr:to>
    <xdr:sp macro="" textlink="">
      <xdr:nvSpPr>
        <xdr:cNvPr id="443" name="楕円 442"/>
        <xdr:cNvSpPr/>
      </xdr:nvSpPr>
      <xdr:spPr>
        <a:xfrm>
          <a:off x="11487150" y="66871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53340</xdr:rowOff>
    </xdr:from>
    <xdr:to>
      <xdr:col>71</xdr:col>
      <xdr:colOff>177800</xdr:colOff>
      <xdr:row>40</xdr:row>
      <xdr:rowOff>127635</xdr:rowOff>
    </xdr:to>
    <xdr:cxnSp macro="">
      <xdr:nvCxnSpPr>
        <xdr:cNvPr id="444" name="直線コネクタ 443"/>
        <xdr:cNvCxnSpPr/>
      </xdr:nvCxnSpPr>
      <xdr:spPr>
        <a:xfrm flipV="1">
          <a:off x="11537950" y="6663690"/>
          <a:ext cx="80645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88282</xdr:rowOff>
    </xdr:from>
    <xdr:ext cx="405111" cy="259045"/>
    <xdr:sp macro="" textlink="">
      <xdr:nvSpPr>
        <xdr:cNvPr id="445" name="n_1aveValue【一般廃棄物処理施設】&#10;有形固定資産減価償却率"/>
        <xdr:cNvSpPr txBox="1"/>
      </xdr:nvSpPr>
      <xdr:spPr>
        <a:xfrm>
          <a:off x="137420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446" name="n_2aveValue【一般廃棄物処理施設】&#10;有形固定資産減価償却率"/>
        <xdr:cNvSpPr txBox="1"/>
      </xdr:nvSpPr>
      <xdr:spPr>
        <a:xfrm>
          <a:off x="12960994"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114952</xdr:rowOff>
    </xdr:from>
    <xdr:ext cx="405111" cy="259045"/>
    <xdr:sp macro="" textlink="">
      <xdr:nvSpPr>
        <xdr:cNvPr id="447" name="n_3aveValue【一般廃棄物処理施設】&#10;有形固定資産減価償却率"/>
        <xdr:cNvSpPr txBox="1"/>
      </xdr:nvSpPr>
      <xdr:spPr>
        <a:xfrm>
          <a:off x="121672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52087</xdr:rowOff>
    </xdr:from>
    <xdr:ext cx="405111" cy="259045"/>
    <xdr:sp macro="" textlink="">
      <xdr:nvSpPr>
        <xdr:cNvPr id="448" name="n_4aveValue【一般廃棄物処理施設】&#10;有形固定資産減価償却率"/>
        <xdr:cNvSpPr txBox="1"/>
      </xdr:nvSpPr>
      <xdr:spPr>
        <a:xfrm>
          <a:off x="113544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26687</xdr:rowOff>
    </xdr:from>
    <xdr:ext cx="405111" cy="259045"/>
    <xdr:sp macro="" textlink="">
      <xdr:nvSpPr>
        <xdr:cNvPr id="449" name="n_1mainValue【一般廃棄物処理施設】&#10;有形固定資産減価償却率"/>
        <xdr:cNvSpPr txBox="1"/>
      </xdr:nvSpPr>
      <xdr:spPr>
        <a:xfrm>
          <a:off x="13742044" y="680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95267</xdr:rowOff>
    </xdr:from>
    <xdr:ext cx="405111" cy="259045"/>
    <xdr:sp macro="" textlink="">
      <xdr:nvSpPr>
        <xdr:cNvPr id="450" name="n_2mainValue【一般廃棄物処理施設】&#10;有形固定資産減価償却率"/>
        <xdr:cNvSpPr txBox="1"/>
      </xdr:nvSpPr>
      <xdr:spPr>
        <a:xfrm>
          <a:off x="1296099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95267</xdr:rowOff>
    </xdr:from>
    <xdr:ext cx="405111" cy="259045"/>
    <xdr:sp macro="" textlink="">
      <xdr:nvSpPr>
        <xdr:cNvPr id="451" name="n_3mainValue【一般廃棄物処理施設】&#10;有形固定資産減価償却率"/>
        <xdr:cNvSpPr txBox="1"/>
      </xdr:nvSpPr>
      <xdr:spPr>
        <a:xfrm>
          <a:off x="121672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169562</xdr:rowOff>
    </xdr:from>
    <xdr:ext cx="405111" cy="259045"/>
    <xdr:sp macro="" textlink="">
      <xdr:nvSpPr>
        <xdr:cNvPr id="452" name="n_4mainValue【一般廃棄物処理施設】&#10;有形固定資産減価償却率"/>
        <xdr:cNvSpPr txBox="1"/>
      </xdr:nvSpPr>
      <xdr:spPr>
        <a:xfrm>
          <a:off x="11354444" y="677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4" name="テキスト ボックス 463"/>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6" name="テキスト ボックス 465"/>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8" name="テキスト ボックス 467"/>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0" name="テキスト ボックス 469"/>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2" name="テキスト ボックス 471"/>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4" name="テキスト ボックス 473"/>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169077</xdr:rowOff>
    </xdr:from>
    <xdr:to>
      <xdr:col>116</xdr:col>
      <xdr:colOff>62864</xdr:colOff>
      <xdr:row>42</xdr:row>
      <xdr:rowOff>36664</xdr:rowOff>
    </xdr:to>
    <xdr:cxnSp macro="">
      <xdr:nvCxnSpPr>
        <xdr:cNvPr id="476" name="直線コネクタ 475"/>
        <xdr:cNvCxnSpPr/>
      </xdr:nvCxnSpPr>
      <xdr:spPr>
        <a:xfrm flipV="1">
          <a:off x="19951064" y="5617377"/>
          <a:ext cx="0" cy="1359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40491</xdr:rowOff>
    </xdr:from>
    <xdr:ext cx="378565" cy="259045"/>
    <xdr:sp macro="" textlink="">
      <xdr:nvSpPr>
        <xdr:cNvPr id="477" name="【一般廃棄物処理施設】&#10;一人当たり有形固定資産（償却資産）額最小値テキスト"/>
        <xdr:cNvSpPr txBox="1"/>
      </xdr:nvSpPr>
      <xdr:spPr>
        <a:xfrm>
          <a:off x="19989800" y="69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36664</xdr:rowOff>
    </xdr:from>
    <xdr:to>
      <xdr:col>116</xdr:col>
      <xdr:colOff>152400</xdr:colOff>
      <xdr:row>42</xdr:row>
      <xdr:rowOff>36664</xdr:rowOff>
    </xdr:to>
    <xdr:cxnSp macro="">
      <xdr:nvCxnSpPr>
        <xdr:cNvPr id="478" name="直線コネクタ 477"/>
        <xdr:cNvCxnSpPr/>
      </xdr:nvCxnSpPr>
      <xdr:spPr>
        <a:xfrm>
          <a:off x="19881850" y="69772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115754</xdr:rowOff>
    </xdr:from>
    <xdr:ext cx="599010" cy="259045"/>
    <xdr:sp macro="" textlink="">
      <xdr:nvSpPr>
        <xdr:cNvPr id="479" name="【一般廃棄物処理施設】&#10;一人当たり有形固定資産（償却資産）額最大値テキスト"/>
        <xdr:cNvSpPr txBox="1"/>
      </xdr:nvSpPr>
      <xdr:spPr>
        <a:xfrm>
          <a:off x="19989800" y="540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169077</xdr:rowOff>
    </xdr:from>
    <xdr:to>
      <xdr:col>116</xdr:col>
      <xdr:colOff>152400</xdr:colOff>
      <xdr:row>33</xdr:row>
      <xdr:rowOff>169077</xdr:rowOff>
    </xdr:to>
    <xdr:cxnSp macro="">
      <xdr:nvCxnSpPr>
        <xdr:cNvPr id="480" name="直線コネクタ 479"/>
        <xdr:cNvCxnSpPr/>
      </xdr:nvCxnSpPr>
      <xdr:spPr>
        <a:xfrm>
          <a:off x="19881850" y="56173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39927</xdr:rowOff>
    </xdr:from>
    <xdr:ext cx="534377" cy="259045"/>
    <xdr:sp macro="" textlink="">
      <xdr:nvSpPr>
        <xdr:cNvPr id="481" name="【一般廃棄物処理施設】&#10;一人当たり有形固定資産（償却資産）額平均値テキスト"/>
        <xdr:cNvSpPr txBox="1"/>
      </xdr:nvSpPr>
      <xdr:spPr>
        <a:xfrm>
          <a:off x="19989800" y="6650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61500</xdr:rowOff>
    </xdr:from>
    <xdr:to>
      <xdr:col>116</xdr:col>
      <xdr:colOff>114300</xdr:colOff>
      <xdr:row>40</xdr:row>
      <xdr:rowOff>163100</xdr:rowOff>
    </xdr:to>
    <xdr:sp macro="" textlink="">
      <xdr:nvSpPr>
        <xdr:cNvPr id="482" name="フローチャート: 判断 481"/>
        <xdr:cNvSpPr/>
      </xdr:nvSpPr>
      <xdr:spPr>
        <a:xfrm>
          <a:off x="19900900" y="667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64590</xdr:rowOff>
    </xdr:from>
    <xdr:to>
      <xdr:col>112</xdr:col>
      <xdr:colOff>38100</xdr:colOff>
      <xdr:row>40</xdr:row>
      <xdr:rowOff>166190</xdr:rowOff>
    </xdr:to>
    <xdr:sp macro="" textlink="">
      <xdr:nvSpPr>
        <xdr:cNvPr id="483" name="フローチャート: 判断 482"/>
        <xdr:cNvSpPr/>
      </xdr:nvSpPr>
      <xdr:spPr>
        <a:xfrm>
          <a:off x="19157950" y="6674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65428</xdr:rowOff>
    </xdr:from>
    <xdr:to>
      <xdr:col>107</xdr:col>
      <xdr:colOff>101600</xdr:colOff>
      <xdr:row>40</xdr:row>
      <xdr:rowOff>167028</xdr:rowOff>
    </xdr:to>
    <xdr:sp macro="" textlink="">
      <xdr:nvSpPr>
        <xdr:cNvPr id="484" name="フローチャート: 判断 483"/>
        <xdr:cNvSpPr/>
      </xdr:nvSpPr>
      <xdr:spPr>
        <a:xfrm>
          <a:off x="18345150" y="667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65664</xdr:rowOff>
    </xdr:from>
    <xdr:to>
      <xdr:col>102</xdr:col>
      <xdr:colOff>165100</xdr:colOff>
      <xdr:row>40</xdr:row>
      <xdr:rowOff>167264</xdr:rowOff>
    </xdr:to>
    <xdr:sp macro="" textlink="">
      <xdr:nvSpPr>
        <xdr:cNvPr id="485" name="フローチャート: 判断 484"/>
        <xdr:cNvSpPr/>
      </xdr:nvSpPr>
      <xdr:spPr>
        <a:xfrm>
          <a:off x="17551400" y="66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115819</xdr:rowOff>
    </xdr:from>
    <xdr:to>
      <xdr:col>98</xdr:col>
      <xdr:colOff>38100</xdr:colOff>
      <xdr:row>41</xdr:row>
      <xdr:rowOff>45969</xdr:rowOff>
    </xdr:to>
    <xdr:sp macro="" textlink="">
      <xdr:nvSpPr>
        <xdr:cNvPr id="486" name="フローチャート: 判断 485"/>
        <xdr:cNvSpPr/>
      </xdr:nvSpPr>
      <xdr:spPr>
        <a:xfrm>
          <a:off x="16757650" y="67261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157276</xdr:rowOff>
    </xdr:from>
    <xdr:to>
      <xdr:col>116</xdr:col>
      <xdr:colOff>114300</xdr:colOff>
      <xdr:row>39</xdr:row>
      <xdr:rowOff>87426</xdr:rowOff>
    </xdr:to>
    <xdr:sp macro="" textlink="">
      <xdr:nvSpPr>
        <xdr:cNvPr id="492" name="楕円 491"/>
        <xdr:cNvSpPr/>
      </xdr:nvSpPr>
      <xdr:spPr>
        <a:xfrm>
          <a:off x="19900900" y="64374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8703</xdr:rowOff>
    </xdr:from>
    <xdr:ext cx="599010" cy="259045"/>
    <xdr:sp macro="" textlink="">
      <xdr:nvSpPr>
        <xdr:cNvPr id="493" name="【一般廃棄物処理施設】&#10;一人当たり有形固定資産（償却資産）額該当値テキスト"/>
        <xdr:cNvSpPr txBox="1"/>
      </xdr:nvSpPr>
      <xdr:spPr>
        <a:xfrm>
          <a:off x="19989800" y="6288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164480</xdr:rowOff>
    </xdr:from>
    <xdr:to>
      <xdr:col>112</xdr:col>
      <xdr:colOff>38100</xdr:colOff>
      <xdr:row>39</xdr:row>
      <xdr:rowOff>94630</xdr:rowOff>
    </xdr:to>
    <xdr:sp macro="" textlink="">
      <xdr:nvSpPr>
        <xdr:cNvPr id="494" name="楕円 493"/>
        <xdr:cNvSpPr/>
      </xdr:nvSpPr>
      <xdr:spPr>
        <a:xfrm>
          <a:off x="19157950" y="64446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36626</xdr:rowOff>
    </xdr:from>
    <xdr:to>
      <xdr:col>116</xdr:col>
      <xdr:colOff>63500</xdr:colOff>
      <xdr:row>39</xdr:row>
      <xdr:rowOff>43830</xdr:rowOff>
    </xdr:to>
    <xdr:cxnSp macro="">
      <xdr:nvCxnSpPr>
        <xdr:cNvPr id="495" name="直線コネクタ 494"/>
        <xdr:cNvCxnSpPr/>
      </xdr:nvCxnSpPr>
      <xdr:spPr>
        <a:xfrm flipV="1">
          <a:off x="19202400" y="6481876"/>
          <a:ext cx="749300" cy="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164736</xdr:rowOff>
    </xdr:from>
    <xdr:to>
      <xdr:col>107</xdr:col>
      <xdr:colOff>101600</xdr:colOff>
      <xdr:row>39</xdr:row>
      <xdr:rowOff>94886</xdr:rowOff>
    </xdr:to>
    <xdr:sp macro="" textlink="">
      <xdr:nvSpPr>
        <xdr:cNvPr id="496" name="楕円 495"/>
        <xdr:cNvSpPr/>
      </xdr:nvSpPr>
      <xdr:spPr>
        <a:xfrm>
          <a:off x="18345150" y="64448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43830</xdr:rowOff>
    </xdr:from>
    <xdr:to>
      <xdr:col>111</xdr:col>
      <xdr:colOff>177800</xdr:colOff>
      <xdr:row>39</xdr:row>
      <xdr:rowOff>44086</xdr:rowOff>
    </xdr:to>
    <xdr:cxnSp macro="">
      <xdr:nvCxnSpPr>
        <xdr:cNvPr id="497" name="直線コネクタ 496"/>
        <xdr:cNvCxnSpPr/>
      </xdr:nvCxnSpPr>
      <xdr:spPr>
        <a:xfrm flipV="1">
          <a:off x="18395950" y="6489080"/>
          <a:ext cx="80645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167246</xdr:rowOff>
    </xdr:from>
    <xdr:to>
      <xdr:col>102</xdr:col>
      <xdr:colOff>165100</xdr:colOff>
      <xdr:row>39</xdr:row>
      <xdr:rowOff>97396</xdr:rowOff>
    </xdr:to>
    <xdr:sp macro="" textlink="">
      <xdr:nvSpPr>
        <xdr:cNvPr id="498" name="楕円 497"/>
        <xdr:cNvSpPr/>
      </xdr:nvSpPr>
      <xdr:spPr>
        <a:xfrm>
          <a:off x="17551400" y="64473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44086</xdr:rowOff>
    </xdr:from>
    <xdr:to>
      <xdr:col>107</xdr:col>
      <xdr:colOff>50800</xdr:colOff>
      <xdr:row>39</xdr:row>
      <xdr:rowOff>46596</xdr:rowOff>
    </xdr:to>
    <xdr:cxnSp macro="">
      <xdr:nvCxnSpPr>
        <xdr:cNvPr id="499" name="直線コネクタ 498"/>
        <xdr:cNvCxnSpPr/>
      </xdr:nvCxnSpPr>
      <xdr:spPr>
        <a:xfrm flipV="1">
          <a:off x="17602200" y="6489336"/>
          <a:ext cx="793750" cy="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156521</xdr:rowOff>
    </xdr:from>
    <xdr:to>
      <xdr:col>98</xdr:col>
      <xdr:colOff>38100</xdr:colOff>
      <xdr:row>41</xdr:row>
      <xdr:rowOff>86671</xdr:rowOff>
    </xdr:to>
    <xdr:sp macro="" textlink="">
      <xdr:nvSpPr>
        <xdr:cNvPr id="500" name="楕円 499"/>
        <xdr:cNvSpPr/>
      </xdr:nvSpPr>
      <xdr:spPr>
        <a:xfrm>
          <a:off x="16757650" y="67668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46596</xdr:rowOff>
    </xdr:from>
    <xdr:to>
      <xdr:col>102</xdr:col>
      <xdr:colOff>114300</xdr:colOff>
      <xdr:row>41</xdr:row>
      <xdr:rowOff>35871</xdr:rowOff>
    </xdr:to>
    <xdr:cxnSp macro="">
      <xdr:nvCxnSpPr>
        <xdr:cNvPr id="501" name="直線コネクタ 500"/>
        <xdr:cNvCxnSpPr/>
      </xdr:nvCxnSpPr>
      <xdr:spPr>
        <a:xfrm flipV="1">
          <a:off x="16802100" y="6491846"/>
          <a:ext cx="800100" cy="31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157317</xdr:rowOff>
    </xdr:from>
    <xdr:ext cx="534377" cy="259045"/>
    <xdr:sp macro="" textlink="">
      <xdr:nvSpPr>
        <xdr:cNvPr id="502" name="n_1aveValue【一般廃棄物処理施設】&#10;一人当たり有形固定資産（償却資産）額"/>
        <xdr:cNvSpPr txBox="1"/>
      </xdr:nvSpPr>
      <xdr:spPr>
        <a:xfrm>
          <a:off x="18947911" y="676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158155</xdr:rowOff>
    </xdr:from>
    <xdr:ext cx="534377" cy="259045"/>
    <xdr:sp macro="" textlink="">
      <xdr:nvSpPr>
        <xdr:cNvPr id="503" name="n_2aveValue【一般廃棄物処理施設】&#10;一人当たり有形固定資産（償却資産）額"/>
        <xdr:cNvSpPr txBox="1"/>
      </xdr:nvSpPr>
      <xdr:spPr>
        <a:xfrm>
          <a:off x="18166861" y="676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158391</xdr:rowOff>
    </xdr:from>
    <xdr:ext cx="534377" cy="259045"/>
    <xdr:sp macro="" textlink="">
      <xdr:nvSpPr>
        <xdr:cNvPr id="504" name="n_3aveValue【一般廃棄物処理施設】&#10;一人当たり有形固定資産（償却資産）額"/>
        <xdr:cNvSpPr txBox="1"/>
      </xdr:nvSpPr>
      <xdr:spPr>
        <a:xfrm>
          <a:off x="17354061" y="676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62496</xdr:rowOff>
    </xdr:from>
    <xdr:ext cx="534377" cy="259045"/>
    <xdr:sp macro="" textlink="">
      <xdr:nvSpPr>
        <xdr:cNvPr id="505" name="n_4aveValue【一般廃棄物処理施設】&#10;一人当たり有形固定資産（償却資産）額"/>
        <xdr:cNvSpPr txBox="1"/>
      </xdr:nvSpPr>
      <xdr:spPr>
        <a:xfrm>
          <a:off x="16560311" y="650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111157</xdr:rowOff>
    </xdr:from>
    <xdr:ext cx="599010" cy="259045"/>
    <xdr:sp macro="" textlink="">
      <xdr:nvSpPr>
        <xdr:cNvPr id="506" name="n_1mainValue【一般廃棄物処理施設】&#10;一人当たり有形固定資産（償却資産）額"/>
        <xdr:cNvSpPr txBox="1"/>
      </xdr:nvSpPr>
      <xdr:spPr>
        <a:xfrm>
          <a:off x="18915595" y="622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111413</xdr:rowOff>
    </xdr:from>
    <xdr:ext cx="599010" cy="259045"/>
    <xdr:sp macro="" textlink="">
      <xdr:nvSpPr>
        <xdr:cNvPr id="507" name="n_2mainValue【一般廃棄物処理施設】&#10;一人当たり有形固定資産（償却資産）額"/>
        <xdr:cNvSpPr txBox="1"/>
      </xdr:nvSpPr>
      <xdr:spPr>
        <a:xfrm>
          <a:off x="18134545" y="622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113923</xdr:rowOff>
    </xdr:from>
    <xdr:ext cx="599010" cy="259045"/>
    <xdr:sp macro="" textlink="">
      <xdr:nvSpPr>
        <xdr:cNvPr id="508" name="n_3mainValue【一般廃棄物処理施設】&#10;一人当たり有形固定資産（償却資産）額"/>
        <xdr:cNvSpPr txBox="1"/>
      </xdr:nvSpPr>
      <xdr:spPr>
        <a:xfrm>
          <a:off x="17321745" y="622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77798</xdr:rowOff>
    </xdr:from>
    <xdr:ext cx="534377" cy="259045"/>
    <xdr:sp macro="" textlink="">
      <xdr:nvSpPr>
        <xdr:cNvPr id="509" name="n_4mainValue【一般廃棄物処理施設】&#10;一人当たり有形固定資産（償却資産）額"/>
        <xdr:cNvSpPr txBox="1"/>
      </xdr:nvSpPr>
      <xdr:spPr>
        <a:xfrm>
          <a:off x="16560311" y="685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0" name="テキスト ボックス 519"/>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2" name="テキスト ボックス 521"/>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95250</xdr:rowOff>
    </xdr:to>
    <xdr:cxnSp macro="">
      <xdr:nvCxnSpPr>
        <xdr:cNvPr id="534" name="直線コネクタ 533"/>
        <xdr:cNvCxnSpPr/>
      </xdr:nvCxnSpPr>
      <xdr:spPr>
        <a:xfrm flipV="1">
          <a:off x="14699614" y="9392920"/>
          <a:ext cx="0" cy="12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535" name="【保健センター・保健所】&#10;有形固定資産減価償却率最小値テキスト"/>
        <xdr:cNvSpPr txBox="1"/>
      </xdr:nvSpPr>
      <xdr:spPr>
        <a:xfrm>
          <a:off x="1473835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536" name="直線コネクタ 535"/>
        <xdr:cNvCxnSpPr/>
      </xdr:nvCxnSpPr>
      <xdr:spPr>
        <a:xfrm>
          <a:off x="14611350" y="10668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537" name="【保健センター・保健所】&#10;有形固定資産減価償却率最大値テキスト"/>
        <xdr:cNvSpPr txBox="1"/>
      </xdr:nvSpPr>
      <xdr:spPr>
        <a:xfrm>
          <a:off x="14738350" y="917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538" name="直線コネクタ 537"/>
        <xdr:cNvCxnSpPr/>
      </xdr:nvCxnSpPr>
      <xdr:spPr>
        <a:xfrm>
          <a:off x="14611350" y="9392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9" name="【保健センター・保健所】&#10;有形固定資産減価償却率平均値テキスト"/>
        <xdr:cNvSpPr txBox="1"/>
      </xdr:nvSpPr>
      <xdr:spPr>
        <a:xfrm>
          <a:off x="14738350" y="9592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40" name="フローチャート: 判断 539"/>
        <xdr:cNvSpPr/>
      </xdr:nvSpPr>
      <xdr:spPr>
        <a:xfrm>
          <a:off x="14649450" y="97409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541" name="フローチャート: 判断 540"/>
        <xdr:cNvSpPr/>
      </xdr:nvSpPr>
      <xdr:spPr>
        <a:xfrm>
          <a:off x="13887450" y="9676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59690</xdr:rowOff>
    </xdr:from>
    <xdr:to>
      <xdr:col>76</xdr:col>
      <xdr:colOff>165100</xdr:colOff>
      <xdr:row>58</xdr:row>
      <xdr:rowOff>161290</xdr:rowOff>
    </xdr:to>
    <xdr:sp macro="" textlink="">
      <xdr:nvSpPr>
        <xdr:cNvPr id="542" name="フローチャート: 判断 541"/>
        <xdr:cNvSpPr/>
      </xdr:nvSpPr>
      <xdr:spPr>
        <a:xfrm>
          <a:off x="13093700" y="964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59690</xdr:rowOff>
    </xdr:from>
    <xdr:to>
      <xdr:col>72</xdr:col>
      <xdr:colOff>38100</xdr:colOff>
      <xdr:row>58</xdr:row>
      <xdr:rowOff>161290</xdr:rowOff>
    </xdr:to>
    <xdr:sp macro="" textlink="">
      <xdr:nvSpPr>
        <xdr:cNvPr id="543" name="フローチャート: 判断 542"/>
        <xdr:cNvSpPr/>
      </xdr:nvSpPr>
      <xdr:spPr>
        <a:xfrm>
          <a:off x="12299950" y="96418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13970</xdr:rowOff>
    </xdr:from>
    <xdr:to>
      <xdr:col>67</xdr:col>
      <xdr:colOff>101600</xdr:colOff>
      <xdr:row>58</xdr:row>
      <xdr:rowOff>115570</xdr:rowOff>
    </xdr:to>
    <xdr:sp macro="" textlink="">
      <xdr:nvSpPr>
        <xdr:cNvPr id="544" name="フローチャート: 判断 543"/>
        <xdr:cNvSpPr/>
      </xdr:nvSpPr>
      <xdr:spPr>
        <a:xfrm>
          <a:off x="11487150" y="959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48260</xdr:rowOff>
    </xdr:from>
    <xdr:to>
      <xdr:col>85</xdr:col>
      <xdr:colOff>177800</xdr:colOff>
      <xdr:row>63</xdr:row>
      <xdr:rowOff>149860</xdr:rowOff>
    </xdr:to>
    <xdr:sp macro="" textlink="">
      <xdr:nvSpPr>
        <xdr:cNvPr id="550" name="楕円 549"/>
        <xdr:cNvSpPr/>
      </xdr:nvSpPr>
      <xdr:spPr>
        <a:xfrm>
          <a:off x="14649450" y="1045591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26687</xdr:rowOff>
    </xdr:from>
    <xdr:ext cx="405111" cy="259045"/>
    <xdr:sp macro="" textlink="">
      <xdr:nvSpPr>
        <xdr:cNvPr id="551" name="【保健センター・保健所】&#10;有形固定資産減価償却率該当値テキスト"/>
        <xdr:cNvSpPr txBox="1"/>
      </xdr:nvSpPr>
      <xdr:spPr>
        <a:xfrm>
          <a:off x="14738350" y="10434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170180</xdr:rowOff>
    </xdr:from>
    <xdr:to>
      <xdr:col>81</xdr:col>
      <xdr:colOff>101600</xdr:colOff>
      <xdr:row>63</xdr:row>
      <xdr:rowOff>100330</xdr:rowOff>
    </xdr:to>
    <xdr:sp macro="" textlink="">
      <xdr:nvSpPr>
        <xdr:cNvPr id="552" name="楕円 551"/>
        <xdr:cNvSpPr/>
      </xdr:nvSpPr>
      <xdr:spPr>
        <a:xfrm>
          <a:off x="1388745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49530</xdr:rowOff>
    </xdr:from>
    <xdr:to>
      <xdr:col>85</xdr:col>
      <xdr:colOff>127000</xdr:colOff>
      <xdr:row>63</xdr:row>
      <xdr:rowOff>99060</xdr:rowOff>
    </xdr:to>
    <xdr:cxnSp macro="">
      <xdr:nvCxnSpPr>
        <xdr:cNvPr id="553" name="直線コネクタ 552"/>
        <xdr:cNvCxnSpPr/>
      </xdr:nvCxnSpPr>
      <xdr:spPr>
        <a:xfrm>
          <a:off x="13938250" y="10457180"/>
          <a:ext cx="762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2540</xdr:rowOff>
    </xdr:from>
    <xdr:to>
      <xdr:col>76</xdr:col>
      <xdr:colOff>165100</xdr:colOff>
      <xdr:row>62</xdr:row>
      <xdr:rowOff>104140</xdr:rowOff>
    </xdr:to>
    <xdr:sp macro="" textlink="">
      <xdr:nvSpPr>
        <xdr:cNvPr id="554" name="楕円 553"/>
        <xdr:cNvSpPr/>
      </xdr:nvSpPr>
      <xdr:spPr>
        <a:xfrm>
          <a:off x="13093700" y="1024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53340</xdr:rowOff>
    </xdr:from>
    <xdr:to>
      <xdr:col>81</xdr:col>
      <xdr:colOff>50800</xdr:colOff>
      <xdr:row>63</xdr:row>
      <xdr:rowOff>49530</xdr:rowOff>
    </xdr:to>
    <xdr:cxnSp macro="">
      <xdr:nvCxnSpPr>
        <xdr:cNvPr id="555" name="直線コネクタ 554"/>
        <xdr:cNvCxnSpPr/>
      </xdr:nvCxnSpPr>
      <xdr:spPr>
        <a:xfrm>
          <a:off x="13144500" y="10295890"/>
          <a:ext cx="793750" cy="1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2540</xdr:rowOff>
    </xdr:from>
    <xdr:to>
      <xdr:col>72</xdr:col>
      <xdr:colOff>38100</xdr:colOff>
      <xdr:row>62</xdr:row>
      <xdr:rowOff>104140</xdr:rowOff>
    </xdr:to>
    <xdr:sp macro="" textlink="">
      <xdr:nvSpPr>
        <xdr:cNvPr id="556" name="楕円 555"/>
        <xdr:cNvSpPr/>
      </xdr:nvSpPr>
      <xdr:spPr>
        <a:xfrm>
          <a:off x="12299950" y="102450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53340</xdr:rowOff>
    </xdr:from>
    <xdr:to>
      <xdr:col>76</xdr:col>
      <xdr:colOff>114300</xdr:colOff>
      <xdr:row>62</xdr:row>
      <xdr:rowOff>53340</xdr:rowOff>
    </xdr:to>
    <xdr:cxnSp macro="">
      <xdr:nvCxnSpPr>
        <xdr:cNvPr id="557" name="直線コネクタ 556"/>
        <xdr:cNvCxnSpPr/>
      </xdr:nvCxnSpPr>
      <xdr:spPr>
        <a:xfrm>
          <a:off x="12344400" y="1029589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105410</xdr:rowOff>
    </xdr:from>
    <xdr:to>
      <xdr:col>67</xdr:col>
      <xdr:colOff>101600</xdr:colOff>
      <xdr:row>62</xdr:row>
      <xdr:rowOff>35560</xdr:rowOff>
    </xdr:to>
    <xdr:sp macro="" textlink="">
      <xdr:nvSpPr>
        <xdr:cNvPr id="558" name="楕円 557"/>
        <xdr:cNvSpPr/>
      </xdr:nvSpPr>
      <xdr:spPr>
        <a:xfrm>
          <a:off x="11487150" y="101828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156210</xdr:rowOff>
    </xdr:from>
    <xdr:to>
      <xdr:col>71</xdr:col>
      <xdr:colOff>177800</xdr:colOff>
      <xdr:row>62</xdr:row>
      <xdr:rowOff>53340</xdr:rowOff>
    </xdr:to>
    <xdr:cxnSp macro="">
      <xdr:nvCxnSpPr>
        <xdr:cNvPr id="559" name="直線コネクタ 558"/>
        <xdr:cNvCxnSpPr/>
      </xdr:nvCxnSpPr>
      <xdr:spPr>
        <a:xfrm>
          <a:off x="11537950" y="10233660"/>
          <a:ext cx="80645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560" name="n_1aveValue【保健センター・保健所】&#10;有形固定資産減価償却率"/>
        <xdr:cNvSpPr txBox="1"/>
      </xdr:nvSpPr>
      <xdr:spPr>
        <a:xfrm>
          <a:off x="13742044" y="945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6367</xdr:rowOff>
    </xdr:from>
    <xdr:ext cx="405111" cy="259045"/>
    <xdr:sp macro="" textlink="">
      <xdr:nvSpPr>
        <xdr:cNvPr id="561" name="n_2aveValue【保健センター・保健所】&#10;有形固定資産減価償却率"/>
        <xdr:cNvSpPr txBox="1"/>
      </xdr:nvSpPr>
      <xdr:spPr>
        <a:xfrm>
          <a:off x="12960994" y="9423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6367</xdr:rowOff>
    </xdr:from>
    <xdr:ext cx="405111" cy="259045"/>
    <xdr:sp macro="" textlink="">
      <xdr:nvSpPr>
        <xdr:cNvPr id="562" name="n_3aveValue【保健センター・保健所】&#10;有形固定資産減価償却率"/>
        <xdr:cNvSpPr txBox="1"/>
      </xdr:nvSpPr>
      <xdr:spPr>
        <a:xfrm>
          <a:off x="12167244" y="9423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132097</xdr:rowOff>
    </xdr:from>
    <xdr:ext cx="405111" cy="259045"/>
    <xdr:sp macro="" textlink="">
      <xdr:nvSpPr>
        <xdr:cNvPr id="563" name="n_4aveValue【保健センター・保健所】&#10;有形固定資産減価償却率"/>
        <xdr:cNvSpPr txBox="1"/>
      </xdr:nvSpPr>
      <xdr:spPr>
        <a:xfrm>
          <a:off x="11354444"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91457</xdr:rowOff>
    </xdr:from>
    <xdr:ext cx="405111" cy="259045"/>
    <xdr:sp macro="" textlink="">
      <xdr:nvSpPr>
        <xdr:cNvPr id="564" name="n_1mainValue【保健センター・保健所】&#10;有形固定資産減価償却率"/>
        <xdr:cNvSpPr txBox="1"/>
      </xdr:nvSpPr>
      <xdr:spPr>
        <a:xfrm>
          <a:off x="13742044" y="1049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95267</xdr:rowOff>
    </xdr:from>
    <xdr:ext cx="405111" cy="259045"/>
    <xdr:sp macro="" textlink="">
      <xdr:nvSpPr>
        <xdr:cNvPr id="565" name="n_2mainValue【保健センター・保健所】&#10;有形固定資産減価償却率"/>
        <xdr:cNvSpPr txBox="1"/>
      </xdr:nvSpPr>
      <xdr:spPr>
        <a:xfrm>
          <a:off x="12960994" y="1033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95267</xdr:rowOff>
    </xdr:from>
    <xdr:ext cx="405111" cy="259045"/>
    <xdr:sp macro="" textlink="">
      <xdr:nvSpPr>
        <xdr:cNvPr id="566" name="n_3mainValue【保健センター・保健所】&#10;有形固定資産減価償却率"/>
        <xdr:cNvSpPr txBox="1"/>
      </xdr:nvSpPr>
      <xdr:spPr>
        <a:xfrm>
          <a:off x="12167244" y="1033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26687</xdr:rowOff>
    </xdr:from>
    <xdr:ext cx="405111" cy="259045"/>
    <xdr:sp macro="" textlink="">
      <xdr:nvSpPr>
        <xdr:cNvPr id="567" name="n_4mainValue【保健センター・保健所】&#10;有形固定資産減価償却率"/>
        <xdr:cNvSpPr txBox="1"/>
      </xdr:nvSpPr>
      <xdr:spPr>
        <a:xfrm>
          <a:off x="11354444" y="1026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32657</xdr:rowOff>
    </xdr:to>
    <xdr:cxnSp macro="">
      <xdr:nvCxnSpPr>
        <xdr:cNvPr id="593" name="直線コネクタ 592"/>
        <xdr:cNvCxnSpPr/>
      </xdr:nvCxnSpPr>
      <xdr:spPr>
        <a:xfrm flipV="1">
          <a:off x="19951064" y="9317265"/>
          <a:ext cx="0" cy="128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594" name="【保健センター・保健所】&#10;一人当たり面積最小値テキスト"/>
        <xdr:cNvSpPr txBox="1"/>
      </xdr:nvSpPr>
      <xdr:spPr>
        <a:xfrm>
          <a:off x="19989800" y="1060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595" name="直線コネクタ 594"/>
        <xdr:cNvCxnSpPr/>
      </xdr:nvCxnSpPr>
      <xdr:spPr>
        <a:xfrm>
          <a:off x="19881850" y="106054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596" name="【保健センター・保健所】&#10;一人当たり面積最大値テキスト"/>
        <xdr:cNvSpPr txBox="1"/>
      </xdr:nvSpPr>
      <xdr:spPr>
        <a:xfrm>
          <a:off x="19989800" y="909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597" name="直線コネクタ 596"/>
        <xdr:cNvCxnSpPr/>
      </xdr:nvCxnSpPr>
      <xdr:spPr>
        <a:xfrm>
          <a:off x="19881850" y="93172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64605</xdr:rowOff>
    </xdr:from>
    <xdr:ext cx="469744" cy="259045"/>
    <xdr:sp macro="" textlink="">
      <xdr:nvSpPr>
        <xdr:cNvPr id="598" name="【保健センター・保健所】&#10;一人当たり面積平均値テキスト"/>
        <xdr:cNvSpPr txBox="1"/>
      </xdr:nvSpPr>
      <xdr:spPr>
        <a:xfrm>
          <a:off x="19989800" y="10142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599" name="フローチャート: 判断 598"/>
        <xdr:cNvSpPr/>
      </xdr:nvSpPr>
      <xdr:spPr>
        <a:xfrm>
          <a:off x="19900900" y="102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52615</xdr:rowOff>
    </xdr:from>
    <xdr:to>
      <xdr:col>112</xdr:col>
      <xdr:colOff>38100</xdr:colOff>
      <xdr:row>62</xdr:row>
      <xdr:rowOff>154215</xdr:rowOff>
    </xdr:to>
    <xdr:sp macro="" textlink="">
      <xdr:nvSpPr>
        <xdr:cNvPr id="600" name="フローチャート: 判断 599"/>
        <xdr:cNvSpPr/>
      </xdr:nvSpPr>
      <xdr:spPr>
        <a:xfrm>
          <a:off x="19157950" y="102951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601" name="フローチャート: 判断 600"/>
        <xdr:cNvSpPr/>
      </xdr:nvSpPr>
      <xdr:spPr>
        <a:xfrm>
          <a:off x="18345150" y="1029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602" name="フローチャート: 判断 601"/>
        <xdr:cNvSpPr/>
      </xdr:nvSpPr>
      <xdr:spPr>
        <a:xfrm>
          <a:off x="17551400" y="10382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150585</xdr:rowOff>
    </xdr:from>
    <xdr:to>
      <xdr:col>98</xdr:col>
      <xdr:colOff>38100</xdr:colOff>
      <xdr:row>63</xdr:row>
      <xdr:rowOff>80735</xdr:rowOff>
    </xdr:to>
    <xdr:sp macro="" textlink="">
      <xdr:nvSpPr>
        <xdr:cNvPr id="603" name="フローチャート: 判断 602"/>
        <xdr:cNvSpPr/>
      </xdr:nvSpPr>
      <xdr:spPr>
        <a:xfrm>
          <a:off x="16757650" y="103931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150585</xdr:rowOff>
    </xdr:from>
    <xdr:to>
      <xdr:col>116</xdr:col>
      <xdr:colOff>114300</xdr:colOff>
      <xdr:row>63</xdr:row>
      <xdr:rowOff>80735</xdr:rowOff>
    </xdr:to>
    <xdr:sp macro="" textlink="">
      <xdr:nvSpPr>
        <xdr:cNvPr id="609" name="楕円 608"/>
        <xdr:cNvSpPr/>
      </xdr:nvSpPr>
      <xdr:spPr>
        <a:xfrm>
          <a:off x="19900900" y="103931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129012</xdr:rowOff>
    </xdr:from>
    <xdr:ext cx="469744" cy="259045"/>
    <xdr:sp macro="" textlink="">
      <xdr:nvSpPr>
        <xdr:cNvPr id="610" name="【保健センター・保健所】&#10;一人当たり面積該当値テキスト"/>
        <xdr:cNvSpPr txBox="1"/>
      </xdr:nvSpPr>
      <xdr:spPr>
        <a:xfrm>
          <a:off x="19989800" y="1037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150585</xdr:rowOff>
    </xdr:from>
    <xdr:to>
      <xdr:col>112</xdr:col>
      <xdr:colOff>38100</xdr:colOff>
      <xdr:row>63</xdr:row>
      <xdr:rowOff>80735</xdr:rowOff>
    </xdr:to>
    <xdr:sp macro="" textlink="">
      <xdr:nvSpPr>
        <xdr:cNvPr id="611" name="楕円 610"/>
        <xdr:cNvSpPr/>
      </xdr:nvSpPr>
      <xdr:spPr>
        <a:xfrm>
          <a:off x="19157950" y="103931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29935</xdr:rowOff>
    </xdr:from>
    <xdr:to>
      <xdr:col>116</xdr:col>
      <xdr:colOff>63500</xdr:colOff>
      <xdr:row>63</xdr:row>
      <xdr:rowOff>29935</xdr:rowOff>
    </xdr:to>
    <xdr:cxnSp macro="">
      <xdr:nvCxnSpPr>
        <xdr:cNvPr id="612" name="直線コネクタ 611"/>
        <xdr:cNvCxnSpPr/>
      </xdr:nvCxnSpPr>
      <xdr:spPr>
        <a:xfrm>
          <a:off x="19202400" y="10437585"/>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150585</xdr:rowOff>
    </xdr:from>
    <xdr:to>
      <xdr:col>107</xdr:col>
      <xdr:colOff>101600</xdr:colOff>
      <xdr:row>63</xdr:row>
      <xdr:rowOff>80735</xdr:rowOff>
    </xdr:to>
    <xdr:sp macro="" textlink="">
      <xdr:nvSpPr>
        <xdr:cNvPr id="613" name="楕円 612"/>
        <xdr:cNvSpPr/>
      </xdr:nvSpPr>
      <xdr:spPr>
        <a:xfrm>
          <a:off x="18345150" y="103931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29935</xdr:rowOff>
    </xdr:from>
    <xdr:to>
      <xdr:col>111</xdr:col>
      <xdr:colOff>177800</xdr:colOff>
      <xdr:row>63</xdr:row>
      <xdr:rowOff>29935</xdr:rowOff>
    </xdr:to>
    <xdr:cxnSp macro="">
      <xdr:nvCxnSpPr>
        <xdr:cNvPr id="614" name="直線コネクタ 613"/>
        <xdr:cNvCxnSpPr/>
      </xdr:nvCxnSpPr>
      <xdr:spPr>
        <a:xfrm>
          <a:off x="18395950" y="1043758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161472</xdr:rowOff>
    </xdr:from>
    <xdr:to>
      <xdr:col>102</xdr:col>
      <xdr:colOff>165100</xdr:colOff>
      <xdr:row>63</xdr:row>
      <xdr:rowOff>91622</xdr:rowOff>
    </xdr:to>
    <xdr:sp macro="" textlink="">
      <xdr:nvSpPr>
        <xdr:cNvPr id="615" name="楕円 614"/>
        <xdr:cNvSpPr/>
      </xdr:nvSpPr>
      <xdr:spPr>
        <a:xfrm>
          <a:off x="17551400" y="104040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29935</xdr:rowOff>
    </xdr:from>
    <xdr:to>
      <xdr:col>107</xdr:col>
      <xdr:colOff>50800</xdr:colOff>
      <xdr:row>63</xdr:row>
      <xdr:rowOff>40822</xdr:rowOff>
    </xdr:to>
    <xdr:cxnSp macro="">
      <xdr:nvCxnSpPr>
        <xdr:cNvPr id="616" name="直線コネクタ 615"/>
        <xdr:cNvCxnSpPr/>
      </xdr:nvCxnSpPr>
      <xdr:spPr>
        <a:xfrm flipV="1">
          <a:off x="17602200" y="10437585"/>
          <a:ext cx="79375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161472</xdr:rowOff>
    </xdr:from>
    <xdr:to>
      <xdr:col>98</xdr:col>
      <xdr:colOff>38100</xdr:colOff>
      <xdr:row>63</xdr:row>
      <xdr:rowOff>91622</xdr:rowOff>
    </xdr:to>
    <xdr:sp macro="" textlink="">
      <xdr:nvSpPr>
        <xdr:cNvPr id="617" name="楕円 616"/>
        <xdr:cNvSpPr/>
      </xdr:nvSpPr>
      <xdr:spPr>
        <a:xfrm>
          <a:off x="16757650" y="104040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40822</xdr:rowOff>
    </xdr:from>
    <xdr:to>
      <xdr:col>102</xdr:col>
      <xdr:colOff>114300</xdr:colOff>
      <xdr:row>63</xdr:row>
      <xdr:rowOff>40822</xdr:rowOff>
    </xdr:to>
    <xdr:cxnSp macro="">
      <xdr:nvCxnSpPr>
        <xdr:cNvPr id="618" name="直線コネクタ 617"/>
        <xdr:cNvCxnSpPr/>
      </xdr:nvCxnSpPr>
      <xdr:spPr>
        <a:xfrm>
          <a:off x="16802100" y="1044847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170742</xdr:rowOff>
    </xdr:from>
    <xdr:ext cx="469744" cy="259045"/>
    <xdr:sp macro="" textlink="">
      <xdr:nvSpPr>
        <xdr:cNvPr id="619" name="n_1aveValue【保健センター・保健所】&#10;一人当たり面積"/>
        <xdr:cNvSpPr txBox="1"/>
      </xdr:nvSpPr>
      <xdr:spPr>
        <a:xfrm>
          <a:off x="189802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macro="" textlink="">
      <xdr:nvSpPr>
        <xdr:cNvPr id="620" name="n_2aveValue【保健センター・保健所】&#10;一人当たり面積"/>
        <xdr:cNvSpPr txBox="1"/>
      </xdr:nvSpPr>
      <xdr:spPr>
        <a:xfrm>
          <a:off x="181801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86377</xdr:rowOff>
    </xdr:from>
    <xdr:ext cx="469744" cy="259045"/>
    <xdr:sp macro="" textlink="">
      <xdr:nvSpPr>
        <xdr:cNvPr id="621" name="n_3aveValue【保健センター・保健所】&#10;一人当たり面積"/>
        <xdr:cNvSpPr txBox="1"/>
      </xdr:nvSpPr>
      <xdr:spPr>
        <a:xfrm>
          <a:off x="1738637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97262</xdr:rowOff>
    </xdr:from>
    <xdr:ext cx="469744" cy="259045"/>
    <xdr:sp macro="" textlink="">
      <xdr:nvSpPr>
        <xdr:cNvPr id="622" name="n_4aveValue【保健センター・保健所】&#10;一人当たり面積"/>
        <xdr:cNvSpPr txBox="1"/>
      </xdr:nvSpPr>
      <xdr:spPr>
        <a:xfrm>
          <a:off x="165926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71862</xdr:rowOff>
    </xdr:from>
    <xdr:ext cx="469744" cy="259045"/>
    <xdr:sp macro="" textlink="">
      <xdr:nvSpPr>
        <xdr:cNvPr id="623" name="n_1mainValue【保健センター・保健所】&#10;一人当たり面積"/>
        <xdr:cNvSpPr txBox="1"/>
      </xdr:nvSpPr>
      <xdr:spPr>
        <a:xfrm>
          <a:off x="18980227" y="1047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71862</xdr:rowOff>
    </xdr:from>
    <xdr:ext cx="469744" cy="259045"/>
    <xdr:sp macro="" textlink="">
      <xdr:nvSpPr>
        <xdr:cNvPr id="624" name="n_2mainValue【保健センター・保健所】&#10;一人当たり面積"/>
        <xdr:cNvSpPr txBox="1"/>
      </xdr:nvSpPr>
      <xdr:spPr>
        <a:xfrm>
          <a:off x="18180127" y="1047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82749</xdr:rowOff>
    </xdr:from>
    <xdr:ext cx="469744" cy="259045"/>
    <xdr:sp macro="" textlink="">
      <xdr:nvSpPr>
        <xdr:cNvPr id="625" name="n_3mainValue【保健センター・保健所】&#10;一人当たり面積"/>
        <xdr:cNvSpPr txBox="1"/>
      </xdr:nvSpPr>
      <xdr:spPr>
        <a:xfrm>
          <a:off x="1738637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82749</xdr:rowOff>
    </xdr:from>
    <xdr:ext cx="469744" cy="259045"/>
    <xdr:sp macro="" textlink="">
      <xdr:nvSpPr>
        <xdr:cNvPr id="626" name="n_4mainValue【保健センター・保健所】&#10;一人当たり面積"/>
        <xdr:cNvSpPr txBox="1"/>
      </xdr:nvSpPr>
      <xdr:spPr>
        <a:xfrm>
          <a:off x="165926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78105</xdr:rowOff>
    </xdr:from>
    <xdr:to>
      <xdr:col>85</xdr:col>
      <xdr:colOff>126364</xdr:colOff>
      <xdr:row>85</xdr:row>
      <xdr:rowOff>131445</xdr:rowOff>
    </xdr:to>
    <xdr:cxnSp macro="">
      <xdr:nvCxnSpPr>
        <xdr:cNvPr id="651" name="直線コネクタ 650"/>
        <xdr:cNvCxnSpPr/>
      </xdr:nvCxnSpPr>
      <xdr:spPr>
        <a:xfrm flipV="1">
          <a:off x="14699614" y="12962255"/>
          <a:ext cx="0" cy="120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652" name="【消防施設】&#10;有形固定資産減価償却率最小値テキスト"/>
        <xdr:cNvSpPr txBox="1"/>
      </xdr:nvSpPr>
      <xdr:spPr>
        <a:xfrm>
          <a:off x="14738350"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653" name="直線コネクタ 652"/>
        <xdr:cNvCxnSpPr/>
      </xdr:nvCxnSpPr>
      <xdr:spPr>
        <a:xfrm>
          <a:off x="14611350" y="14171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24782</xdr:rowOff>
    </xdr:from>
    <xdr:ext cx="405111" cy="259045"/>
    <xdr:sp macro="" textlink="">
      <xdr:nvSpPr>
        <xdr:cNvPr id="654" name="【消防施設】&#10;有形固定資産減価償却率最大値テキスト"/>
        <xdr:cNvSpPr txBox="1"/>
      </xdr:nvSpPr>
      <xdr:spPr>
        <a:xfrm>
          <a:off x="14738350" y="1274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78105</xdr:rowOff>
    </xdr:from>
    <xdr:to>
      <xdr:col>86</xdr:col>
      <xdr:colOff>25400</xdr:colOff>
      <xdr:row>78</xdr:row>
      <xdr:rowOff>78105</xdr:rowOff>
    </xdr:to>
    <xdr:cxnSp macro="">
      <xdr:nvCxnSpPr>
        <xdr:cNvPr id="655" name="直線コネクタ 654"/>
        <xdr:cNvCxnSpPr/>
      </xdr:nvCxnSpPr>
      <xdr:spPr>
        <a:xfrm>
          <a:off x="14611350" y="12962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12082</xdr:rowOff>
    </xdr:from>
    <xdr:ext cx="405111" cy="259045"/>
    <xdr:sp macro="" textlink="">
      <xdr:nvSpPr>
        <xdr:cNvPr id="656" name="【消防施設】&#10;有形固定資産減価償却率平均値テキスト"/>
        <xdr:cNvSpPr txBox="1"/>
      </xdr:nvSpPr>
      <xdr:spPr>
        <a:xfrm>
          <a:off x="14738350" y="13391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657" name="フローチャート: 判断 656"/>
        <xdr:cNvSpPr/>
      </xdr:nvSpPr>
      <xdr:spPr>
        <a:xfrm>
          <a:off x="14649450" y="135401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8" name="フローチャート: 判断 657"/>
        <xdr:cNvSpPr/>
      </xdr:nvSpPr>
      <xdr:spPr>
        <a:xfrm>
          <a:off x="13887450" y="135134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659" name="フローチャート: 判断 658"/>
        <xdr:cNvSpPr/>
      </xdr:nvSpPr>
      <xdr:spPr>
        <a:xfrm>
          <a:off x="13093700" y="13488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macro="" textlink="">
      <xdr:nvSpPr>
        <xdr:cNvPr id="660" name="フローチャート: 判断 659"/>
        <xdr:cNvSpPr/>
      </xdr:nvSpPr>
      <xdr:spPr>
        <a:xfrm>
          <a:off x="12299950" y="134124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661" name="フローチャート: 判断 660"/>
        <xdr:cNvSpPr/>
      </xdr:nvSpPr>
      <xdr:spPr>
        <a:xfrm>
          <a:off x="11487150" y="13363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67" name="楕円 666"/>
        <xdr:cNvSpPr/>
      </xdr:nvSpPr>
      <xdr:spPr>
        <a:xfrm>
          <a:off x="14649450" y="136423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76216</xdr:rowOff>
    </xdr:from>
    <xdr:ext cx="405111" cy="259045"/>
    <xdr:sp macro="" textlink="">
      <xdr:nvSpPr>
        <xdr:cNvPr id="668" name="【消防施設】&#10;有形固定資産減価償却率該当値テキスト"/>
        <xdr:cNvSpPr txBox="1"/>
      </xdr:nvSpPr>
      <xdr:spPr>
        <a:xfrm>
          <a:off x="14738350" y="13620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71120</xdr:rowOff>
    </xdr:from>
    <xdr:to>
      <xdr:col>81</xdr:col>
      <xdr:colOff>101600</xdr:colOff>
      <xdr:row>83</xdr:row>
      <xdr:rowOff>1270</xdr:rowOff>
    </xdr:to>
    <xdr:sp macro="" textlink="">
      <xdr:nvSpPr>
        <xdr:cNvPr id="669" name="楕円 668"/>
        <xdr:cNvSpPr/>
      </xdr:nvSpPr>
      <xdr:spPr>
        <a:xfrm>
          <a:off x="13887450" y="13615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121920</xdr:rowOff>
    </xdr:from>
    <xdr:to>
      <xdr:col>85</xdr:col>
      <xdr:colOff>127000</xdr:colOff>
      <xdr:row>82</xdr:row>
      <xdr:rowOff>148589</xdr:rowOff>
    </xdr:to>
    <xdr:cxnSp macro="">
      <xdr:nvCxnSpPr>
        <xdr:cNvPr id="670" name="直線コネクタ 669"/>
        <xdr:cNvCxnSpPr/>
      </xdr:nvCxnSpPr>
      <xdr:spPr>
        <a:xfrm>
          <a:off x="13938250" y="13666470"/>
          <a:ext cx="762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29211</xdr:rowOff>
    </xdr:from>
    <xdr:to>
      <xdr:col>76</xdr:col>
      <xdr:colOff>165100</xdr:colOff>
      <xdr:row>82</xdr:row>
      <xdr:rowOff>130811</xdr:rowOff>
    </xdr:to>
    <xdr:sp macro="" textlink="">
      <xdr:nvSpPr>
        <xdr:cNvPr id="671" name="楕円 670"/>
        <xdr:cNvSpPr/>
      </xdr:nvSpPr>
      <xdr:spPr>
        <a:xfrm>
          <a:off x="13093700" y="135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80011</xdr:rowOff>
    </xdr:from>
    <xdr:to>
      <xdr:col>81</xdr:col>
      <xdr:colOff>50800</xdr:colOff>
      <xdr:row>82</xdr:row>
      <xdr:rowOff>121920</xdr:rowOff>
    </xdr:to>
    <xdr:cxnSp macro="">
      <xdr:nvCxnSpPr>
        <xdr:cNvPr id="672" name="直線コネクタ 671"/>
        <xdr:cNvCxnSpPr/>
      </xdr:nvCxnSpPr>
      <xdr:spPr>
        <a:xfrm>
          <a:off x="13144500" y="13624561"/>
          <a:ext cx="79375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636</xdr:rowOff>
    </xdr:from>
    <xdr:to>
      <xdr:col>72</xdr:col>
      <xdr:colOff>38100</xdr:colOff>
      <xdr:row>82</xdr:row>
      <xdr:rowOff>102236</xdr:rowOff>
    </xdr:to>
    <xdr:sp macro="" textlink="">
      <xdr:nvSpPr>
        <xdr:cNvPr id="673" name="楕円 672"/>
        <xdr:cNvSpPr/>
      </xdr:nvSpPr>
      <xdr:spPr>
        <a:xfrm>
          <a:off x="12299950" y="135451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51436</xdr:rowOff>
    </xdr:from>
    <xdr:to>
      <xdr:col>76</xdr:col>
      <xdr:colOff>114300</xdr:colOff>
      <xdr:row>82</xdr:row>
      <xdr:rowOff>80011</xdr:rowOff>
    </xdr:to>
    <xdr:cxnSp macro="">
      <xdr:nvCxnSpPr>
        <xdr:cNvPr id="674" name="直線コネクタ 673"/>
        <xdr:cNvCxnSpPr/>
      </xdr:nvCxnSpPr>
      <xdr:spPr>
        <a:xfrm>
          <a:off x="12344400" y="13595986"/>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137795</xdr:rowOff>
    </xdr:from>
    <xdr:to>
      <xdr:col>67</xdr:col>
      <xdr:colOff>101600</xdr:colOff>
      <xdr:row>82</xdr:row>
      <xdr:rowOff>67945</xdr:rowOff>
    </xdr:to>
    <xdr:sp macro="" textlink="">
      <xdr:nvSpPr>
        <xdr:cNvPr id="675" name="楕円 674"/>
        <xdr:cNvSpPr/>
      </xdr:nvSpPr>
      <xdr:spPr>
        <a:xfrm>
          <a:off x="11487150" y="135172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17145</xdr:rowOff>
    </xdr:from>
    <xdr:to>
      <xdr:col>71</xdr:col>
      <xdr:colOff>177800</xdr:colOff>
      <xdr:row>82</xdr:row>
      <xdr:rowOff>51436</xdr:rowOff>
    </xdr:to>
    <xdr:cxnSp macro="">
      <xdr:nvCxnSpPr>
        <xdr:cNvPr id="676" name="直線コネクタ 675"/>
        <xdr:cNvCxnSpPr/>
      </xdr:nvCxnSpPr>
      <xdr:spPr>
        <a:xfrm>
          <a:off x="11537950" y="13561695"/>
          <a:ext cx="8064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677" name="n_1aveValue【消防施設】&#10;有形固定資産減価償却率"/>
        <xdr:cNvSpPr txBox="1"/>
      </xdr:nvSpPr>
      <xdr:spPr>
        <a:xfrm>
          <a:off x="13742044" y="1329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678" name="n_2aveValue【消防施設】&#10;有形固定資産減価償却率"/>
        <xdr:cNvSpPr txBox="1"/>
      </xdr:nvSpPr>
      <xdr:spPr>
        <a:xfrm>
          <a:off x="12960994" y="1327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151147</xdr:rowOff>
    </xdr:from>
    <xdr:ext cx="405111" cy="259045"/>
    <xdr:sp macro="" textlink="">
      <xdr:nvSpPr>
        <xdr:cNvPr id="679" name="n_3aveValue【消防施設】&#10;有形固定資産減価償却率"/>
        <xdr:cNvSpPr txBox="1"/>
      </xdr:nvSpPr>
      <xdr:spPr>
        <a:xfrm>
          <a:off x="12167244" y="1320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95902</xdr:rowOff>
    </xdr:from>
    <xdr:ext cx="405111" cy="259045"/>
    <xdr:sp macro="" textlink="">
      <xdr:nvSpPr>
        <xdr:cNvPr id="680" name="n_4aveValue【消防施設】&#10;有形固定資産減価償却率"/>
        <xdr:cNvSpPr txBox="1"/>
      </xdr:nvSpPr>
      <xdr:spPr>
        <a:xfrm>
          <a:off x="11354444" y="1314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163847</xdr:rowOff>
    </xdr:from>
    <xdr:ext cx="405111" cy="259045"/>
    <xdr:sp macro="" textlink="">
      <xdr:nvSpPr>
        <xdr:cNvPr id="681" name="n_1mainValue【消防施設】&#10;有形固定資産減価償却率"/>
        <xdr:cNvSpPr txBox="1"/>
      </xdr:nvSpPr>
      <xdr:spPr>
        <a:xfrm>
          <a:off x="13742044" y="1370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121938</xdr:rowOff>
    </xdr:from>
    <xdr:ext cx="405111" cy="259045"/>
    <xdr:sp macro="" textlink="">
      <xdr:nvSpPr>
        <xdr:cNvPr id="682" name="n_2mainValue【消防施設】&#10;有形固定資産減価償却率"/>
        <xdr:cNvSpPr txBox="1"/>
      </xdr:nvSpPr>
      <xdr:spPr>
        <a:xfrm>
          <a:off x="12960994" y="13666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83" name="n_3mainValue【消防施設】&#10;有形固定資産減価償却率"/>
        <xdr:cNvSpPr txBox="1"/>
      </xdr:nvSpPr>
      <xdr:spPr>
        <a:xfrm>
          <a:off x="12167244" y="1363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59072</xdr:rowOff>
    </xdr:from>
    <xdr:ext cx="405111" cy="259045"/>
    <xdr:sp macro="" textlink="">
      <xdr:nvSpPr>
        <xdr:cNvPr id="684" name="n_4mainValue【消防施設】&#10;有形固定資産減価償却率"/>
        <xdr:cNvSpPr txBox="1"/>
      </xdr:nvSpPr>
      <xdr:spPr>
        <a:xfrm>
          <a:off x="11354444" y="1360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5" name="直線コネクタ 694"/>
        <xdr:cNvCxnSpPr/>
      </xdr:nvCxnSpPr>
      <xdr:spPr>
        <a:xfrm>
          <a:off x="16459200" y="14135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6" name="テキスト ボックス 695"/>
        <xdr:cNvSpPr txBox="1"/>
      </xdr:nvSpPr>
      <xdr:spPr>
        <a:xfrm>
          <a:off x="1604917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9" name="直線コネクタ 698"/>
        <xdr:cNvCxnSpPr/>
      </xdr:nvCxnSpPr>
      <xdr:spPr>
        <a:xfrm>
          <a:off x="16459200" y="1303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0" name="テキスト ボックス 699"/>
        <xdr:cNvSpPr txBox="1"/>
      </xdr:nvSpPr>
      <xdr:spPr>
        <a:xfrm>
          <a:off x="1604917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84</xdr:row>
      <xdr:rowOff>158114</xdr:rowOff>
    </xdr:to>
    <xdr:cxnSp macro="">
      <xdr:nvCxnSpPr>
        <xdr:cNvPr id="704" name="直線コネクタ 703"/>
        <xdr:cNvCxnSpPr/>
      </xdr:nvCxnSpPr>
      <xdr:spPr>
        <a:xfrm flipV="1">
          <a:off x="19951064" y="12910820"/>
          <a:ext cx="0" cy="11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161941</xdr:rowOff>
    </xdr:from>
    <xdr:ext cx="469744" cy="259045"/>
    <xdr:sp macro="" textlink="">
      <xdr:nvSpPr>
        <xdr:cNvPr id="705" name="【消防施設】&#10;一人当たり面積最小値テキスト"/>
        <xdr:cNvSpPr txBox="1"/>
      </xdr:nvSpPr>
      <xdr:spPr>
        <a:xfrm>
          <a:off x="19989800" y="1403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158114</xdr:rowOff>
    </xdr:from>
    <xdr:to>
      <xdr:col>116</xdr:col>
      <xdr:colOff>152400</xdr:colOff>
      <xdr:row>84</xdr:row>
      <xdr:rowOff>158114</xdr:rowOff>
    </xdr:to>
    <xdr:cxnSp macro="">
      <xdr:nvCxnSpPr>
        <xdr:cNvPr id="706" name="直線コネクタ 705"/>
        <xdr:cNvCxnSpPr/>
      </xdr:nvCxnSpPr>
      <xdr:spPr>
        <a:xfrm>
          <a:off x="19881850" y="14032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707" name="【消防施設】&#10;一人当たり面積最大値テキスト"/>
        <xdr:cNvSpPr txBox="1"/>
      </xdr:nvSpPr>
      <xdr:spPr>
        <a:xfrm>
          <a:off x="19989800" y="1269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708" name="直線コネクタ 707"/>
        <xdr:cNvCxnSpPr/>
      </xdr:nvCxnSpPr>
      <xdr:spPr>
        <a:xfrm>
          <a:off x="19881850" y="12910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153052</xdr:rowOff>
    </xdr:from>
    <xdr:ext cx="469744" cy="259045"/>
    <xdr:sp macro="" textlink="">
      <xdr:nvSpPr>
        <xdr:cNvPr id="709" name="【消防施設】&#10;一人当たり面積平均値テキスト"/>
        <xdr:cNvSpPr txBox="1"/>
      </xdr:nvSpPr>
      <xdr:spPr>
        <a:xfrm>
          <a:off x="19989800" y="13532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710" name="フローチャート: 判断 709"/>
        <xdr:cNvSpPr/>
      </xdr:nvSpPr>
      <xdr:spPr>
        <a:xfrm>
          <a:off x="19900900" y="136747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711" name="フローチャート: 判断 710"/>
        <xdr:cNvSpPr/>
      </xdr:nvSpPr>
      <xdr:spPr>
        <a:xfrm>
          <a:off x="19157950" y="136804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135889</xdr:rowOff>
    </xdr:from>
    <xdr:to>
      <xdr:col>107</xdr:col>
      <xdr:colOff>101600</xdr:colOff>
      <xdr:row>83</xdr:row>
      <xdr:rowOff>66039</xdr:rowOff>
    </xdr:to>
    <xdr:sp macro="" textlink="">
      <xdr:nvSpPr>
        <xdr:cNvPr id="712" name="フローチャート: 判断 711"/>
        <xdr:cNvSpPr/>
      </xdr:nvSpPr>
      <xdr:spPr>
        <a:xfrm>
          <a:off x="18345150" y="136804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713" name="フローチャート: 判断 712"/>
        <xdr:cNvSpPr/>
      </xdr:nvSpPr>
      <xdr:spPr>
        <a:xfrm>
          <a:off x="17551400" y="13703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714" name="フローチャート: 判断 713"/>
        <xdr:cNvSpPr/>
      </xdr:nvSpPr>
      <xdr:spPr>
        <a:xfrm>
          <a:off x="16757650" y="137083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xdr:rowOff>
    </xdr:from>
    <xdr:to>
      <xdr:col>116</xdr:col>
      <xdr:colOff>114300</xdr:colOff>
      <xdr:row>83</xdr:row>
      <xdr:rowOff>117475</xdr:rowOff>
    </xdr:to>
    <xdr:sp macro="" textlink="">
      <xdr:nvSpPr>
        <xdr:cNvPr id="720" name="楕円 719"/>
        <xdr:cNvSpPr/>
      </xdr:nvSpPr>
      <xdr:spPr>
        <a:xfrm>
          <a:off x="19900900" y="1372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165752</xdr:rowOff>
    </xdr:from>
    <xdr:ext cx="469744" cy="259045"/>
    <xdr:sp macro="" textlink="">
      <xdr:nvSpPr>
        <xdr:cNvPr id="721" name="【消防施設】&#10;一人当たり面積該当値テキスト"/>
        <xdr:cNvSpPr txBox="1"/>
      </xdr:nvSpPr>
      <xdr:spPr>
        <a:xfrm>
          <a:off x="19989800" y="1371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xdr:rowOff>
    </xdr:from>
    <xdr:to>
      <xdr:col>112</xdr:col>
      <xdr:colOff>38100</xdr:colOff>
      <xdr:row>83</xdr:row>
      <xdr:rowOff>117475</xdr:rowOff>
    </xdr:to>
    <xdr:sp macro="" textlink="">
      <xdr:nvSpPr>
        <xdr:cNvPr id="722" name="楕円 721"/>
        <xdr:cNvSpPr/>
      </xdr:nvSpPr>
      <xdr:spPr>
        <a:xfrm>
          <a:off x="19157950" y="137255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66675</xdr:rowOff>
    </xdr:from>
    <xdr:to>
      <xdr:col>116</xdr:col>
      <xdr:colOff>63500</xdr:colOff>
      <xdr:row>83</xdr:row>
      <xdr:rowOff>66675</xdr:rowOff>
    </xdr:to>
    <xdr:cxnSp macro="">
      <xdr:nvCxnSpPr>
        <xdr:cNvPr id="723" name="直線コネクタ 722"/>
        <xdr:cNvCxnSpPr/>
      </xdr:nvCxnSpPr>
      <xdr:spPr>
        <a:xfrm>
          <a:off x="19202400" y="13776325"/>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153036</xdr:rowOff>
    </xdr:from>
    <xdr:to>
      <xdr:col>107</xdr:col>
      <xdr:colOff>101600</xdr:colOff>
      <xdr:row>83</xdr:row>
      <xdr:rowOff>83186</xdr:rowOff>
    </xdr:to>
    <xdr:sp macro="" textlink="">
      <xdr:nvSpPr>
        <xdr:cNvPr id="724" name="楕円 723"/>
        <xdr:cNvSpPr/>
      </xdr:nvSpPr>
      <xdr:spPr>
        <a:xfrm>
          <a:off x="18345150" y="136975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32386</xdr:rowOff>
    </xdr:from>
    <xdr:to>
      <xdr:col>111</xdr:col>
      <xdr:colOff>177800</xdr:colOff>
      <xdr:row>83</xdr:row>
      <xdr:rowOff>66675</xdr:rowOff>
    </xdr:to>
    <xdr:cxnSp macro="">
      <xdr:nvCxnSpPr>
        <xdr:cNvPr id="725" name="直線コネクタ 724"/>
        <xdr:cNvCxnSpPr/>
      </xdr:nvCxnSpPr>
      <xdr:spPr>
        <a:xfrm>
          <a:off x="18395950" y="13742036"/>
          <a:ext cx="8064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153036</xdr:rowOff>
    </xdr:from>
    <xdr:to>
      <xdr:col>102</xdr:col>
      <xdr:colOff>165100</xdr:colOff>
      <xdr:row>83</xdr:row>
      <xdr:rowOff>83186</xdr:rowOff>
    </xdr:to>
    <xdr:sp macro="" textlink="">
      <xdr:nvSpPr>
        <xdr:cNvPr id="726" name="楕円 725"/>
        <xdr:cNvSpPr/>
      </xdr:nvSpPr>
      <xdr:spPr>
        <a:xfrm>
          <a:off x="17551400" y="136975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32386</xdr:rowOff>
    </xdr:from>
    <xdr:to>
      <xdr:col>107</xdr:col>
      <xdr:colOff>50800</xdr:colOff>
      <xdr:row>83</xdr:row>
      <xdr:rowOff>32386</xdr:rowOff>
    </xdr:to>
    <xdr:cxnSp macro="">
      <xdr:nvCxnSpPr>
        <xdr:cNvPr id="727" name="直線コネクタ 726"/>
        <xdr:cNvCxnSpPr/>
      </xdr:nvCxnSpPr>
      <xdr:spPr>
        <a:xfrm>
          <a:off x="17602200" y="1374203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153036</xdr:rowOff>
    </xdr:from>
    <xdr:to>
      <xdr:col>98</xdr:col>
      <xdr:colOff>38100</xdr:colOff>
      <xdr:row>83</xdr:row>
      <xdr:rowOff>83186</xdr:rowOff>
    </xdr:to>
    <xdr:sp macro="" textlink="">
      <xdr:nvSpPr>
        <xdr:cNvPr id="728" name="楕円 727"/>
        <xdr:cNvSpPr/>
      </xdr:nvSpPr>
      <xdr:spPr>
        <a:xfrm>
          <a:off x="16757650" y="136975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32386</xdr:rowOff>
    </xdr:from>
    <xdr:to>
      <xdr:col>102</xdr:col>
      <xdr:colOff>114300</xdr:colOff>
      <xdr:row>83</xdr:row>
      <xdr:rowOff>32386</xdr:rowOff>
    </xdr:to>
    <xdr:cxnSp macro="">
      <xdr:nvCxnSpPr>
        <xdr:cNvPr id="729" name="直線コネクタ 728"/>
        <xdr:cNvCxnSpPr/>
      </xdr:nvCxnSpPr>
      <xdr:spPr>
        <a:xfrm>
          <a:off x="16802100" y="1374203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82566</xdr:rowOff>
    </xdr:from>
    <xdr:ext cx="469744" cy="259045"/>
    <xdr:sp macro="" textlink="">
      <xdr:nvSpPr>
        <xdr:cNvPr id="730" name="n_1aveValue【消防施設】&#10;一人当たり面積"/>
        <xdr:cNvSpPr txBox="1"/>
      </xdr:nvSpPr>
      <xdr:spPr>
        <a:xfrm>
          <a:off x="18980227" y="1346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82566</xdr:rowOff>
    </xdr:from>
    <xdr:ext cx="469744" cy="259045"/>
    <xdr:sp macro="" textlink="">
      <xdr:nvSpPr>
        <xdr:cNvPr id="731" name="n_2aveValue【消防施設】&#10;一人当たり面積"/>
        <xdr:cNvSpPr txBox="1"/>
      </xdr:nvSpPr>
      <xdr:spPr>
        <a:xfrm>
          <a:off x="18180127" y="1346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80027</xdr:rowOff>
    </xdr:from>
    <xdr:ext cx="469744" cy="259045"/>
    <xdr:sp macro="" textlink="">
      <xdr:nvSpPr>
        <xdr:cNvPr id="732" name="n_3aveValue【消防施設】&#10;一人当たり面積"/>
        <xdr:cNvSpPr txBox="1"/>
      </xdr:nvSpPr>
      <xdr:spPr>
        <a:xfrm>
          <a:off x="17386377" y="1378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91457</xdr:rowOff>
    </xdr:from>
    <xdr:ext cx="469744" cy="259045"/>
    <xdr:sp macro="" textlink="">
      <xdr:nvSpPr>
        <xdr:cNvPr id="733" name="n_4aveValue【消防施設】&#10;一人当たり面積"/>
        <xdr:cNvSpPr txBox="1"/>
      </xdr:nvSpPr>
      <xdr:spPr>
        <a:xfrm>
          <a:off x="16592627" y="1380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108602</xdr:rowOff>
    </xdr:from>
    <xdr:ext cx="469744" cy="259045"/>
    <xdr:sp macro="" textlink="">
      <xdr:nvSpPr>
        <xdr:cNvPr id="734" name="n_1mainValue【消防施設】&#10;一人当たり面積"/>
        <xdr:cNvSpPr txBox="1"/>
      </xdr:nvSpPr>
      <xdr:spPr>
        <a:xfrm>
          <a:off x="18980227" y="1381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74313</xdr:rowOff>
    </xdr:from>
    <xdr:ext cx="469744" cy="259045"/>
    <xdr:sp macro="" textlink="">
      <xdr:nvSpPr>
        <xdr:cNvPr id="735" name="n_2mainValue【消防施設】&#10;一人当たり面積"/>
        <xdr:cNvSpPr txBox="1"/>
      </xdr:nvSpPr>
      <xdr:spPr>
        <a:xfrm>
          <a:off x="18180127" y="1378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99713</xdr:rowOff>
    </xdr:from>
    <xdr:ext cx="469744" cy="259045"/>
    <xdr:sp macro="" textlink="">
      <xdr:nvSpPr>
        <xdr:cNvPr id="736" name="n_3mainValue【消防施設】&#10;一人当たり面積"/>
        <xdr:cNvSpPr txBox="1"/>
      </xdr:nvSpPr>
      <xdr:spPr>
        <a:xfrm>
          <a:off x="17386377" y="1347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99713</xdr:rowOff>
    </xdr:from>
    <xdr:ext cx="469744" cy="259045"/>
    <xdr:sp macro="" textlink="">
      <xdr:nvSpPr>
        <xdr:cNvPr id="737" name="n_4mainValue【消防施設】&#10;一人当たり面積"/>
        <xdr:cNvSpPr txBox="1"/>
      </xdr:nvSpPr>
      <xdr:spPr>
        <a:xfrm>
          <a:off x="16592627" y="1347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64770</xdr:rowOff>
    </xdr:from>
    <xdr:to>
      <xdr:col>85</xdr:col>
      <xdr:colOff>126364</xdr:colOff>
      <xdr:row>108</xdr:row>
      <xdr:rowOff>116205</xdr:rowOff>
    </xdr:to>
    <xdr:cxnSp macro="">
      <xdr:nvCxnSpPr>
        <xdr:cNvPr id="762" name="直線コネクタ 761"/>
        <xdr:cNvCxnSpPr/>
      </xdr:nvCxnSpPr>
      <xdr:spPr>
        <a:xfrm flipV="1">
          <a:off x="14699614" y="16466820"/>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763" name="【庁舎】&#10;有形固定資産減価償却率最小値テキスト"/>
        <xdr:cNvSpPr txBox="1"/>
      </xdr:nvSpPr>
      <xdr:spPr>
        <a:xfrm>
          <a:off x="14738350"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764" name="直線コネクタ 763"/>
        <xdr:cNvCxnSpPr/>
      </xdr:nvCxnSpPr>
      <xdr:spPr>
        <a:xfrm>
          <a:off x="14611350" y="180613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11447</xdr:rowOff>
    </xdr:from>
    <xdr:ext cx="405111" cy="259045"/>
    <xdr:sp macro="" textlink="">
      <xdr:nvSpPr>
        <xdr:cNvPr id="765" name="【庁舎】&#10;有形固定資産減価償却率最大値テキスト"/>
        <xdr:cNvSpPr txBox="1"/>
      </xdr:nvSpPr>
      <xdr:spPr>
        <a:xfrm>
          <a:off x="14738350" y="1624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64770</xdr:rowOff>
    </xdr:from>
    <xdr:to>
      <xdr:col>86</xdr:col>
      <xdr:colOff>25400</xdr:colOff>
      <xdr:row>99</xdr:row>
      <xdr:rowOff>64770</xdr:rowOff>
    </xdr:to>
    <xdr:cxnSp macro="">
      <xdr:nvCxnSpPr>
        <xdr:cNvPr id="766" name="直線コネクタ 765"/>
        <xdr:cNvCxnSpPr/>
      </xdr:nvCxnSpPr>
      <xdr:spPr>
        <a:xfrm>
          <a:off x="14611350" y="16466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27322</xdr:rowOff>
    </xdr:from>
    <xdr:ext cx="405111" cy="259045"/>
    <xdr:sp macro="" textlink="">
      <xdr:nvSpPr>
        <xdr:cNvPr id="767" name="【庁舎】&#10;有形固定資産減価償却率平均値テキスト"/>
        <xdr:cNvSpPr txBox="1"/>
      </xdr:nvSpPr>
      <xdr:spPr>
        <a:xfrm>
          <a:off x="14738350" y="16943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xdr:rowOff>
    </xdr:from>
    <xdr:to>
      <xdr:col>85</xdr:col>
      <xdr:colOff>177800</xdr:colOff>
      <xdr:row>103</xdr:row>
      <xdr:rowOff>106045</xdr:rowOff>
    </xdr:to>
    <xdr:sp macro="" textlink="">
      <xdr:nvSpPr>
        <xdr:cNvPr id="768" name="フローチャート: 判断 767"/>
        <xdr:cNvSpPr/>
      </xdr:nvSpPr>
      <xdr:spPr>
        <a:xfrm>
          <a:off x="14649450" y="170922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149225</xdr:rowOff>
    </xdr:from>
    <xdr:to>
      <xdr:col>81</xdr:col>
      <xdr:colOff>101600</xdr:colOff>
      <xdr:row>103</xdr:row>
      <xdr:rowOff>79375</xdr:rowOff>
    </xdr:to>
    <xdr:sp macro="" textlink="">
      <xdr:nvSpPr>
        <xdr:cNvPr id="769" name="フローチャート: 判断 768"/>
        <xdr:cNvSpPr/>
      </xdr:nvSpPr>
      <xdr:spPr>
        <a:xfrm>
          <a:off x="13887450" y="1706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164464</xdr:rowOff>
    </xdr:from>
    <xdr:to>
      <xdr:col>76</xdr:col>
      <xdr:colOff>165100</xdr:colOff>
      <xdr:row>103</xdr:row>
      <xdr:rowOff>94614</xdr:rowOff>
    </xdr:to>
    <xdr:sp macro="" textlink="">
      <xdr:nvSpPr>
        <xdr:cNvPr id="770" name="フローチャート: 判断 769"/>
        <xdr:cNvSpPr/>
      </xdr:nvSpPr>
      <xdr:spPr>
        <a:xfrm>
          <a:off x="13093700" y="1708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771" name="フローチャート: 判断 770"/>
        <xdr:cNvSpPr/>
      </xdr:nvSpPr>
      <xdr:spPr>
        <a:xfrm>
          <a:off x="12299950" y="171342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23495</xdr:rowOff>
    </xdr:from>
    <xdr:to>
      <xdr:col>67</xdr:col>
      <xdr:colOff>101600</xdr:colOff>
      <xdr:row>103</xdr:row>
      <xdr:rowOff>125095</xdr:rowOff>
    </xdr:to>
    <xdr:sp macro="" textlink="">
      <xdr:nvSpPr>
        <xdr:cNvPr id="772" name="フローチャート: 判断 771"/>
        <xdr:cNvSpPr/>
      </xdr:nvSpPr>
      <xdr:spPr>
        <a:xfrm>
          <a:off x="11487150" y="1711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778" name="楕円 777"/>
        <xdr:cNvSpPr/>
      </xdr:nvSpPr>
      <xdr:spPr>
        <a:xfrm>
          <a:off x="14649450" y="174199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139082</xdr:rowOff>
    </xdr:from>
    <xdr:ext cx="405111" cy="259045"/>
    <xdr:sp macro="" textlink="">
      <xdr:nvSpPr>
        <xdr:cNvPr id="779" name="【庁舎】&#10;有形固定資産減価償却率該当値テキスト"/>
        <xdr:cNvSpPr txBox="1"/>
      </xdr:nvSpPr>
      <xdr:spPr>
        <a:xfrm>
          <a:off x="14738350" y="17398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124461</xdr:rowOff>
    </xdr:from>
    <xdr:to>
      <xdr:col>81</xdr:col>
      <xdr:colOff>101600</xdr:colOff>
      <xdr:row>105</xdr:row>
      <xdr:rowOff>54611</xdr:rowOff>
    </xdr:to>
    <xdr:sp macro="" textlink="">
      <xdr:nvSpPr>
        <xdr:cNvPr id="780" name="楕円 779"/>
        <xdr:cNvSpPr/>
      </xdr:nvSpPr>
      <xdr:spPr>
        <a:xfrm>
          <a:off x="1388745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3811</xdr:rowOff>
    </xdr:from>
    <xdr:to>
      <xdr:col>85</xdr:col>
      <xdr:colOff>127000</xdr:colOff>
      <xdr:row>105</xdr:row>
      <xdr:rowOff>40005</xdr:rowOff>
    </xdr:to>
    <xdr:cxnSp macro="">
      <xdr:nvCxnSpPr>
        <xdr:cNvPr id="781" name="直線コネクタ 780"/>
        <xdr:cNvCxnSpPr/>
      </xdr:nvCxnSpPr>
      <xdr:spPr>
        <a:xfrm>
          <a:off x="13938250" y="17434561"/>
          <a:ext cx="762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55880</xdr:rowOff>
    </xdr:from>
    <xdr:to>
      <xdr:col>76</xdr:col>
      <xdr:colOff>165100</xdr:colOff>
      <xdr:row>104</xdr:row>
      <xdr:rowOff>157480</xdr:rowOff>
    </xdr:to>
    <xdr:sp macro="" textlink="">
      <xdr:nvSpPr>
        <xdr:cNvPr id="782" name="楕円 781"/>
        <xdr:cNvSpPr/>
      </xdr:nvSpPr>
      <xdr:spPr>
        <a:xfrm>
          <a:off x="130937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106680</xdr:rowOff>
    </xdr:from>
    <xdr:to>
      <xdr:col>81</xdr:col>
      <xdr:colOff>50800</xdr:colOff>
      <xdr:row>105</xdr:row>
      <xdr:rowOff>3811</xdr:rowOff>
    </xdr:to>
    <xdr:cxnSp macro="">
      <xdr:nvCxnSpPr>
        <xdr:cNvPr id="783" name="直線コネクタ 782"/>
        <xdr:cNvCxnSpPr/>
      </xdr:nvCxnSpPr>
      <xdr:spPr>
        <a:xfrm>
          <a:off x="13144500" y="17365980"/>
          <a:ext cx="79375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55880</xdr:rowOff>
    </xdr:from>
    <xdr:to>
      <xdr:col>72</xdr:col>
      <xdr:colOff>38100</xdr:colOff>
      <xdr:row>104</xdr:row>
      <xdr:rowOff>157480</xdr:rowOff>
    </xdr:to>
    <xdr:sp macro="" textlink="">
      <xdr:nvSpPr>
        <xdr:cNvPr id="784" name="楕円 783"/>
        <xdr:cNvSpPr/>
      </xdr:nvSpPr>
      <xdr:spPr>
        <a:xfrm>
          <a:off x="12299950" y="173151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106680</xdr:rowOff>
    </xdr:from>
    <xdr:to>
      <xdr:col>76</xdr:col>
      <xdr:colOff>114300</xdr:colOff>
      <xdr:row>104</xdr:row>
      <xdr:rowOff>106680</xdr:rowOff>
    </xdr:to>
    <xdr:cxnSp macro="">
      <xdr:nvCxnSpPr>
        <xdr:cNvPr id="785" name="直線コネクタ 784"/>
        <xdr:cNvCxnSpPr/>
      </xdr:nvCxnSpPr>
      <xdr:spPr>
        <a:xfrm>
          <a:off x="12344400" y="173659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15875</xdr:rowOff>
    </xdr:from>
    <xdr:to>
      <xdr:col>67</xdr:col>
      <xdr:colOff>101600</xdr:colOff>
      <xdr:row>104</xdr:row>
      <xdr:rowOff>117475</xdr:rowOff>
    </xdr:to>
    <xdr:sp macro="" textlink="">
      <xdr:nvSpPr>
        <xdr:cNvPr id="786" name="楕円 785"/>
        <xdr:cNvSpPr/>
      </xdr:nvSpPr>
      <xdr:spPr>
        <a:xfrm>
          <a:off x="11487150" y="1727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66675</xdr:rowOff>
    </xdr:from>
    <xdr:to>
      <xdr:col>71</xdr:col>
      <xdr:colOff>177800</xdr:colOff>
      <xdr:row>104</xdr:row>
      <xdr:rowOff>106680</xdr:rowOff>
    </xdr:to>
    <xdr:cxnSp macro="">
      <xdr:nvCxnSpPr>
        <xdr:cNvPr id="787" name="直線コネクタ 786"/>
        <xdr:cNvCxnSpPr/>
      </xdr:nvCxnSpPr>
      <xdr:spPr>
        <a:xfrm>
          <a:off x="11537950" y="17325975"/>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95902</xdr:rowOff>
    </xdr:from>
    <xdr:ext cx="405111" cy="259045"/>
    <xdr:sp macro="" textlink="">
      <xdr:nvSpPr>
        <xdr:cNvPr id="788" name="n_1aveValue【庁舎】&#10;有形固定資産減価償却率"/>
        <xdr:cNvSpPr txBox="1"/>
      </xdr:nvSpPr>
      <xdr:spPr>
        <a:xfrm>
          <a:off x="13742044" y="1684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111141</xdr:rowOff>
    </xdr:from>
    <xdr:ext cx="405111" cy="259045"/>
    <xdr:sp macro="" textlink="">
      <xdr:nvSpPr>
        <xdr:cNvPr id="789" name="n_2aveValue【庁舎】&#10;有形固定資産減価償却率"/>
        <xdr:cNvSpPr txBox="1"/>
      </xdr:nvSpPr>
      <xdr:spPr>
        <a:xfrm>
          <a:off x="12960994" y="1685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790" name="n_3aveValue【庁舎】&#10;有形固定資産減価償却率"/>
        <xdr:cNvSpPr txBox="1"/>
      </xdr:nvSpPr>
      <xdr:spPr>
        <a:xfrm>
          <a:off x="12167244" y="1690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141622</xdr:rowOff>
    </xdr:from>
    <xdr:ext cx="405111" cy="259045"/>
    <xdr:sp macro="" textlink="">
      <xdr:nvSpPr>
        <xdr:cNvPr id="791" name="n_4aveValue【庁舎】&#10;有形固定資産減価償却率"/>
        <xdr:cNvSpPr txBox="1"/>
      </xdr:nvSpPr>
      <xdr:spPr>
        <a:xfrm>
          <a:off x="11354444" y="1688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45738</xdr:rowOff>
    </xdr:from>
    <xdr:ext cx="405111" cy="259045"/>
    <xdr:sp macro="" textlink="">
      <xdr:nvSpPr>
        <xdr:cNvPr id="792" name="n_1mainValue【庁舎】&#10;有形固定資産減価償却率"/>
        <xdr:cNvSpPr txBox="1"/>
      </xdr:nvSpPr>
      <xdr:spPr>
        <a:xfrm>
          <a:off x="13742044" y="17476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148607</xdr:rowOff>
    </xdr:from>
    <xdr:ext cx="405111" cy="259045"/>
    <xdr:sp macro="" textlink="">
      <xdr:nvSpPr>
        <xdr:cNvPr id="793" name="n_2mainValue【庁舎】&#10;有形固定資産減価償却率"/>
        <xdr:cNvSpPr txBox="1"/>
      </xdr:nvSpPr>
      <xdr:spPr>
        <a:xfrm>
          <a:off x="12960994" y="17407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148607</xdr:rowOff>
    </xdr:from>
    <xdr:ext cx="405111" cy="259045"/>
    <xdr:sp macro="" textlink="">
      <xdr:nvSpPr>
        <xdr:cNvPr id="794" name="n_3mainValue【庁舎】&#10;有形固定資産減価償却率"/>
        <xdr:cNvSpPr txBox="1"/>
      </xdr:nvSpPr>
      <xdr:spPr>
        <a:xfrm>
          <a:off x="12167244" y="17407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108602</xdr:rowOff>
    </xdr:from>
    <xdr:ext cx="405111" cy="259045"/>
    <xdr:sp macro="" textlink="">
      <xdr:nvSpPr>
        <xdr:cNvPr id="795" name="n_4mainValue【庁舎】&#10;有形固定資産減価償却率"/>
        <xdr:cNvSpPr txBox="1"/>
      </xdr:nvSpPr>
      <xdr:spPr>
        <a:xfrm>
          <a:off x="11354444" y="17367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6" name="テキスト ボックス 805"/>
        <xdr:cNvSpPr txBox="1"/>
      </xdr:nvSpPr>
      <xdr:spPr>
        <a:xfrm>
          <a:off x="160491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07" name="直線コネクタ 806"/>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8" name="テキスト ボックス 807"/>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9" name="直線コネクタ 808"/>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0" name="テキスト ボックス 809"/>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1" name="直線コネクタ 810"/>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2" name="テキスト ボックス 811"/>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3" name="直線コネクタ 812"/>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4" name="テキスト ボックス 813"/>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818" name="直線コネクタ 817"/>
        <xdr:cNvCxnSpPr/>
      </xdr:nvCxnSpPr>
      <xdr:spPr>
        <a:xfrm flipV="1">
          <a:off x="19951064" y="166131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9" name="【庁舎】&#10;一人当たり面積最小値テキスト"/>
        <xdr:cNvSpPr txBox="1"/>
      </xdr:nvSpPr>
      <xdr:spPr>
        <a:xfrm>
          <a:off x="19989800" y="1797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20" name="直線コネクタ 819"/>
        <xdr:cNvCxnSpPr/>
      </xdr:nvCxnSpPr>
      <xdr:spPr>
        <a:xfrm>
          <a:off x="19881850" y="179710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macro="" textlink="">
      <xdr:nvSpPr>
        <xdr:cNvPr id="821" name="【庁舎】&#10;一人当たり面積最大値テキスト"/>
        <xdr:cNvSpPr txBox="1"/>
      </xdr:nvSpPr>
      <xdr:spPr>
        <a:xfrm>
          <a:off x="19989800" y="1638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822" name="直線コネクタ 821"/>
        <xdr:cNvCxnSpPr/>
      </xdr:nvCxnSpPr>
      <xdr:spPr>
        <a:xfrm>
          <a:off x="19881850" y="166131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823" name="【庁舎】&#10;一人当たり面積平均値テキスト"/>
        <xdr:cNvSpPr txBox="1"/>
      </xdr:nvSpPr>
      <xdr:spPr>
        <a:xfrm>
          <a:off x="19989800" y="17364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4" name="フローチャート: 判断 823"/>
        <xdr:cNvSpPr/>
      </xdr:nvSpPr>
      <xdr:spPr>
        <a:xfrm>
          <a:off x="199009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825" name="フローチャート: 判断 824"/>
        <xdr:cNvSpPr/>
      </xdr:nvSpPr>
      <xdr:spPr>
        <a:xfrm>
          <a:off x="19157950" y="174904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826" name="フローチャート: 判断 825"/>
        <xdr:cNvSpPr/>
      </xdr:nvSpPr>
      <xdr:spPr>
        <a:xfrm>
          <a:off x="18345150" y="174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827" name="フローチャート: 判断 826"/>
        <xdr:cNvSpPr/>
      </xdr:nvSpPr>
      <xdr:spPr>
        <a:xfrm>
          <a:off x="175514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828" name="フローチャート: 判断 827"/>
        <xdr:cNvSpPr/>
      </xdr:nvSpPr>
      <xdr:spPr>
        <a:xfrm>
          <a:off x="16757650" y="175407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89408</xdr:rowOff>
    </xdr:from>
    <xdr:to>
      <xdr:col>116</xdr:col>
      <xdr:colOff>114300</xdr:colOff>
      <xdr:row>107</xdr:row>
      <xdr:rowOff>19558</xdr:rowOff>
    </xdr:to>
    <xdr:sp macro="" textlink="">
      <xdr:nvSpPr>
        <xdr:cNvPr id="834" name="楕円 833"/>
        <xdr:cNvSpPr/>
      </xdr:nvSpPr>
      <xdr:spPr>
        <a:xfrm>
          <a:off x="19900900" y="1769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67835</xdr:rowOff>
    </xdr:from>
    <xdr:ext cx="469744" cy="259045"/>
    <xdr:sp macro="" textlink="">
      <xdr:nvSpPr>
        <xdr:cNvPr id="835" name="【庁舎】&#10;一人当たり面積該当値テキスト"/>
        <xdr:cNvSpPr txBox="1"/>
      </xdr:nvSpPr>
      <xdr:spPr>
        <a:xfrm>
          <a:off x="19989800" y="1767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89408</xdr:rowOff>
    </xdr:from>
    <xdr:to>
      <xdr:col>112</xdr:col>
      <xdr:colOff>38100</xdr:colOff>
      <xdr:row>107</xdr:row>
      <xdr:rowOff>19558</xdr:rowOff>
    </xdr:to>
    <xdr:sp macro="" textlink="">
      <xdr:nvSpPr>
        <xdr:cNvPr id="836" name="楕円 835"/>
        <xdr:cNvSpPr/>
      </xdr:nvSpPr>
      <xdr:spPr>
        <a:xfrm>
          <a:off x="19157950" y="176916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140208</xdr:rowOff>
    </xdr:from>
    <xdr:to>
      <xdr:col>116</xdr:col>
      <xdr:colOff>63500</xdr:colOff>
      <xdr:row>106</xdr:row>
      <xdr:rowOff>140208</xdr:rowOff>
    </xdr:to>
    <xdr:cxnSp macro="">
      <xdr:nvCxnSpPr>
        <xdr:cNvPr id="837" name="直線コネクタ 836"/>
        <xdr:cNvCxnSpPr/>
      </xdr:nvCxnSpPr>
      <xdr:spPr>
        <a:xfrm>
          <a:off x="19202400" y="1774240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103124</xdr:rowOff>
    </xdr:from>
    <xdr:to>
      <xdr:col>107</xdr:col>
      <xdr:colOff>101600</xdr:colOff>
      <xdr:row>107</xdr:row>
      <xdr:rowOff>33274</xdr:rowOff>
    </xdr:to>
    <xdr:sp macro="" textlink="">
      <xdr:nvSpPr>
        <xdr:cNvPr id="838" name="楕円 837"/>
        <xdr:cNvSpPr/>
      </xdr:nvSpPr>
      <xdr:spPr>
        <a:xfrm>
          <a:off x="18345150" y="17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140208</xdr:rowOff>
    </xdr:from>
    <xdr:to>
      <xdr:col>111</xdr:col>
      <xdr:colOff>177800</xdr:colOff>
      <xdr:row>106</xdr:row>
      <xdr:rowOff>153924</xdr:rowOff>
    </xdr:to>
    <xdr:cxnSp macro="">
      <xdr:nvCxnSpPr>
        <xdr:cNvPr id="839" name="直線コネクタ 838"/>
        <xdr:cNvCxnSpPr/>
      </xdr:nvCxnSpPr>
      <xdr:spPr>
        <a:xfrm flipV="1">
          <a:off x="18395950" y="17742408"/>
          <a:ext cx="80645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103124</xdr:rowOff>
    </xdr:from>
    <xdr:to>
      <xdr:col>102</xdr:col>
      <xdr:colOff>165100</xdr:colOff>
      <xdr:row>107</xdr:row>
      <xdr:rowOff>33274</xdr:rowOff>
    </xdr:to>
    <xdr:sp macro="" textlink="">
      <xdr:nvSpPr>
        <xdr:cNvPr id="840" name="楕円 839"/>
        <xdr:cNvSpPr/>
      </xdr:nvSpPr>
      <xdr:spPr>
        <a:xfrm>
          <a:off x="17551400" y="17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153924</xdr:rowOff>
    </xdr:from>
    <xdr:to>
      <xdr:col>107</xdr:col>
      <xdr:colOff>50800</xdr:colOff>
      <xdr:row>106</xdr:row>
      <xdr:rowOff>153924</xdr:rowOff>
    </xdr:to>
    <xdr:cxnSp macro="">
      <xdr:nvCxnSpPr>
        <xdr:cNvPr id="841" name="直線コネクタ 840"/>
        <xdr:cNvCxnSpPr/>
      </xdr:nvCxnSpPr>
      <xdr:spPr>
        <a:xfrm>
          <a:off x="17602200" y="1775612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107696</xdr:rowOff>
    </xdr:from>
    <xdr:to>
      <xdr:col>98</xdr:col>
      <xdr:colOff>38100</xdr:colOff>
      <xdr:row>107</xdr:row>
      <xdr:rowOff>37846</xdr:rowOff>
    </xdr:to>
    <xdr:sp macro="" textlink="">
      <xdr:nvSpPr>
        <xdr:cNvPr id="842" name="楕円 841"/>
        <xdr:cNvSpPr/>
      </xdr:nvSpPr>
      <xdr:spPr>
        <a:xfrm>
          <a:off x="16757650" y="177098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153924</xdr:rowOff>
    </xdr:from>
    <xdr:to>
      <xdr:col>102</xdr:col>
      <xdr:colOff>114300</xdr:colOff>
      <xdr:row>106</xdr:row>
      <xdr:rowOff>158496</xdr:rowOff>
    </xdr:to>
    <xdr:cxnSp macro="">
      <xdr:nvCxnSpPr>
        <xdr:cNvPr id="843" name="直線コネクタ 842"/>
        <xdr:cNvCxnSpPr/>
      </xdr:nvCxnSpPr>
      <xdr:spPr>
        <a:xfrm flipV="1">
          <a:off x="16802100" y="17756124"/>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844" name="n_1aveValue【庁舎】&#10;一人当たり面積"/>
        <xdr:cNvSpPr txBox="1"/>
      </xdr:nvSpPr>
      <xdr:spPr>
        <a:xfrm>
          <a:off x="189802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10940</xdr:rowOff>
    </xdr:from>
    <xdr:ext cx="469744" cy="259045"/>
    <xdr:sp macro="" textlink="">
      <xdr:nvSpPr>
        <xdr:cNvPr id="845" name="n_2aveValue【庁舎】&#10;一人当たり面積"/>
        <xdr:cNvSpPr txBox="1"/>
      </xdr:nvSpPr>
      <xdr:spPr>
        <a:xfrm>
          <a:off x="18180127" y="1727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56659</xdr:rowOff>
    </xdr:from>
    <xdr:ext cx="469744" cy="259045"/>
    <xdr:sp macro="" textlink="">
      <xdr:nvSpPr>
        <xdr:cNvPr id="846" name="n_3aveValue【庁舎】&#10;一人当たり面積"/>
        <xdr:cNvSpPr txBox="1"/>
      </xdr:nvSpPr>
      <xdr:spPr>
        <a:xfrm>
          <a:off x="17386377" y="1731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56659</xdr:rowOff>
    </xdr:from>
    <xdr:ext cx="469744" cy="259045"/>
    <xdr:sp macro="" textlink="">
      <xdr:nvSpPr>
        <xdr:cNvPr id="847" name="n_4aveValue【庁舎】&#10;一人当たり面積"/>
        <xdr:cNvSpPr txBox="1"/>
      </xdr:nvSpPr>
      <xdr:spPr>
        <a:xfrm>
          <a:off x="16592627" y="1731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10685</xdr:rowOff>
    </xdr:from>
    <xdr:ext cx="469744" cy="259045"/>
    <xdr:sp macro="" textlink="">
      <xdr:nvSpPr>
        <xdr:cNvPr id="848" name="n_1mainValue【庁舎】&#10;一人当たり面積"/>
        <xdr:cNvSpPr txBox="1"/>
      </xdr:nvSpPr>
      <xdr:spPr>
        <a:xfrm>
          <a:off x="18980227" y="1778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24401</xdr:rowOff>
    </xdr:from>
    <xdr:ext cx="469744" cy="259045"/>
    <xdr:sp macro="" textlink="">
      <xdr:nvSpPr>
        <xdr:cNvPr id="849" name="n_2mainValue【庁舎】&#10;一人当たり面積"/>
        <xdr:cNvSpPr txBox="1"/>
      </xdr:nvSpPr>
      <xdr:spPr>
        <a:xfrm>
          <a:off x="18180127" y="1779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24401</xdr:rowOff>
    </xdr:from>
    <xdr:ext cx="469744" cy="259045"/>
    <xdr:sp macro="" textlink="">
      <xdr:nvSpPr>
        <xdr:cNvPr id="850" name="n_3mainValue【庁舎】&#10;一人当たり面積"/>
        <xdr:cNvSpPr txBox="1"/>
      </xdr:nvSpPr>
      <xdr:spPr>
        <a:xfrm>
          <a:off x="17386377" y="1779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28973</xdr:rowOff>
    </xdr:from>
    <xdr:ext cx="469744" cy="259045"/>
    <xdr:sp macro="" textlink="">
      <xdr:nvSpPr>
        <xdr:cNvPr id="851" name="n_4mainValue【庁舎】&#10;一人当たり面積"/>
        <xdr:cNvSpPr txBox="1"/>
      </xdr:nvSpPr>
      <xdr:spPr>
        <a:xfrm>
          <a:off x="16592627" y="1780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、低くなっている施設は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市内の</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施設が平成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年度に建設されたものであり、有形固定資産減価償却率は類似団体平均を下回っている。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加須クリーンセンターが平成</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大利根クリーンセンターが平成元年度に建設されたものであり、減価償却が進んでいることから有形固定資産減価償却率は高く、老朽化が目立っている。今後大規模基幹改修工事や統廃合が予定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加須保健センターが昭和</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年度に建設されたものであり、減価償却が進んでいることから、有形固定資産減価償却率は高くなっている。障害福祉サービス事業所あけぼの園の老朽化も目立ち始め、修繕が必要となっている。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本庁舎が昭和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年度に建設されたものであり、減価償却率が進んでいることから、有形固定資産減価償却率は高くなっている。電気設備、空調設備及び給排水設備など計画的に大規模な改修等を行い長寿命化を図っていく。</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solidFill>
                <a:schemeClr val="dk1"/>
              </a:solidFill>
              <a:latin typeface="+mn-lt"/>
              <a:ea typeface="+mn-ea"/>
              <a:cs typeface="+mn-cs"/>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埼玉県加須市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112,163
108,786
133.30
47,596,339
44,373,627
2,283,083
26,386,099
25,504,066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前年度からほぼ変わらず（</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ポイント低下）であるが、類似団体平均を</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ポイント、埼玉県平均を</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推移としては横ばいであるが、徴収率の向上や企業誘致、移住・定住の促進による人口減の抑制など、様々な手法により税収の確保に努め、財政力の向上を目指す。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116417</xdr:rowOff>
    </xdr:to>
    <xdr:cxnSp macro="">
      <xdr:nvCxnSpPr>
        <xdr:cNvPr id="69" name="直線コネクタ 68"/>
        <xdr:cNvCxnSpPr/>
      </xdr:nvCxnSpPr>
      <xdr:spPr>
        <a:xfrm>
          <a:off x="4114800" y="71257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96308</xdr:rowOff>
    </xdr:to>
    <xdr:cxnSp macro="">
      <xdr:nvCxnSpPr>
        <xdr:cNvPr id="72" name="直線コネクタ 71"/>
        <xdr:cNvCxnSpPr/>
      </xdr:nvCxnSpPr>
      <xdr:spPr>
        <a:xfrm>
          <a:off x="3225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56092</xdr:rowOff>
    </xdr:from>
    <xdr:to>
      <xdr:col>15</xdr:col>
      <xdr:colOff>82550</xdr:colOff>
      <xdr:row>41</xdr:row>
      <xdr:rowOff>76200</xdr:rowOff>
    </xdr:to>
    <xdr:cxnSp macro="">
      <xdr:nvCxnSpPr>
        <xdr:cNvPr id="75" name="直線コネクタ 74"/>
        <xdr:cNvCxnSpPr/>
      </xdr:nvCxnSpPr>
      <xdr:spPr>
        <a:xfrm>
          <a:off x="2336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56092</xdr:rowOff>
    </xdr:from>
    <xdr:to>
      <xdr:col>11</xdr:col>
      <xdr:colOff>31750</xdr:colOff>
      <xdr:row>41</xdr:row>
      <xdr:rowOff>56092</xdr:rowOff>
    </xdr:to>
    <xdr:cxnSp macro="">
      <xdr:nvCxnSpPr>
        <xdr:cNvPr id="78" name="直線コネクタ 77"/>
        <xdr:cNvCxnSpPr/>
      </xdr:nvCxnSpPr>
      <xdr:spPr>
        <a:xfrm>
          <a:off x="1447800" y="70855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80" name="テキスト ボックス 79"/>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37694</xdr:rowOff>
    </xdr:from>
    <xdr:ext cx="762000" cy="259045"/>
    <xdr:sp macro="" textlink="">
      <xdr:nvSpPr>
        <xdr:cNvPr id="89" name="財政力該当値テキスト"/>
        <xdr:cNvSpPr txBox="1"/>
      </xdr:nvSpPr>
      <xdr:spPr>
        <a:xfrm>
          <a:off x="5041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91" name="テキスト ボックス 90"/>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93" name="テキスト ボックス 92"/>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5292</xdr:rowOff>
    </xdr:from>
    <xdr:to>
      <xdr:col>11</xdr:col>
      <xdr:colOff>82550</xdr:colOff>
      <xdr:row>41</xdr:row>
      <xdr:rowOff>106892</xdr:rowOff>
    </xdr:to>
    <xdr:sp macro="" textlink="">
      <xdr:nvSpPr>
        <xdr:cNvPr id="94" name="楕円 93"/>
        <xdr:cNvSpPr/>
      </xdr:nvSpPr>
      <xdr:spPr>
        <a:xfrm>
          <a:off x="2286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91669</xdr:rowOff>
    </xdr:from>
    <xdr:ext cx="762000" cy="259045"/>
    <xdr:sp macro="" textlink="">
      <xdr:nvSpPr>
        <xdr:cNvPr id="95" name="テキスト ボックス 94"/>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96" name="楕円 95"/>
        <xdr:cNvSpPr/>
      </xdr:nvSpPr>
      <xdr:spPr>
        <a:xfrm>
          <a:off x="1397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macro="" textlink="">
      <xdr:nvSpPr>
        <xdr:cNvPr id="97" name="テキスト ボックス 96"/>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の増加となり、類似団体平均、埼玉県平均及び全国平均を上回る結果となった。これは、臨時財政対策債が減となった一方で、扶助費や補助費等の増により経常的経費充当一般財源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今後も市税等の自主財源の確保に努めるとともに、更なる行財政改革の推進により、経常経費の削減に努める。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7" name="直線コネクタ 126"/>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98213</xdr:rowOff>
    </xdr:from>
    <xdr:to>
      <xdr:col>23</xdr:col>
      <xdr:colOff>133350</xdr:colOff>
      <xdr:row>65</xdr:row>
      <xdr:rowOff>20744</xdr:rowOff>
    </xdr:to>
    <xdr:cxnSp macro="">
      <xdr:nvCxnSpPr>
        <xdr:cNvPr id="132" name="直線コネクタ 131"/>
        <xdr:cNvCxnSpPr/>
      </xdr:nvCxnSpPr>
      <xdr:spPr>
        <a:xfrm>
          <a:off x="4114800" y="10899563"/>
          <a:ext cx="8382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167640</xdr:rowOff>
    </xdr:from>
    <xdr:to>
      <xdr:col>19</xdr:col>
      <xdr:colOff>133350</xdr:colOff>
      <xdr:row>63</xdr:row>
      <xdr:rowOff>98213</xdr:rowOff>
    </xdr:to>
    <xdr:cxnSp macro="">
      <xdr:nvCxnSpPr>
        <xdr:cNvPr id="135" name="直線コネクタ 134"/>
        <xdr:cNvCxnSpPr/>
      </xdr:nvCxnSpPr>
      <xdr:spPr>
        <a:xfrm>
          <a:off x="3225800" y="10626090"/>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37" name="テキスト ボックス 136"/>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167640</xdr:rowOff>
    </xdr:from>
    <xdr:to>
      <xdr:col>15</xdr:col>
      <xdr:colOff>82550</xdr:colOff>
      <xdr:row>63</xdr:row>
      <xdr:rowOff>138430</xdr:rowOff>
    </xdr:to>
    <xdr:cxnSp macro="">
      <xdr:nvCxnSpPr>
        <xdr:cNvPr id="138" name="直線コネクタ 137"/>
        <xdr:cNvCxnSpPr/>
      </xdr:nvCxnSpPr>
      <xdr:spPr>
        <a:xfrm flipV="1">
          <a:off x="2336800" y="10626090"/>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macro="" textlink="">
      <xdr:nvSpPr>
        <xdr:cNvPr id="139" name="フローチャート: 判断 138"/>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99923</xdr:rowOff>
    </xdr:from>
    <xdr:ext cx="762000" cy="259045"/>
    <xdr:sp macro="" textlink="">
      <xdr:nvSpPr>
        <xdr:cNvPr id="140" name="テキスト ボックス 139"/>
        <xdr:cNvSpPr txBox="1"/>
      </xdr:nvSpPr>
      <xdr:spPr>
        <a:xfrm>
          <a:off x="2844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108796</xdr:rowOff>
    </xdr:from>
    <xdr:to>
      <xdr:col>11</xdr:col>
      <xdr:colOff>31750</xdr:colOff>
      <xdr:row>63</xdr:row>
      <xdr:rowOff>138430</xdr:rowOff>
    </xdr:to>
    <xdr:cxnSp macro="">
      <xdr:nvCxnSpPr>
        <xdr:cNvPr id="141" name="直線コネクタ 140"/>
        <xdr:cNvCxnSpPr/>
      </xdr:nvCxnSpPr>
      <xdr:spPr>
        <a:xfrm>
          <a:off x="1447800" y="10738696"/>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2" name="フローチャート: 判断 141"/>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167233</xdr:rowOff>
    </xdr:from>
    <xdr:ext cx="762000" cy="259045"/>
    <xdr:sp macro="" textlink="">
      <xdr:nvSpPr>
        <xdr:cNvPr id="143" name="テキスト ボックス 142"/>
        <xdr:cNvSpPr txBox="1"/>
      </xdr:nvSpPr>
      <xdr:spPr>
        <a:xfrm>
          <a:off x="1955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4" name="フローチャート: 判断 143"/>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117704</xdr:rowOff>
    </xdr:from>
    <xdr:ext cx="762000" cy="259045"/>
    <xdr:sp macro="" textlink="">
      <xdr:nvSpPr>
        <xdr:cNvPr id="145" name="テキスト ボックス 144"/>
        <xdr:cNvSpPr txBox="1"/>
      </xdr:nvSpPr>
      <xdr:spPr>
        <a:xfrm>
          <a:off x="1066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51" name="楕円 150"/>
        <xdr:cNvSpPr/>
      </xdr:nvSpPr>
      <xdr:spPr>
        <a:xfrm>
          <a:off x="49022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113471</xdr:rowOff>
    </xdr:from>
    <xdr:ext cx="762000" cy="259045"/>
    <xdr:sp macro="" textlink="">
      <xdr:nvSpPr>
        <xdr:cNvPr id="152" name="財政構造の弾力性該当値テキスト"/>
        <xdr:cNvSpPr txBox="1"/>
      </xdr:nvSpPr>
      <xdr:spPr>
        <a:xfrm>
          <a:off x="5041900" y="1108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47413</xdr:rowOff>
    </xdr:from>
    <xdr:to>
      <xdr:col>19</xdr:col>
      <xdr:colOff>184150</xdr:colOff>
      <xdr:row>63</xdr:row>
      <xdr:rowOff>149013</xdr:rowOff>
    </xdr:to>
    <xdr:sp macro="" textlink="">
      <xdr:nvSpPr>
        <xdr:cNvPr id="153" name="楕円 152"/>
        <xdr:cNvSpPr/>
      </xdr:nvSpPr>
      <xdr:spPr>
        <a:xfrm>
          <a:off x="4064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133790</xdr:rowOff>
    </xdr:from>
    <xdr:ext cx="736600" cy="259045"/>
    <xdr:sp macro="" textlink="">
      <xdr:nvSpPr>
        <xdr:cNvPr id="154" name="テキスト ボックス 153"/>
        <xdr:cNvSpPr txBox="1"/>
      </xdr:nvSpPr>
      <xdr:spPr>
        <a:xfrm>
          <a:off x="3733800" y="1093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macro="" textlink="">
      <xdr:nvSpPr>
        <xdr:cNvPr id="155" name="楕円 154"/>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31767</xdr:rowOff>
    </xdr:from>
    <xdr:ext cx="762000" cy="259045"/>
    <xdr:sp macro="" textlink="">
      <xdr:nvSpPr>
        <xdr:cNvPr id="156" name="テキスト ボックス 155"/>
        <xdr:cNvSpPr txBox="1"/>
      </xdr:nvSpPr>
      <xdr:spPr>
        <a:xfrm>
          <a:off x="2844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7" name="楕円 156"/>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58" name="テキスト ボックス 157"/>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57996</xdr:rowOff>
    </xdr:from>
    <xdr:to>
      <xdr:col>7</xdr:col>
      <xdr:colOff>31750</xdr:colOff>
      <xdr:row>62</xdr:row>
      <xdr:rowOff>159596</xdr:rowOff>
    </xdr:to>
    <xdr:sp macro="" textlink="">
      <xdr:nvSpPr>
        <xdr:cNvPr id="159" name="楕円 158"/>
        <xdr:cNvSpPr/>
      </xdr:nvSpPr>
      <xdr:spPr>
        <a:xfrm>
          <a:off x="1397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169773</xdr:rowOff>
    </xdr:from>
    <xdr:ext cx="762000" cy="259045"/>
    <xdr:sp macro="" textlink="">
      <xdr:nvSpPr>
        <xdr:cNvPr id="160" name="テキスト ボックス 159"/>
        <xdr:cNvSpPr txBox="1"/>
      </xdr:nvSpPr>
      <xdr:spPr>
        <a:xfrm>
          <a:off x="1066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5,634</a:t>
          </a:r>
          <a:r>
            <a:rPr kumimoji="1" lang="ja-JP" altLang="en-US" sz="1300">
              <a:latin typeface="ＭＳ Ｐゴシック" panose="020B0600070205080204" pitchFamily="50" charset="-128"/>
              <a:ea typeface="ＭＳ Ｐゴシック" panose="020B0600070205080204" pitchFamily="50" charset="-128"/>
            </a:rPr>
            <a:t>円の減となった。　これは、新型コロナウイルスワクチン接種事業における委託料の減等が要因として考えられる。</a:t>
          </a:r>
        </a:p>
        <a:p>
          <a:r>
            <a:rPr kumimoji="1" lang="ja-JP" altLang="en-US" sz="1300">
              <a:latin typeface="ＭＳ Ｐゴシック" panose="020B0600070205080204" pitchFamily="50" charset="-128"/>
              <a:ea typeface="ＭＳ Ｐゴシック" panose="020B0600070205080204" pitchFamily="50" charset="-128"/>
            </a:rPr>
            <a:t>　類似団体平均、全国平均よりも低い状況であるが、埼玉県平均を</a:t>
          </a:r>
          <a:r>
            <a:rPr kumimoji="1" lang="en-US" altLang="ja-JP" sz="1300">
              <a:latin typeface="ＭＳ Ｐゴシック" panose="020B0600070205080204" pitchFamily="50" charset="-128"/>
              <a:ea typeface="ＭＳ Ｐゴシック" panose="020B0600070205080204" pitchFamily="50" charset="-128"/>
            </a:rPr>
            <a:t>506</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人事院勧告に伴う給与改定や定年延長等により、人件費の増加が見込まれる。また、多くの公共施設が更新時期を迎えるため、事務の効率化や公共施設の計画的な再整備等により、人件費・物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90" name="直線コネクタ 189"/>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91" name="人件費・物件費等の状況最小値テキスト"/>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2" name="直線コネクタ 191"/>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93" name="人件費・物件費等の状況最大値テキスト"/>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4" name="直線コネクタ 193"/>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92087</xdr:rowOff>
    </xdr:from>
    <xdr:to>
      <xdr:col>23</xdr:col>
      <xdr:colOff>133350</xdr:colOff>
      <xdr:row>84</xdr:row>
      <xdr:rowOff>33928</xdr:rowOff>
    </xdr:to>
    <xdr:cxnSp macro="">
      <xdr:nvCxnSpPr>
        <xdr:cNvPr id="195" name="直線コネクタ 194"/>
        <xdr:cNvCxnSpPr/>
      </xdr:nvCxnSpPr>
      <xdr:spPr>
        <a:xfrm flipV="1">
          <a:off x="4114800" y="14322437"/>
          <a:ext cx="838200" cy="11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60734</xdr:rowOff>
    </xdr:from>
    <xdr:ext cx="762000" cy="259045"/>
    <xdr:sp macro="" textlink="">
      <xdr:nvSpPr>
        <xdr:cNvPr id="196" name="人件費・物件費等の状況平均値テキスト"/>
        <xdr:cNvSpPr txBox="1"/>
      </xdr:nvSpPr>
      <xdr:spPr>
        <a:xfrm>
          <a:off x="5041900" y="14462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7" name="フローチャート: 判断 196"/>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58186</xdr:rowOff>
    </xdr:from>
    <xdr:to>
      <xdr:col>19</xdr:col>
      <xdr:colOff>133350</xdr:colOff>
      <xdr:row>84</xdr:row>
      <xdr:rowOff>33928</xdr:rowOff>
    </xdr:to>
    <xdr:cxnSp macro="">
      <xdr:nvCxnSpPr>
        <xdr:cNvPr id="198" name="直線コネクタ 197"/>
        <xdr:cNvCxnSpPr/>
      </xdr:nvCxnSpPr>
      <xdr:spPr>
        <a:xfrm>
          <a:off x="3225800" y="14288536"/>
          <a:ext cx="889000" cy="14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9" name="フローチャート: 判断 198"/>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157379</xdr:rowOff>
    </xdr:from>
    <xdr:ext cx="736600" cy="259045"/>
    <xdr:sp macro="" textlink="">
      <xdr:nvSpPr>
        <xdr:cNvPr id="200" name="テキスト ボックス 199"/>
        <xdr:cNvSpPr txBox="1"/>
      </xdr:nvSpPr>
      <xdr:spPr>
        <a:xfrm>
          <a:off x="3733800" y="14559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58186</xdr:rowOff>
    </xdr:from>
    <xdr:to>
      <xdr:col>15</xdr:col>
      <xdr:colOff>82550</xdr:colOff>
      <xdr:row>83</xdr:row>
      <xdr:rowOff>89796</xdr:rowOff>
    </xdr:to>
    <xdr:cxnSp macro="">
      <xdr:nvCxnSpPr>
        <xdr:cNvPr id="201" name="直線コネクタ 200"/>
        <xdr:cNvCxnSpPr/>
      </xdr:nvCxnSpPr>
      <xdr:spPr>
        <a:xfrm flipV="1">
          <a:off x="2336800" y="14288536"/>
          <a:ext cx="889000" cy="3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202" name="フローチャート: 判断 201"/>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80866</xdr:rowOff>
    </xdr:from>
    <xdr:ext cx="762000" cy="259045"/>
    <xdr:sp macro="" textlink="">
      <xdr:nvSpPr>
        <xdr:cNvPr id="203" name="テキスト ボックス 202"/>
        <xdr:cNvSpPr txBox="1"/>
      </xdr:nvSpPr>
      <xdr:spPr>
        <a:xfrm>
          <a:off x="2844800" y="1448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137525</xdr:rowOff>
    </xdr:from>
    <xdr:to>
      <xdr:col>11</xdr:col>
      <xdr:colOff>31750</xdr:colOff>
      <xdr:row>83</xdr:row>
      <xdr:rowOff>89796</xdr:rowOff>
    </xdr:to>
    <xdr:cxnSp macro="">
      <xdr:nvCxnSpPr>
        <xdr:cNvPr id="204" name="直線コネクタ 203"/>
        <xdr:cNvCxnSpPr/>
      </xdr:nvCxnSpPr>
      <xdr:spPr>
        <a:xfrm>
          <a:off x="1447800" y="14024975"/>
          <a:ext cx="889000" cy="29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5" name="フローチャート: 判断 204"/>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118096</xdr:rowOff>
    </xdr:from>
    <xdr:ext cx="762000" cy="259045"/>
    <xdr:sp macro="" textlink="">
      <xdr:nvSpPr>
        <xdr:cNvPr id="206" name="テキスト ボックス 205"/>
        <xdr:cNvSpPr txBox="1"/>
      </xdr:nvSpPr>
      <xdr:spPr>
        <a:xfrm>
          <a:off x="1955800" y="1400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7" name="フローチャート: 判断 206"/>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124232</xdr:rowOff>
    </xdr:from>
    <xdr:ext cx="762000" cy="259045"/>
    <xdr:sp macro="" textlink="">
      <xdr:nvSpPr>
        <xdr:cNvPr id="208" name="テキスト ボックス 207"/>
        <xdr:cNvSpPr txBox="1"/>
      </xdr:nvSpPr>
      <xdr:spPr>
        <a:xfrm>
          <a:off x="1066800" y="1418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41287</xdr:rowOff>
    </xdr:from>
    <xdr:to>
      <xdr:col>23</xdr:col>
      <xdr:colOff>184150</xdr:colOff>
      <xdr:row>83</xdr:row>
      <xdr:rowOff>142887</xdr:rowOff>
    </xdr:to>
    <xdr:sp macro="" textlink="">
      <xdr:nvSpPr>
        <xdr:cNvPr id="214" name="楕円 213"/>
        <xdr:cNvSpPr/>
      </xdr:nvSpPr>
      <xdr:spPr>
        <a:xfrm>
          <a:off x="4902200" y="142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57814</xdr:rowOff>
    </xdr:from>
    <xdr:ext cx="762000" cy="259045"/>
    <xdr:sp macro="" textlink="">
      <xdr:nvSpPr>
        <xdr:cNvPr id="215" name="人件費・物件費等の状況該当値テキスト"/>
        <xdr:cNvSpPr txBox="1"/>
      </xdr:nvSpPr>
      <xdr:spPr>
        <a:xfrm>
          <a:off x="5041900" y="14116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154578</xdr:rowOff>
    </xdr:from>
    <xdr:to>
      <xdr:col>19</xdr:col>
      <xdr:colOff>184150</xdr:colOff>
      <xdr:row>84</xdr:row>
      <xdr:rowOff>84728</xdr:rowOff>
    </xdr:to>
    <xdr:sp macro="" textlink="">
      <xdr:nvSpPr>
        <xdr:cNvPr id="216" name="楕円 215"/>
        <xdr:cNvSpPr/>
      </xdr:nvSpPr>
      <xdr:spPr>
        <a:xfrm>
          <a:off x="4064000" y="1438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94905</xdr:rowOff>
    </xdr:from>
    <xdr:ext cx="736600" cy="259045"/>
    <xdr:sp macro="" textlink="">
      <xdr:nvSpPr>
        <xdr:cNvPr id="217" name="テキスト ボックス 216"/>
        <xdr:cNvSpPr txBox="1"/>
      </xdr:nvSpPr>
      <xdr:spPr>
        <a:xfrm>
          <a:off x="3733800" y="14153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7386</xdr:rowOff>
    </xdr:from>
    <xdr:to>
      <xdr:col>15</xdr:col>
      <xdr:colOff>133350</xdr:colOff>
      <xdr:row>83</xdr:row>
      <xdr:rowOff>108986</xdr:rowOff>
    </xdr:to>
    <xdr:sp macro="" textlink="">
      <xdr:nvSpPr>
        <xdr:cNvPr id="218" name="楕円 217"/>
        <xdr:cNvSpPr/>
      </xdr:nvSpPr>
      <xdr:spPr>
        <a:xfrm>
          <a:off x="3175000" y="1423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119163</xdr:rowOff>
    </xdr:from>
    <xdr:ext cx="762000" cy="259045"/>
    <xdr:sp macro="" textlink="">
      <xdr:nvSpPr>
        <xdr:cNvPr id="219" name="テキスト ボックス 218"/>
        <xdr:cNvSpPr txBox="1"/>
      </xdr:nvSpPr>
      <xdr:spPr>
        <a:xfrm>
          <a:off x="2844800" y="1400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38996</xdr:rowOff>
    </xdr:from>
    <xdr:to>
      <xdr:col>11</xdr:col>
      <xdr:colOff>82550</xdr:colOff>
      <xdr:row>83</xdr:row>
      <xdr:rowOff>140596</xdr:rowOff>
    </xdr:to>
    <xdr:sp macro="" textlink="">
      <xdr:nvSpPr>
        <xdr:cNvPr id="220" name="楕円 219"/>
        <xdr:cNvSpPr/>
      </xdr:nvSpPr>
      <xdr:spPr>
        <a:xfrm>
          <a:off x="2286000" y="1426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125373</xdr:rowOff>
    </xdr:from>
    <xdr:ext cx="762000" cy="259045"/>
    <xdr:sp macro="" textlink="">
      <xdr:nvSpPr>
        <xdr:cNvPr id="221" name="テキスト ボックス 220"/>
        <xdr:cNvSpPr txBox="1"/>
      </xdr:nvSpPr>
      <xdr:spPr>
        <a:xfrm>
          <a:off x="1955800" y="143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86725</xdr:rowOff>
    </xdr:from>
    <xdr:to>
      <xdr:col>7</xdr:col>
      <xdr:colOff>31750</xdr:colOff>
      <xdr:row>82</xdr:row>
      <xdr:rowOff>16875</xdr:rowOff>
    </xdr:to>
    <xdr:sp macro="" textlink="">
      <xdr:nvSpPr>
        <xdr:cNvPr id="222" name="楕円 221"/>
        <xdr:cNvSpPr/>
      </xdr:nvSpPr>
      <xdr:spPr>
        <a:xfrm>
          <a:off x="1397000" y="1397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27052</xdr:rowOff>
    </xdr:from>
    <xdr:ext cx="762000" cy="259045"/>
    <xdr:sp macro="" textlink="">
      <xdr:nvSpPr>
        <xdr:cNvPr id="223" name="テキスト ボックス 222"/>
        <xdr:cNvSpPr txBox="1"/>
      </xdr:nvSpPr>
      <xdr:spPr>
        <a:xfrm>
          <a:off x="1066800" y="13743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ポイントの減となった。また、類似団体平均を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ポイント下回り、全国市平均を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ポイント上回っているものの、</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未満の水準を保っていることから、今後も適正な給与水準の維持に努めていく。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2" name="直線コネクタ 251"/>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3" name="給与水準   （国との比較）最小値テキスト"/>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4" name="直線コネクタ 253"/>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51859</xdr:rowOff>
    </xdr:from>
    <xdr:to>
      <xdr:col>81</xdr:col>
      <xdr:colOff>44450</xdr:colOff>
      <xdr:row>86</xdr:row>
      <xdr:rowOff>61384</xdr:rowOff>
    </xdr:to>
    <xdr:cxnSp macro="">
      <xdr:nvCxnSpPr>
        <xdr:cNvPr id="257" name="直線コネクタ 256"/>
        <xdr:cNvCxnSpPr/>
      </xdr:nvCxnSpPr>
      <xdr:spPr>
        <a:xfrm flipV="1">
          <a:off x="16179800" y="14625109"/>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8"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81491</xdr:rowOff>
    </xdr:to>
    <xdr:cxnSp macro="">
      <xdr:nvCxnSpPr>
        <xdr:cNvPr id="260" name="直線コネクタ 259"/>
        <xdr:cNvCxnSpPr/>
      </xdr:nvCxnSpPr>
      <xdr:spPr>
        <a:xfrm flipV="1">
          <a:off x="15290800" y="148060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1" name="フローチャート: 判断 260"/>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62" name="テキスト ボックス 261"/>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81491</xdr:rowOff>
    </xdr:to>
    <xdr:cxnSp macro="">
      <xdr:nvCxnSpPr>
        <xdr:cNvPr id="263" name="直線コネクタ 262"/>
        <xdr:cNvCxnSpPr/>
      </xdr:nvCxnSpPr>
      <xdr:spPr>
        <a:xfrm>
          <a:off x="14401800" y="147658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65" name="テキスト ボックス 264"/>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86</xdr:row>
      <xdr:rowOff>21166</xdr:rowOff>
    </xdr:to>
    <xdr:cxnSp macro="">
      <xdr:nvCxnSpPr>
        <xdr:cNvPr id="266" name="直線コネクタ 265"/>
        <xdr:cNvCxnSpPr/>
      </xdr:nvCxnSpPr>
      <xdr:spPr>
        <a:xfrm>
          <a:off x="13512800" y="1460500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7" name="フローチャート: 判断 266"/>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68" name="テキスト ボックス 267"/>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70" name="テキスト ボックス 269"/>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76" name="楕円 275"/>
        <xdr:cNvSpPr/>
      </xdr:nvSpPr>
      <xdr:spPr>
        <a:xfrm>
          <a:off x="169672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17586</xdr:rowOff>
    </xdr:from>
    <xdr:ext cx="762000" cy="259045"/>
    <xdr:sp macro="" textlink="">
      <xdr:nvSpPr>
        <xdr:cNvPr id="277" name="給与水準   （国との比較）該当値テキスト"/>
        <xdr:cNvSpPr txBox="1"/>
      </xdr:nvSpPr>
      <xdr:spPr>
        <a:xfrm>
          <a:off x="17106900" y="1441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8" name="楕円 277"/>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79" name="テキスト ボックス 278"/>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30691</xdr:rowOff>
    </xdr:from>
    <xdr:to>
      <xdr:col>73</xdr:col>
      <xdr:colOff>44450</xdr:colOff>
      <xdr:row>86</xdr:row>
      <xdr:rowOff>132291</xdr:rowOff>
    </xdr:to>
    <xdr:sp macro="" textlink="">
      <xdr:nvSpPr>
        <xdr:cNvPr id="280" name="楕円 279"/>
        <xdr:cNvSpPr/>
      </xdr:nvSpPr>
      <xdr:spPr>
        <a:xfrm>
          <a:off x="15240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142468</xdr:rowOff>
    </xdr:from>
    <xdr:ext cx="762000" cy="259045"/>
    <xdr:sp macro="" textlink="">
      <xdr:nvSpPr>
        <xdr:cNvPr id="281" name="テキスト ボックス 280"/>
        <xdr:cNvSpPr txBox="1"/>
      </xdr:nvSpPr>
      <xdr:spPr>
        <a:xfrm>
          <a:off x="14909800" y="14544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2" name="楕円 281"/>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83" name="テキスト ボックス 282"/>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4" name="楕円 283"/>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5" name="テキスト ボックス 284"/>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人減少となり、類似団体平均を</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人、埼玉県平均を</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人下回っている。</a:t>
          </a:r>
        </a:p>
        <a:p>
          <a:r>
            <a:rPr kumimoji="1" lang="ja-JP" altLang="en-US" sz="1300">
              <a:latin typeface="ＭＳ Ｐゴシック" panose="020B0600070205080204" pitchFamily="50" charset="-128"/>
              <a:ea typeface="ＭＳ Ｐゴシック" panose="020B0600070205080204" pitchFamily="50" charset="-128"/>
            </a:rPr>
            <a:t>　これまで、定員適正化計画に基づいて定員の削減を図ってきたが、加須市の人口も減少していることから、「人口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人当たり職員数」は、横ばいの状況である。定員適正化計画は令和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月に終えたが、今後も引き続き事務事業や組織の見直し、民間委託等の推進を図るとともに、多様化する住民ニーズ等に対応するため、真に必要な職員数を見極めながら、適正な定員管理に努める。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7" name="直線コネクタ 316"/>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8" name="定員管理の状況最小値テキスト"/>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9" name="直線コネクタ 318"/>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34834</xdr:rowOff>
    </xdr:from>
    <xdr:to>
      <xdr:col>81</xdr:col>
      <xdr:colOff>44450</xdr:colOff>
      <xdr:row>59</xdr:row>
      <xdr:rowOff>41728</xdr:rowOff>
    </xdr:to>
    <xdr:cxnSp macro="">
      <xdr:nvCxnSpPr>
        <xdr:cNvPr id="322" name="直線コネクタ 321"/>
        <xdr:cNvCxnSpPr/>
      </xdr:nvCxnSpPr>
      <xdr:spPr>
        <a:xfrm flipV="1">
          <a:off x="16179800" y="10150384"/>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54446</xdr:rowOff>
    </xdr:from>
    <xdr:ext cx="762000" cy="259045"/>
    <xdr:sp macro="" textlink="">
      <xdr:nvSpPr>
        <xdr:cNvPr id="323" name="定員管理の状況平均値テキスト"/>
        <xdr:cNvSpPr txBox="1"/>
      </xdr:nvSpPr>
      <xdr:spPr>
        <a:xfrm>
          <a:off x="17106900" y="10512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4" name="フローチャート: 判断 323"/>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41728</xdr:rowOff>
    </xdr:from>
    <xdr:to>
      <xdr:col>77</xdr:col>
      <xdr:colOff>44450</xdr:colOff>
      <xdr:row>59</xdr:row>
      <xdr:rowOff>52070</xdr:rowOff>
    </xdr:to>
    <xdr:cxnSp macro="">
      <xdr:nvCxnSpPr>
        <xdr:cNvPr id="325" name="直線コネクタ 324"/>
        <xdr:cNvCxnSpPr/>
      </xdr:nvCxnSpPr>
      <xdr:spPr>
        <a:xfrm flipV="1">
          <a:off x="15290800" y="10157278"/>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6" name="フローチャート: 判断 325"/>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137721</xdr:rowOff>
    </xdr:from>
    <xdr:ext cx="736600" cy="259045"/>
    <xdr:sp macro="" textlink="">
      <xdr:nvSpPr>
        <xdr:cNvPr id="327" name="テキスト ボックス 326"/>
        <xdr:cNvSpPr txBox="1"/>
      </xdr:nvSpPr>
      <xdr:spPr>
        <a:xfrm>
          <a:off x="15798800" y="10596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41728</xdr:rowOff>
    </xdr:from>
    <xdr:to>
      <xdr:col>72</xdr:col>
      <xdr:colOff>203200</xdr:colOff>
      <xdr:row>59</xdr:row>
      <xdr:rowOff>52070</xdr:rowOff>
    </xdr:to>
    <xdr:cxnSp macro="">
      <xdr:nvCxnSpPr>
        <xdr:cNvPr id="328" name="直線コネクタ 327"/>
        <xdr:cNvCxnSpPr/>
      </xdr:nvCxnSpPr>
      <xdr:spPr>
        <a:xfrm>
          <a:off x="14401800" y="10157278"/>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9" name="フローチャート: 判断 328"/>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30" name="テキスト ボックス 329"/>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38281</xdr:rowOff>
    </xdr:from>
    <xdr:to>
      <xdr:col>68</xdr:col>
      <xdr:colOff>152400</xdr:colOff>
      <xdr:row>59</xdr:row>
      <xdr:rowOff>41728</xdr:rowOff>
    </xdr:to>
    <xdr:cxnSp macro="">
      <xdr:nvCxnSpPr>
        <xdr:cNvPr id="331" name="直線コネクタ 330"/>
        <xdr:cNvCxnSpPr/>
      </xdr:nvCxnSpPr>
      <xdr:spPr>
        <a:xfrm>
          <a:off x="13512800" y="1015383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32" name="フローチャート: 判断 331"/>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44649</xdr:rowOff>
    </xdr:from>
    <xdr:ext cx="762000" cy="259045"/>
    <xdr:sp macro="" textlink="">
      <xdr:nvSpPr>
        <xdr:cNvPr id="333" name="テキスト ボックス 332"/>
        <xdr:cNvSpPr txBox="1"/>
      </xdr:nvSpPr>
      <xdr:spPr>
        <a:xfrm>
          <a:off x="14020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155484</xdr:rowOff>
    </xdr:from>
    <xdr:to>
      <xdr:col>81</xdr:col>
      <xdr:colOff>95250</xdr:colOff>
      <xdr:row>59</xdr:row>
      <xdr:rowOff>85634</xdr:rowOff>
    </xdr:to>
    <xdr:sp macro="" textlink="">
      <xdr:nvSpPr>
        <xdr:cNvPr id="341" name="楕円 340"/>
        <xdr:cNvSpPr/>
      </xdr:nvSpPr>
      <xdr:spPr>
        <a:xfrm>
          <a:off x="16967200" y="10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561</xdr:rowOff>
    </xdr:from>
    <xdr:ext cx="762000" cy="259045"/>
    <xdr:sp macro="" textlink="">
      <xdr:nvSpPr>
        <xdr:cNvPr id="342" name="定員管理の状況該当値テキスト"/>
        <xdr:cNvSpPr txBox="1"/>
      </xdr:nvSpPr>
      <xdr:spPr>
        <a:xfrm>
          <a:off x="17106900" y="994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162378</xdr:rowOff>
    </xdr:from>
    <xdr:to>
      <xdr:col>77</xdr:col>
      <xdr:colOff>95250</xdr:colOff>
      <xdr:row>59</xdr:row>
      <xdr:rowOff>92528</xdr:rowOff>
    </xdr:to>
    <xdr:sp macro="" textlink="">
      <xdr:nvSpPr>
        <xdr:cNvPr id="343" name="楕円 342"/>
        <xdr:cNvSpPr/>
      </xdr:nvSpPr>
      <xdr:spPr>
        <a:xfrm>
          <a:off x="161290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102705</xdr:rowOff>
    </xdr:from>
    <xdr:ext cx="736600" cy="259045"/>
    <xdr:sp macro="" textlink="">
      <xdr:nvSpPr>
        <xdr:cNvPr id="344" name="テキスト ボックス 343"/>
        <xdr:cNvSpPr txBox="1"/>
      </xdr:nvSpPr>
      <xdr:spPr>
        <a:xfrm>
          <a:off x="15798800" y="9875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1270</xdr:rowOff>
    </xdr:from>
    <xdr:to>
      <xdr:col>73</xdr:col>
      <xdr:colOff>44450</xdr:colOff>
      <xdr:row>59</xdr:row>
      <xdr:rowOff>102870</xdr:rowOff>
    </xdr:to>
    <xdr:sp macro="" textlink="">
      <xdr:nvSpPr>
        <xdr:cNvPr id="345" name="楕円 344"/>
        <xdr:cNvSpPr/>
      </xdr:nvSpPr>
      <xdr:spPr>
        <a:xfrm>
          <a:off x="15240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113047</xdr:rowOff>
    </xdr:from>
    <xdr:ext cx="762000" cy="259045"/>
    <xdr:sp macro="" textlink="">
      <xdr:nvSpPr>
        <xdr:cNvPr id="346" name="テキスト ボックス 345"/>
        <xdr:cNvSpPr txBox="1"/>
      </xdr:nvSpPr>
      <xdr:spPr>
        <a:xfrm>
          <a:off x="14909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162378</xdr:rowOff>
    </xdr:from>
    <xdr:to>
      <xdr:col>68</xdr:col>
      <xdr:colOff>203200</xdr:colOff>
      <xdr:row>59</xdr:row>
      <xdr:rowOff>92528</xdr:rowOff>
    </xdr:to>
    <xdr:sp macro="" textlink="">
      <xdr:nvSpPr>
        <xdr:cNvPr id="347" name="楕円 346"/>
        <xdr:cNvSpPr/>
      </xdr:nvSpPr>
      <xdr:spPr>
        <a:xfrm>
          <a:off x="143510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102705</xdr:rowOff>
    </xdr:from>
    <xdr:ext cx="762000" cy="259045"/>
    <xdr:sp macro="" textlink="">
      <xdr:nvSpPr>
        <xdr:cNvPr id="348" name="テキスト ボックス 347"/>
        <xdr:cNvSpPr txBox="1"/>
      </xdr:nvSpPr>
      <xdr:spPr>
        <a:xfrm>
          <a:off x="14020800" y="987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158931</xdr:rowOff>
    </xdr:from>
    <xdr:to>
      <xdr:col>64</xdr:col>
      <xdr:colOff>152400</xdr:colOff>
      <xdr:row>59</xdr:row>
      <xdr:rowOff>89081</xdr:rowOff>
    </xdr:to>
    <xdr:sp macro="" textlink="">
      <xdr:nvSpPr>
        <xdr:cNvPr id="349" name="楕円 348"/>
        <xdr:cNvSpPr/>
      </xdr:nvSpPr>
      <xdr:spPr>
        <a:xfrm>
          <a:off x="134620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99258</xdr:rowOff>
    </xdr:from>
    <xdr:ext cx="762000" cy="259045"/>
    <xdr:sp macro="" textlink="">
      <xdr:nvSpPr>
        <xdr:cNvPr id="350" name="テキスト ボックス 349"/>
        <xdr:cNvSpPr txBox="1"/>
      </xdr:nvSpPr>
      <xdr:spPr>
        <a:xfrm>
          <a:off x="13131800" y="987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ポイント悪化し、類似団体平均、埼玉県平均を上回る結果となった。これは、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元金償還開始額が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元金償還終了額を上回ったことにより、元利償還金の額が増加したことによるものである。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今後も適債事業を見極めるとともに、起債額についても必要最小限に留めることで、債務残高の増嵩を防ぎ、公債費負担の抑制に努める。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9" name="直線コネクタ 378"/>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0" name="公債費負担の状況最小値テキスト"/>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1" name="直線コネクタ 380"/>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73378</xdr:rowOff>
    </xdr:to>
    <xdr:cxnSp macro="">
      <xdr:nvCxnSpPr>
        <xdr:cNvPr id="384" name="直線コネクタ 383"/>
        <xdr:cNvCxnSpPr/>
      </xdr:nvCxnSpPr>
      <xdr:spPr>
        <a:xfrm>
          <a:off x="16179800" y="686435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85" name="公債費負担の状況平均値テキスト"/>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6" name="フローチャート: 判断 385"/>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40</xdr:row>
      <xdr:rowOff>6350</xdr:rowOff>
    </xdr:to>
    <xdr:cxnSp macro="">
      <xdr:nvCxnSpPr>
        <xdr:cNvPr id="387" name="直線コネクタ 386"/>
        <xdr:cNvCxnSpPr/>
      </xdr:nvCxnSpPr>
      <xdr:spPr>
        <a:xfrm>
          <a:off x="15290800" y="67839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8" name="フローチャート: 判断 387"/>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89" name="テキスト ボックス 388"/>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83961</xdr:rowOff>
    </xdr:from>
    <xdr:to>
      <xdr:col>72</xdr:col>
      <xdr:colOff>203200</xdr:colOff>
      <xdr:row>39</xdr:row>
      <xdr:rowOff>97367</xdr:rowOff>
    </xdr:to>
    <xdr:cxnSp macro="">
      <xdr:nvCxnSpPr>
        <xdr:cNvPr id="390" name="直線コネクタ 389"/>
        <xdr:cNvCxnSpPr/>
      </xdr:nvCxnSpPr>
      <xdr:spPr>
        <a:xfrm>
          <a:off x="14401800" y="67705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1" name="フローチャート: 判断 390"/>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2" name="テキスト ボックス 391"/>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83961</xdr:rowOff>
    </xdr:from>
    <xdr:to>
      <xdr:col>68</xdr:col>
      <xdr:colOff>152400</xdr:colOff>
      <xdr:row>39</xdr:row>
      <xdr:rowOff>137583</xdr:rowOff>
    </xdr:to>
    <xdr:cxnSp macro="">
      <xdr:nvCxnSpPr>
        <xdr:cNvPr id="393" name="直線コネクタ 392"/>
        <xdr:cNvCxnSpPr/>
      </xdr:nvCxnSpPr>
      <xdr:spPr>
        <a:xfrm flipV="1">
          <a:off x="13512800" y="677051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4" name="フローチャート: 判断 393"/>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55332</xdr:rowOff>
    </xdr:from>
    <xdr:ext cx="762000" cy="259045"/>
    <xdr:sp macro="" textlink="">
      <xdr:nvSpPr>
        <xdr:cNvPr id="395" name="テキスト ボックス 394"/>
        <xdr:cNvSpPr txBox="1"/>
      </xdr:nvSpPr>
      <xdr:spPr>
        <a:xfrm>
          <a:off x="14020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397" name="テキスト ボックス 396"/>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403" name="楕円 402"/>
        <xdr:cNvSpPr/>
      </xdr:nvSpPr>
      <xdr:spPr>
        <a:xfrm>
          <a:off x="169672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166105</xdr:rowOff>
    </xdr:from>
    <xdr:ext cx="762000" cy="259045"/>
    <xdr:sp macro="" textlink="">
      <xdr:nvSpPr>
        <xdr:cNvPr id="404" name="公債費負担の状況該当値テキスト"/>
        <xdr:cNvSpPr txBox="1"/>
      </xdr:nvSpPr>
      <xdr:spPr>
        <a:xfrm>
          <a:off x="17106900" y="685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5" name="楕円 404"/>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06" name="テキスト ボックス 405"/>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46567</xdr:rowOff>
    </xdr:from>
    <xdr:to>
      <xdr:col>73</xdr:col>
      <xdr:colOff>44450</xdr:colOff>
      <xdr:row>39</xdr:row>
      <xdr:rowOff>148167</xdr:rowOff>
    </xdr:to>
    <xdr:sp macro="" textlink="">
      <xdr:nvSpPr>
        <xdr:cNvPr id="407" name="楕円 406"/>
        <xdr:cNvSpPr/>
      </xdr:nvSpPr>
      <xdr:spPr>
        <a:xfrm>
          <a:off x="15240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158344</xdr:rowOff>
    </xdr:from>
    <xdr:ext cx="762000" cy="259045"/>
    <xdr:sp macro="" textlink="">
      <xdr:nvSpPr>
        <xdr:cNvPr id="408" name="テキスト ボックス 407"/>
        <xdr:cNvSpPr txBox="1"/>
      </xdr:nvSpPr>
      <xdr:spPr>
        <a:xfrm>
          <a:off x="14909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33161</xdr:rowOff>
    </xdr:from>
    <xdr:to>
      <xdr:col>68</xdr:col>
      <xdr:colOff>203200</xdr:colOff>
      <xdr:row>39</xdr:row>
      <xdr:rowOff>134761</xdr:rowOff>
    </xdr:to>
    <xdr:sp macro="" textlink="">
      <xdr:nvSpPr>
        <xdr:cNvPr id="409" name="楕円 408"/>
        <xdr:cNvSpPr/>
      </xdr:nvSpPr>
      <xdr:spPr>
        <a:xfrm>
          <a:off x="14351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144938</xdr:rowOff>
    </xdr:from>
    <xdr:ext cx="762000" cy="259045"/>
    <xdr:sp macro="" textlink="">
      <xdr:nvSpPr>
        <xdr:cNvPr id="410" name="テキスト ボックス 409"/>
        <xdr:cNvSpPr txBox="1"/>
      </xdr:nvSpPr>
      <xdr:spPr>
        <a:xfrm>
          <a:off x="14020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11" name="楕円 410"/>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12" name="テキスト ボックス 411"/>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将来の負担額よりも、将来負担額に充当できる基金などの金額のほうが大きいため算定されていない。</a:t>
          </a:r>
        </a:p>
        <a:p>
          <a:r>
            <a:rPr kumimoji="1" lang="ja-JP" altLang="en-US" sz="1300">
              <a:latin typeface="ＭＳ Ｐゴシック" panose="020B0600070205080204" pitchFamily="50" charset="-128"/>
              <a:ea typeface="ＭＳ Ｐゴシック" panose="020B0600070205080204" pitchFamily="50" charset="-128"/>
            </a:rPr>
            <a:t>　今後も、普通建設事業費の適切な取捨選択により事業費を抑制し、その財源となる市債の新規借入を圧縮するなど、引き続き、将来負担額の軽減に努めるとともに、将来への備えとして、決算見込みにより生じる財源を活用しながら基金の積立てを行うことで、財源の確保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41" name="直線コネクタ 440"/>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2" name="将来負担の状況最小値テキスト"/>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3" name="直線コネクタ 442"/>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145979</xdr:rowOff>
    </xdr:from>
    <xdr:to>
      <xdr:col>73</xdr:col>
      <xdr:colOff>44450</xdr:colOff>
      <xdr:row>14</xdr:row>
      <xdr:rowOff>76129</xdr:rowOff>
    </xdr:to>
    <xdr:sp macro="" textlink="">
      <xdr:nvSpPr>
        <xdr:cNvPr id="450" name="フローチャート: 判断 449"/>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1" name="テキスト ボックス 450"/>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170109</xdr:rowOff>
    </xdr:from>
    <xdr:to>
      <xdr:col>68</xdr:col>
      <xdr:colOff>203200</xdr:colOff>
      <xdr:row>14</xdr:row>
      <xdr:rowOff>100259</xdr:rowOff>
    </xdr:to>
    <xdr:sp macro="" textlink="">
      <xdr:nvSpPr>
        <xdr:cNvPr id="452" name="フローチャート: 判断 451"/>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110436</xdr:rowOff>
    </xdr:from>
    <xdr:ext cx="762000" cy="259045"/>
    <xdr:sp macro="" textlink="">
      <xdr:nvSpPr>
        <xdr:cNvPr id="453" name="テキスト ボックス 452"/>
        <xdr:cNvSpPr txBox="1"/>
      </xdr:nvSpPr>
      <xdr:spPr>
        <a:xfrm>
          <a:off x="14020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4" name="フローチャート: 判断 453"/>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55" name="テキスト ボックス 454"/>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埼玉県加須市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112,163
108,786
133.30
47,596,339
44,373,627
2,283,083
26,386,099
25,504,066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ポイント上回っている。これは、人事院勧告に基づく給与改定等による職員の手当や給料の増加に加え、被用者保険の適用拡大による影響の満年度化や共済組合等負担金の増加によるものである。</a:t>
          </a:r>
        </a:p>
        <a:p>
          <a:r>
            <a:rPr kumimoji="1" lang="ja-JP" altLang="en-US" sz="1300">
              <a:latin typeface="ＭＳ Ｐゴシック" panose="020B0600070205080204" pitchFamily="50" charset="-128"/>
              <a:ea typeface="ＭＳ Ｐゴシック" panose="020B0600070205080204" pitchFamily="50" charset="-128"/>
            </a:rPr>
            <a:t>　今後は、事務事業の見直しや民間委託等の推進、</a:t>
          </a:r>
          <a:r>
            <a:rPr kumimoji="1" lang="en-US" altLang="ja-JP" sz="1300">
              <a:latin typeface="ＭＳ Ｐゴシック" panose="020B0600070205080204" pitchFamily="50" charset="-128"/>
              <a:ea typeface="ＭＳ Ｐゴシック" panose="020B0600070205080204" pitchFamily="50" charset="-128"/>
            </a:rPr>
            <a:t>AI</a:t>
          </a:r>
          <a:r>
            <a:rPr kumimoji="1" lang="ja-JP" altLang="en-US" sz="1300">
              <a:latin typeface="ＭＳ Ｐゴシック" panose="020B0600070205080204" pitchFamily="50" charset="-128"/>
              <a:ea typeface="ＭＳ Ｐゴシック" panose="020B0600070205080204" pitchFamily="50" charset="-128"/>
            </a:rPr>
            <a:t>や</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などの</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技術・デジタル化などを活用した業務改善により人件費の抑制に努める。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61685</xdr:rowOff>
    </xdr:to>
    <xdr:cxnSp macro="">
      <xdr:nvCxnSpPr>
        <xdr:cNvPr id="63" name="直線コネクタ 62"/>
        <xdr:cNvCxnSpPr/>
      </xdr:nvCxnSpPr>
      <xdr:spPr>
        <a:xfrm flipV="1">
          <a:off x="4826000" y="5760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53522</xdr:rowOff>
    </xdr:from>
    <xdr:to>
      <xdr:col>24</xdr:col>
      <xdr:colOff>25400</xdr:colOff>
      <xdr:row>37</xdr:row>
      <xdr:rowOff>135164</xdr:rowOff>
    </xdr:to>
    <xdr:cxnSp macro="">
      <xdr:nvCxnSpPr>
        <xdr:cNvPr id="68" name="直線コネクタ 67"/>
        <xdr:cNvCxnSpPr/>
      </xdr:nvCxnSpPr>
      <xdr:spPr>
        <a:xfrm>
          <a:off x="3987800" y="6397172"/>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84563</xdr:rowOff>
    </xdr:from>
    <xdr:ext cx="762000" cy="259045"/>
    <xdr:sp macro="" textlink="">
      <xdr:nvSpPr>
        <xdr:cNvPr id="69" name="人件費平均値テキスト"/>
        <xdr:cNvSpPr txBox="1"/>
      </xdr:nvSpPr>
      <xdr:spPr>
        <a:xfrm>
          <a:off x="4914900" y="6256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70" name="フローチャート: 判断 69"/>
        <xdr:cNvSpPr/>
      </xdr:nvSpPr>
      <xdr:spPr>
        <a:xfrm>
          <a:off x="4775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53522</xdr:rowOff>
    </xdr:from>
    <xdr:to>
      <xdr:col>19</xdr:col>
      <xdr:colOff>187325</xdr:colOff>
      <xdr:row>37</xdr:row>
      <xdr:rowOff>102507</xdr:rowOff>
    </xdr:to>
    <xdr:cxnSp macro="">
      <xdr:nvCxnSpPr>
        <xdr:cNvPr id="71" name="直線コネクタ 70"/>
        <xdr:cNvCxnSpPr/>
      </xdr:nvCxnSpPr>
      <xdr:spPr>
        <a:xfrm flipV="1">
          <a:off x="3098800" y="63971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100693</xdr:rowOff>
    </xdr:from>
    <xdr:to>
      <xdr:col>20</xdr:col>
      <xdr:colOff>38100</xdr:colOff>
      <xdr:row>38</xdr:row>
      <xdr:rowOff>30843</xdr:rowOff>
    </xdr:to>
    <xdr:sp macro="" textlink="">
      <xdr:nvSpPr>
        <xdr:cNvPr id="72" name="フローチャート: 判断 71"/>
        <xdr:cNvSpPr/>
      </xdr:nvSpPr>
      <xdr:spPr>
        <a:xfrm>
          <a:off x="3937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15620</xdr:rowOff>
    </xdr:from>
    <xdr:ext cx="736600" cy="259045"/>
    <xdr:sp macro="" textlink="">
      <xdr:nvSpPr>
        <xdr:cNvPr id="73" name="テキスト ボックス 72"/>
        <xdr:cNvSpPr txBox="1"/>
      </xdr:nvSpPr>
      <xdr:spPr>
        <a:xfrm>
          <a:off x="3606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102507</xdr:rowOff>
    </xdr:from>
    <xdr:to>
      <xdr:col>15</xdr:col>
      <xdr:colOff>98425</xdr:colOff>
      <xdr:row>38</xdr:row>
      <xdr:rowOff>143328</xdr:rowOff>
    </xdr:to>
    <xdr:cxnSp macro="">
      <xdr:nvCxnSpPr>
        <xdr:cNvPr id="74" name="直線コネクタ 73"/>
        <xdr:cNvCxnSpPr/>
      </xdr:nvCxnSpPr>
      <xdr:spPr>
        <a:xfrm flipV="1">
          <a:off x="2209800" y="6446157"/>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5" name="フローチャート: 判断 74"/>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6" name="テキスト ボックス 75"/>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53522</xdr:rowOff>
    </xdr:from>
    <xdr:to>
      <xdr:col>11</xdr:col>
      <xdr:colOff>9525</xdr:colOff>
      <xdr:row>38</xdr:row>
      <xdr:rowOff>143328</xdr:rowOff>
    </xdr:to>
    <xdr:cxnSp macro="">
      <xdr:nvCxnSpPr>
        <xdr:cNvPr id="77" name="直線コネクタ 76"/>
        <xdr:cNvCxnSpPr/>
      </xdr:nvCxnSpPr>
      <xdr:spPr>
        <a:xfrm>
          <a:off x="1320800" y="6054272"/>
          <a:ext cx="889000" cy="60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59872</xdr:rowOff>
    </xdr:from>
    <xdr:to>
      <xdr:col>11</xdr:col>
      <xdr:colOff>60325</xdr:colOff>
      <xdr:row>38</xdr:row>
      <xdr:rowOff>161472</xdr:rowOff>
    </xdr:to>
    <xdr:sp macro="" textlink="">
      <xdr:nvSpPr>
        <xdr:cNvPr id="78" name="フローチャート: 判断 77"/>
        <xdr:cNvSpPr/>
      </xdr:nvSpPr>
      <xdr:spPr>
        <a:xfrm>
          <a:off x="2159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199</xdr:rowOff>
    </xdr:from>
    <xdr:ext cx="762000" cy="259045"/>
    <xdr:sp macro="" textlink="">
      <xdr:nvSpPr>
        <xdr:cNvPr id="79" name="テキスト ボックス 78"/>
        <xdr:cNvSpPr txBox="1"/>
      </xdr:nvSpPr>
      <xdr:spPr>
        <a:xfrm>
          <a:off x="1828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113591</xdr:rowOff>
    </xdr:from>
    <xdr:ext cx="762000" cy="259045"/>
    <xdr:sp macro="" textlink="">
      <xdr:nvSpPr>
        <xdr:cNvPr id="81" name="テキスト ボックス 80"/>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84364</xdr:rowOff>
    </xdr:from>
    <xdr:to>
      <xdr:col>24</xdr:col>
      <xdr:colOff>76200</xdr:colOff>
      <xdr:row>38</xdr:row>
      <xdr:rowOff>14514</xdr:rowOff>
    </xdr:to>
    <xdr:sp macro="" textlink="">
      <xdr:nvSpPr>
        <xdr:cNvPr id="87" name="楕円 86"/>
        <xdr:cNvSpPr/>
      </xdr:nvSpPr>
      <xdr:spPr>
        <a:xfrm>
          <a:off x="47752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56441</xdr:rowOff>
    </xdr:from>
    <xdr:ext cx="762000" cy="259045"/>
    <xdr:sp macro="" textlink="">
      <xdr:nvSpPr>
        <xdr:cNvPr id="88" name="人件費該当値テキスト"/>
        <xdr:cNvSpPr txBox="1"/>
      </xdr:nvSpPr>
      <xdr:spPr>
        <a:xfrm>
          <a:off x="49149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2722</xdr:rowOff>
    </xdr:from>
    <xdr:to>
      <xdr:col>20</xdr:col>
      <xdr:colOff>38100</xdr:colOff>
      <xdr:row>37</xdr:row>
      <xdr:rowOff>104322</xdr:rowOff>
    </xdr:to>
    <xdr:sp macro="" textlink="">
      <xdr:nvSpPr>
        <xdr:cNvPr id="89" name="楕円 88"/>
        <xdr:cNvSpPr/>
      </xdr:nvSpPr>
      <xdr:spPr>
        <a:xfrm>
          <a:off x="3937000" y="634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114499</xdr:rowOff>
    </xdr:from>
    <xdr:ext cx="736600" cy="259045"/>
    <xdr:sp macro="" textlink="">
      <xdr:nvSpPr>
        <xdr:cNvPr id="90" name="テキスト ボックス 89"/>
        <xdr:cNvSpPr txBox="1"/>
      </xdr:nvSpPr>
      <xdr:spPr>
        <a:xfrm>
          <a:off x="3606800" y="6115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51707</xdr:rowOff>
    </xdr:from>
    <xdr:to>
      <xdr:col>15</xdr:col>
      <xdr:colOff>149225</xdr:colOff>
      <xdr:row>37</xdr:row>
      <xdr:rowOff>153307</xdr:rowOff>
    </xdr:to>
    <xdr:sp macro="" textlink="">
      <xdr:nvSpPr>
        <xdr:cNvPr id="91" name="楕円 90"/>
        <xdr:cNvSpPr/>
      </xdr:nvSpPr>
      <xdr:spPr>
        <a:xfrm>
          <a:off x="3048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138084</xdr:rowOff>
    </xdr:from>
    <xdr:ext cx="762000" cy="259045"/>
    <xdr:sp macro="" textlink="">
      <xdr:nvSpPr>
        <xdr:cNvPr id="92" name="テキスト ボックス 91"/>
        <xdr:cNvSpPr txBox="1"/>
      </xdr:nvSpPr>
      <xdr:spPr>
        <a:xfrm>
          <a:off x="2717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92528</xdr:rowOff>
    </xdr:from>
    <xdr:to>
      <xdr:col>11</xdr:col>
      <xdr:colOff>60325</xdr:colOff>
      <xdr:row>39</xdr:row>
      <xdr:rowOff>22678</xdr:rowOff>
    </xdr:to>
    <xdr:sp macro="" textlink="">
      <xdr:nvSpPr>
        <xdr:cNvPr id="93" name="楕円 92"/>
        <xdr:cNvSpPr/>
      </xdr:nvSpPr>
      <xdr:spPr>
        <a:xfrm>
          <a:off x="2159000" y="660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7455</xdr:rowOff>
    </xdr:from>
    <xdr:ext cx="762000" cy="259045"/>
    <xdr:sp macro="" textlink="">
      <xdr:nvSpPr>
        <xdr:cNvPr id="94" name="テキスト ボックス 93"/>
        <xdr:cNvSpPr txBox="1"/>
      </xdr:nvSpPr>
      <xdr:spPr>
        <a:xfrm>
          <a:off x="1828800" y="66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2722</xdr:rowOff>
    </xdr:from>
    <xdr:to>
      <xdr:col>6</xdr:col>
      <xdr:colOff>171450</xdr:colOff>
      <xdr:row>35</xdr:row>
      <xdr:rowOff>104322</xdr:rowOff>
    </xdr:to>
    <xdr:sp macro="" textlink="">
      <xdr:nvSpPr>
        <xdr:cNvPr id="95" name="楕円 94"/>
        <xdr:cNvSpPr/>
      </xdr:nvSpPr>
      <xdr:spPr>
        <a:xfrm>
          <a:off x="1270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114499</xdr:rowOff>
    </xdr:from>
    <xdr:ext cx="762000" cy="259045"/>
    <xdr:sp macro="" textlink="">
      <xdr:nvSpPr>
        <xdr:cNvPr id="96" name="テキスト ボックス 95"/>
        <xdr:cNvSpPr txBox="1"/>
      </xdr:nvSpPr>
      <xdr:spPr>
        <a:xfrm>
          <a:off x="939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いる。これは、物価高騰の影響等に伴う小学校及び中学校の電気料や学校給食における賄材料費の増のほか、ふるさと納税の増加による手数料や委託料の増、橋りょう点検に係る委託料の増などによるものである。</a:t>
          </a:r>
        </a:p>
        <a:p>
          <a:r>
            <a:rPr kumimoji="1" lang="ja-JP" altLang="en-US" sz="1300">
              <a:latin typeface="ＭＳ Ｐゴシック" panose="020B0600070205080204" pitchFamily="50" charset="-128"/>
              <a:ea typeface="ＭＳ Ｐゴシック" panose="020B0600070205080204" pitchFamily="50" charset="-128"/>
            </a:rPr>
            <a:t>　今後は、多くの公共施設が更新時期を迎えるため、計画的な再整備等により維持管理経費などの物件費の抑制に努める。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6" name="直線コネクタ 125"/>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7" name="物件費最小値テキスト"/>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8" name="直線コネクタ 127"/>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9" name="物件費最大値テキスト"/>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30" name="直線コネクタ 129"/>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16</xdr:row>
      <xdr:rowOff>12700</xdr:rowOff>
    </xdr:to>
    <xdr:cxnSp macro="">
      <xdr:nvCxnSpPr>
        <xdr:cNvPr id="131" name="直線コネクタ 130"/>
        <xdr:cNvCxnSpPr/>
      </xdr:nvCxnSpPr>
      <xdr:spPr>
        <a:xfrm>
          <a:off x="15671800" y="2679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41020</xdr:rowOff>
    </xdr:from>
    <xdr:ext cx="762000" cy="259045"/>
    <xdr:sp macro="" textlink="">
      <xdr:nvSpPr>
        <xdr:cNvPr id="132" name="物件費平均値テキスト"/>
        <xdr:cNvSpPr txBox="1"/>
      </xdr:nvSpPr>
      <xdr:spPr>
        <a:xfrm>
          <a:off x="16598900" y="2441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3" name="フローチャート: 判断 132"/>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83457</xdr:rowOff>
    </xdr:from>
    <xdr:to>
      <xdr:col>78</xdr:col>
      <xdr:colOff>69850</xdr:colOff>
      <xdr:row>15</xdr:row>
      <xdr:rowOff>107950</xdr:rowOff>
    </xdr:to>
    <xdr:cxnSp macro="">
      <xdr:nvCxnSpPr>
        <xdr:cNvPr id="134" name="直線コネクタ 133"/>
        <xdr:cNvCxnSpPr/>
      </xdr:nvCxnSpPr>
      <xdr:spPr>
        <a:xfrm>
          <a:off x="14782800" y="24837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5" name="フローチャート: 判断 134"/>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36" name="テキスト ボックス 135"/>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83457</xdr:rowOff>
    </xdr:from>
    <xdr:to>
      <xdr:col>73</xdr:col>
      <xdr:colOff>180975</xdr:colOff>
      <xdr:row>15</xdr:row>
      <xdr:rowOff>151493</xdr:rowOff>
    </xdr:to>
    <xdr:cxnSp macro="">
      <xdr:nvCxnSpPr>
        <xdr:cNvPr id="137" name="直線コネクタ 136"/>
        <xdr:cNvCxnSpPr/>
      </xdr:nvCxnSpPr>
      <xdr:spPr>
        <a:xfrm flipV="1">
          <a:off x="13893800" y="2483757"/>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8" name="フローチャート: 判断 137"/>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144434</xdr:rowOff>
    </xdr:from>
    <xdr:ext cx="762000" cy="259045"/>
    <xdr:sp macro="" textlink="">
      <xdr:nvSpPr>
        <xdr:cNvPr id="139" name="テキスト ボックス 138"/>
        <xdr:cNvSpPr txBox="1"/>
      </xdr:nvSpPr>
      <xdr:spPr>
        <a:xfrm>
          <a:off x="14401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129721</xdr:rowOff>
    </xdr:from>
    <xdr:to>
      <xdr:col>69</xdr:col>
      <xdr:colOff>92075</xdr:colOff>
      <xdr:row>15</xdr:row>
      <xdr:rowOff>151493</xdr:rowOff>
    </xdr:to>
    <xdr:cxnSp macro="">
      <xdr:nvCxnSpPr>
        <xdr:cNvPr id="140" name="直線コネクタ 139"/>
        <xdr:cNvCxnSpPr/>
      </xdr:nvCxnSpPr>
      <xdr:spPr>
        <a:xfrm>
          <a:off x="13004800" y="27014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41" name="フローチャート: 判断 140"/>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42" name="テキスト ボックス 141"/>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3" name="フローチャート: 判断 142"/>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15620</xdr:rowOff>
    </xdr:from>
    <xdr:ext cx="762000" cy="259045"/>
    <xdr:sp macro="" textlink="">
      <xdr:nvSpPr>
        <xdr:cNvPr id="144" name="テキスト ボックス 143"/>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50" name="楕円 149"/>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51" name="物件費該当値テキスト"/>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52" name="楕円 151"/>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143527</xdr:rowOff>
    </xdr:from>
    <xdr:ext cx="736600" cy="259045"/>
    <xdr:sp macro="" textlink="">
      <xdr:nvSpPr>
        <xdr:cNvPr id="153" name="テキスト ボックス 152"/>
        <xdr:cNvSpPr txBox="1"/>
      </xdr:nvSpPr>
      <xdr:spPr>
        <a:xfrm>
          <a:off x="15290800" y="271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32657</xdr:rowOff>
    </xdr:from>
    <xdr:to>
      <xdr:col>74</xdr:col>
      <xdr:colOff>31750</xdr:colOff>
      <xdr:row>14</xdr:row>
      <xdr:rowOff>134257</xdr:rowOff>
    </xdr:to>
    <xdr:sp macro="" textlink="">
      <xdr:nvSpPr>
        <xdr:cNvPr id="154" name="楕円 153"/>
        <xdr:cNvSpPr/>
      </xdr:nvSpPr>
      <xdr:spPr>
        <a:xfrm>
          <a:off x="14732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119034</xdr:rowOff>
    </xdr:from>
    <xdr:ext cx="762000" cy="259045"/>
    <xdr:sp macro="" textlink="">
      <xdr:nvSpPr>
        <xdr:cNvPr id="155" name="テキスト ボックス 154"/>
        <xdr:cNvSpPr txBox="1"/>
      </xdr:nvSpPr>
      <xdr:spPr>
        <a:xfrm>
          <a:off x="14401800" y="251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100693</xdr:rowOff>
    </xdr:from>
    <xdr:to>
      <xdr:col>69</xdr:col>
      <xdr:colOff>142875</xdr:colOff>
      <xdr:row>16</xdr:row>
      <xdr:rowOff>30843</xdr:rowOff>
    </xdr:to>
    <xdr:sp macro="" textlink="">
      <xdr:nvSpPr>
        <xdr:cNvPr id="156" name="楕円 155"/>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15620</xdr:rowOff>
    </xdr:from>
    <xdr:ext cx="762000" cy="259045"/>
    <xdr:sp macro="" textlink="">
      <xdr:nvSpPr>
        <xdr:cNvPr id="157" name="テキスト ボックス 156"/>
        <xdr:cNvSpPr txBox="1"/>
      </xdr:nvSpPr>
      <xdr:spPr>
        <a:xfrm>
          <a:off x="13512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78921</xdr:rowOff>
    </xdr:from>
    <xdr:to>
      <xdr:col>65</xdr:col>
      <xdr:colOff>53975</xdr:colOff>
      <xdr:row>16</xdr:row>
      <xdr:rowOff>9071</xdr:rowOff>
    </xdr:to>
    <xdr:sp macro="" textlink="">
      <xdr:nvSpPr>
        <xdr:cNvPr id="158" name="楕円 157"/>
        <xdr:cNvSpPr/>
      </xdr:nvSpPr>
      <xdr:spPr>
        <a:xfrm>
          <a:off x="12954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19248</xdr:rowOff>
    </xdr:from>
    <xdr:ext cx="762000" cy="259045"/>
    <xdr:sp macro="" textlink="">
      <xdr:nvSpPr>
        <xdr:cNvPr id="159" name="テキスト ボックス 158"/>
        <xdr:cNvSpPr txBox="1"/>
      </xdr:nvSpPr>
      <xdr:spPr>
        <a:xfrm>
          <a:off x="12623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これは、障害児通所給付費や障害福祉サービス費等の増のほか、子育て支援医療費やひとり親家庭医療費の増、医療扶助の増、保育所入所児童の増などによるものである。</a:t>
          </a:r>
        </a:p>
        <a:p>
          <a:r>
            <a:rPr kumimoji="1" lang="ja-JP" altLang="en-US" sz="1300">
              <a:latin typeface="ＭＳ Ｐゴシック" panose="020B0600070205080204" pitchFamily="50" charset="-128"/>
              <a:ea typeface="ＭＳ Ｐゴシック" panose="020B0600070205080204" pitchFamily="50" charset="-128"/>
            </a:rPr>
            <a:t>　高齢化の進展等により、今後の社会保障関係経費の増加が見込まれるため、事業の見直しや内容の精査などにより、上昇の抑制を図る。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7" name="直線コネクタ 186"/>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8"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9" name="直線コネクタ 188"/>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90"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91" name="直線コネクタ 190"/>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58</xdr:row>
      <xdr:rowOff>12700</xdr:rowOff>
    </xdr:to>
    <xdr:cxnSp macro="">
      <xdr:nvCxnSpPr>
        <xdr:cNvPr id="192" name="直線コネクタ 191"/>
        <xdr:cNvCxnSpPr/>
      </xdr:nvCxnSpPr>
      <xdr:spPr>
        <a:xfrm>
          <a:off x="3987800" y="96901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93" name="扶助費平均値テキスト"/>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4" name="フローチャート: 判断 193"/>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88900</xdr:rowOff>
    </xdr:to>
    <xdr:cxnSp macro="">
      <xdr:nvCxnSpPr>
        <xdr:cNvPr id="195" name="直線コネクタ 194"/>
        <xdr:cNvCxnSpPr/>
      </xdr:nvCxnSpPr>
      <xdr:spPr>
        <a:xfrm>
          <a:off x="3098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6" name="フローチャート: 判断 195"/>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197" name="テキスト ボックス 196"/>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56</xdr:row>
      <xdr:rowOff>12700</xdr:rowOff>
    </xdr:to>
    <xdr:cxnSp macro="">
      <xdr:nvCxnSpPr>
        <xdr:cNvPr id="198" name="直線コネクタ 197"/>
        <xdr:cNvCxnSpPr/>
      </xdr:nvCxnSpPr>
      <xdr:spPr>
        <a:xfrm>
          <a:off x="2209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127000</xdr:rowOff>
    </xdr:to>
    <xdr:cxnSp macro="">
      <xdr:nvCxnSpPr>
        <xdr:cNvPr id="201" name="直線コネクタ 200"/>
        <xdr:cNvCxnSpPr/>
      </xdr:nvCxnSpPr>
      <xdr:spPr>
        <a:xfrm flipV="1">
          <a:off x="1320800" y="95948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2" name="フローチャート: 判断 201"/>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03" name="テキスト ボックス 202"/>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4" name="フローチャート: 判断 203"/>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05" name="テキスト ボックス 204"/>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11" name="楕円 210"/>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12" name="扶助費該当値テキスト"/>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13" name="楕円 212"/>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14" name="テキスト ボックス 213"/>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5" name="楕円 214"/>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6" name="テキスト ボックス 215"/>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17" name="楕円 216"/>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218" name="テキスト ボックス 217"/>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9" name="楕円 218"/>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20" name="テキスト ボックス 219"/>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ポイント増加し、依然として、類似団体平均、埼玉県平均、全国平均をいずれも上回っている。</a:t>
          </a:r>
        </a:p>
        <a:p>
          <a:r>
            <a:rPr kumimoji="1" lang="ja-JP" altLang="en-US" sz="1300">
              <a:latin typeface="ＭＳ Ｐゴシック" panose="020B0600070205080204" pitchFamily="50" charset="-128"/>
              <a:ea typeface="ＭＳ Ｐゴシック" panose="020B0600070205080204" pitchFamily="50" charset="-128"/>
            </a:rPr>
            <a:t>　要因としては、公共施設等の維持補修費や基金への積立金が増加したためである。</a:t>
          </a:r>
        </a:p>
        <a:p>
          <a:r>
            <a:rPr kumimoji="1" lang="ja-JP" altLang="en-US" sz="1300">
              <a:latin typeface="ＭＳ Ｐゴシック" panose="020B0600070205080204" pitchFamily="50" charset="-128"/>
              <a:ea typeface="ＭＳ Ｐゴシック" panose="020B0600070205080204" pitchFamily="50" charset="-128"/>
            </a:rPr>
            <a:t>　合併により公共施設が多く、その維持には多額の経費を要するため、公共施設の再整備等により、経費の削減に努める。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61</xdr:row>
      <xdr:rowOff>44450</xdr:rowOff>
    </xdr:to>
    <xdr:cxnSp macro="">
      <xdr:nvCxnSpPr>
        <xdr:cNvPr id="248" name="直線コネクタ 247"/>
        <xdr:cNvCxnSpPr/>
      </xdr:nvCxnSpPr>
      <xdr:spPr>
        <a:xfrm flipV="1">
          <a:off x="16510000" y="9067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9" name="その他最小値テキスト"/>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50" name="直線コネクタ 249"/>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51" name="その他最大値テキスト"/>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2" name="直線コネクタ 251"/>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50800</xdr:rowOff>
    </xdr:to>
    <xdr:cxnSp macro="">
      <xdr:nvCxnSpPr>
        <xdr:cNvPr id="253" name="直線コネクタ 252"/>
        <xdr:cNvCxnSpPr/>
      </xdr:nvCxnSpPr>
      <xdr:spPr>
        <a:xfrm>
          <a:off x="15671800" y="10299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5" name="フローチャート: 判断 254"/>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133350</xdr:rowOff>
    </xdr:from>
    <xdr:to>
      <xdr:col>78</xdr:col>
      <xdr:colOff>69850</xdr:colOff>
      <xdr:row>60</xdr:row>
      <xdr:rowOff>12700</xdr:rowOff>
    </xdr:to>
    <xdr:cxnSp macro="">
      <xdr:nvCxnSpPr>
        <xdr:cNvPr id="256" name="直線コネクタ 255"/>
        <xdr:cNvCxnSpPr/>
      </xdr:nvCxnSpPr>
      <xdr:spPr>
        <a:xfrm>
          <a:off x="14782800" y="10248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7" name="フローチャート: 判断 256"/>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58" name="テキスト ボックス 257"/>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59</xdr:row>
      <xdr:rowOff>133350</xdr:rowOff>
    </xdr:to>
    <xdr:cxnSp macro="">
      <xdr:nvCxnSpPr>
        <xdr:cNvPr id="259" name="直線コネクタ 258"/>
        <xdr:cNvCxnSpPr/>
      </xdr:nvCxnSpPr>
      <xdr:spPr>
        <a:xfrm>
          <a:off x="13893800" y="10185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60" name="フローチャート: 判断 259"/>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61" name="テキスト ボックス 260"/>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69850</xdr:rowOff>
    </xdr:to>
    <xdr:cxnSp macro="">
      <xdr:nvCxnSpPr>
        <xdr:cNvPr id="262" name="直線コネクタ 261"/>
        <xdr:cNvCxnSpPr/>
      </xdr:nvCxnSpPr>
      <xdr:spPr>
        <a:xfrm>
          <a:off x="13004800" y="1014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4" name="テキスト ボックス 263"/>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6" name="テキスト ボックス 265"/>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0</xdr:rowOff>
    </xdr:from>
    <xdr:to>
      <xdr:col>82</xdr:col>
      <xdr:colOff>158750</xdr:colOff>
      <xdr:row>60</xdr:row>
      <xdr:rowOff>101600</xdr:rowOff>
    </xdr:to>
    <xdr:sp macro="" textlink="">
      <xdr:nvSpPr>
        <xdr:cNvPr id="272" name="楕円 271"/>
        <xdr:cNvSpPr/>
      </xdr:nvSpPr>
      <xdr:spPr>
        <a:xfrm>
          <a:off x="16459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143527</xdr:rowOff>
    </xdr:from>
    <xdr:ext cx="762000" cy="259045"/>
    <xdr:sp macro="" textlink="">
      <xdr:nvSpPr>
        <xdr:cNvPr id="273" name="その他該当値テキスト"/>
        <xdr:cNvSpPr txBox="1"/>
      </xdr:nvSpPr>
      <xdr:spPr>
        <a:xfrm>
          <a:off x="16598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74" name="楕円 273"/>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75" name="テキスト ボックス 274"/>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82550</xdr:rowOff>
    </xdr:from>
    <xdr:to>
      <xdr:col>74</xdr:col>
      <xdr:colOff>31750</xdr:colOff>
      <xdr:row>60</xdr:row>
      <xdr:rowOff>12700</xdr:rowOff>
    </xdr:to>
    <xdr:sp macro="" textlink="">
      <xdr:nvSpPr>
        <xdr:cNvPr id="276" name="楕円 275"/>
        <xdr:cNvSpPr/>
      </xdr:nvSpPr>
      <xdr:spPr>
        <a:xfrm>
          <a:off x="14732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168927</xdr:rowOff>
    </xdr:from>
    <xdr:ext cx="762000" cy="259045"/>
    <xdr:sp macro="" textlink="">
      <xdr:nvSpPr>
        <xdr:cNvPr id="277" name="テキスト ボックス 276"/>
        <xdr:cNvSpPr txBox="1"/>
      </xdr:nvSpPr>
      <xdr:spPr>
        <a:xfrm>
          <a:off x="14401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78" name="楕円 277"/>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79" name="テキスト ボックス 278"/>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80" name="楕円 279"/>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81" name="テキスト ボックス 280"/>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ポイント上回っている。これは、埼玉東部消防組合への負担金の増のほか、ふるさと納税の増加による返礼品の増、下水道事業会計負担金の増などによるものである。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今後も引き続き補助金等の適正化を図っていく。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81280</xdr:rowOff>
    </xdr:to>
    <xdr:cxnSp macro="">
      <xdr:nvCxnSpPr>
        <xdr:cNvPr id="309" name="直線コネクタ 308"/>
        <xdr:cNvCxnSpPr/>
      </xdr:nvCxnSpPr>
      <xdr:spPr>
        <a:xfrm flipV="1">
          <a:off x="16510000" y="55981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10" name="補助費等最小値テキスト"/>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11" name="直線コネクタ 310"/>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2" name="補助費等最大値テキスト"/>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3" name="直線コネクタ 312"/>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130810</xdr:rowOff>
    </xdr:from>
    <xdr:to>
      <xdr:col>82</xdr:col>
      <xdr:colOff>107950</xdr:colOff>
      <xdr:row>36</xdr:row>
      <xdr:rowOff>12700</xdr:rowOff>
    </xdr:to>
    <xdr:cxnSp macro="">
      <xdr:nvCxnSpPr>
        <xdr:cNvPr id="314" name="直線コネクタ 313"/>
        <xdr:cNvCxnSpPr/>
      </xdr:nvCxnSpPr>
      <xdr:spPr>
        <a:xfrm>
          <a:off x="15671800" y="61315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134637</xdr:rowOff>
    </xdr:from>
    <xdr:ext cx="762000" cy="259045"/>
    <xdr:sp macro="" textlink="">
      <xdr:nvSpPr>
        <xdr:cNvPr id="315" name="補助費等平均値テキスト"/>
        <xdr:cNvSpPr txBox="1"/>
      </xdr:nvSpPr>
      <xdr:spPr>
        <a:xfrm>
          <a:off x="16598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16" name="フローチャート: 判断 315"/>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77470</xdr:rowOff>
    </xdr:from>
    <xdr:to>
      <xdr:col>78</xdr:col>
      <xdr:colOff>69850</xdr:colOff>
      <xdr:row>35</xdr:row>
      <xdr:rowOff>130810</xdr:rowOff>
    </xdr:to>
    <xdr:cxnSp macro="">
      <xdr:nvCxnSpPr>
        <xdr:cNvPr id="317" name="直線コネクタ 316"/>
        <xdr:cNvCxnSpPr/>
      </xdr:nvCxnSpPr>
      <xdr:spPr>
        <a:xfrm>
          <a:off x="14782800" y="6078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18" name="フローチャート: 判断 317"/>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17797</xdr:rowOff>
    </xdr:from>
    <xdr:ext cx="736600" cy="259045"/>
    <xdr:sp macro="" textlink="">
      <xdr:nvSpPr>
        <xdr:cNvPr id="319" name="テキスト ボックス 318"/>
        <xdr:cNvSpPr txBox="1"/>
      </xdr:nvSpPr>
      <xdr:spPr>
        <a:xfrm>
          <a:off x="15290800" y="618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77470</xdr:rowOff>
    </xdr:from>
    <xdr:to>
      <xdr:col>73</xdr:col>
      <xdr:colOff>180975</xdr:colOff>
      <xdr:row>36</xdr:row>
      <xdr:rowOff>27940</xdr:rowOff>
    </xdr:to>
    <xdr:cxnSp macro="">
      <xdr:nvCxnSpPr>
        <xdr:cNvPr id="320" name="直線コネクタ 319"/>
        <xdr:cNvCxnSpPr/>
      </xdr:nvCxnSpPr>
      <xdr:spPr>
        <a:xfrm flipV="1">
          <a:off x="13893800" y="60782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49530</xdr:rowOff>
    </xdr:from>
    <xdr:to>
      <xdr:col>74</xdr:col>
      <xdr:colOff>31750</xdr:colOff>
      <xdr:row>35</xdr:row>
      <xdr:rowOff>151130</xdr:rowOff>
    </xdr:to>
    <xdr:sp macro="" textlink="">
      <xdr:nvSpPr>
        <xdr:cNvPr id="321" name="フローチャート: 判断 320"/>
        <xdr:cNvSpPr/>
      </xdr:nvSpPr>
      <xdr:spPr>
        <a:xfrm>
          <a:off x="14732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135907</xdr:rowOff>
    </xdr:from>
    <xdr:ext cx="762000" cy="259045"/>
    <xdr:sp macro="" textlink="">
      <xdr:nvSpPr>
        <xdr:cNvPr id="322" name="テキスト ボックス 321"/>
        <xdr:cNvSpPr txBox="1"/>
      </xdr:nvSpPr>
      <xdr:spPr>
        <a:xfrm>
          <a:off x="14401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27940</xdr:rowOff>
    </xdr:from>
    <xdr:to>
      <xdr:col>69</xdr:col>
      <xdr:colOff>92075</xdr:colOff>
      <xdr:row>36</xdr:row>
      <xdr:rowOff>88900</xdr:rowOff>
    </xdr:to>
    <xdr:cxnSp macro="">
      <xdr:nvCxnSpPr>
        <xdr:cNvPr id="323" name="直線コネクタ 322"/>
        <xdr:cNvCxnSpPr/>
      </xdr:nvCxnSpPr>
      <xdr:spPr>
        <a:xfrm flipV="1">
          <a:off x="13004800" y="6200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102870</xdr:rowOff>
    </xdr:from>
    <xdr:to>
      <xdr:col>69</xdr:col>
      <xdr:colOff>142875</xdr:colOff>
      <xdr:row>36</xdr:row>
      <xdr:rowOff>33020</xdr:rowOff>
    </xdr:to>
    <xdr:sp macro="" textlink="">
      <xdr:nvSpPr>
        <xdr:cNvPr id="324" name="フローチャート: 判断 323"/>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43197</xdr:rowOff>
    </xdr:from>
    <xdr:ext cx="762000" cy="259045"/>
    <xdr:sp macro="" textlink="">
      <xdr:nvSpPr>
        <xdr:cNvPr id="325" name="テキスト ボックス 324"/>
        <xdr:cNvSpPr txBox="1"/>
      </xdr:nvSpPr>
      <xdr:spPr>
        <a:xfrm>
          <a:off x="13512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6" name="フローチャート: 判断 325"/>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27" name="テキスト ボックス 326"/>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33" name="楕円 332"/>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105427</xdr:rowOff>
    </xdr:from>
    <xdr:ext cx="762000" cy="259045"/>
    <xdr:sp macro="" textlink="">
      <xdr:nvSpPr>
        <xdr:cNvPr id="334" name="補助費等該当値テキスト"/>
        <xdr:cNvSpPr txBox="1"/>
      </xdr:nvSpPr>
      <xdr:spPr>
        <a:xfrm>
          <a:off x="16598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80010</xdr:rowOff>
    </xdr:from>
    <xdr:to>
      <xdr:col>78</xdr:col>
      <xdr:colOff>120650</xdr:colOff>
      <xdr:row>36</xdr:row>
      <xdr:rowOff>10160</xdr:rowOff>
    </xdr:to>
    <xdr:sp macro="" textlink="">
      <xdr:nvSpPr>
        <xdr:cNvPr id="335" name="楕円 334"/>
        <xdr:cNvSpPr/>
      </xdr:nvSpPr>
      <xdr:spPr>
        <a:xfrm>
          <a:off x="15621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20337</xdr:rowOff>
    </xdr:from>
    <xdr:ext cx="736600" cy="259045"/>
    <xdr:sp macro="" textlink="">
      <xdr:nvSpPr>
        <xdr:cNvPr id="336" name="テキスト ボックス 335"/>
        <xdr:cNvSpPr txBox="1"/>
      </xdr:nvSpPr>
      <xdr:spPr>
        <a:xfrm>
          <a:off x="15290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26670</xdr:rowOff>
    </xdr:from>
    <xdr:to>
      <xdr:col>74</xdr:col>
      <xdr:colOff>31750</xdr:colOff>
      <xdr:row>35</xdr:row>
      <xdr:rowOff>128270</xdr:rowOff>
    </xdr:to>
    <xdr:sp macro="" textlink="">
      <xdr:nvSpPr>
        <xdr:cNvPr id="337" name="楕円 336"/>
        <xdr:cNvSpPr/>
      </xdr:nvSpPr>
      <xdr:spPr>
        <a:xfrm>
          <a:off x="14732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38" name="テキスト ボックス 337"/>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148590</xdr:rowOff>
    </xdr:from>
    <xdr:to>
      <xdr:col>69</xdr:col>
      <xdr:colOff>142875</xdr:colOff>
      <xdr:row>36</xdr:row>
      <xdr:rowOff>78740</xdr:rowOff>
    </xdr:to>
    <xdr:sp macro="" textlink="">
      <xdr:nvSpPr>
        <xdr:cNvPr id="339" name="楕円 338"/>
        <xdr:cNvSpPr/>
      </xdr:nvSpPr>
      <xdr:spPr>
        <a:xfrm>
          <a:off x="13843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63517</xdr:rowOff>
    </xdr:from>
    <xdr:ext cx="762000" cy="259045"/>
    <xdr:sp macro="" textlink="">
      <xdr:nvSpPr>
        <xdr:cNvPr id="340" name="テキスト ボックス 339"/>
        <xdr:cNvSpPr txBox="1"/>
      </xdr:nvSpPr>
      <xdr:spPr>
        <a:xfrm>
          <a:off x="13512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41" name="楕円 340"/>
        <xdr:cNvSpPr/>
      </xdr:nvSpPr>
      <xdr:spPr>
        <a:xfrm>
          <a:off x="12954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124477</xdr:rowOff>
    </xdr:from>
    <xdr:ext cx="762000" cy="259045"/>
    <xdr:sp macro="" textlink="">
      <xdr:nvSpPr>
        <xdr:cNvPr id="342" name="テキスト ボックス 341"/>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ポイント減少し、類似団体平均、埼玉県平均、全国平均をいずれも下回っている。これは、教育債や消防債などの元金償還金の減少などによるものである。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今後も、普通建設事業費の取捨選択により事業費を抑制することで、その財源となる市債の新規借入を抑制し、公債費負担の軽減に努める。また、借入に当たっては、地方交付税措置のあるものを選択する。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1" name="直線コネクタ 370"/>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2" name="公債費最小値テキスト"/>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3" name="直線コネクタ 372"/>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122101</xdr:rowOff>
    </xdr:from>
    <xdr:to>
      <xdr:col>24</xdr:col>
      <xdr:colOff>25400</xdr:colOff>
      <xdr:row>77</xdr:row>
      <xdr:rowOff>141695</xdr:rowOff>
    </xdr:to>
    <xdr:cxnSp macro="">
      <xdr:nvCxnSpPr>
        <xdr:cNvPr id="376" name="直線コネクタ 375"/>
        <xdr:cNvCxnSpPr/>
      </xdr:nvCxnSpPr>
      <xdr:spPr>
        <a:xfrm flipV="1">
          <a:off x="3987800" y="13323751"/>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147882</xdr:rowOff>
    </xdr:from>
    <xdr:ext cx="762000" cy="259045"/>
    <xdr:sp macro="" textlink="">
      <xdr:nvSpPr>
        <xdr:cNvPr id="377" name="公債費平均値テキスト"/>
        <xdr:cNvSpPr txBox="1"/>
      </xdr:nvSpPr>
      <xdr:spPr>
        <a:xfrm>
          <a:off x="4914900" y="13349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78" name="フローチャート: 判断 377"/>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141695</xdr:rowOff>
    </xdr:to>
    <xdr:cxnSp macro="">
      <xdr:nvCxnSpPr>
        <xdr:cNvPr id="379" name="直線コネクタ 378"/>
        <xdr:cNvCxnSpPr/>
      </xdr:nvCxnSpPr>
      <xdr:spPr>
        <a:xfrm>
          <a:off x="3098800" y="1331722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80" name="フローチャート: 判断 379"/>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103795</xdr:rowOff>
    </xdr:from>
    <xdr:ext cx="736600" cy="259045"/>
    <xdr:sp macro="" textlink="">
      <xdr:nvSpPr>
        <xdr:cNvPr id="381" name="テキスト ボックス 380"/>
        <xdr:cNvSpPr txBox="1"/>
      </xdr:nvSpPr>
      <xdr:spPr>
        <a:xfrm>
          <a:off x="3606800" y="1347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76381</xdr:rowOff>
    </xdr:from>
    <xdr:to>
      <xdr:col>15</xdr:col>
      <xdr:colOff>98425</xdr:colOff>
      <xdr:row>77</xdr:row>
      <xdr:rowOff>115570</xdr:rowOff>
    </xdr:to>
    <xdr:cxnSp macro="">
      <xdr:nvCxnSpPr>
        <xdr:cNvPr id="382" name="直線コネクタ 381"/>
        <xdr:cNvCxnSpPr/>
      </xdr:nvCxnSpPr>
      <xdr:spPr>
        <a:xfrm>
          <a:off x="2209800" y="132780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3" name="フローチャート: 判断 382"/>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84" name="テキスト ボックス 383"/>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76381</xdr:rowOff>
    </xdr:from>
    <xdr:to>
      <xdr:col>11</xdr:col>
      <xdr:colOff>9525</xdr:colOff>
      <xdr:row>77</xdr:row>
      <xdr:rowOff>89444</xdr:rowOff>
    </xdr:to>
    <xdr:cxnSp macro="">
      <xdr:nvCxnSpPr>
        <xdr:cNvPr id="385" name="直線コネクタ 384"/>
        <xdr:cNvCxnSpPr/>
      </xdr:nvCxnSpPr>
      <xdr:spPr>
        <a:xfrm flipV="1">
          <a:off x="1320800" y="1327803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6" name="フローチャート: 判断 385"/>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123389</xdr:rowOff>
    </xdr:from>
    <xdr:ext cx="762000" cy="259045"/>
    <xdr:sp macro="" textlink="">
      <xdr:nvSpPr>
        <xdr:cNvPr id="387" name="テキスト ボックス 386"/>
        <xdr:cNvSpPr txBox="1"/>
      </xdr:nvSpPr>
      <xdr:spPr>
        <a:xfrm>
          <a:off x="1828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8" name="フローチャート: 判断 387"/>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389" name="テキスト ボックス 388"/>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71301</xdr:rowOff>
    </xdr:from>
    <xdr:to>
      <xdr:col>24</xdr:col>
      <xdr:colOff>76200</xdr:colOff>
      <xdr:row>78</xdr:row>
      <xdr:rowOff>1451</xdr:rowOff>
    </xdr:to>
    <xdr:sp macro="" textlink="">
      <xdr:nvSpPr>
        <xdr:cNvPr id="395" name="楕円 394"/>
        <xdr:cNvSpPr/>
      </xdr:nvSpPr>
      <xdr:spPr>
        <a:xfrm>
          <a:off x="47752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87828</xdr:rowOff>
    </xdr:from>
    <xdr:ext cx="762000" cy="259045"/>
    <xdr:sp macro="" textlink="">
      <xdr:nvSpPr>
        <xdr:cNvPr id="396" name="公債費該当値テキスト"/>
        <xdr:cNvSpPr txBox="1"/>
      </xdr:nvSpPr>
      <xdr:spPr>
        <a:xfrm>
          <a:off x="4914900" y="13118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90895</xdr:rowOff>
    </xdr:from>
    <xdr:to>
      <xdr:col>20</xdr:col>
      <xdr:colOff>38100</xdr:colOff>
      <xdr:row>78</xdr:row>
      <xdr:rowOff>21045</xdr:rowOff>
    </xdr:to>
    <xdr:sp macro="" textlink="">
      <xdr:nvSpPr>
        <xdr:cNvPr id="397" name="楕円 396"/>
        <xdr:cNvSpPr/>
      </xdr:nvSpPr>
      <xdr:spPr>
        <a:xfrm>
          <a:off x="3937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31222</xdr:rowOff>
    </xdr:from>
    <xdr:ext cx="736600" cy="259045"/>
    <xdr:sp macro="" textlink="">
      <xdr:nvSpPr>
        <xdr:cNvPr id="398" name="テキスト ボックス 397"/>
        <xdr:cNvSpPr txBox="1"/>
      </xdr:nvSpPr>
      <xdr:spPr>
        <a:xfrm>
          <a:off x="3606800" y="13061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99" name="楕円 398"/>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400" name="テキスト ボックス 399"/>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25581</xdr:rowOff>
    </xdr:from>
    <xdr:to>
      <xdr:col>11</xdr:col>
      <xdr:colOff>60325</xdr:colOff>
      <xdr:row>77</xdr:row>
      <xdr:rowOff>127181</xdr:rowOff>
    </xdr:to>
    <xdr:sp macro="" textlink="">
      <xdr:nvSpPr>
        <xdr:cNvPr id="401" name="楕円 400"/>
        <xdr:cNvSpPr/>
      </xdr:nvSpPr>
      <xdr:spPr>
        <a:xfrm>
          <a:off x="21590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137358</xdr:rowOff>
    </xdr:from>
    <xdr:ext cx="762000" cy="259045"/>
    <xdr:sp macro="" textlink="">
      <xdr:nvSpPr>
        <xdr:cNvPr id="402" name="テキスト ボックス 401"/>
        <xdr:cNvSpPr txBox="1"/>
      </xdr:nvSpPr>
      <xdr:spPr>
        <a:xfrm>
          <a:off x="1828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38644</xdr:rowOff>
    </xdr:from>
    <xdr:to>
      <xdr:col>6</xdr:col>
      <xdr:colOff>171450</xdr:colOff>
      <xdr:row>77</xdr:row>
      <xdr:rowOff>140244</xdr:rowOff>
    </xdr:to>
    <xdr:sp macro="" textlink="">
      <xdr:nvSpPr>
        <xdr:cNvPr id="403" name="楕円 402"/>
        <xdr:cNvSpPr/>
      </xdr:nvSpPr>
      <xdr:spPr>
        <a:xfrm>
          <a:off x="1270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150421</xdr:rowOff>
    </xdr:from>
    <xdr:ext cx="762000" cy="259045"/>
    <xdr:sp macro="" textlink="">
      <xdr:nvSpPr>
        <xdr:cNvPr id="404" name="テキスト ボックス 403"/>
        <xdr:cNvSpPr txBox="1"/>
      </xdr:nvSpPr>
      <xdr:spPr>
        <a:xfrm>
          <a:off x="939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ポイント増加し、類似団体平均、埼玉県平均、全国平均をいずれも上回っている。</a:t>
          </a:r>
        </a:p>
        <a:p>
          <a:r>
            <a:rPr kumimoji="1" lang="ja-JP" altLang="en-US" sz="1300">
              <a:latin typeface="ＭＳ Ｐゴシック" panose="020B0600070205080204" pitchFamily="50" charset="-128"/>
              <a:ea typeface="ＭＳ Ｐゴシック" panose="020B0600070205080204" pitchFamily="50" charset="-128"/>
            </a:rPr>
            <a:t>　今後は、扶助費や人件費などの義務的経費の増、公共施設の管理運営経費の増加に伴う物件費や維持補修費の増などが見込まれるが、事務事業の見直しや内容の精査、公共施設の再整備等により、効率的な財政運営を目指す。</a:t>
          </a: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9" name="直線コネクタ 418"/>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0" name="テキスト ボックス 419"/>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3" name="直線コネクタ 422"/>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4" name="テキスト ボックス 423"/>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155575</xdr:rowOff>
    </xdr:from>
    <xdr:to>
      <xdr:col>82</xdr:col>
      <xdr:colOff>107950</xdr:colOff>
      <xdr:row>80</xdr:row>
      <xdr:rowOff>121286</xdr:rowOff>
    </xdr:to>
    <xdr:cxnSp macro="">
      <xdr:nvCxnSpPr>
        <xdr:cNvPr id="428" name="直線コネクタ 427"/>
        <xdr:cNvCxnSpPr/>
      </xdr:nvCxnSpPr>
      <xdr:spPr>
        <a:xfrm flipV="1">
          <a:off x="16510000" y="12671425"/>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93363</xdr:rowOff>
    </xdr:from>
    <xdr:ext cx="762000" cy="259045"/>
    <xdr:sp macro="" textlink="">
      <xdr:nvSpPr>
        <xdr:cNvPr id="429" name="公債費以外最小値テキスト"/>
        <xdr:cNvSpPr txBox="1"/>
      </xdr:nvSpPr>
      <xdr:spPr>
        <a:xfrm>
          <a:off x="16598900" y="1380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121286</xdr:rowOff>
    </xdr:from>
    <xdr:to>
      <xdr:col>82</xdr:col>
      <xdr:colOff>196850</xdr:colOff>
      <xdr:row>80</xdr:row>
      <xdr:rowOff>121286</xdr:rowOff>
    </xdr:to>
    <xdr:cxnSp macro="">
      <xdr:nvCxnSpPr>
        <xdr:cNvPr id="430" name="直線コネクタ 429"/>
        <xdr:cNvCxnSpPr/>
      </xdr:nvCxnSpPr>
      <xdr:spPr>
        <a:xfrm>
          <a:off x="16421100" y="1383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70502</xdr:rowOff>
    </xdr:from>
    <xdr:ext cx="762000" cy="259045"/>
    <xdr:sp macro="" textlink="">
      <xdr:nvSpPr>
        <xdr:cNvPr id="431" name="公債費以外最大値テキスト"/>
        <xdr:cNvSpPr txBox="1"/>
      </xdr:nvSpPr>
      <xdr:spPr>
        <a:xfrm>
          <a:off x="16598900" y="1241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155575</xdr:rowOff>
    </xdr:from>
    <xdr:to>
      <xdr:col>82</xdr:col>
      <xdr:colOff>196850</xdr:colOff>
      <xdr:row>73</xdr:row>
      <xdr:rowOff>155575</xdr:rowOff>
    </xdr:to>
    <xdr:cxnSp macro="">
      <xdr:nvCxnSpPr>
        <xdr:cNvPr id="432" name="直線コネクタ 431"/>
        <xdr:cNvCxnSpPr/>
      </xdr:nvCxnSpPr>
      <xdr:spPr>
        <a:xfrm>
          <a:off x="16421100" y="126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109855</xdr:rowOff>
    </xdr:from>
    <xdr:to>
      <xdr:col>82</xdr:col>
      <xdr:colOff>107950</xdr:colOff>
      <xdr:row>77</xdr:row>
      <xdr:rowOff>144145</xdr:rowOff>
    </xdr:to>
    <xdr:cxnSp macro="">
      <xdr:nvCxnSpPr>
        <xdr:cNvPr id="433" name="直線コネクタ 432"/>
        <xdr:cNvCxnSpPr/>
      </xdr:nvCxnSpPr>
      <xdr:spPr>
        <a:xfrm>
          <a:off x="15671800" y="13140055"/>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12717</xdr:rowOff>
    </xdr:from>
    <xdr:ext cx="762000" cy="259045"/>
    <xdr:sp macro="" textlink="">
      <xdr:nvSpPr>
        <xdr:cNvPr id="434" name="公債費以外平均値テキスト"/>
        <xdr:cNvSpPr txBox="1"/>
      </xdr:nvSpPr>
      <xdr:spPr>
        <a:xfrm>
          <a:off x="16598900" y="128714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35" name="フローチャート: 判断 434"/>
        <xdr:cNvSpPr/>
      </xdr:nvSpPr>
      <xdr:spPr>
        <a:xfrm>
          <a:off x="164592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109855</xdr:rowOff>
    </xdr:from>
    <xdr:to>
      <xdr:col>78</xdr:col>
      <xdr:colOff>69850</xdr:colOff>
      <xdr:row>76</xdr:row>
      <xdr:rowOff>109855</xdr:rowOff>
    </xdr:to>
    <xdr:cxnSp macro="">
      <xdr:nvCxnSpPr>
        <xdr:cNvPr id="436" name="直線コネクタ 435"/>
        <xdr:cNvCxnSpPr/>
      </xdr:nvCxnSpPr>
      <xdr:spPr>
        <a:xfrm>
          <a:off x="14782800" y="1296860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81915</xdr:rowOff>
    </xdr:from>
    <xdr:to>
      <xdr:col>78</xdr:col>
      <xdr:colOff>120650</xdr:colOff>
      <xdr:row>76</xdr:row>
      <xdr:rowOff>12064</xdr:rowOff>
    </xdr:to>
    <xdr:sp macro="" textlink="">
      <xdr:nvSpPr>
        <xdr:cNvPr id="437" name="フローチャート: 判断 436"/>
        <xdr:cNvSpPr/>
      </xdr:nvSpPr>
      <xdr:spPr>
        <a:xfrm>
          <a:off x="15621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22242</xdr:rowOff>
    </xdr:from>
    <xdr:ext cx="736600" cy="259045"/>
    <xdr:sp macro="" textlink="">
      <xdr:nvSpPr>
        <xdr:cNvPr id="438" name="テキスト ボックス 437"/>
        <xdr:cNvSpPr txBox="1"/>
      </xdr:nvSpPr>
      <xdr:spPr>
        <a:xfrm>
          <a:off x="15290800" y="12709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109855</xdr:rowOff>
    </xdr:from>
    <xdr:to>
      <xdr:col>73</xdr:col>
      <xdr:colOff>180975</xdr:colOff>
      <xdr:row>77</xdr:row>
      <xdr:rowOff>24130</xdr:rowOff>
    </xdr:to>
    <xdr:cxnSp macro="">
      <xdr:nvCxnSpPr>
        <xdr:cNvPr id="439" name="直線コネクタ 438"/>
        <xdr:cNvCxnSpPr/>
      </xdr:nvCxnSpPr>
      <xdr:spPr>
        <a:xfrm flipV="1">
          <a:off x="13893800" y="1296860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64770</xdr:rowOff>
    </xdr:from>
    <xdr:to>
      <xdr:col>74</xdr:col>
      <xdr:colOff>31750</xdr:colOff>
      <xdr:row>74</xdr:row>
      <xdr:rowOff>166370</xdr:rowOff>
    </xdr:to>
    <xdr:sp macro="" textlink="">
      <xdr:nvSpPr>
        <xdr:cNvPr id="440" name="フローチャート: 判断 439"/>
        <xdr:cNvSpPr/>
      </xdr:nvSpPr>
      <xdr:spPr>
        <a:xfrm>
          <a:off x="14732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5097</xdr:rowOff>
    </xdr:from>
    <xdr:ext cx="762000" cy="259045"/>
    <xdr:sp macro="" textlink="">
      <xdr:nvSpPr>
        <xdr:cNvPr id="441" name="テキスト ボックス 440"/>
        <xdr:cNvSpPr txBox="1"/>
      </xdr:nvSpPr>
      <xdr:spPr>
        <a:xfrm>
          <a:off x="14401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41275</xdr:rowOff>
    </xdr:from>
    <xdr:to>
      <xdr:col>69</xdr:col>
      <xdr:colOff>92075</xdr:colOff>
      <xdr:row>77</xdr:row>
      <xdr:rowOff>24130</xdr:rowOff>
    </xdr:to>
    <xdr:cxnSp macro="">
      <xdr:nvCxnSpPr>
        <xdr:cNvPr id="442" name="直線コネクタ 441"/>
        <xdr:cNvCxnSpPr/>
      </xdr:nvCxnSpPr>
      <xdr:spPr>
        <a:xfrm>
          <a:off x="13004800" y="1307147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3" name="フローチャート: 判断 442"/>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4" name="テキスト ボックス 443"/>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139065</xdr:rowOff>
    </xdr:from>
    <xdr:to>
      <xdr:col>65</xdr:col>
      <xdr:colOff>53975</xdr:colOff>
      <xdr:row>76</xdr:row>
      <xdr:rowOff>69214</xdr:rowOff>
    </xdr:to>
    <xdr:sp macro="" textlink="">
      <xdr:nvSpPr>
        <xdr:cNvPr id="445" name="フローチャート: 判断 444"/>
        <xdr:cNvSpPr/>
      </xdr:nvSpPr>
      <xdr:spPr>
        <a:xfrm>
          <a:off x="12954000" y="12997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79392</xdr:rowOff>
    </xdr:from>
    <xdr:ext cx="762000" cy="259045"/>
    <xdr:sp macro="" textlink="">
      <xdr:nvSpPr>
        <xdr:cNvPr id="446" name="テキスト ボックス 445"/>
        <xdr:cNvSpPr txBox="1"/>
      </xdr:nvSpPr>
      <xdr:spPr>
        <a:xfrm>
          <a:off x="12623800" y="1276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93345</xdr:rowOff>
    </xdr:from>
    <xdr:to>
      <xdr:col>82</xdr:col>
      <xdr:colOff>158750</xdr:colOff>
      <xdr:row>78</xdr:row>
      <xdr:rowOff>23495</xdr:rowOff>
    </xdr:to>
    <xdr:sp macro="" textlink="">
      <xdr:nvSpPr>
        <xdr:cNvPr id="452" name="楕円 451"/>
        <xdr:cNvSpPr/>
      </xdr:nvSpPr>
      <xdr:spPr>
        <a:xfrm>
          <a:off x="1645920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65422</xdr:rowOff>
    </xdr:from>
    <xdr:ext cx="762000" cy="259045"/>
    <xdr:sp macro="" textlink="">
      <xdr:nvSpPr>
        <xdr:cNvPr id="453" name="公債費以外該当値テキスト"/>
        <xdr:cNvSpPr txBox="1"/>
      </xdr:nvSpPr>
      <xdr:spPr>
        <a:xfrm>
          <a:off x="16598900" y="1326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59055</xdr:rowOff>
    </xdr:from>
    <xdr:to>
      <xdr:col>78</xdr:col>
      <xdr:colOff>120650</xdr:colOff>
      <xdr:row>76</xdr:row>
      <xdr:rowOff>160655</xdr:rowOff>
    </xdr:to>
    <xdr:sp macro="" textlink="">
      <xdr:nvSpPr>
        <xdr:cNvPr id="454" name="楕円 453"/>
        <xdr:cNvSpPr/>
      </xdr:nvSpPr>
      <xdr:spPr>
        <a:xfrm>
          <a:off x="156210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145432</xdr:rowOff>
    </xdr:from>
    <xdr:ext cx="736600" cy="259045"/>
    <xdr:sp macro="" textlink="">
      <xdr:nvSpPr>
        <xdr:cNvPr id="455" name="テキスト ボックス 454"/>
        <xdr:cNvSpPr txBox="1"/>
      </xdr:nvSpPr>
      <xdr:spPr>
        <a:xfrm>
          <a:off x="15290800" y="13175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59055</xdr:rowOff>
    </xdr:from>
    <xdr:to>
      <xdr:col>74</xdr:col>
      <xdr:colOff>31750</xdr:colOff>
      <xdr:row>75</xdr:row>
      <xdr:rowOff>160655</xdr:rowOff>
    </xdr:to>
    <xdr:sp macro="" textlink="">
      <xdr:nvSpPr>
        <xdr:cNvPr id="456" name="楕円 455"/>
        <xdr:cNvSpPr/>
      </xdr:nvSpPr>
      <xdr:spPr>
        <a:xfrm>
          <a:off x="14732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145432</xdr:rowOff>
    </xdr:from>
    <xdr:ext cx="762000" cy="259045"/>
    <xdr:sp macro="" textlink="">
      <xdr:nvSpPr>
        <xdr:cNvPr id="457" name="テキスト ボックス 456"/>
        <xdr:cNvSpPr txBox="1"/>
      </xdr:nvSpPr>
      <xdr:spPr>
        <a:xfrm>
          <a:off x="14401800" y="130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58" name="楕円 457"/>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59" name="テキスト ボックス 458"/>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161925</xdr:rowOff>
    </xdr:from>
    <xdr:to>
      <xdr:col>65</xdr:col>
      <xdr:colOff>53975</xdr:colOff>
      <xdr:row>76</xdr:row>
      <xdr:rowOff>92075</xdr:rowOff>
    </xdr:to>
    <xdr:sp macro="" textlink="">
      <xdr:nvSpPr>
        <xdr:cNvPr id="460" name="楕円 459"/>
        <xdr:cNvSpPr/>
      </xdr:nvSpPr>
      <xdr:spPr>
        <a:xfrm>
          <a:off x="129540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76852</xdr:rowOff>
    </xdr:from>
    <xdr:ext cx="762000" cy="259045"/>
    <xdr:sp macro="" textlink="">
      <xdr:nvSpPr>
        <xdr:cNvPr id="461" name="テキスト ボックス 460"/>
        <xdr:cNvSpPr txBox="1"/>
      </xdr:nvSpPr>
      <xdr:spPr>
        <a:xfrm>
          <a:off x="12623800" y="131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埼玉県加須市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83185</xdr:rowOff>
    </xdr:from>
    <xdr:to>
      <xdr:col>29</xdr:col>
      <xdr:colOff>127000</xdr:colOff>
      <xdr:row>18</xdr:row>
      <xdr:rowOff>136015</xdr:rowOff>
    </xdr:to>
    <xdr:cxnSp macro="">
      <xdr:nvCxnSpPr>
        <xdr:cNvPr id="48" name="直線コネクタ 47"/>
        <xdr:cNvCxnSpPr/>
      </xdr:nvCxnSpPr>
      <xdr:spPr bwMode="auto">
        <a:xfrm flipV="1">
          <a:off x="5003800" y="3216910"/>
          <a:ext cx="647700" cy="52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156217</xdr:rowOff>
    </xdr:from>
    <xdr:ext cx="762000" cy="259045"/>
    <xdr:sp macro="" textlink="">
      <xdr:nvSpPr>
        <xdr:cNvPr id="49" name="人口1人当たり決算額の推移平均値テキスト130"/>
        <xdr:cNvSpPr txBox="1"/>
      </xdr:nvSpPr>
      <xdr:spPr>
        <a:xfrm>
          <a:off x="5740400" y="2947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118824</xdr:rowOff>
    </xdr:from>
    <xdr:to>
      <xdr:col>26</xdr:col>
      <xdr:colOff>50800</xdr:colOff>
      <xdr:row>18</xdr:row>
      <xdr:rowOff>136015</xdr:rowOff>
    </xdr:to>
    <xdr:cxnSp macro="">
      <xdr:nvCxnSpPr>
        <xdr:cNvPr id="51" name="直線コネクタ 50"/>
        <xdr:cNvCxnSpPr/>
      </xdr:nvCxnSpPr>
      <xdr:spPr bwMode="auto">
        <a:xfrm>
          <a:off x="4305300" y="3252549"/>
          <a:ext cx="698500" cy="17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119359</xdr:rowOff>
    </xdr:from>
    <xdr:ext cx="736600" cy="259045"/>
    <xdr:sp macro="" textlink="">
      <xdr:nvSpPr>
        <xdr:cNvPr id="53" name="テキスト ボックス 52"/>
        <xdr:cNvSpPr txBox="1"/>
      </xdr:nvSpPr>
      <xdr:spPr>
        <a:xfrm>
          <a:off x="4622800" y="2910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118824</xdr:rowOff>
    </xdr:from>
    <xdr:to>
      <xdr:col>22</xdr:col>
      <xdr:colOff>114300</xdr:colOff>
      <xdr:row>18</xdr:row>
      <xdr:rowOff>125819</xdr:rowOff>
    </xdr:to>
    <xdr:cxnSp macro="">
      <xdr:nvCxnSpPr>
        <xdr:cNvPr id="54" name="直線コネクタ 53"/>
        <xdr:cNvCxnSpPr/>
      </xdr:nvCxnSpPr>
      <xdr:spPr bwMode="auto">
        <a:xfrm flipV="1">
          <a:off x="3606800" y="3252549"/>
          <a:ext cx="698500" cy="6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130789</xdr:rowOff>
    </xdr:from>
    <xdr:ext cx="762000" cy="259045"/>
    <xdr:sp macro="" textlink="">
      <xdr:nvSpPr>
        <xdr:cNvPr id="56" name="テキスト ボックス 55"/>
        <xdr:cNvSpPr txBox="1"/>
      </xdr:nvSpPr>
      <xdr:spPr>
        <a:xfrm>
          <a:off x="39243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125819</xdr:rowOff>
    </xdr:from>
    <xdr:to>
      <xdr:col>18</xdr:col>
      <xdr:colOff>177800</xdr:colOff>
      <xdr:row>19</xdr:row>
      <xdr:rowOff>6010</xdr:rowOff>
    </xdr:to>
    <xdr:cxnSp macro="">
      <xdr:nvCxnSpPr>
        <xdr:cNvPr id="57" name="直線コネクタ 56"/>
        <xdr:cNvCxnSpPr/>
      </xdr:nvCxnSpPr>
      <xdr:spPr bwMode="auto">
        <a:xfrm flipV="1">
          <a:off x="2908300" y="3259544"/>
          <a:ext cx="698500" cy="51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macro="" textlink="">
      <xdr:nvSpPr>
        <xdr:cNvPr id="58" name="フローチャート: 判断 57"/>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6840</xdr:rowOff>
    </xdr:from>
    <xdr:ext cx="762000" cy="259045"/>
    <xdr:sp macro="" textlink="">
      <xdr:nvSpPr>
        <xdr:cNvPr id="59" name="テキスト ボックス 58"/>
        <xdr:cNvSpPr txBox="1"/>
      </xdr:nvSpPr>
      <xdr:spPr>
        <a:xfrm>
          <a:off x="32258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macro="" textlink="">
      <xdr:nvSpPr>
        <xdr:cNvPr id="60" name="フローチャート: 判断 59"/>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57568</xdr:rowOff>
    </xdr:from>
    <xdr:ext cx="762000" cy="259045"/>
    <xdr:sp macro="" textlink="">
      <xdr:nvSpPr>
        <xdr:cNvPr id="61" name="テキスト ボックス 60"/>
        <xdr:cNvSpPr txBox="1"/>
      </xdr:nvSpPr>
      <xdr:spPr>
        <a:xfrm>
          <a:off x="2527300" y="301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32385</xdr:rowOff>
    </xdr:from>
    <xdr:to>
      <xdr:col>29</xdr:col>
      <xdr:colOff>177800</xdr:colOff>
      <xdr:row>18</xdr:row>
      <xdr:rowOff>133985</xdr:rowOff>
    </xdr:to>
    <xdr:sp macro="" textlink="">
      <xdr:nvSpPr>
        <xdr:cNvPr id="67" name="楕円 66"/>
        <xdr:cNvSpPr/>
      </xdr:nvSpPr>
      <xdr:spPr bwMode="auto">
        <a:xfrm>
          <a:off x="5600700" y="3166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4462</xdr:rowOff>
    </xdr:from>
    <xdr:ext cx="762000" cy="259045"/>
    <xdr:sp macro="" textlink="">
      <xdr:nvSpPr>
        <xdr:cNvPr id="68" name="人口1人当たり決算額の推移該当値テキスト130"/>
        <xdr:cNvSpPr txBox="1"/>
      </xdr:nvSpPr>
      <xdr:spPr>
        <a:xfrm>
          <a:off x="5740400" y="313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85214</xdr:rowOff>
    </xdr:from>
    <xdr:to>
      <xdr:col>26</xdr:col>
      <xdr:colOff>101600</xdr:colOff>
      <xdr:row>19</xdr:row>
      <xdr:rowOff>15364</xdr:rowOff>
    </xdr:to>
    <xdr:sp macro="" textlink="">
      <xdr:nvSpPr>
        <xdr:cNvPr id="69" name="楕円 68"/>
        <xdr:cNvSpPr/>
      </xdr:nvSpPr>
      <xdr:spPr bwMode="auto">
        <a:xfrm>
          <a:off x="4953000" y="3218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142</xdr:rowOff>
    </xdr:from>
    <xdr:ext cx="736600" cy="259045"/>
    <xdr:sp macro="" textlink="">
      <xdr:nvSpPr>
        <xdr:cNvPr id="70" name="テキスト ボックス 69"/>
        <xdr:cNvSpPr txBox="1"/>
      </xdr:nvSpPr>
      <xdr:spPr>
        <a:xfrm>
          <a:off x="4622800" y="330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68024</xdr:rowOff>
    </xdr:from>
    <xdr:to>
      <xdr:col>22</xdr:col>
      <xdr:colOff>165100</xdr:colOff>
      <xdr:row>18</xdr:row>
      <xdr:rowOff>169624</xdr:rowOff>
    </xdr:to>
    <xdr:sp macro="" textlink="">
      <xdr:nvSpPr>
        <xdr:cNvPr id="71" name="楕円 70"/>
        <xdr:cNvSpPr/>
      </xdr:nvSpPr>
      <xdr:spPr bwMode="auto">
        <a:xfrm>
          <a:off x="4254500" y="3201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154401</xdr:rowOff>
    </xdr:from>
    <xdr:ext cx="762000" cy="259045"/>
    <xdr:sp macro="" textlink="">
      <xdr:nvSpPr>
        <xdr:cNvPr id="72" name="テキスト ボックス 71"/>
        <xdr:cNvSpPr txBox="1"/>
      </xdr:nvSpPr>
      <xdr:spPr>
        <a:xfrm>
          <a:off x="3924300" y="328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75019</xdr:rowOff>
    </xdr:from>
    <xdr:to>
      <xdr:col>19</xdr:col>
      <xdr:colOff>38100</xdr:colOff>
      <xdr:row>19</xdr:row>
      <xdr:rowOff>5169</xdr:rowOff>
    </xdr:to>
    <xdr:sp macro="" textlink="">
      <xdr:nvSpPr>
        <xdr:cNvPr id="73" name="楕円 72"/>
        <xdr:cNvSpPr/>
      </xdr:nvSpPr>
      <xdr:spPr bwMode="auto">
        <a:xfrm>
          <a:off x="3556000" y="3208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15346</xdr:rowOff>
    </xdr:from>
    <xdr:ext cx="762000" cy="259045"/>
    <xdr:sp macro="" textlink="">
      <xdr:nvSpPr>
        <xdr:cNvPr id="74" name="テキスト ボックス 73"/>
        <xdr:cNvSpPr txBox="1"/>
      </xdr:nvSpPr>
      <xdr:spPr>
        <a:xfrm>
          <a:off x="3225800" y="297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126660</xdr:rowOff>
    </xdr:from>
    <xdr:to>
      <xdr:col>15</xdr:col>
      <xdr:colOff>101600</xdr:colOff>
      <xdr:row>19</xdr:row>
      <xdr:rowOff>56810</xdr:rowOff>
    </xdr:to>
    <xdr:sp macro="" textlink="">
      <xdr:nvSpPr>
        <xdr:cNvPr id="75" name="楕円 74"/>
        <xdr:cNvSpPr/>
      </xdr:nvSpPr>
      <xdr:spPr bwMode="auto">
        <a:xfrm>
          <a:off x="2857500" y="3260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41587</xdr:rowOff>
    </xdr:from>
    <xdr:ext cx="762000" cy="259045"/>
    <xdr:sp macro="" textlink="">
      <xdr:nvSpPr>
        <xdr:cNvPr id="76" name="テキスト ボックス 75"/>
        <xdr:cNvSpPr txBox="1"/>
      </xdr:nvSpPr>
      <xdr:spPr>
        <a:xfrm>
          <a:off x="2527300" y="334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327254</xdr:rowOff>
    </xdr:from>
    <xdr:to>
      <xdr:col>29</xdr:col>
      <xdr:colOff>127000</xdr:colOff>
      <xdr:row>35</xdr:row>
      <xdr:rowOff>333608</xdr:rowOff>
    </xdr:to>
    <xdr:cxnSp macro="">
      <xdr:nvCxnSpPr>
        <xdr:cNvPr id="108" name="直線コネクタ 107"/>
        <xdr:cNvCxnSpPr/>
      </xdr:nvCxnSpPr>
      <xdr:spPr bwMode="auto">
        <a:xfrm>
          <a:off x="5003800" y="6937604"/>
          <a:ext cx="647700" cy="6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318386</xdr:rowOff>
    </xdr:from>
    <xdr:ext cx="762000" cy="259045"/>
    <xdr:sp macro="" textlink="">
      <xdr:nvSpPr>
        <xdr:cNvPr id="109" name="人口1人当たり決算額の推移平均値テキスト445"/>
        <xdr:cNvSpPr txBox="1"/>
      </xdr:nvSpPr>
      <xdr:spPr>
        <a:xfrm>
          <a:off x="5740400" y="6928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327254</xdr:rowOff>
    </xdr:from>
    <xdr:to>
      <xdr:col>26</xdr:col>
      <xdr:colOff>50800</xdr:colOff>
      <xdr:row>36</xdr:row>
      <xdr:rowOff>9225</xdr:rowOff>
    </xdr:to>
    <xdr:cxnSp macro="">
      <xdr:nvCxnSpPr>
        <xdr:cNvPr id="111" name="直線コネクタ 110"/>
        <xdr:cNvCxnSpPr/>
      </xdr:nvCxnSpPr>
      <xdr:spPr bwMode="auto">
        <a:xfrm flipV="1">
          <a:off x="4305300" y="6937604"/>
          <a:ext cx="698500" cy="24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56735</xdr:rowOff>
    </xdr:from>
    <xdr:ext cx="736600" cy="259045"/>
    <xdr:sp macro="" textlink="">
      <xdr:nvSpPr>
        <xdr:cNvPr id="113" name="テキスト ボックス 112"/>
        <xdr:cNvSpPr txBox="1"/>
      </xdr:nvSpPr>
      <xdr:spPr>
        <a:xfrm>
          <a:off x="4622800" y="7009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9225</xdr:rowOff>
    </xdr:from>
    <xdr:to>
      <xdr:col>22</xdr:col>
      <xdr:colOff>114300</xdr:colOff>
      <xdr:row>36</xdr:row>
      <xdr:rowOff>149677</xdr:rowOff>
    </xdr:to>
    <xdr:cxnSp macro="">
      <xdr:nvCxnSpPr>
        <xdr:cNvPr id="114" name="直線コネクタ 113"/>
        <xdr:cNvCxnSpPr/>
      </xdr:nvCxnSpPr>
      <xdr:spPr bwMode="auto">
        <a:xfrm flipV="1">
          <a:off x="3606800" y="6962475"/>
          <a:ext cx="698500" cy="140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71228</xdr:rowOff>
    </xdr:from>
    <xdr:ext cx="762000" cy="259045"/>
    <xdr:sp macro="" textlink="">
      <xdr:nvSpPr>
        <xdr:cNvPr id="116" name="テキスト ボックス 115"/>
        <xdr:cNvSpPr txBox="1"/>
      </xdr:nvSpPr>
      <xdr:spPr>
        <a:xfrm>
          <a:off x="3924300" y="702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149677</xdr:rowOff>
    </xdr:from>
    <xdr:to>
      <xdr:col>18</xdr:col>
      <xdr:colOff>177800</xdr:colOff>
      <xdr:row>37</xdr:row>
      <xdr:rowOff>1087</xdr:rowOff>
    </xdr:to>
    <xdr:cxnSp macro="">
      <xdr:nvCxnSpPr>
        <xdr:cNvPr id="117" name="直線コネクタ 116"/>
        <xdr:cNvCxnSpPr/>
      </xdr:nvCxnSpPr>
      <xdr:spPr bwMode="auto">
        <a:xfrm flipV="1">
          <a:off x="2908300" y="7102927"/>
          <a:ext cx="698500" cy="22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18" name="フローチャート: 判断 117"/>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129227</xdr:rowOff>
    </xdr:from>
    <xdr:ext cx="762000" cy="259045"/>
    <xdr:sp macro="" textlink="">
      <xdr:nvSpPr>
        <xdr:cNvPr id="119" name="テキスト ボックス 118"/>
        <xdr:cNvSpPr txBox="1"/>
      </xdr:nvSpPr>
      <xdr:spPr>
        <a:xfrm>
          <a:off x="3225800" y="67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0" name="フローチャート: 判断 119"/>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139743</xdr:rowOff>
    </xdr:from>
    <xdr:ext cx="762000" cy="259045"/>
    <xdr:sp macro="" textlink="">
      <xdr:nvSpPr>
        <xdr:cNvPr id="121" name="テキスト ボックス 120"/>
        <xdr:cNvSpPr txBox="1"/>
      </xdr:nvSpPr>
      <xdr:spPr>
        <a:xfrm>
          <a:off x="2527300" y="675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282808</xdr:rowOff>
    </xdr:from>
    <xdr:to>
      <xdr:col>29</xdr:col>
      <xdr:colOff>177800</xdr:colOff>
      <xdr:row>36</xdr:row>
      <xdr:rowOff>41508</xdr:rowOff>
    </xdr:to>
    <xdr:sp macro="" textlink="">
      <xdr:nvSpPr>
        <xdr:cNvPr id="127" name="楕円 126"/>
        <xdr:cNvSpPr/>
      </xdr:nvSpPr>
      <xdr:spPr bwMode="auto">
        <a:xfrm>
          <a:off x="5600700" y="6893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127885</xdr:rowOff>
    </xdr:from>
    <xdr:ext cx="762000" cy="259045"/>
    <xdr:sp macro="" textlink="">
      <xdr:nvSpPr>
        <xdr:cNvPr id="128" name="人口1人当たり決算額の推移該当値テキスト445"/>
        <xdr:cNvSpPr txBox="1"/>
      </xdr:nvSpPr>
      <xdr:spPr>
        <a:xfrm>
          <a:off x="5740400" y="673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276454</xdr:rowOff>
    </xdr:from>
    <xdr:to>
      <xdr:col>26</xdr:col>
      <xdr:colOff>101600</xdr:colOff>
      <xdr:row>36</xdr:row>
      <xdr:rowOff>35154</xdr:rowOff>
    </xdr:to>
    <xdr:sp macro="" textlink="">
      <xdr:nvSpPr>
        <xdr:cNvPr id="129" name="楕円 128"/>
        <xdr:cNvSpPr/>
      </xdr:nvSpPr>
      <xdr:spPr bwMode="auto">
        <a:xfrm>
          <a:off x="4953000" y="6886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45331</xdr:rowOff>
    </xdr:from>
    <xdr:ext cx="736600" cy="259045"/>
    <xdr:sp macro="" textlink="">
      <xdr:nvSpPr>
        <xdr:cNvPr id="130" name="テキスト ボックス 129"/>
        <xdr:cNvSpPr txBox="1"/>
      </xdr:nvSpPr>
      <xdr:spPr>
        <a:xfrm>
          <a:off x="4622800" y="6655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301325</xdr:rowOff>
    </xdr:from>
    <xdr:to>
      <xdr:col>22</xdr:col>
      <xdr:colOff>165100</xdr:colOff>
      <xdr:row>36</xdr:row>
      <xdr:rowOff>60025</xdr:rowOff>
    </xdr:to>
    <xdr:sp macro="" textlink="">
      <xdr:nvSpPr>
        <xdr:cNvPr id="131" name="楕円 130"/>
        <xdr:cNvSpPr/>
      </xdr:nvSpPr>
      <xdr:spPr bwMode="auto">
        <a:xfrm>
          <a:off x="4254500" y="6911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70202</xdr:rowOff>
    </xdr:from>
    <xdr:ext cx="762000" cy="259045"/>
    <xdr:sp macro="" textlink="">
      <xdr:nvSpPr>
        <xdr:cNvPr id="132" name="テキスト ボックス 131"/>
        <xdr:cNvSpPr txBox="1"/>
      </xdr:nvSpPr>
      <xdr:spPr>
        <a:xfrm>
          <a:off x="3924300" y="668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98877</xdr:rowOff>
    </xdr:from>
    <xdr:to>
      <xdr:col>19</xdr:col>
      <xdr:colOff>38100</xdr:colOff>
      <xdr:row>37</xdr:row>
      <xdr:rowOff>29027</xdr:rowOff>
    </xdr:to>
    <xdr:sp macro="" textlink="">
      <xdr:nvSpPr>
        <xdr:cNvPr id="133" name="楕円 132"/>
        <xdr:cNvSpPr/>
      </xdr:nvSpPr>
      <xdr:spPr bwMode="auto">
        <a:xfrm>
          <a:off x="3556000" y="7052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13804</xdr:rowOff>
    </xdr:from>
    <xdr:ext cx="762000" cy="259045"/>
    <xdr:sp macro="" textlink="">
      <xdr:nvSpPr>
        <xdr:cNvPr id="134" name="テキスト ボックス 133"/>
        <xdr:cNvSpPr txBox="1"/>
      </xdr:nvSpPr>
      <xdr:spPr>
        <a:xfrm>
          <a:off x="3225800" y="7138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121737</xdr:rowOff>
    </xdr:from>
    <xdr:to>
      <xdr:col>15</xdr:col>
      <xdr:colOff>101600</xdr:colOff>
      <xdr:row>37</xdr:row>
      <xdr:rowOff>51887</xdr:rowOff>
    </xdr:to>
    <xdr:sp macro="" textlink="">
      <xdr:nvSpPr>
        <xdr:cNvPr id="135" name="楕円 134"/>
        <xdr:cNvSpPr/>
      </xdr:nvSpPr>
      <xdr:spPr bwMode="auto">
        <a:xfrm>
          <a:off x="2857500" y="7074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36664</xdr:rowOff>
    </xdr:from>
    <xdr:ext cx="762000" cy="259045"/>
    <xdr:sp macro="" textlink="">
      <xdr:nvSpPr>
        <xdr:cNvPr id="136" name="テキスト ボックス 135"/>
        <xdr:cNvSpPr txBox="1"/>
      </xdr:nvSpPr>
      <xdr:spPr>
        <a:xfrm>
          <a:off x="2527300" y="7161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埼玉県加須市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112,163
108,786
133.30
47,596,339
44,373,627
2,283,083
26,386,099
25,504,066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160045</xdr:rowOff>
    </xdr:from>
    <xdr:to>
      <xdr:col>24</xdr:col>
      <xdr:colOff>62865</xdr:colOff>
      <xdr:row>39</xdr:row>
      <xdr:rowOff>41745</xdr:rowOff>
    </xdr:to>
    <xdr:cxnSp macro="">
      <xdr:nvCxnSpPr>
        <xdr:cNvPr id="56" name="直線コネクタ 55"/>
        <xdr:cNvCxnSpPr/>
      </xdr:nvCxnSpPr>
      <xdr:spPr>
        <a:xfrm flipV="1">
          <a:off x="4633595" y="5132095"/>
          <a:ext cx="1270" cy="159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45572</xdr:rowOff>
    </xdr:from>
    <xdr:ext cx="534377" cy="259045"/>
    <xdr:sp macro="" textlink="">
      <xdr:nvSpPr>
        <xdr:cNvPr id="57" name="人件費最小値テキスト"/>
        <xdr:cNvSpPr txBox="1"/>
      </xdr:nvSpPr>
      <xdr:spPr>
        <a:xfrm>
          <a:off x="4686300" y="67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41745</xdr:rowOff>
    </xdr:from>
    <xdr:to>
      <xdr:col>24</xdr:col>
      <xdr:colOff>152400</xdr:colOff>
      <xdr:row>39</xdr:row>
      <xdr:rowOff>41745</xdr:rowOff>
    </xdr:to>
    <xdr:cxnSp macro="">
      <xdr:nvCxnSpPr>
        <xdr:cNvPr id="58" name="直線コネクタ 57"/>
        <xdr:cNvCxnSpPr/>
      </xdr:nvCxnSpPr>
      <xdr:spPr>
        <a:xfrm>
          <a:off x="4546600" y="672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106722</xdr:rowOff>
    </xdr:from>
    <xdr:ext cx="534377" cy="259045"/>
    <xdr:sp macro="" textlink="">
      <xdr:nvSpPr>
        <xdr:cNvPr id="59" name="人件費最大値テキスト"/>
        <xdr:cNvSpPr txBox="1"/>
      </xdr:nvSpPr>
      <xdr:spPr>
        <a:xfrm>
          <a:off x="4686300" y="49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160045</xdr:rowOff>
    </xdr:from>
    <xdr:to>
      <xdr:col>24</xdr:col>
      <xdr:colOff>152400</xdr:colOff>
      <xdr:row>29</xdr:row>
      <xdr:rowOff>160045</xdr:rowOff>
    </xdr:to>
    <xdr:cxnSp macro="">
      <xdr:nvCxnSpPr>
        <xdr:cNvPr id="60" name="直線コネクタ 59"/>
        <xdr:cNvCxnSpPr/>
      </xdr:nvCxnSpPr>
      <xdr:spPr>
        <a:xfrm>
          <a:off x="4546600" y="513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109525</xdr:rowOff>
    </xdr:from>
    <xdr:to>
      <xdr:col>24</xdr:col>
      <xdr:colOff>63500</xdr:colOff>
      <xdr:row>37</xdr:row>
      <xdr:rowOff>1244</xdr:rowOff>
    </xdr:to>
    <xdr:cxnSp macro="">
      <xdr:nvCxnSpPr>
        <xdr:cNvPr id="61" name="直線コネクタ 60"/>
        <xdr:cNvCxnSpPr/>
      </xdr:nvCxnSpPr>
      <xdr:spPr>
        <a:xfrm flipV="1">
          <a:off x="3797300" y="6281725"/>
          <a:ext cx="838200" cy="6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70972</xdr:rowOff>
    </xdr:from>
    <xdr:ext cx="534377" cy="259045"/>
    <xdr:sp macro="" textlink="">
      <xdr:nvSpPr>
        <xdr:cNvPr id="62" name="人件費平均値テキスト"/>
        <xdr:cNvSpPr txBox="1"/>
      </xdr:nvSpPr>
      <xdr:spPr>
        <a:xfrm>
          <a:off x="4686300" y="5900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48095</xdr:rowOff>
    </xdr:from>
    <xdr:to>
      <xdr:col>24</xdr:col>
      <xdr:colOff>114300</xdr:colOff>
      <xdr:row>35</xdr:row>
      <xdr:rowOff>149695</xdr:rowOff>
    </xdr:to>
    <xdr:sp macro="" textlink="">
      <xdr:nvSpPr>
        <xdr:cNvPr id="63" name="フローチャート: 判断 62"/>
        <xdr:cNvSpPr/>
      </xdr:nvSpPr>
      <xdr:spPr>
        <a:xfrm>
          <a:off x="4584700" y="604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131394</xdr:rowOff>
    </xdr:from>
    <xdr:to>
      <xdr:col>19</xdr:col>
      <xdr:colOff>177800</xdr:colOff>
      <xdr:row>37</xdr:row>
      <xdr:rowOff>1244</xdr:rowOff>
    </xdr:to>
    <xdr:cxnSp macro="">
      <xdr:nvCxnSpPr>
        <xdr:cNvPr id="64" name="直線コネクタ 63"/>
        <xdr:cNvCxnSpPr/>
      </xdr:nvCxnSpPr>
      <xdr:spPr>
        <a:xfrm>
          <a:off x="2908300" y="6303594"/>
          <a:ext cx="889000" cy="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60439</xdr:rowOff>
    </xdr:from>
    <xdr:to>
      <xdr:col>20</xdr:col>
      <xdr:colOff>38100</xdr:colOff>
      <xdr:row>35</xdr:row>
      <xdr:rowOff>162039</xdr:rowOff>
    </xdr:to>
    <xdr:sp macro="" textlink="">
      <xdr:nvSpPr>
        <xdr:cNvPr id="65" name="フローチャート: 判断 64"/>
        <xdr:cNvSpPr/>
      </xdr:nvSpPr>
      <xdr:spPr>
        <a:xfrm>
          <a:off x="37465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7116</xdr:rowOff>
    </xdr:from>
    <xdr:ext cx="534377" cy="259045"/>
    <xdr:sp macro="" textlink="">
      <xdr:nvSpPr>
        <xdr:cNvPr id="66" name="テキスト ボックス 65"/>
        <xdr:cNvSpPr txBox="1"/>
      </xdr:nvSpPr>
      <xdr:spPr>
        <a:xfrm>
          <a:off x="3530111" y="58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131394</xdr:rowOff>
    </xdr:from>
    <xdr:to>
      <xdr:col>15</xdr:col>
      <xdr:colOff>50800</xdr:colOff>
      <xdr:row>36</xdr:row>
      <xdr:rowOff>161265</xdr:rowOff>
    </xdr:to>
    <xdr:cxnSp macro="">
      <xdr:nvCxnSpPr>
        <xdr:cNvPr id="67" name="直線コネクタ 66"/>
        <xdr:cNvCxnSpPr/>
      </xdr:nvCxnSpPr>
      <xdr:spPr>
        <a:xfrm flipV="1">
          <a:off x="2019300" y="6303594"/>
          <a:ext cx="8890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61049</xdr:rowOff>
    </xdr:from>
    <xdr:to>
      <xdr:col>15</xdr:col>
      <xdr:colOff>101600</xdr:colOff>
      <xdr:row>35</xdr:row>
      <xdr:rowOff>162649</xdr:rowOff>
    </xdr:to>
    <xdr:sp macro="" textlink="">
      <xdr:nvSpPr>
        <xdr:cNvPr id="68" name="フローチャート: 判断 67"/>
        <xdr:cNvSpPr/>
      </xdr:nvSpPr>
      <xdr:spPr>
        <a:xfrm>
          <a:off x="2857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7726</xdr:rowOff>
    </xdr:from>
    <xdr:ext cx="534377" cy="259045"/>
    <xdr:sp macro="" textlink="">
      <xdr:nvSpPr>
        <xdr:cNvPr id="69" name="テキスト ボックス 68"/>
        <xdr:cNvSpPr txBox="1"/>
      </xdr:nvSpPr>
      <xdr:spPr>
        <a:xfrm>
          <a:off x="2641111" y="583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161265</xdr:rowOff>
    </xdr:from>
    <xdr:to>
      <xdr:col>10</xdr:col>
      <xdr:colOff>114300</xdr:colOff>
      <xdr:row>39</xdr:row>
      <xdr:rowOff>71348</xdr:rowOff>
    </xdr:to>
    <xdr:cxnSp macro="">
      <xdr:nvCxnSpPr>
        <xdr:cNvPr id="70" name="直線コネクタ 69"/>
        <xdr:cNvCxnSpPr/>
      </xdr:nvCxnSpPr>
      <xdr:spPr>
        <a:xfrm flipV="1">
          <a:off x="1130300" y="6333465"/>
          <a:ext cx="889000" cy="42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171005</xdr:rowOff>
    </xdr:from>
    <xdr:to>
      <xdr:col>10</xdr:col>
      <xdr:colOff>165100</xdr:colOff>
      <xdr:row>36</xdr:row>
      <xdr:rowOff>101155</xdr:rowOff>
    </xdr:to>
    <xdr:sp macro="" textlink="">
      <xdr:nvSpPr>
        <xdr:cNvPr id="71" name="フローチャート: 判断 70"/>
        <xdr:cNvSpPr/>
      </xdr:nvSpPr>
      <xdr:spPr>
        <a:xfrm>
          <a:off x="196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117682</xdr:rowOff>
    </xdr:from>
    <xdr:ext cx="534377" cy="259045"/>
    <xdr:sp macro="" textlink="">
      <xdr:nvSpPr>
        <xdr:cNvPr id="72" name="テキスト ボックス 71"/>
        <xdr:cNvSpPr txBox="1"/>
      </xdr:nvSpPr>
      <xdr:spPr>
        <a:xfrm>
          <a:off x="1752111" y="594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82309</xdr:rowOff>
    </xdr:from>
    <xdr:to>
      <xdr:col>6</xdr:col>
      <xdr:colOff>38100</xdr:colOff>
      <xdr:row>38</xdr:row>
      <xdr:rowOff>12458</xdr:rowOff>
    </xdr:to>
    <xdr:sp macro="" textlink="">
      <xdr:nvSpPr>
        <xdr:cNvPr id="73" name="フローチャート: 判断 72"/>
        <xdr:cNvSpPr/>
      </xdr:nvSpPr>
      <xdr:spPr>
        <a:xfrm>
          <a:off x="1079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28986</xdr:rowOff>
    </xdr:from>
    <xdr:ext cx="534377" cy="259045"/>
    <xdr:sp macro="" textlink="">
      <xdr:nvSpPr>
        <xdr:cNvPr id="74" name="テキスト ボックス 73"/>
        <xdr:cNvSpPr txBox="1"/>
      </xdr:nvSpPr>
      <xdr:spPr>
        <a:xfrm>
          <a:off x="863111" y="620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58725</xdr:rowOff>
    </xdr:from>
    <xdr:to>
      <xdr:col>24</xdr:col>
      <xdr:colOff>114300</xdr:colOff>
      <xdr:row>36</xdr:row>
      <xdr:rowOff>160325</xdr:rowOff>
    </xdr:to>
    <xdr:sp macro="" textlink="">
      <xdr:nvSpPr>
        <xdr:cNvPr id="80" name="楕円 79"/>
        <xdr:cNvSpPr/>
      </xdr:nvSpPr>
      <xdr:spPr>
        <a:xfrm>
          <a:off x="4584700" y="62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37152</xdr:rowOff>
    </xdr:from>
    <xdr:ext cx="534377" cy="259045"/>
    <xdr:sp macro="" textlink="">
      <xdr:nvSpPr>
        <xdr:cNvPr id="81" name="人件費該当値テキスト"/>
        <xdr:cNvSpPr txBox="1"/>
      </xdr:nvSpPr>
      <xdr:spPr>
        <a:xfrm>
          <a:off x="4686300" y="62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121894</xdr:rowOff>
    </xdr:from>
    <xdr:to>
      <xdr:col>20</xdr:col>
      <xdr:colOff>38100</xdr:colOff>
      <xdr:row>37</xdr:row>
      <xdr:rowOff>52044</xdr:rowOff>
    </xdr:to>
    <xdr:sp macro="" textlink="">
      <xdr:nvSpPr>
        <xdr:cNvPr id="82" name="楕円 81"/>
        <xdr:cNvSpPr/>
      </xdr:nvSpPr>
      <xdr:spPr>
        <a:xfrm>
          <a:off x="3746500" y="629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43171</xdr:rowOff>
    </xdr:from>
    <xdr:ext cx="534377" cy="259045"/>
    <xdr:sp macro="" textlink="">
      <xdr:nvSpPr>
        <xdr:cNvPr id="83" name="テキスト ボックス 82"/>
        <xdr:cNvSpPr txBox="1"/>
      </xdr:nvSpPr>
      <xdr:spPr>
        <a:xfrm>
          <a:off x="3530111" y="638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80594</xdr:rowOff>
    </xdr:from>
    <xdr:to>
      <xdr:col>15</xdr:col>
      <xdr:colOff>101600</xdr:colOff>
      <xdr:row>37</xdr:row>
      <xdr:rowOff>10744</xdr:rowOff>
    </xdr:to>
    <xdr:sp macro="" textlink="">
      <xdr:nvSpPr>
        <xdr:cNvPr id="84" name="楕円 83"/>
        <xdr:cNvSpPr/>
      </xdr:nvSpPr>
      <xdr:spPr>
        <a:xfrm>
          <a:off x="2857500" y="62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1871</xdr:rowOff>
    </xdr:from>
    <xdr:ext cx="534377" cy="259045"/>
    <xdr:sp macro="" textlink="">
      <xdr:nvSpPr>
        <xdr:cNvPr id="85" name="テキスト ボックス 84"/>
        <xdr:cNvSpPr txBox="1"/>
      </xdr:nvSpPr>
      <xdr:spPr>
        <a:xfrm>
          <a:off x="2641111" y="634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110465</xdr:rowOff>
    </xdr:from>
    <xdr:to>
      <xdr:col>10</xdr:col>
      <xdr:colOff>165100</xdr:colOff>
      <xdr:row>37</xdr:row>
      <xdr:rowOff>40615</xdr:rowOff>
    </xdr:to>
    <xdr:sp macro="" textlink="">
      <xdr:nvSpPr>
        <xdr:cNvPr id="86" name="楕円 85"/>
        <xdr:cNvSpPr/>
      </xdr:nvSpPr>
      <xdr:spPr>
        <a:xfrm>
          <a:off x="1968500" y="62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31742</xdr:rowOff>
    </xdr:from>
    <xdr:ext cx="534377" cy="259045"/>
    <xdr:sp macro="" textlink="">
      <xdr:nvSpPr>
        <xdr:cNvPr id="87" name="テキスト ボックス 86"/>
        <xdr:cNvSpPr txBox="1"/>
      </xdr:nvSpPr>
      <xdr:spPr>
        <a:xfrm>
          <a:off x="1752111" y="637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20548</xdr:rowOff>
    </xdr:from>
    <xdr:to>
      <xdr:col>6</xdr:col>
      <xdr:colOff>38100</xdr:colOff>
      <xdr:row>39</xdr:row>
      <xdr:rowOff>122148</xdr:rowOff>
    </xdr:to>
    <xdr:sp macro="" textlink="">
      <xdr:nvSpPr>
        <xdr:cNvPr id="88" name="楕円 87"/>
        <xdr:cNvSpPr/>
      </xdr:nvSpPr>
      <xdr:spPr>
        <a:xfrm>
          <a:off x="1079500" y="670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113275</xdr:rowOff>
    </xdr:from>
    <xdr:ext cx="534377" cy="259045"/>
    <xdr:sp macro="" textlink="">
      <xdr:nvSpPr>
        <xdr:cNvPr id="89" name="テキスト ボックス 88"/>
        <xdr:cNvSpPr txBox="1"/>
      </xdr:nvSpPr>
      <xdr:spPr>
        <a:xfrm>
          <a:off x="863111" y="679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6" name="直線コネクタ 115"/>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7" name="物件費最小値テキスト"/>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18" name="直線コネクタ 117"/>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19" name="物件費最大値テキスト"/>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0" name="直線コネクタ 119"/>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57372</xdr:rowOff>
    </xdr:from>
    <xdr:to>
      <xdr:col>24</xdr:col>
      <xdr:colOff>63500</xdr:colOff>
      <xdr:row>56</xdr:row>
      <xdr:rowOff>116089</xdr:rowOff>
    </xdr:to>
    <xdr:cxnSp macro="">
      <xdr:nvCxnSpPr>
        <xdr:cNvPr id="121" name="直線コネクタ 120"/>
        <xdr:cNvCxnSpPr/>
      </xdr:nvCxnSpPr>
      <xdr:spPr>
        <a:xfrm>
          <a:off x="3797300" y="9487122"/>
          <a:ext cx="838200" cy="23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73144</xdr:rowOff>
    </xdr:from>
    <xdr:ext cx="534377" cy="259045"/>
    <xdr:sp macro="" textlink="">
      <xdr:nvSpPr>
        <xdr:cNvPr id="122" name="物件費平均値テキスト"/>
        <xdr:cNvSpPr txBox="1"/>
      </xdr:nvSpPr>
      <xdr:spPr>
        <a:xfrm>
          <a:off x="4686300" y="9159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3" name="フローチャート: 判断 122"/>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57372</xdr:rowOff>
    </xdr:from>
    <xdr:to>
      <xdr:col>19</xdr:col>
      <xdr:colOff>177800</xdr:colOff>
      <xdr:row>56</xdr:row>
      <xdr:rowOff>69552</xdr:rowOff>
    </xdr:to>
    <xdr:cxnSp macro="">
      <xdr:nvCxnSpPr>
        <xdr:cNvPr id="124" name="直線コネクタ 123"/>
        <xdr:cNvCxnSpPr/>
      </xdr:nvCxnSpPr>
      <xdr:spPr>
        <a:xfrm flipV="1">
          <a:off x="2908300" y="9487122"/>
          <a:ext cx="889000" cy="18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5" name="フローチャート: 判断 124"/>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134267</xdr:rowOff>
    </xdr:from>
    <xdr:ext cx="534377" cy="259045"/>
    <xdr:sp macro="" textlink="">
      <xdr:nvSpPr>
        <xdr:cNvPr id="126" name="テキスト ボックス 125"/>
        <xdr:cNvSpPr txBox="1"/>
      </xdr:nvSpPr>
      <xdr:spPr>
        <a:xfrm>
          <a:off x="3530111" y="904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110210</xdr:rowOff>
    </xdr:from>
    <xdr:to>
      <xdr:col>15</xdr:col>
      <xdr:colOff>50800</xdr:colOff>
      <xdr:row>56</xdr:row>
      <xdr:rowOff>69552</xdr:rowOff>
    </xdr:to>
    <xdr:cxnSp macro="">
      <xdr:nvCxnSpPr>
        <xdr:cNvPr id="127" name="直線コネクタ 126"/>
        <xdr:cNvCxnSpPr/>
      </xdr:nvCxnSpPr>
      <xdr:spPr>
        <a:xfrm>
          <a:off x="2019300" y="9539960"/>
          <a:ext cx="889000" cy="13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28" name="フローチャート: 判断 127"/>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76627</xdr:rowOff>
    </xdr:from>
    <xdr:ext cx="534377" cy="259045"/>
    <xdr:sp macro="" textlink="">
      <xdr:nvSpPr>
        <xdr:cNvPr id="129" name="テキスト ボックス 128"/>
        <xdr:cNvSpPr txBox="1"/>
      </xdr:nvSpPr>
      <xdr:spPr>
        <a:xfrm>
          <a:off x="2641111" y="916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110210</xdr:rowOff>
    </xdr:from>
    <xdr:to>
      <xdr:col>10</xdr:col>
      <xdr:colOff>114300</xdr:colOff>
      <xdr:row>56</xdr:row>
      <xdr:rowOff>47672</xdr:rowOff>
    </xdr:to>
    <xdr:cxnSp macro="">
      <xdr:nvCxnSpPr>
        <xdr:cNvPr id="130" name="直線コネクタ 129"/>
        <xdr:cNvCxnSpPr/>
      </xdr:nvCxnSpPr>
      <xdr:spPr>
        <a:xfrm flipV="1">
          <a:off x="1130300" y="9539960"/>
          <a:ext cx="889000" cy="10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31" name="フローチャート: 判断 130"/>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32318</xdr:rowOff>
    </xdr:from>
    <xdr:ext cx="534377" cy="259045"/>
    <xdr:sp macro="" textlink="">
      <xdr:nvSpPr>
        <xdr:cNvPr id="132" name="テキスト ボックス 131"/>
        <xdr:cNvSpPr txBox="1"/>
      </xdr:nvSpPr>
      <xdr:spPr>
        <a:xfrm>
          <a:off x="1752111" y="963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3" name="フローチャート: 判断 132"/>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58437</xdr:rowOff>
    </xdr:from>
    <xdr:ext cx="534377" cy="259045"/>
    <xdr:sp macro="" textlink="">
      <xdr:nvSpPr>
        <xdr:cNvPr id="134" name="テキスト ボックス 133"/>
        <xdr:cNvSpPr txBox="1"/>
      </xdr:nvSpPr>
      <xdr:spPr>
        <a:xfrm>
          <a:off x="863111" y="93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65289</xdr:rowOff>
    </xdr:from>
    <xdr:to>
      <xdr:col>24</xdr:col>
      <xdr:colOff>114300</xdr:colOff>
      <xdr:row>56</xdr:row>
      <xdr:rowOff>166889</xdr:rowOff>
    </xdr:to>
    <xdr:sp macro="" textlink="">
      <xdr:nvSpPr>
        <xdr:cNvPr id="140" name="楕円 139"/>
        <xdr:cNvSpPr/>
      </xdr:nvSpPr>
      <xdr:spPr>
        <a:xfrm>
          <a:off x="4584700" y="966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43716</xdr:rowOff>
    </xdr:from>
    <xdr:ext cx="534377" cy="259045"/>
    <xdr:sp macro="" textlink="">
      <xdr:nvSpPr>
        <xdr:cNvPr id="141" name="物件費該当値テキスト"/>
        <xdr:cNvSpPr txBox="1"/>
      </xdr:nvSpPr>
      <xdr:spPr>
        <a:xfrm>
          <a:off x="4686300" y="964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6572</xdr:rowOff>
    </xdr:from>
    <xdr:to>
      <xdr:col>20</xdr:col>
      <xdr:colOff>38100</xdr:colOff>
      <xdr:row>55</xdr:row>
      <xdr:rowOff>108172</xdr:rowOff>
    </xdr:to>
    <xdr:sp macro="" textlink="">
      <xdr:nvSpPr>
        <xdr:cNvPr id="142" name="楕円 141"/>
        <xdr:cNvSpPr/>
      </xdr:nvSpPr>
      <xdr:spPr>
        <a:xfrm>
          <a:off x="3746500" y="943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99299</xdr:rowOff>
    </xdr:from>
    <xdr:ext cx="534377" cy="259045"/>
    <xdr:sp macro="" textlink="">
      <xdr:nvSpPr>
        <xdr:cNvPr id="143" name="テキスト ボックス 142"/>
        <xdr:cNvSpPr txBox="1"/>
      </xdr:nvSpPr>
      <xdr:spPr>
        <a:xfrm>
          <a:off x="3530111" y="952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18752</xdr:rowOff>
    </xdr:from>
    <xdr:to>
      <xdr:col>15</xdr:col>
      <xdr:colOff>101600</xdr:colOff>
      <xdr:row>56</xdr:row>
      <xdr:rowOff>120352</xdr:rowOff>
    </xdr:to>
    <xdr:sp macro="" textlink="">
      <xdr:nvSpPr>
        <xdr:cNvPr id="144" name="楕円 143"/>
        <xdr:cNvSpPr/>
      </xdr:nvSpPr>
      <xdr:spPr>
        <a:xfrm>
          <a:off x="2857500" y="96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111479</xdr:rowOff>
    </xdr:from>
    <xdr:ext cx="534377" cy="259045"/>
    <xdr:sp macro="" textlink="">
      <xdr:nvSpPr>
        <xdr:cNvPr id="145" name="テキスト ボックス 144"/>
        <xdr:cNvSpPr txBox="1"/>
      </xdr:nvSpPr>
      <xdr:spPr>
        <a:xfrm>
          <a:off x="2641111" y="971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59410</xdr:rowOff>
    </xdr:from>
    <xdr:to>
      <xdr:col>10</xdr:col>
      <xdr:colOff>165100</xdr:colOff>
      <xdr:row>55</xdr:row>
      <xdr:rowOff>161010</xdr:rowOff>
    </xdr:to>
    <xdr:sp macro="" textlink="">
      <xdr:nvSpPr>
        <xdr:cNvPr id="146" name="楕円 145"/>
        <xdr:cNvSpPr/>
      </xdr:nvSpPr>
      <xdr:spPr>
        <a:xfrm>
          <a:off x="1968500" y="948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6087</xdr:rowOff>
    </xdr:from>
    <xdr:ext cx="534377" cy="259045"/>
    <xdr:sp macro="" textlink="">
      <xdr:nvSpPr>
        <xdr:cNvPr id="147" name="テキスト ボックス 146"/>
        <xdr:cNvSpPr txBox="1"/>
      </xdr:nvSpPr>
      <xdr:spPr>
        <a:xfrm>
          <a:off x="1752111" y="926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168322</xdr:rowOff>
    </xdr:from>
    <xdr:to>
      <xdr:col>6</xdr:col>
      <xdr:colOff>38100</xdr:colOff>
      <xdr:row>56</xdr:row>
      <xdr:rowOff>98472</xdr:rowOff>
    </xdr:to>
    <xdr:sp macro="" textlink="">
      <xdr:nvSpPr>
        <xdr:cNvPr id="148" name="楕円 147"/>
        <xdr:cNvSpPr/>
      </xdr:nvSpPr>
      <xdr:spPr>
        <a:xfrm>
          <a:off x="1079500" y="959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89599</xdr:rowOff>
    </xdr:from>
    <xdr:ext cx="534377" cy="259045"/>
    <xdr:sp macro="" textlink="">
      <xdr:nvSpPr>
        <xdr:cNvPr id="149" name="テキスト ボックス 148"/>
        <xdr:cNvSpPr txBox="1"/>
      </xdr:nvSpPr>
      <xdr:spPr>
        <a:xfrm>
          <a:off x="863111" y="969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3" name="直線コネクタ 172"/>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4" name="維持補修費最小値テキスト"/>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5" name="直線コネクタ 174"/>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6" name="維持補修費最大値テキスト"/>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7" name="直線コネクタ 176"/>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69</xdr:row>
      <xdr:rowOff>170180</xdr:rowOff>
    </xdr:from>
    <xdr:to>
      <xdr:col>24</xdr:col>
      <xdr:colOff>63500</xdr:colOff>
      <xdr:row>70</xdr:row>
      <xdr:rowOff>1397</xdr:rowOff>
    </xdr:to>
    <xdr:cxnSp macro="">
      <xdr:nvCxnSpPr>
        <xdr:cNvPr id="178" name="直線コネクタ 177"/>
        <xdr:cNvCxnSpPr/>
      </xdr:nvCxnSpPr>
      <xdr:spPr>
        <a:xfrm flipV="1">
          <a:off x="3797300" y="12000230"/>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35704</xdr:rowOff>
    </xdr:from>
    <xdr:ext cx="469744" cy="259045"/>
    <xdr:sp macro="" textlink="">
      <xdr:nvSpPr>
        <xdr:cNvPr id="179" name="維持補修費平均値テキスト"/>
        <xdr:cNvSpPr txBox="1"/>
      </xdr:nvSpPr>
      <xdr:spPr>
        <a:xfrm>
          <a:off x="4686300" y="1289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0" name="フローチャート: 判断 179"/>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1397</xdr:rowOff>
    </xdr:from>
    <xdr:to>
      <xdr:col>19</xdr:col>
      <xdr:colOff>177800</xdr:colOff>
      <xdr:row>71</xdr:row>
      <xdr:rowOff>146177</xdr:rowOff>
    </xdr:to>
    <xdr:cxnSp macro="">
      <xdr:nvCxnSpPr>
        <xdr:cNvPr id="181" name="直線コネクタ 180"/>
        <xdr:cNvCxnSpPr/>
      </xdr:nvCxnSpPr>
      <xdr:spPr>
        <a:xfrm flipV="1">
          <a:off x="2908300" y="12002897"/>
          <a:ext cx="889000"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2" name="フローチャート: 判断 181"/>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xdr:rowOff>
    </xdr:from>
    <xdr:ext cx="469744" cy="259045"/>
    <xdr:sp macro="" textlink="">
      <xdr:nvSpPr>
        <xdr:cNvPr id="183" name="テキスト ボックス 182"/>
        <xdr:cNvSpPr txBox="1"/>
      </xdr:nvSpPr>
      <xdr:spPr>
        <a:xfrm>
          <a:off x="3562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146177</xdr:rowOff>
    </xdr:from>
    <xdr:to>
      <xdr:col>15</xdr:col>
      <xdr:colOff>50800</xdr:colOff>
      <xdr:row>73</xdr:row>
      <xdr:rowOff>83947</xdr:rowOff>
    </xdr:to>
    <xdr:cxnSp macro="">
      <xdr:nvCxnSpPr>
        <xdr:cNvPr id="184" name="直線コネクタ 183"/>
        <xdr:cNvCxnSpPr/>
      </xdr:nvCxnSpPr>
      <xdr:spPr>
        <a:xfrm flipV="1">
          <a:off x="2019300" y="12319127"/>
          <a:ext cx="889000" cy="28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5" name="フローチャート: 判断 184"/>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8653</xdr:rowOff>
    </xdr:from>
    <xdr:ext cx="469744" cy="259045"/>
    <xdr:sp macro="" textlink="">
      <xdr:nvSpPr>
        <xdr:cNvPr id="186" name="テキスト ボックス 185"/>
        <xdr:cNvSpPr txBox="1"/>
      </xdr:nvSpPr>
      <xdr:spPr>
        <a:xfrm>
          <a:off x="2673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83947</xdr:rowOff>
    </xdr:from>
    <xdr:to>
      <xdr:col>10</xdr:col>
      <xdr:colOff>114300</xdr:colOff>
      <xdr:row>74</xdr:row>
      <xdr:rowOff>34798</xdr:rowOff>
    </xdr:to>
    <xdr:cxnSp macro="">
      <xdr:nvCxnSpPr>
        <xdr:cNvPr id="187" name="直線コネクタ 186"/>
        <xdr:cNvCxnSpPr/>
      </xdr:nvCxnSpPr>
      <xdr:spPr>
        <a:xfrm flipV="1">
          <a:off x="1130300" y="12599797"/>
          <a:ext cx="889000" cy="1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88" name="フローチャート: 判断 187"/>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69994</xdr:rowOff>
    </xdr:from>
    <xdr:ext cx="469744" cy="259045"/>
    <xdr:sp macro="" textlink="">
      <xdr:nvSpPr>
        <xdr:cNvPr id="189" name="テキスト ボックス 188"/>
        <xdr:cNvSpPr txBox="1"/>
      </xdr:nvSpPr>
      <xdr:spPr>
        <a:xfrm>
          <a:off x="1784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0" name="フローチャート: 判断 189"/>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77740</xdr:rowOff>
    </xdr:from>
    <xdr:ext cx="469744" cy="259045"/>
    <xdr:sp macro="" textlink="">
      <xdr:nvSpPr>
        <xdr:cNvPr id="191" name="テキスト ボックス 190"/>
        <xdr:cNvSpPr txBox="1"/>
      </xdr:nvSpPr>
      <xdr:spPr>
        <a:xfrm>
          <a:off x="895428"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119380</xdr:rowOff>
    </xdr:from>
    <xdr:to>
      <xdr:col>24</xdr:col>
      <xdr:colOff>114300</xdr:colOff>
      <xdr:row>70</xdr:row>
      <xdr:rowOff>49530</xdr:rowOff>
    </xdr:to>
    <xdr:sp macro="" textlink="">
      <xdr:nvSpPr>
        <xdr:cNvPr id="197" name="楕円 196"/>
        <xdr:cNvSpPr/>
      </xdr:nvSpPr>
      <xdr:spPr>
        <a:xfrm>
          <a:off x="4584700" y="1194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72407</xdr:rowOff>
    </xdr:from>
    <xdr:ext cx="534377" cy="259045"/>
    <xdr:sp macro="" textlink="">
      <xdr:nvSpPr>
        <xdr:cNvPr id="198" name="維持補修費該当値テキスト"/>
        <xdr:cNvSpPr txBox="1"/>
      </xdr:nvSpPr>
      <xdr:spPr>
        <a:xfrm>
          <a:off x="4686300" y="1190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69</xdr:row>
      <xdr:rowOff>122047</xdr:rowOff>
    </xdr:from>
    <xdr:to>
      <xdr:col>20</xdr:col>
      <xdr:colOff>38100</xdr:colOff>
      <xdr:row>70</xdr:row>
      <xdr:rowOff>52197</xdr:rowOff>
    </xdr:to>
    <xdr:sp macro="" textlink="">
      <xdr:nvSpPr>
        <xdr:cNvPr id="199" name="楕円 198"/>
        <xdr:cNvSpPr/>
      </xdr:nvSpPr>
      <xdr:spPr>
        <a:xfrm>
          <a:off x="3746500" y="1195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68</xdr:row>
      <xdr:rowOff>68724</xdr:rowOff>
    </xdr:from>
    <xdr:ext cx="534377" cy="259045"/>
    <xdr:sp macro="" textlink="">
      <xdr:nvSpPr>
        <xdr:cNvPr id="200" name="テキスト ボックス 199"/>
        <xdr:cNvSpPr txBox="1"/>
      </xdr:nvSpPr>
      <xdr:spPr>
        <a:xfrm>
          <a:off x="3530111" y="1172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95377</xdr:rowOff>
    </xdr:from>
    <xdr:to>
      <xdr:col>15</xdr:col>
      <xdr:colOff>101600</xdr:colOff>
      <xdr:row>72</xdr:row>
      <xdr:rowOff>25527</xdr:rowOff>
    </xdr:to>
    <xdr:sp macro="" textlink="">
      <xdr:nvSpPr>
        <xdr:cNvPr id="201" name="楕円 200"/>
        <xdr:cNvSpPr/>
      </xdr:nvSpPr>
      <xdr:spPr>
        <a:xfrm>
          <a:off x="2857500" y="1226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70</xdr:row>
      <xdr:rowOff>42054</xdr:rowOff>
    </xdr:from>
    <xdr:ext cx="469744" cy="259045"/>
    <xdr:sp macro="" textlink="">
      <xdr:nvSpPr>
        <xdr:cNvPr id="202" name="テキスト ボックス 201"/>
        <xdr:cNvSpPr txBox="1"/>
      </xdr:nvSpPr>
      <xdr:spPr>
        <a:xfrm>
          <a:off x="2673428" y="1204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33147</xdr:rowOff>
    </xdr:from>
    <xdr:to>
      <xdr:col>10</xdr:col>
      <xdr:colOff>165100</xdr:colOff>
      <xdr:row>73</xdr:row>
      <xdr:rowOff>134747</xdr:rowOff>
    </xdr:to>
    <xdr:sp macro="" textlink="">
      <xdr:nvSpPr>
        <xdr:cNvPr id="203" name="楕円 202"/>
        <xdr:cNvSpPr/>
      </xdr:nvSpPr>
      <xdr:spPr>
        <a:xfrm>
          <a:off x="1968500" y="1254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71</xdr:row>
      <xdr:rowOff>151274</xdr:rowOff>
    </xdr:from>
    <xdr:ext cx="469744" cy="259045"/>
    <xdr:sp macro="" textlink="">
      <xdr:nvSpPr>
        <xdr:cNvPr id="204" name="テキスト ボックス 203"/>
        <xdr:cNvSpPr txBox="1"/>
      </xdr:nvSpPr>
      <xdr:spPr>
        <a:xfrm>
          <a:off x="1784428" y="1232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155448</xdr:rowOff>
    </xdr:from>
    <xdr:to>
      <xdr:col>6</xdr:col>
      <xdr:colOff>38100</xdr:colOff>
      <xdr:row>74</xdr:row>
      <xdr:rowOff>85598</xdr:rowOff>
    </xdr:to>
    <xdr:sp macro="" textlink="">
      <xdr:nvSpPr>
        <xdr:cNvPr id="205" name="楕円 204"/>
        <xdr:cNvSpPr/>
      </xdr:nvSpPr>
      <xdr:spPr>
        <a:xfrm>
          <a:off x="1079500" y="1267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102125</xdr:rowOff>
    </xdr:from>
    <xdr:ext cx="469744" cy="259045"/>
    <xdr:sp macro="" textlink="">
      <xdr:nvSpPr>
        <xdr:cNvPr id="206" name="テキスト ボックス 205"/>
        <xdr:cNvSpPr txBox="1"/>
      </xdr:nvSpPr>
      <xdr:spPr>
        <a:xfrm>
          <a:off x="895428" y="1244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123403</xdr:rowOff>
    </xdr:from>
    <xdr:to>
      <xdr:col>24</xdr:col>
      <xdr:colOff>62865</xdr:colOff>
      <xdr:row>97</xdr:row>
      <xdr:rowOff>140615</xdr:rowOff>
    </xdr:to>
    <xdr:cxnSp macro="">
      <xdr:nvCxnSpPr>
        <xdr:cNvPr id="233" name="直線コネクタ 232"/>
        <xdr:cNvCxnSpPr/>
      </xdr:nvCxnSpPr>
      <xdr:spPr>
        <a:xfrm flipV="1">
          <a:off x="4633595" y="15382453"/>
          <a:ext cx="1270" cy="1388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144442</xdr:rowOff>
    </xdr:from>
    <xdr:ext cx="534377" cy="259045"/>
    <xdr:sp macro="" textlink="">
      <xdr:nvSpPr>
        <xdr:cNvPr id="234" name="扶助費最小値テキスト"/>
        <xdr:cNvSpPr txBox="1"/>
      </xdr:nvSpPr>
      <xdr:spPr>
        <a:xfrm>
          <a:off x="4686300" y="1677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140615</xdr:rowOff>
    </xdr:from>
    <xdr:to>
      <xdr:col>24</xdr:col>
      <xdr:colOff>152400</xdr:colOff>
      <xdr:row>97</xdr:row>
      <xdr:rowOff>140615</xdr:rowOff>
    </xdr:to>
    <xdr:cxnSp macro="">
      <xdr:nvCxnSpPr>
        <xdr:cNvPr id="235" name="直線コネクタ 234"/>
        <xdr:cNvCxnSpPr/>
      </xdr:nvCxnSpPr>
      <xdr:spPr>
        <a:xfrm>
          <a:off x="4546600" y="167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70080</xdr:rowOff>
    </xdr:from>
    <xdr:ext cx="599010" cy="259045"/>
    <xdr:sp macro="" textlink="">
      <xdr:nvSpPr>
        <xdr:cNvPr id="236" name="扶助費最大値テキスト"/>
        <xdr:cNvSpPr txBox="1"/>
      </xdr:nvSpPr>
      <xdr:spPr>
        <a:xfrm>
          <a:off x="4686300" y="1515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123403</xdr:rowOff>
    </xdr:from>
    <xdr:to>
      <xdr:col>24</xdr:col>
      <xdr:colOff>152400</xdr:colOff>
      <xdr:row>89</xdr:row>
      <xdr:rowOff>123403</xdr:rowOff>
    </xdr:to>
    <xdr:cxnSp macro="">
      <xdr:nvCxnSpPr>
        <xdr:cNvPr id="237" name="直線コネクタ 236"/>
        <xdr:cNvCxnSpPr/>
      </xdr:nvCxnSpPr>
      <xdr:spPr>
        <a:xfrm>
          <a:off x="4546600" y="153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136238</xdr:rowOff>
    </xdr:from>
    <xdr:to>
      <xdr:col>24</xdr:col>
      <xdr:colOff>63500</xdr:colOff>
      <xdr:row>97</xdr:row>
      <xdr:rowOff>18052</xdr:rowOff>
    </xdr:to>
    <xdr:cxnSp macro="">
      <xdr:nvCxnSpPr>
        <xdr:cNvPr id="238" name="直線コネクタ 237"/>
        <xdr:cNvCxnSpPr/>
      </xdr:nvCxnSpPr>
      <xdr:spPr>
        <a:xfrm flipV="1">
          <a:off x="3797300" y="16252538"/>
          <a:ext cx="838200" cy="39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156714</xdr:rowOff>
    </xdr:from>
    <xdr:ext cx="599010" cy="259045"/>
    <xdr:sp macro="" textlink="">
      <xdr:nvSpPr>
        <xdr:cNvPr id="239" name="扶助費平均値テキスト"/>
        <xdr:cNvSpPr txBox="1"/>
      </xdr:nvSpPr>
      <xdr:spPr>
        <a:xfrm>
          <a:off x="4686300" y="15930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133837</xdr:rowOff>
    </xdr:from>
    <xdr:to>
      <xdr:col>24</xdr:col>
      <xdr:colOff>114300</xdr:colOff>
      <xdr:row>94</xdr:row>
      <xdr:rowOff>63987</xdr:rowOff>
    </xdr:to>
    <xdr:sp macro="" textlink="">
      <xdr:nvSpPr>
        <xdr:cNvPr id="240" name="フローチャート: 判断 239"/>
        <xdr:cNvSpPr/>
      </xdr:nvSpPr>
      <xdr:spPr>
        <a:xfrm>
          <a:off x="4584700" y="1607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156420</xdr:rowOff>
    </xdr:from>
    <xdr:to>
      <xdr:col>19</xdr:col>
      <xdr:colOff>177800</xdr:colOff>
      <xdr:row>97</xdr:row>
      <xdr:rowOff>18052</xdr:rowOff>
    </xdr:to>
    <xdr:cxnSp macro="">
      <xdr:nvCxnSpPr>
        <xdr:cNvPr id="241" name="直線コネクタ 240"/>
        <xdr:cNvCxnSpPr/>
      </xdr:nvCxnSpPr>
      <xdr:spPr>
        <a:xfrm>
          <a:off x="2908300" y="16272720"/>
          <a:ext cx="889000" cy="37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66856</xdr:rowOff>
    </xdr:from>
    <xdr:to>
      <xdr:col>20</xdr:col>
      <xdr:colOff>38100</xdr:colOff>
      <xdr:row>95</xdr:row>
      <xdr:rowOff>168456</xdr:rowOff>
    </xdr:to>
    <xdr:sp macro="" textlink="">
      <xdr:nvSpPr>
        <xdr:cNvPr id="242" name="フローチャート: 判断 241"/>
        <xdr:cNvSpPr/>
      </xdr:nvSpPr>
      <xdr:spPr>
        <a:xfrm>
          <a:off x="3746500" y="163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13533</xdr:rowOff>
    </xdr:from>
    <xdr:ext cx="599010" cy="259045"/>
    <xdr:sp macro="" textlink="">
      <xdr:nvSpPr>
        <xdr:cNvPr id="243" name="テキスト ボックス 242"/>
        <xdr:cNvSpPr txBox="1"/>
      </xdr:nvSpPr>
      <xdr:spPr>
        <a:xfrm>
          <a:off x="3497795" y="1612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156420</xdr:rowOff>
    </xdr:from>
    <xdr:to>
      <xdr:col>15</xdr:col>
      <xdr:colOff>50800</xdr:colOff>
      <xdr:row>98</xdr:row>
      <xdr:rowOff>75366</xdr:rowOff>
    </xdr:to>
    <xdr:cxnSp macro="">
      <xdr:nvCxnSpPr>
        <xdr:cNvPr id="244" name="直線コネクタ 243"/>
        <xdr:cNvCxnSpPr/>
      </xdr:nvCxnSpPr>
      <xdr:spPr>
        <a:xfrm flipV="1">
          <a:off x="2019300" y="16272720"/>
          <a:ext cx="889000" cy="60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11633</xdr:rowOff>
    </xdr:from>
    <xdr:to>
      <xdr:col>15</xdr:col>
      <xdr:colOff>101600</xdr:colOff>
      <xdr:row>93</xdr:row>
      <xdr:rowOff>113233</xdr:rowOff>
    </xdr:to>
    <xdr:sp macro="" textlink="">
      <xdr:nvSpPr>
        <xdr:cNvPr id="245" name="フローチャート: 判断 244"/>
        <xdr:cNvSpPr/>
      </xdr:nvSpPr>
      <xdr:spPr>
        <a:xfrm>
          <a:off x="2857500" y="1595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129760</xdr:rowOff>
    </xdr:from>
    <xdr:ext cx="599010" cy="259045"/>
    <xdr:sp macro="" textlink="">
      <xdr:nvSpPr>
        <xdr:cNvPr id="246" name="テキスト ボックス 245"/>
        <xdr:cNvSpPr txBox="1"/>
      </xdr:nvSpPr>
      <xdr:spPr>
        <a:xfrm>
          <a:off x="2608795" y="1573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75366</xdr:rowOff>
    </xdr:from>
    <xdr:to>
      <xdr:col>10</xdr:col>
      <xdr:colOff>114300</xdr:colOff>
      <xdr:row>98</xdr:row>
      <xdr:rowOff>149464</xdr:rowOff>
    </xdr:to>
    <xdr:cxnSp macro="">
      <xdr:nvCxnSpPr>
        <xdr:cNvPr id="247" name="直線コネクタ 246"/>
        <xdr:cNvCxnSpPr/>
      </xdr:nvCxnSpPr>
      <xdr:spPr>
        <a:xfrm flipV="1">
          <a:off x="1130300" y="16877466"/>
          <a:ext cx="889000" cy="7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96084</xdr:rowOff>
    </xdr:from>
    <xdr:to>
      <xdr:col>10</xdr:col>
      <xdr:colOff>165100</xdr:colOff>
      <xdr:row>98</xdr:row>
      <xdr:rowOff>26234</xdr:rowOff>
    </xdr:to>
    <xdr:sp macro="" textlink="">
      <xdr:nvSpPr>
        <xdr:cNvPr id="248" name="フローチャート: 判断 247"/>
        <xdr:cNvSpPr/>
      </xdr:nvSpPr>
      <xdr:spPr>
        <a:xfrm>
          <a:off x="1968500" y="167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42761</xdr:rowOff>
    </xdr:from>
    <xdr:ext cx="534377" cy="259045"/>
    <xdr:sp macro="" textlink="">
      <xdr:nvSpPr>
        <xdr:cNvPr id="249" name="テキスト ボックス 248"/>
        <xdr:cNvSpPr txBox="1"/>
      </xdr:nvSpPr>
      <xdr:spPr>
        <a:xfrm>
          <a:off x="1752111" y="1650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49809</xdr:rowOff>
    </xdr:from>
    <xdr:to>
      <xdr:col>6</xdr:col>
      <xdr:colOff>38100</xdr:colOff>
      <xdr:row>98</xdr:row>
      <xdr:rowOff>151409</xdr:rowOff>
    </xdr:to>
    <xdr:sp macro="" textlink="">
      <xdr:nvSpPr>
        <xdr:cNvPr id="250" name="フローチャート: 判断 249"/>
        <xdr:cNvSpPr/>
      </xdr:nvSpPr>
      <xdr:spPr>
        <a:xfrm>
          <a:off x="1079500" y="1685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167936</xdr:rowOff>
    </xdr:from>
    <xdr:ext cx="534377" cy="259045"/>
    <xdr:sp macro="" textlink="">
      <xdr:nvSpPr>
        <xdr:cNvPr id="251" name="テキスト ボックス 250"/>
        <xdr:cNvSpPr txBox="1"/>
      </xdr:nvSpPr>
      <xdr:spPr>
        <a:xfrm>
          <a:off x="863111" y="1662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85438</xdr:rowOff>
    </xdr:from>
    <xdr:to>
      <xdr:col>24</xdr:col>
      <xdr:colOff>114300</xdr:colOff>
      <xdr:row>95</xdr:row>
      <xdr:rowOff>15588</xdr:rowOff>
    </xdr:to>
    <xdr:sp macro="" textlink="">
      <xdr:nvSpPr>
        <xdr:cNvPr id="257" name="楕円 256"/>
        <xdr:cNvSpPr/>
      </xdr:nvSpPr>
      <xdr:spPr>
        <a:xfrm>
          <a:off x="4584700" y="1620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63865</xdr:rowOff>
    </xdr:from>
    <xdr:ext cx="599010" cy="259045"/>
    <xdr:sp macro="" textlink="">
      <xdr:nvSpPr>
        <xdr:cNvPr id="258" name="扶助費該当値テキスト"/>
        <xdr:cNvSpPr txBox="1"/>
      </xdr:nvSpPr>
      <xdr:spPr>
        <a:xfrm>
          <a:off x="4686300" y="1618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138702</xdr:rowOff>
    </xdr:from>
    <xdr:to>
      <xdr:col>20</xdr:col>
      <xdr:colOff>38100</xdr:colOff>
      <xdr:row>97</xdr:row>
      <xdr:rowOff>68852</xdr:rowOff>
    </xdr:to>
    <xdr:sp macro="" textlink="">
      <xdr:nvSpPr>
        <xdr:cNvPr id="259" name="楕円 258"/>
        <xdr:cNvSpPr/>
      </xdr:nvSpPr>
      <xdr:spPr>
        <a:xfrm>
          <a:off x="3746500" y="1659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59979</xdr:rowOff>
    </xdr:from>
    <xdr:ext cx="534377" cy="259045"/>
    <xdr:sp macro="" textlink="">
      <xdr:nvSpPr>
        <xdr:cNvPr id="260" name="テキスト ボックス 259"/>
        <xdr:cNvSpPr txBox="1"/>
      </xdr:nvSpPr>
      <xdr:spPr>
        <a:xfrm>
          <a:off x="3530111" y="1669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105620</xdr:rowOff>
    </xdr:from>
    <xdr:to>
      <xdr:col>15</xdr:col>
      <xdr:colOff>101600</xdr:colOff>
      <xdr:row>95</xdr:row>
      <xdr:rowOff>35770</xdr:rowOff>
    </xdr:to>
    <xdr:sp macro="" textlink="">
      <xdr:nvSpPr>
        <xdr:cNvPr id="261" name="楕円 260"/>
        <xdr:cNvSpPr/>
      </xdr:nvSpPr>
      <xdr:spPr>
        <a:xfrm>
          <a:off x="2857500" y="1622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26897</xdr:rowOff>
    </xdr:from>
    <xdr:ext cx="599010" cy="259045"/>
    <xdr:sp macro="" textlink="">
      <xdr:nvSpPr>
        <xdr:cNvPr id="262" name="テキスト ボックス 261"/>
        <xdr:cNvSpPr txBox="1"/>
      </xdr:nvSpPr>
      <xdr:spPr>
        <a:xfrm>
          <a:off x="2608795" y="1631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24566</xdr:rowOff>
    </xdr:from>
    <xdr:to>
      <xdr:col>10</xdr:col>
      <xdr:colOff>165100</xdr:colOff>
      <xdr:row>98</xdr:row>
      <xdr:rowOff>126166</xdr:rowOff>
    </xdr:to>
    <xdr:sp macro="" textlink="">
      <xdr:nvSpPr>
        <xdr:cNvPr id="263" name="楕円 262"/>
        <xdr:cNvSpPr/>
      </xdr:nvSpPr>
      <xdr:spPr>
        <a:xfrm>
          <a:off x="1968500" y="1682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117293</xdr:rowOff>
    </xdr:from>
    <xdr:ext cx="534377" cy="259045"/>
    <xdr:sp macro="" textlink="">
      <xdr:nvSpPr>
        <xdr:cNvPr id="264" name="テキスト ボックス 263"/>
        <xdr:cNvSpPr txBox="1"/>
      </xdr:nvSpPr>
      <xdr:spPr>
        <a:xfrm>
          <a:off x="1752111" y="1691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98664</xdr:rowOff>
    </xdr:from>
    <xdr:to>
      <xdr:col>6</xdr:col>
      <xdr:colOff>38100</xdr:colOff>
      <xdr:row>99</xdr:row>
      <xdr:rowOff>28814</xdr:rowOff>
    </xdr:to>
    <xdr:sp macro="" textlink="">
      <xdr:nvSpPr>
        <xdr:cNvPr id="265" name="楕円 264"/>
        <xdr:cNvSpPr/>
      </xdr:nvSpPr>
      <xdr:spPr>
        <a:xfrm>
          <a:off x="1079500" y="1690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19941</xdr:rowOff>
    </xdr:from>
    <xdr:ext cx="534377" cy="259045"/>
    <xdr:sp macro="" textlink="">
      <xdr:nvSpPr>
        <xdr:cNvPr id="266" name="テキスト ボックス 265"/>
        <xdr:cNvSpPr txBox="1"/>
      </xdr:nvSpPr>
      <xdr:spPr>
        <a:xfrm>
          <a:off x="863111" y="1699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143282</xdr:rowOff>
    </xdr:from>
    <xdr:to>
      <xdr:col>54</xdr:col>
      <xdr:colOff>189865</xdr:colOff>
      <xdr:row>38</xdr:row>
      <xdr:rowOff>53496</xdr:rowOff>
    </xdr:to>
    <xdr:cxnSp macro="">
      <xdr:nvCxnSpPr>
        <xdr:cNvPr id="292" name="直線コネクタ 291"/>
        <xdr:cNvCxnSpPr/>
      </xdr:nvCxnSpPr>
      <xdr:spPr>
        <a:xfrm flipV="1">
          <a:off x="10475595" y="5629682"/>
          <a:ext cx="1270" cy="938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57323</xdr:rowOff>
    </xdr:from>
    <xdr:ext cx="534377" cy="259045"/>
    <xdr:sp macro="" textlink="">
      <xdr:nvSpPr>
        <xdr:cNvPr id="293" name="補助費等最小値テキスト"/>
        <xdr:cNvSpPr txBox="1"/>
      </xdr:nvSpPr>
      <xdr:spPr>
        <a:xfrm>
          <a:off x="10528300" y="65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53496</xdr:rowOff>
    </xdr:from>
    <xdr:to>
      <xdr:col>55</xdr:col>
      <xdr:colOff>88900</xdr:colOff>
      <xdr:row>38</xdr:row>
      <xdr:rowOff>53496</xdr:rowOff>
    </xdr:to>
    <xdr:cxnSp macro="">
      <xdr:nvCxnSpPr>
        <xdr:cNvPr id="294" name="直線コネクタ 293"/>
        <xdr:cNvCxnSpPr/>
      </xdr:nvCxnSpPr>
      <xdr:spPr>
        <a:xfrm>
          <a:off x="10388600" y="656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89959</xdr:rowOff>
    </xdr:from>
    <xdr:ext cx="599010" cy="259045"/>
    <xdr:sp macro="" textlink="">
      <xdr:nvSpPr>
        <xdr:cNvPr id="295" name="補助費等最大値テキスト"/>
        <xdr:cNvSpPr txBox="1"/>
      </xdr:nvSpPr>
      <xdr:spPr>
        <a:xfrm>
          <a:off x="10528300" y="540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143282</xdr:rowOff>
    </xdr:from>
    <xdr:to>
      <xdr:col>55</xdr:col>
      <xdr:colOff>88900</xdr:colOff>
      <xdr:row>32</xdr:row>
      <xdr:rowOff>143282</xdr:rowOff>
    </xdr:to>
    <xdr:cxnSp macro="">
      <xdr:nvCxnSpPr>
        <xdr:cNvPr id="296" name="直線コネクタ 295"/>
        <xdr:cNvCxnSpPr/>
      </xdr:nvCxnSpPr>
      <xdr:spPr>
        <a:xfrm>
          <a:off x="10388600" y="562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143804</xdr:rowOff>
    </xdr:from>
    <xdr:to>
      <xdr:col>55</xdr:col>
      <xdr:colOff>0</xdr:colOff>
      <xdr:row>37</xdr:row>
      <xdr:rowOff>3531</xdr:rowOff>
    </xdr:to>
    <xdr:cxnSp macro="">
      <xdr:nvCxnSpPr>
        <xdr:cNvPr id="297" name="直線コネクタ 296"/>
        <xdr:cNvCxnSpPr/>
      </xdr:nvCxnSpPr>
      <xdr:spPr>
        <a:xfrm flipV="1">
          <a:off x="9639300" y="6316004"/>
          <a:ext cx="838200" cy="3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15471</xdr:rowOff>
    </xdr:from>
    <xdr:ext cx="534377" cy="259045"/>
    <xdr:sp macro="" textlink="">
      <xdr:nvSpPr>
        <xdr:cNvPr id="298" name="補助費等平均値テキスト"/>
        <xdr:cNvSpPr txBox="1"/>
      </xdr:nvSpPr>
      <xdr:spPr>
        <a:xfrm>
          <a:off x="10528300" y="6016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164044</xdr:rowOff>
    </xdr:from>
    <xdr:to>
      <xdr:col>55</xdr:col>
      <xdr:colOff>50800</xdr:colOff>
      <xdr:row>36</xdr:row>
      <xdr:rowOff>94194</xdr:rowOff>
    </xdr:to>
    <xdr:sp macro="" textlink="">
      <xdr:nvSpPr>
        <xdr:cNvPr id="299" name="フローチャート: 判断 298"/>
        <xdr:cNvSpPr/>
      </xdr:nvSpPr>
      <xdr:spPr>
        <a:xfrm>
          <a:off x="10426700" y="61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3531</xdr:rowOff>
    </xdr:from>
    <xdr:to>
      <xdr:col>50</xdr:col>
      <xdr:colOff>114300</xdr:colOff>
      <xdr:row>37</xdr:row>
      <xdr:rowOff>27697</xdr:rowOff>
    </xdr:to>
    <xdr:cxnSp macro="">
      <xdr:nvCxnSpPr>
        <xdr:cNvPr id="300" name="直線コネクタ 299"/>
        <xdr:cNvCxnSpPr/>
      </xdr:nvCxnSpPr>
      <xdr:spPr>
        <a:xfrm flipV="1">
          <a:off x="8750300" y="6347181"/>
          <a:ext cx="8890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151471</xdr:rowOff>
    </xdr:from>
    <xdr:to>
      <xdr:col>50</xdr:col>
      <xdr:colOff>165100</xdr:colOff>
      <xdr:row>36</xdr:row>
      <xdr:rowOff>81621</xdr:rowOff>
    </xdr:to>
    <xdr:sp macro="" textlink="">
      <xdr:nvSpPr>
        <xdr:cNvPr id="301" name="フローチャート: 判断 300"/>
        <xdr:cNvSpPr/>
      </xdr:nvSpPr>
      <xdr:spPr>
        <a:xfrm>
          <a:off x="9588500" y="61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98148</xdr:rowOff>
    </xdr:from>
    <xdr:ext cx="534377" cy="259045"/>
    <xdr:sp macro="" textlink="">
      <xdr:nvSpPr>
        <xdr:cNvPr id="302" name="テキスト ボックス 301"/>
        <xdr:cNvSpPr txBox="1"/>
      </xdr:nvSpPr>
      <xdr:spPr>
        <a:xfrm>
          <a:off x="9372111" y="59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85837</xdr:rowOff>
    </xdr:from>
    <xdr:to>
      <xdr:col>45</xdr:col>
      <xdr:colOff>177800</xdr:colOff>
      <xdr:row>37</xdr:row>
      <xdr:rowOff>27697</xdr:rowOff>
    </xdr:to>
    <xdr:cxnSp macro="">
      <xdr:nvCxnSpPr>
        <xdr:cNvPr id="303" name="直線コネクタ 302"/>
        <xdr:cNvCxnSpPr/>
      </xdr:nvCxnSpPr>
      <xdr:spPr>
        <a:xfrm>
          <a:off x="7861300" y="5229337"/>
          <a:ext cx="889000" cy="114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170478</xdr:rowOff>
    </xdr:from>
    <xdr:to>
      <xdr:col>46</xdr:col>
      <xdr:colOff>38100</xdr:colOff>
      <xdr:row>36</xdr:row>
      <xdr:rowOff>100628</xdr:rowOff>
    </xdr:to>
    <xdr:sp macro="" textlink="">
      <xdr:nvSpPr>
        <xdr:cNvPr id="304" name="フローチャート: 判断 303"/>
        <xdr:cNvSpPr/>
      </xdr:nvSpPr>
      <xdr:spPr>
        <a:xfrm>
          <a:off x="8699500" y="61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117155</xdr:rowOff>
    </xdr:from>
    <xdr:ext cx="534377" cy="259045"/>
    <xdr:sp macro="" textlink="">
      <xdr:nvSpPr>
        <xdr:cNvPr id="305" name="テキスト ボックス 304"/>
        <xdr:cNvSpPr txBox="1"/>
      </xdr:nvSpPr>
      <xdr:spPr>
        <a:xfrm>
          <a:off x="8483111" y="59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85837</xdr:rowOff>
    </xdr:from>
    <xdr:to>
      <xdr:col>41</xdr:col>
      <xdr:colOff>50800</xdr:colOff>
      <xdr:row>37</xdr:row>
      <xdr:rowOff>35611</xdr:rowOff>
    </xdr:to>
    <xdr:cxnSp macro="">
      <xdr:nvCxnSpPr>
        <xdr:cNvPr id="306" name="直線コネクタ 305"/>
        <xdr:cNvCxnSpPr/>
      </xdr:nvCxnSpPr>
      <xdr:spPr>
        <a:xfrm flipV="1">
          <a:off x="6972300" y="5229337"/>
          <a:ext cx="889000" cy="114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307" name="フローチャート: 判断 306"/>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70215</xdr:rowOff>
    </xdr:from>
    <xdr:ext cx="599010" cy="259045"/>
    <xdr:sp macro="" textlink="">
      <xdr:nvSpPr>
        <xdr:cNvPr id="308" name="テキスト ボックス 307"/>
        <xdr:cNvSpPr txBox="1"/>
      </xdr:nvSpPr>
      <xdr:spPr>
        <a:xfrm>
          <a:off x="7561795" y="48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309" name="フローチャート: 判断 308"/>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67146</xdr:rowOff>
    </xdr:from>
    <xdr:ext cx="534377" cy="259045"/>
    <xdr:sp macro="" textlink="">
      <xdr:nvSpPr>
        <xdr:cNvPr id="310" name="テキスト ボックス 309"/>
        <xdr:cNvSpPr txBox="1"/>
      </xdr:nvSpPr>
      <xdr:spPr>
        <a:xfrm>
          <a:off x="6705111" y="606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93004</xdr:rowOff>
    </xdr:from>
    <xdr:to>
      <xdr:col>55</xdr:col>
      <xdr:colOff>50800</xdr:colOff>
      <xdr:row>37</xdr:row>
      <xdr:rowOff>23154</xdr:rowOff>
    </xdr:to>
    <xdr:sp macro="" textlink="">
      <xdr:nvSpPr>
        <xdr:cNvPr id="316" name="楕円 315"/>
        <xdr:cNvSpPr/>
      </xdr:nvSpPr>
      <xdr:spPr>
        <a:xfrm>
          <a:off x="10426700" y="626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71431</xdr:rowOff>
    </xdr:from>
    <xdr:ext cx="534377" cy="259045"/>
    <xdr:sp macro="" textlink="">
      <xdr:nvSpPr>
        <xdr:cNvPr id="317" name="補助費等該当値テキスト"/>
        <xdr:cNvSpPr txBox="1"/>
      </xdr:nvSpPr>
      <xdr:spPr>
        <a:xfrm>
          <a:off x="10528300" y="624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124181</xdr:rowOff>
    </xdr:from>
    <xdr:to>
      <xdr:col>50</xdr:col>
      <xdr:colOff>165100</xdr:colOff>
      <xdr:row>37</xdr:row>
      <xdr:rowOff>54331</xdr:rowOff>
    </xdr:to>
    <xdr:sp macro="" textlink="">
      <xdr:nvSpPr>
        <xdr:cNvPr id="318" name="楕円 317"/>
        <xdr:cNvSpPr/>
      </xdr:nvSpPr>
      <xdr:spPr>
        <a:xfrm>
          <a:off x="9588500" y="629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45458</xdr:rowOff>
    </xdr:from>
    <xdr:ext cx="534377" cy="259045"/>
    <xdr:sp macro="" textlink="">
      <xdr:nvSpPr>
        <xdr:cNvPr id="319" name="テキスト ボックス 318"/>
        <xdr:cNvSpPr txBox="1"/>
      </xdr:nvSpPr>
      <xdr:spPr>
        <a:xfrm>
          <a:off x="9372111" y="63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148347</xdr:rowOff>
    </xdr:from>
    <xdr:to>
      <xdr:col>46</xdr:col>
      <xdr:colOff>38100</xdr:colOff>
      <xdr:row>37</xdr:row>
      <xdr:rowOff>78497</xdr:rowOff>
    </xdr:to>
    <xdr:sp macro="" textlink="">
      <xdr:nvSpPr>
        <xdr:cNvPr id="320" name="楕円 319"/>
        <xdr:cNvSpPr/>
      </xdr:nvSpPr>
      <xdr:spPr>
        <a:xfrm>
          <a:off x="8699500" y="632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69624</xdr:rowOff>
    </xdr:from>
    <xdr:ext cx="534377" cy="259045"/>
    <xdr:sp macro="" textlink="">
      <xdr:nvSpPr>
        <xdr:cNvPr id="321" name="テキスト ボックス 320"/>
        <xdr:cNvSpPr txBox="1"/>
      </xdr:nvSpPr>
      <xdr:spPr>
        <a:xfrm>
          <a:off x="8483111" y="641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35037</xdr:rowOff>
    </xdr:from>
    <xdr:to>
      <xdr:col>41</xdr:col>
      <xdr:colOff>101600</xdr:colOff>
      <xdr:row>30</xdr:row>
      <xdr:rowOff>136637</xdr:rowOff>
    </xdr:to>
    <xdr:sp macro="" textlink="">
      <xdr:nvSpPr>
        <xdr:cNvPr id="322" name="楕円 321"/>
        <xdr:cNvSpPr/>
      </xdr:nvSpPr>
      <xdr:spPr>
        <a:xfrm>
          <a:off x="7810500" y="517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127764</xdr:rowOff>
    </xdr:from>
    <xdr:ext cx="599010" cy="259045"/>
    <xdr:sp macro="" textlink="">
      <xdr:nvSpPr>
        <xdr:cNvPr id="323" name="テキスト ボックス 322"/>
        <xdr:cNvSpPr txBox="1"/>
      </xdr:nvSpPr>
      <xdr:spPr>
        <a:xfrm>
          <a:off x="7561795" y="527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156261</xdr:rowOff>
    </xdr:from>
    <xdr:to>
      <xdr:col>36</xdr:col>
      <xdr:colOff>165100</xdr:colOff>
      <xdr:row>37</xdr:row>
      <xdr:rowOff>86411</xdr:rowOff>
    </xdr:to>
    <xdr:sp macro="" textlink="">
      <xdr:nvSpPr>
        <xdr:cNvPr id="324" name="楕円 323"/>
        <xdr:cNvSpPr/>
      </xdr:nvSpPr>
      <xdr:spPr>
        <a:xfrm>
          <a:off x="6921500" y="632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77538</xdr:rowOff>
    </xdr:from>
    <xdr:ext cx="534377" cy="259045"/>
    <xdr:sp macro="" textlink="">
      <xdr:nvSpPr>
        <xdr:cNvPr id="325" name="テキスト ボックス 324"/>
        <xdr:cNvSpPr txBox="1"/>
      </xdr:nvSpPr>
      <xdr:spPr>
        <a:xfrm>
          <a:off x="6705111" y="642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9" name="直線コネクタ 348"/>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50" name="普通建設事業費最小値テキスト"/>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51" name="直線コネクタ 350"/>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52" name="普通建設事業費最大値テキスト"/>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53" name="直線コネクタ 352"/>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159677</xdr:rowOff>
    </xdr:from>
    <xdr:to>
      <xdr:col>55</xdr:col>
      <xdr:colOff>0</xdr:colOff>
      <xdr:row>58</xdr:row>
      <xdr:rowOff>34379</xdr:rowOff>
    </xdr:to>
    <xdr:cxnSp macro="">
      <xdr:nvCxnSpPr>
        <xdr:cNvPr id="354" name="直線コネクタ 353"/>
        <xdr:cNvCxnSpPr/>
      </xdr:nvCxnSpPr>
      <xdr:spPr>
        <a:xfrm>
          <a:off x="9639300" y="9932327"/>
          <a:ext cx="838200" cy="4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45255</xdr:rowOff>
    </xdr:from>
    <xdr:ext cx="534377" cy="259045"/>
    <xdr:sp macro="" textlink="">
      <xdr:nvSpPr>
        <xdr:cNvPr id="355" name="普通建設事業費平均値テキスト"/>
        <xdr:cNvSpPr txBox="1"/>
      </xdr:nvSpPr>
      <xdr:spPr>
        <a:xfrm>
          <a:off x="10528300" y="930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6" name="フローチャート: 判断 355"/>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132423</xdr:rowOff>
    </xdr:from>
    <xdr:to>
      <xdr:col>50</xdr:col>
      <xdr:colOff>114300</xdr:colOff>
      <xdr:row>57</xdr:row>
      <xdr:rowOff>159677</xdr:rowOff>
    </xdr:to>
    <xdr:cxnSp macro="">
      <xdr:nvCxnSpPr>
        <xdr:cNvPr id="357" name="直線コネクタ 356"/>
        <xdr:cNvCxnSpPr/>
      </xdr:nvCxnSpPr>
      <xdr:spPr>
        <a:xfrm>
          <a:off x="8750300" y="9562173"/>
          <a:ext cx="889000" cy="37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8" name="フローチャート: 判断 357"/>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1147</xdr:rowOff>
    </xdr:from>
    <xdr:ext cx="534377" cy="259045"/>
    <xdr:sp macro="" textlink="">
      <xdr:nvSpPr>
        <xdr:cNvPr id="359" name="テキスト ボックス 358"/>
        <xdr:cNvSpPr txBox="1"/>
      </xdr:nvSpPr>
      <xdr:spPr>
        <a:xfrm>
          <a:off x="9372111" y="925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132423</xdr:rowOff>
    </xdr:from>
    <xdr:to>
      <xdr:col>45</xdr:col>
      <xdr:colOff>177800</xdr:colOff>
      <xdr:row>56</xdr:row>
      <xdr:rowOff>145123</xdr:rowOff>
    </xdr:to>
    <xdr:cxnSp macro="">
      <xdr:nvCxnSpPr>
        <xdr:cNvPr id="360" name="直線コネクタ 359"/>
        <xdr:cNvCxnSpPr/>
      </xdr:nvCxnSpPr>
      <xdr:spPr>
        <a:xfrm flipV="1">
          <a:off x="7861300" y="9562173"/>
          <a:ext cx="889000" cy="18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61" name="フローチャート: 判断 360"/>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1071</xdr:rowOff>
    </xdr:from>
    <xdr:ext cx="534377" cy="259045"/>
    <xdr:sp macro="" textlink="">
      <xdr:nvSpPr>
        <xdr:cNvPr id="362" name="テキスト ボックス 361"/>
        <xdr:cNvSpPr txBox="1"/>
      </xdr:nvSpPr>
      <xdr:spPr>
        <a:xfrm>
          <a:off x="8483111" y="92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148031</xdr:rowOff>
    </xdr:from>
    <xdr:to>
      <xdr:col>41</xdr:col>
      <xdr:colOff>50800</xdr:colOff>
      <xdr:row>56</xdr:row>
      <xdr:rowOff>145123</xdr:rowOff>
    </xdr:to>
    <xdr:cxnSp macro="">
      <xdr:nvCxnSpPr>
        <xdr:cNvPr id="363" name="直線コネクタ 362"/>
        <xdr:cNvCxnSpPr/>
      </xdr:nvCxnSpPr>
      <xdr:spPr>
        <a:xfrm>
          <a:off x="6972300" y="9577781"/>
          <a:ext cx="889000" cy="16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4" name="フローチャート: 判断 363"/>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81094</xdr:rowOff>
    </xdr:from>
    <xdr:ext cx="534377" cy="259045"/>
    <xdr:sp macro="" textlink="">
      <xdr:nvSpPr>
        <xdr:cNvPr id="365" name="テキスト ボックス 364"/>
        <xdr:cNvSpPr txBox="1"/>
      </xdr:nvSpPr>
      <xdr:spPr>
        <a:xfrm>
          <a:off x="7594111" y="916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6" name="フローチャート: 判断 365"/>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126471</xdr:rowOff>
    </xdr:from>
    <xdr:ext cx="534377" cy="259045"/>
    <xdr:sp macro="" textlink="">
      <xdr:nvSpPr>
        <xdr:cNvPr id="367" name="テキスト ボックス 366"/>
        <xdr:cNvSpPr txBox="1"/>
      </xdr:nvSpPr>
      <xdr:spPr>
        <a:xfrm>
          <a:off x="6705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155029</xdr:rowOff>
    </xdr:from>
    <xdr:to>
      <xdr:col>55</xdr:col>
      <xdr:colOff>50800</xdr:colOff>
      <xdr:row>58</xdr:row>
      <xdr:rowOff>85179</xdr:rowOff>
    </xdr:to>
    <xdr:sp macro="" textlink="">
      <xdr:nvSpPr>
        <xdr:cNvPr id="373" name="楕円 372"/>
        <xdr:cNvSpPr/>
      </xdr:nvSpPr>
      <xdr:spPr>
        <a:xfrm>
          <a:off x="10426700" y="992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69956</xdr:rowOff>
    </xdr:from>
    <xdr:ext cx="534377" cy="259045"/>
    <xdr:sp macro="" textlink="">
      <xdr:nvSpPr>
        <xdr:cNvPr id="374" name="普通建設事業費該当値テキスト"/>
        <xdr:cNvSpPr txBox="1"/>
      </xdr:nvSpPr>
      <xdr:spPr>
        <a:xfrm>
          <a:off x="10528300" y="984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108877</xdr:rowOff>
    </xdr:from>
    <xdr:to>
      <xdr:col>50</xdr:col>
      <xdr:colOff>165100</xdr:colOff>
      <xdr:row>58</xdr:row>
      <xdr:rowOff>39027</xdr:rowOff>
    </xdr:to>
    <xdr:sp macro="" textlink="">
      <xdr:nvSpPr>
        <xdr:cNvPr id="375" name="楕円 374"/>
        <xdr:cNvSpPr/>
      </xdr:nvSpPr>
      <xdr:spPr>
        <a:xfrm>
          <a:off x="9588500" y="988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30154</xdr:rowOff>
    </xdr:from>
    <xdr:ext cx="534377" cy="259045"/>
    <xdr:sp macro="" textlink="">
      <xdr:nvSpPr>
        <xdr:cNvPr id="376" name="テキスト ボックス 375"/>
        <xdr:cNvSpPr txBox="1"/>
      </xdr:nvSpPr>
      <xdr:spPr>
        <a:xfrm>
          <a:off x="9372111" y="997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81623</xdr:rowOff>
    </xdr:from>
    <xdr:to>
      <xdr:col>46</xdr:col>
      <xdr:colOff>38100</xdr:colOff>
      <xdr:row>56</xdr:row>
      <xdr:rowOff>11773</xdr:rowOff>
    </xdr:to>
    <xdr:sp macro="" textlink="">
      <xdr:nvSpPr>
        <xdr:cNvPr id="377" name="楕円 376"/>
        <xdr:cNvSpPr/>
      </xdr:nvSpPr>
      <xdr:spPr>
        <a:xfrm>
          <a:off x="8699500" y="951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2900</xdr:rowOff>
    </xdr:from>
    <xdr:ext cx="534377" cy="259045"/>
    <xdr:sp macro="" textlink="">
      <xdr:nvSpPr>
        <xdr:cNvPr id="378" name="テキスト ボックス 377"/>
        <xdr:cNvSpPr txBox="1"/>
      </xdr:nvSpPr>
      <xdr:spPr>
        <a:xfrm>
          <a:off x="8483111" y="960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94323</xdr:rowOff>
    </xdr:from>
    <xdr:to>
      <xdr:col>41</xdr:col>
      <xdr:colOff>101600</xdr:colOff>
      <xdr:row>57</xdr:row>
      <xdr:rowOff>24473</xdr:rowOff>
    </xdr:to>
    <xdr:sp macro="" textlink="">
      <xdr:nvSpPr>
        <xdr:cNvPr id="379" name="楕円 378"/>
        <xdr:cNvSpPr/>
      </xdr:nvSpPr>
      <xdr:spPr>
        <a:xfrm>
          <a:off x="7810500" y="969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15600</xdr:rowOff>
    </xdr:from>
    <xdr:ext cx="534377" cy="259045"/>
    <xdr:sp macro="" textlink="">
      <xdr:nvSpPr>
        <xdr:cNvPr id="380" name="テキスト ボックス 379"/>
        <xdr:cNvSpPr txBox="1"/>
      </xdr:nvSpPr>
      <xdr:spPr>
        <a:xfrm>
          <a:off x="7594111" y="978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97231</xdr:rowOff>
    </xdr:from>
    <xdr:to>
      <xdr:col>36</xdr:col>
      <xdr:colOff>165100</xdr:colOff>
      <xdr:row>56</xdr:row>
      <xdr:rowOff>27381</xdr:rowOff>
    </xdr:to>
    <xdr:sp macro="" textlink="">
      <xdr:nvSpPr>
        <xdr:cNvPr id="381" name="楕円 380"/>
        <xdr:cNvSpPr/>
      </xdr:nvSpPr>
      <xdr:spPr>
        <a:xfrm>
          <a:off x="6921500" y="952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18508</xdr:rowOff>
    </xdr:from>
    <xdr:ext cx="534377" cy="259045"/>
    <xdr:sp macro="" textlink="">
      <xdr:nvSpPr>
        <xdr:cNvPr id="382" name="テキスト ボックス 381"/>
        <xdr:cNvSpPr txBox="1"/>
      </xdr:nvSpPr>
      <xdr:spPr>
        <a:xfrm>
          <a:off x="6705111" y="961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4" name="直線コネクタ 403"/>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5" name="普通建設事業費 （ うち新規整備　）最小値テキスト"/>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6" name="直線コネクタ 405"/>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7" name="普通建設事業費 （ うち新規整備　）最大値テキスト"/>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8" name="直線コネクタ 407"/>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25881</xdr:rowOff>
    </xdr:from>
    <xdr:to>
      <xdr:col>55</xdr:col>
      <xdr:colOff>0</xdr:colOff>
      <xdr:row>78</xdr:row>
      <xdr:rowOff>101890</xdr:rowOff>
    </xdr:to>
    <xdr:cxnSp macro="">
      <xdr:nvCxnSpPr>
        <xdr:cNvPr id="409" name="直線コネクタ 408"/>
        <xdr:cNvCxnSpPr/>
      </xdr:nvCxnSpPr>
      <xdr:spPr>
        <a:xfrm flipV="1">
          <a:off x="9639300" y="13398981"/>
          <a:ext cx="8382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16268</xdr:rowOff>
    </xdr:from>
    <xdr:ext cx="534377" cy="259045"/>
    <xdr:sp macro="" textlink="">
      <xdr:nvSpPr>
        <xdr:cNvPr id="410" name="普通建設事業費 （ うち新規整備　）平均値テキスト"/>
        <xdr:cNvSpPr txBox="1"/>
      </xdr:nvSpPr>
      <xdr:spPr>
        <a:xfrm>
          <a:off x="10528300" y="13046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11" name="フローチャート: 判断 410"/>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41721</xdr:rowOff>
    </xdr:from>
    <xdr:to>
      <xdr:col>50</xdr:col>
      <xdr:colOff>114300</xdr:colOff>
      <xdr:row>78</xdr:row>
      <xdr:rowOff>101890</xdr:rowOff>
    </xdr:to>
    <xdr:cxnSp macro="">
      <xdr:nvCxnSpPr>
        <xdr:cNvPr id="412" name="直線コネクタ 411"/>
        <xdr:cNvCxnSpPr/>
      </xdr:nvCxnSpPr>
      <xdr:spPr>
        <a:xfrm>
          <a:off x="8750300" y="13414821"/>
          <a:ext cx="889000" cy="6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13" name="フローチャート: 判断 412"/>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142744</xdr:rowOff>
    </xdr:from>
    <xdr:ext cx="534377" cy="259045"/>
    <xdr:sp macro="" textlink="">
      <xdr:nvSpPr>
        <xdr:cNvPr id="414" name="テキスト ボックス 413"/>
        <xdr:cNvSpPr txBox="1"/>
      </xdr:nvSpPr>
      <xdr:spPr>
        <a:xfrm>
          <a:off x="9372111" y="1300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168390</xdr:rowOff>
    </xdr:from>
    <xdr:to>
      <xdr:col>45</xdr:col>
      <xdr:colOff>177800</xdr:colOff>
      <xdr:row>78</xdr:row>
      <xdr:rowOff>41721</xdr:rowOff>
    </xdr:to>
    <xdr:cxnSp macro="">
      <xdr:nvCxnSpPr>
        <xdr:cNvPr id="415" name="直線コネクタ 414"/>
        <xdr:cNvCxnSpPr/>
      </xdr:nvCxnSpPr>
      <xdr:spPr>
        <a:xfrm>
          <a:off x="7861300" y="13370040"/>
          <a:ext cx="889000" cy="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6" name="フローチャート: 判断 415"/>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111106</xdr:rowOff>
    </xdr:from>
    <xdr:ext cx="534377" cy="259045"/>
    <xdr:sp macro="" textlink="">
      <xdr:nvSpPr>
        <xdr:cNvPr id="417" name="テキスト ボックス 416"/>
        <xdr:cNvSpPr txBox="1"/>
      </xdr:nvSpPr>
      <xdr:spPr>
        <a:xfrm>
          <a:off x="8483111" y="1296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143587</xdr:rowOff>
    </xdr:from>
    <xdr:to>
      <xdr:col>41</xdr:col>
      <xdr:colOff>50800</xdr:colOff>
      <xdr:row>77</xdr:row>
      <xdr:rowOff>168390</xdr:rowOff>
    </xdr:to>
    <xdr:cxnSp macro="">
      <xdr:nvCxnSpPr>
        <xdr:cNvPr id="418" name="直線コネクタ 417"/>
        <xdr:cNvCxnSpPr/>
      </xdr:nvCxnSpPr>
      <xdr:spPr>
        <a:xfrm>
          <a:off x="6972300" y="12830887"/>
          <a:ext cx="889000" cy="53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9" name="フローチャート: 判断 418"/>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17906</xdr:rowOff>
    </xdr:from>
    <xdr:ext cx="534377" cy="259045"/>
    <xdr:sp macro="" textlink="">
      <xdr:nvSpPr>
        <xdr:cNvPr id="420" name="テキスト ボックス 419"/>
        <xdr:cNvSpPr txBox="1"/>
      </xdr:nvSpPr>
      <xdr:spPr>
        <a:xfrm>
          <a:off x="7594111" y="128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21" name="フローチャート: 判断 420"/>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141964</xdr:rowOff>
    </xdr:from>
    <xdr:ext cx="534377" cy="259045"/>
    <xdr:sp macro="" textlink="">
      <xdr:nvSpPr>
        <xdr:cNvPr id="422" name="テキスト ボックス 421"/>
        <xdr:cNvSpPr txBox="1"/>
      </xdr:nvSpPr>
      <xdr:spPr>
        <a:xfrm>
          <a:off x="6705111" y="1300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146531</xdr:rowOff>
    </xdr:from>
    <xdr:to>
      <xdr:col>55</xdr:col>
      <xdr:colOff>50800</xdr:colOff>
      <xdr:row>78</xdr:row>
      <xdr:rowOff>76681</xdr:rowOff>
    </xdr:to>
    <xdr:sp macro="" textlink="">
      <xdr:nvSpPr>
        <xdr:cNvPr id="428" name="楕円 427"/>
        <xdr:cNvSpPr/>
      </xdr:nvSpPr>
      <xdr:spPr>
        <a:xfrm>
          <a:off x="10426700" y="1334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61458</xdr:rowOff>
    </xdr:from>
    <xdr:ext cx="469744" cy="259045"/>
    <xdr:sp macro="" textlink="">
      <xdr:nvSpPr>
        <xdr:cNvPr id="429" name="普通建設事業費 （ うち新規整備　）該当値テキスト"/>
        <xdr:cNvSpPr txBox="1"/>
      </xdr:nvSpPr>
      <xdr:spPr>
        <a:xfrm>
          <a:off x="10528300" y="1326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51090</xdr:rowOff>
    </xdr:from>
    <xdr:to>
      <xdr:col>50</xdr:col>
      <xdr:colOff>165100</xdr:colOff>
      <xdr:row>78</xdr:row>
      <xdr:rowOff>152690</xdr:rowOff>
    </xdr:to>
    <xdr:sp macro="" textlink="">
      <xdr:nvSpPr>
        <xdr:cNvPr id="430" name="楕円 429"/>
        <xdr:cNvSpPr/>
      </xdr:nvSpPr>
      <xdr:spPr>
        <a:xfrm>
          <a:off x="9588500" y="1342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143817</xdr:rowOff>
    </xdr:from>
    <xdr:ext cx="469744" cy="259045"/>
    <xdr:sp macro="" textlink="">
      <xdr:nvSpPr>
        <xdr:cNvPr id="431" name="テキスト ボックス 430"/>
        <xdr:cNvSpPr txBox="1"/>
      </xdr:nvSpPr>
      <xdr:spPr>
        <a:xfrm>
          <a:off x="9404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162371</xdr:rowOff>
    </xdr:from>
    <xdr:to>
      <xdr:col>46</xdr:col>
      <xdr:colOff>38100</xdr:colOff>
      <xdr:row>78</xdr:row>
      <xdr:rowOff>92521</xdr:rowOff>
    </xdr:to>
    <xdr:sp macro="" textlink="">
      <xdr:nvSpPr>
        <xdr:cNvPr id="432" name="楕円 431"/>
        <xdr:cNvSpPr/>
      </xdr:nvSpPr>
      <xdr:spPr>
        <a:xfrm>
          <a:off x="8699500" y="1336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83648</xdr:rowOff>
    </xdr:from>
    <xdr:ext cx="469744" cy="259045"/>
    <xdr:sp macro="" textlink="">
      <xdr:nvSpPr>
        <xdr:cNvPr id="433" name="テキスト ボックス 432"/>
        <xdr:cNvSpPr txBox="1"/>
      </xdr:nvSpPr>
      <xdr:spPr>
        <a:xfrm>
          <a:off x="8515428" y="1345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117590</xdr:rowOff>
    </xdr:from>
    <xdr:to>
      <xdr:col>41</xdr:col>
      <xdr:colOff>101600</xdr:colOff>
      <xdr:row>78</xdr:row>
      <xdr:rowOff>47740</xdr:rowOff>
    </xdr:to>
    <xdr:sp macro="" textlink="">
      <xdr:nvSpPr>
        <xdr:cNvPr id="434" name="楕円 433"/>
        <xdr:cNvSpPr/>
      </xdr:nvSpPr>
      <xdr:spPr>
        <a:xfrm>
          <a:off x="7810500" y="133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38867</xdr:rowOff>
    </xdr:from>
    <xdr:ext cx="469744" cy="259045"/>
    <xdr:sp macro="" textlink="">
      <xdr:nvSpPr>
        <xdr:cNvPr id="435" name="テキスト ボックス 434"/>
        <xdr:cNvSpPr txBox="1"/>
      </xdr:nvSpPr>
      <xdr:spPr>
        <a:xfrm>
          <a:off x="7626428" y="134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92787</xdr:rowOff>
    </xdr:from>
    <xdr:to>
      <xdr:col>36</xdr:col>
      <xdr:colOff>165100</xdr:colOff>
      <xdr:row>75</xdr:row>
      <xdr:rowOff>22937</xdr:rowOff>
    </xdr:to>
    <xdr:sp macro="" textlink="">
      <xdr:nvSpPr>
        <xdr:cNvPr id="436" name="楕円 435"/>
        <xdr:cNvSpPr/>
      </xdr:nvSpPr>
      <xdr:spPr>
        <a:xfrm>
          <a:off x="6921500" y="1278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39464</xdr:rowOff>
    </xdr:from>
    <xdr:ext cx="534377" cy="259045"/>
    <xdr:sp macro="" textlink="">
      <xdr:nvSpPr>
        <xdr:cNvPr id="437" name="テキスト ボックス 436"/>
        <xdr:cNvSpPr txBox="1"/>
      </xdr:nvSpPr>
      <xdr:spPr>
        <a:xfrm>
          <a:off x="6705111" y="1255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61" name="直線コネクタ 460"/>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62" name="普通建設事業費 （ うち更新整備　）最小値テキスト"/>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63" name="直線コネクタ 462"/>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4" name="普通建設事業費 （ うち更新整備　）最大値テキスト"/>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5" name="直線コネクタ 464"/>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86740</xdr:rowOff>
    </xdr:from>
    <xdr:to>
      <xdr:col>55</xdr:col>
      <xdr:colOff>0</xdr:colOff>
      <xdr:row>98</xdr:row>
      <xdr:rowOff>96799</xdr:rowOff>
    </xdr:to>
    <xdr:cxnSp macro="">
      <xdr:nvCxnSpPr>
        <xdr:cNvPr id="466" name="直線コネクタ 465"/>
        <xdr:cNvCxnSpPr/>
      </xdr:nvCxnSpPr>
      <xdr:spPr>
        <a:xfrm>
          <a:off x="9639300" y="16717390"/>
          <a:ext cx="838200" cy="18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114977</xdr:rowOff>
    </xdr:from>
    <xdr:ext cx="534377" cy="259045"/>
    <xdr:sp macro="" textlink="">
      <xdr:nvSpPr>
        <xdr:cNvPr id="467" name="普通建設事業費 （ うち更新整備　）平均値テキスト"/>
        <xdr:cNvSpPr txBox="1"/>
      </xdr:nvSpPr>
      <xdr:spPr>
        <a:xfrm>
          <a:off x="10528300" y="1623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68" name="フローチャート: 判断 467"/>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86740</xdr:rowOff>
    </xdr:from>
    <xdr:to>
      <xdr:col>50</xdr:col>
      <xdr:colOff>114300</xdr:colOff>
      <xdr:row>98</xdr:row>
      <xdr:rowOff>27629</xdr:rowOff>
    </xdr:to>
    <xdr:cxnSp macro="">
      <xdr:nvCxnSpPr>
        <xdr:cNvPr id="469" name="直線コネクタ 468"/>
        <xdr:cNvCxnSpPr/>
      </xdr:nvCxnSpPr>
      <xdr:spPr>
        <a:xfrm flipV="1">
          <a:off x="8750300" y="16717390"/>
          <a:ext cx="889000" cy="11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70" name="フローチャート: 判断 469"/>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60741</xdr:rowOff>
    </xdr:from>
    <xdr:ext cx="534377" cy="259045"/>
    <xdr:sp macro="" textlink="">
      <xdr:nvSpPr>
        <xdr:cNvPr id="471" name="テキスト ボックス 470"/>
        <xdr:cNvSpPr txBox="1"/>
      </xdr:nvSpPr>
      <xdr:spPr>
        <a:xfrm>
          <a:off x="9372111" y="1617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128346</xdr:rowOff>
    </xdr:from>
    <xdr:to>
      <xdr:col>45</xdr:col>
      <xdr:colOff>177800</xdr:colOff>
      <xdr:row>98</xdr:row>
      <xdr:rowOff>27629</xdr:rowOff>
    </xdr:to>
    <xdr:cxnSp macro="">
      <xdr:nvCxnSpPr>
        <xdr:cNvPr id="472" name="直線コネクタ 471"/>
        <xdr:cNvCxnSpPr/>
      </xdr:nvCxnSpPr>
      <xdr:spPr>
        <a:xfrm>
          <a:off x="7861300" y="16758996"/>
          <a:ext cx="889000" cy="7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73" name="フローチャート: 判断 472"/>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115625</xdr:rowOff>
    </xdr:from>
    <xdr:ext cx="534377" cy="259045"/>
    <xdr:sp macro="" textlink="">
      <xdr:nvSpPr>
        <xdr:cNvPr id="474" name="テキスト ボックス 473"/>
        <xdr:cNvSpPr txBox="1"/>
      </xdr:nvSpPr>
      <xdr:spPr>
        <a:xfrm>
          <a:off x="8483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128346</xdr:rowOff>
    </xdr:from>
    <xdr:to>
      <xdr:col>41</xdr:col>
      <xdr:colOff>50800</xdr:colOff>
      <xdr:row>98</xdr:row>
      <xdr:rowOff>69520</xdr:rowOff>
    </xdr:to>
    <xdr:cxnSp macro="">
      <xdr:nvCxnSpPr>
        <xdr:cNvPr id="475" name="直線コネクタ 474"/>
        <xdr:cNvCxnSpPr/>
      </xdr:nvCxnSpPr>
      <xdr:spPr>
        <a:xfrm flipV="1">
          <a:off x="6972300" y="16758996"/>
          <a:ext cx="889000" cy="11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76" name="フローチャート: 判断 475"/>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24128</xdr:rowOff>
    </xdr:from>
    <xdr:ext cx="534377" cy="259045"/>
    <xdr:sp macro="" textlink="">
      <xdr:nvSpPr>
        <xdr:cNvPr id="477" name="テキスト ボックス 476"/>
        <xdr:cNvSpPr txBox="1"/>
      </xdr:nvSpPr>
      <xdr:spPr>
        <a:xfrm>
          <a:off x="7594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8" name="フローチャート: 判断 477"/>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103528</xdr:rowOff>
    </xdr:from>
    <xdr:ext cx="534377" cy="259045"/>
    <xdr:sp macro="" textlink="">
      <xdr:nvSpPr>
        <xdr:cNvPr id="479" name="テキスト ボックス 478"/>
        <xdr:cNvSpPr txBox="1"/>
      </xdr:nvSpPr>
      <xdr:spPr>
        <a:xfrm>
          <a:off x="6705111" y="162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45999</xdr:rowOff>
    </xdr:from>
    <xdr:to>
      <xdr:col>55</xdr:col>
      <xdr:colOff>50800</xdr:colOff>
      <xdr:row>98</xdr:row>
      <xdr:rowOff>147599</xdr:rowOff>
    </xdr:to>
    <xdr:sp macro="" textlink="">
      <xdr:nvSpPr>
        <xdr:cNvPr id="485" name="楕円 484"/>
        <xdr:cNvSpPr/>
      </xdr:nvSpPr>
      <xdr:spPr>
        <a:xfrm>
          <a:off x="10426700" y="1684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132376</xdr:rowOff>
    </xdr:from>
    <xdr:ext cx="469744" cy="259045"/>
    <xdr:sp macro="" textlink="">
      <xdr:nvSpPr>
        <xdr:cNvPr id="486" name="普通建設事業費 （ うち更新整備　）該当値テキスト"/>
        <xdr:cNvSpPr txBox="1"/>
      </xdr:nvSpPr>
      <xdr:spPr>
        <a:xfrm>
          <a:off x="10528300" y="1676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35940</xdr:rowOff>
    </xdr:from>
    <xdr:to>
      <xdr:col>50</xdr:col>
      <xdr:colOff>165100</xdr:colOff>
      <xdr:row>97</xdr:row>
      <xdr:rowOff>137540</xdr:rowOff>
    </xdr:to>
    <xdr:sp macro="" textlink="">
      <xdr:nvSpPr>
        <xdr:cNvPr id="487" name="楕円 486"/>
        <xdr:cNvSpPr/>
      </xdr:nvSpPr>
      <xdr:spPr>
        <a:xfrm>
          <a:off x="9588500" y="1666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128667</xdr:rowOff>
    </xdr:from>
    <xdr:ext cx="534377" cy="259045"/>
    <xdr:sp macro="" textlink="">
      <xdr:nvSpPr>
        <xdr:cNvPr id="488" name="テキスト ボックス 487"/>
        <xdr:cNvSpPr txBox="1"/>
      </xdr:nvSpPr>
      <xdr:spPr>
        <a:xfrm>
          <a:off x="9372111" y="1675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148279</xdr:rowOff>
    </xdr:from>
    <xdr:to>
      <xdr:col>46</xdr:col>
      <xdr:colOff>38100</xdr:colOff>
      <xdr:row>98</xdr:row>
      <xdr:rowOff>78429</xdr:rowOff>
    </xdr:to>
    <xdr:sp macro="" textlink="">
      <xdr:nvSpPr>
        <xdr:cNvPr id="489" name="楕円 488"/>
        <xdr:cNvSpPr/>
      </xdr:nvSpPr>
      <xdr:spPr>
        <a:xfrm>
          <a:off x="8699500" y="1677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69556</xdr:rowOff>
    </xdr:from>
    <xdr:ext cx="469744" cy="259045"/>
    <xdr:sp macro="" textlink="">
      <xdr:nvSpPr>
        <xdr:cNvPr id="490" name="テキスト ボックス 489"/>
        <xdr:cNvSpPr txBox="1"/>
      </xdr:nvSpPr>
      <xdr:spPr>
        <a:xfrm>
          <a:off x="8515428" y="1687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77546</xdr:rowOff>
    </xdr:from>
    <xdr:to>
      <xdr:col>41</xdr:col>
      <xdr:colOff>101600</xdr:colOff>
      <xdr:row>98</xdr:row>
      <xdr:rowOff>7696</xdr:rowOff>
    </xdr:to>
    <xdr:sp macro="" textlink="">
      <xdr:nvSpPr>
        <xdr:cNvPr id="491" name="楕円 490"/>
        <xdr:cNvSpPr/>
      </xdr:nvSpPr>
      <xdr:spPr>
        <a:xfrm>
          <a:off x="7810500" y="1670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170273</xdr:rowOff>
    </xdr:from>
    <xdr:ext cx="534377" cy="259045"/>
    <xdr:sp macro="" textlink="">
      <xdr:nvSpPr>
        <xdr:cNvPr id="492" name="テキスト ボックス 491"/>
        <xdr:cNvSpPr txBox="1"/>
      </xdr:nvSpPr>
      <xdr:spPr>
        <a:xfrm>
          <a:off x="7594111" y="168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18720</xdr:rowOff>
    </xdr:from>
    <xdr:to>
      <xdr:col>36</xdr:col>
      <xdr:colOff>165100</xdr:colOff>
      <xdr:row>98</xdr:row>
      <xdr:rowOff>120320</xdr:rowOff>
    </xdr:to>
    <xdr:sp macro="" textlink="">
      <xdr:nvSpPr>
        <xdr:cNvPr id="493" name="楕円 492"/>
        <xdr:cNvSpPr/>
      </xdr:nvSpPr>
      <xdr:spPr>
        <a:xfrm>
          <a:off x="6921500" y="1682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111447</xdr:rowOff>
    </xdr:from>
    <xdr:ext cx="469744" cy="259045"/>
    <xdr:sp macro="" textlink="">
      <xdr:nvSpPr>
        <xdr:cNvPr id="494" name="テキスト ボックス 493"/>
        <xdr:cNvSpPr txBox="1"/>
      </xdr:nvSpPr>
      <xdr:spPr>
        <a:xfrm>
          <a:off x="6737428" y="1691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0" name="テキスト ボックス 509"/>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2" name="テキスト ボックス 511"/>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4" name="テキスト ボックス 513"/>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18" name="直線コネクタ 517"/>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macro="" textlink="">
      <xdr:nvSpPr>
        <xdr:cNvPr id="521" name="災害復旧事業費最大値テキスト"/>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22" name="直線コネクタ 521"/>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3" name="直線コネクタ 522"/>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50626</xdr:rowOff>
    </xdr:from>
    <xdr:ext cx="469744" cy="259045"/>
    <xdr:sp macro="" textlink="">
      <xdr:nvSpPr>
        <xdr:cNvPr id="524" name="災害復旧事業費平均値テキスト"/>
        <xdr:cNvSpPr txBox="1"/>
      </xdr:nvSpPr>
      <xdr:spPr>
        <a:xfrm>
          <a:off x="16370300" y="622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macro="" textlink="">
      <xdr:nvSpPr>
        <xdr:cNvPr id="525" name="フローチャート: 判断 524"/>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6" name="直線コネクタ 525"/>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macro="" textlink="">
      <xdr:nvSpPr>
        <xdr:cNvPr id="527" name="フローチャート: 判断 526"/>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132923</xdr:rowOff>
    </xdr:from>
    <xdr:ext cx="469744" cy="259045"/>
    <xdr:sp macro="" textlink="">
      <xdr:nvSpPr>
        <xdr:cNvPr id="528" name="テキスト ボックス 527"/>
        <xdr:cNvSpPr txBox="1"/>
      </xdr:nvSpPr>
      <xdr:spPr>
        <a:xfrm>
          <a:off x="15246428" y="61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21971</xdr:rowOff>
    </xdr:from>
    <xdr:to>
      <xdr:col>76</xdr:col>
      <xdr:colOff>114300</xdr:colOff>
      <xdr:row>39</xdr:row>
      <xdr:rowOff>44450</xdr:rowOff>
    </xdr:to>
    <xdr:cxnSp macro="">
      <xdr:nvCxnSpPr>
        <xdr:cNvPr id="529" name="直線コネクタ 528"/>
        <xdr:cNvCxnSpPr/>
      </xdr:nvCxnSpPr>
      <xdr:spPr>
        <a:xfrm>
          <a:off x="13703300" y="6708521"/>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macro="" textlink="">
      <xdr:nvSpPr>
        <xdr:cNvPr id="530" name="フローチャート: 判断 529"/>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147019</xdr:rowOff>
    </xdr:from>
    <xdr:ext cx="378565" cy="259045"/>
    <xdr:sp macro="" textlink="">
      <xdr:nvSpPr>
        <xdr:cNvPr id="531" name="テキスト ボックス 530"/>
        <xdr:cNvSpPr txBox="1"/>
      </xdr:nvSpPr>
      <xdr:spPr>
        <a:xfrm>
          <a:off x="14403017" y="631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21971</xdr:rowOff>
    </xdr:from>
    <xdr:to>
      <xdr:col>71</xdr:col>
      <xdr:colOff>177800</xdr:colOff>
      <xdr:row>39</xdr:row>
      <xdr:rowOff>44450</xdr:rowOff>
    </xdr:to>
    <xdr:cxnSp macro="">
      <xdr:nvCxnSpPr>
        <xdr:cNvPr id="532" name="直線コネクタ 531"/>
        <xdr:cNvCxnSpPr/>
      </xdr:nvCxnSpPr>
      <xdr:spPr>
        <a:xfrm flipV="1">
          <a:off x="12814300" y="6708521"/>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xdr:rowOff>
    </xdr:from>
    <xdr:to>
      <xdr:col>72</xdr:col>
      <xdr:colOff>38100</xdr:colOff>
      <xdr:row>37</xdr:row>
      <xdr:rowOff>101917</xdr:rowOff>
    </xdr:to>
    <xdr:sp macro="" textlink="">
      <xdr:nvSpPr>
        <xdr:cNvPr id="533" name="フローチャート: 判断 532"/>
        <xdr:cNvSpPr/>
      </xdr:nvSpPr>
      <xdr:spPr>
        <a:xfrm>
          <a:off x="13652500" y="634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118444</xdr:rowOff>
    </xdr:from>
    <xdr:ext cx="469744" cy="259045"/>
    <xdr:sp macro="" textlink="">
      <xdr:nvSpPr>
        <xdr:cNvPr id="534" name="テキスト ボックス 533"/>
        <xdr:cNvSpPr txBox="1"/>
      </xdr:nvSpPr>
      <xdr:spPr>
        <a:xfrm>
          <a:off x="13468428" y="611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100140</xdr:rowOff>
    </xdr:from>
    <xdr:to>
      <xdr:col>67</xdr:col>
      <xdr:colOff>101600</xdr:colOff>
      <xdr:row>32</xdr:row>
      <xdr:rowOff>30290</xdr:rowOff>
    </xdr:to>
    <xdr:sp macro="" textlink="">
      <xdr:nvSpPr>
        <xdr:cNvPr id="535" name="フローチャート: 判断 534"/>
        <xdr:cNvSpPr/>
      </xdr:nvSpPr>
      <xdr:spPr>
        <a:xfrm>
          <a:off x="12763500" y="541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46817</xdr:rowOff>
    </xdr:from>
    <xdr:ext cx="469744" cy="259045"/>
    <xdr:sp macro="" textlink="">
      <xdr:nvSpPr>
        <xdr:cNvPr id="536" name="テキスト ボックス 535"/>
        <xdr:cNvSpPr txBox="1"/>
      </xdr:nvSpPr>
      <xdr:spPr>
        <a:xfrm>
          <a:off x="12579428" y="519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142621</xdr:rowOff>
    </xdr:from>
    <xdr:to>
      <xdr:col>72</xdr:col>
      <xdr:colOff>38100</xdr:colOff>
      <xdr:row>39</xdr:row>
      <xdr:rowOff>72771</xdr:rowOff>
    </xdr:to>
    <xdr:sp macro="" textlink="">
      <xdr:nvSpPr>
        <xdr:cNvPr id="548" name="楕円 547"/>
        <xdr:cNvSpPr/>
      </xdr:nvSpPr>
      <xdr:spPr>
        <a:xfrm>
          <a:off x="13652500" y="665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63898</xdr:rowOff>
    </xdr:from>
    <xdr:ext cx="378565" cy="259045"/>
    <xdr:sp macro="" textlink="">
      <xdr:nvSpPr>
        <xdr:cNvPr id="549" name="テキスト ボックス 548"/>
        <xdr:cNvSpPr txBox="1"/>
      </xdr:nvSpPr>
      <xdr:spPr>
        <a:xfrm>
          <a:off x="13514017" y="6750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4" name="直線コネクタ 623"/>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5" name="公債費最小値テキスト"/>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6" name="直線コネクタ 625"/>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7" name="公債費最大値テキスト"/>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28" name="直線コネクタ 627"/>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107448</xdr:rowOff>
    </xdr:from>
    <xdr:to>
      <xdr:col>85</xdr:col>
      <xdr:colOff>127000</xdr:colOff>
      <xdr:row>75</xdr:row>
      <xdr:rowOff>123736</xdr:rowOff>
    </xdr:to>
    <xdr:cxnSp macro="">
      <xdr:nvCxnSpPr>
        <xdr:cNvPr id="629" name="直線コネクタ 628"/>
        <xdr:cNvCxnSpPr/>
      </xdr:nvCxnSpPr>
      <xdr:spPr>
        <a:xfrm>
          <a:off x="15481300" y="12966198"/>
          <a:ext cx="8382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136256</xdr:rowOff>
    </xdr:from>
    <xdr:ext cx="534377" cy="259045"/>
    <xdr:sp macro="" textlink="">
      <xdr:nvSpPr>
        <xdr:cNvPr id="630" name="公債費平均値テキスト"/>
        <xdr:cNvSpPr txBox="1"/>
      </xdr:nvSpPr>
      <xdr:spPr>
        <a:xfrm>
          <a:off x="16370300" y="12652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31" name="フローチャート: 判断 630"/>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87122</xdr:rowOff>
    </xdr:from>
    <xdr:to>
      <xdr:col>81</xdr:col>
      <xdr:colOff>50800</xdr:colOff>
      <xdr:row>75</xdr:row>
      <xdr:rowOff>107448</xdr:rowOff>
    </xdr:to>
    <xdr:cxnSp macro="">
      <xdr:nvCxnSpPr>
        <xdr:cNvPr id="632" name="直線コネクタ 631"/>
        <xdr:cNvCxnSpPr/>
      </xdr:nvCxnSpPr>
      <xdr:spPr>
        <a:xfrm>
          <a:off x="14592300" y="12945872"/>
          <a:ext cx="8890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33" name="フローチャート: 判断 632"/>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59199</xdr:rowOff>
    </xdr:from>
    <xdr:ext cx="534377" cy="259045"/>
    <xdr:sp macro="" textlink="">
      <xdr:nvSpPr>
        <xdr:cNvPr id="634" name="テキスト ボックス 633"/>
        <xdr:cNvSpPr txBox="1"/>
      </xdr:nvSpPr>
      <xdr:spPr>
        <a:xfrm>
          <a:off x="15214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87122</xdr:rowOff>
    </xdr:from>
    <xdr:to>
      <xdr:col>76</xdr:col>
      <xdr:colOff>114300</xdr:colOff>
      <xdr:row>75</xdr:row>
      <xdr:rowOff>167190</xdr:rowOff>
    </xdr:to>
    <xdr:cxnSp macro="">
      <xdr:nvCxnSpPr>
        <xdr:cNvPr id="635" name="直線コネクタ 634"/>
        <xdr:cNvCxnSpPr/>
      </xdr:nvCxnSpPr>
      <xdr:spPr>
        <a:xfrm flipV="1">
          <a:off x="13703300" y="12945872"/>
          <a:ext cx="889000" cy="8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6" name="フローチャート: 判断 635"/>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60132</xdr:rowOff>
    </xdr:from>
    <xdr:ext cx="534377" cy="259045"/>
    <xdr:sp macro="" textlink="">
      <xdr:nvSpPr>
        <xdr:cNvPr id="637" name="テキスト ボックス 636"/>
        <xdr:cNvSpPr txBox="1"/>
      </xdr:nvSpPr>
      <xdr:spPr>
        <a:xfrm>
          <a:off x="14325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164655</xdr:rowOff>
    </xdr:from>
    <xdr:to>
      <xdr:col>71</xdr:col>
      <xdr:colOff>177800</xdr:colOff>
      <xdr:row>75</xdr:row>
      <xdr:rowOff>167190</xdr:rowOff>
    </xdr:to>
    <xdr:cxnSp macro="">
      <xdr:nvCxnSpPr>
        <xdr:cNvPr id="638" name="直線コネクタ 637"/>
        <xdr:cNvCxnSpPr/>
      </xdr:nvCxnSpPr>
      <xdr:spPr>
        <a:xfrm>
          <a:off x="12814300" y="13023405"/>
          <a:ext cx="889000" cy="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9" name="フローチャート: 判断 638"/>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104005</xdr:rowOff>
    </xdr:from>
    <xdr:ext cx="534377" cy="259045"/>
    <xdr:sp macro="" textlink="">
      <xdr:nvSpPr>
        <xdr:cNvPr id="640" name="テキスト ボックス 639"/>
        <xdr:cNvSpPr txBox="1"/>
      </xdr:nvSpPr>
      <xdr:spPr>
        <a:xfrm>
          <a:off x="13436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41" name="フローチャート: 判断 640"/>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115187</xdr:rowOff>
    </xdr:from>
    <xdr:ext cx="534377" cy="259045"/>
    <xdr:sp macro="" textlink="">
      <xdr:nvSpPr>
        <xdr:cNvPr id="642" name="テキスト ボックス 641"/>
        <xdr:cNvSpPr txBox="1"/>
      </xdr:nvSpPr>
      <xdr:spPr>
        <a:xfrm>
          <a:off x="12547111" y="126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72936</xdr:rowOff>
    </xdr:from>
    <xdr:to>
      <xdr:col>85</xdr:col>
      <xdr:colOff>177800</xdr:colOff>
      <xdr:row>76</xdr:row>
      <xdr:rowOff>3085</xdr:rowOff>
    </xdr:to>
    <xdr:sp macro="" textlink="">
      <xdr:nvSpPr>
        <xdr:cNvPr id="648" name="楕円 647"/>
        <xdr:cNvSpPr/>
      </xdr:nvSpPr>
      <xdr:spPr>
        <a:xfrm>
          <a:off x="16268700" y="129316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51363</xdr:rowOff>
    </xdr:from>
    <xdr:ext cx="534377" cy="259045"/>
    <xdr:sp macro="" textlink="">
      <xdr:nvSpPr>
        <xdr:cNvPr id="649" name="公債費該当値テキスト"/>
        <xdr:cNvSpPr txBox="1"/>
      </xdr:nvSpPr>
      <xdr:spPr>
        <a:xfrm>
          <a:off x="16370300" y="1291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56648</xdr:rowOff>
    </xdr:from>
    <xdr:to>
      <xdr:col>81</xdr:col>
      <xdr:colOff>101600</xdr:colOff>
      <xdr:row>75</xdr:row>
      <xdr:rowOff>158248</xdr:rowOff>
    </xdr:to>
    <xdr:sp macro="" textlink="">
      <xdr:nvSpPr>
        <xdr:cNvPr id="650" name="楕円 649"/>
        <xdr:cNvSpPr/>
      </xdr:nvSpPr>
      <xdr:spPr>
        <a:xfrm>
          <a:off x="15430500" y="129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149375</xdr:rowOff>
    </xdr:from>
    <xdr:ext cx="534377" cy="259045"/>
    <xdr:sp macro="" textlink="">
      <xdr:nvSpPr>
        <xdr:cNvPr id="651" name="テキスト ボックス 650"/>
        <xdr:cNvSpPr txBox="1"/>
      </xdr:nvSpPr>
      <xdr:spPr>
        <a:xfrm>
          <a:off x="15214111" y="130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36322</xdr:rowOff>
    </xdr:from>
    <xdr:to>
      <xdr:col>76</xdr:col>
      <xdr:colOff>165100</xdr:colOff>
      <xdr:row>75</xdr:row>
      <xdr:rowOff>137922</xdr:rowOff>
    </xdr:to>
    <xdr:sp macro="" textlink="">
      <xdr:nvSpPr>
        <xdr:cNvPr id="652" name="楕円 651"/>
        <xdr:cNvSpPr/>
      </xdr:nvSpPr>
      <xdr:spPr>
        <a:xfrm>
          <a:off x="14541500" y="1289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129049</xdr:rowOff>
    </xdr:from>
    <xdr:ext cx="534377" cy="259045"/>
    <xdr:sp macro="" textlink="">
      <xdr:nvSpPr>
        <xdr:cNvPr id="653" name="テキスト ボックス 652"/>
        <xdr:cNvSpPr txBox="1"/>
      </xdr:nvSpPr>
      <xdr:spPr>
        <a:xfrm>
          <a:off x="14325111" y="129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116389</xdr:rowOff>
    </xdr:from>
    <xdr:to>
      <xdr:col>72</xdr:col>
      <xdr:colOff>38100</xdr:colOff>
      <xdr:row>76</xdr:row>
      <xdr:rowOff>46540</xdr:rowOff>
    </xdr:to>
    <xdr:sp macro="" textlink="">
      <xdr:nvSpPr>
        <xdr:cNvPr id="654" name="楕円 653"/>
        <xdr:cNvSpPr/>
      </xdr:nvSpPr>
      <xdr:spPr>
        <a:xfrm>
          <a:off x="13652500" y="129751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37667</xdr:rowOff>
    </xdr:from>
    <xdr:ext cx="534377" cy="259045"/>
    <xdr:sp macro="" textlink="">
      <xdr:nvSpPr>
        <xdr:cNvPr id="655" name="テキスト ボックス 654"/>
        <xdr:cNvSpPr txBox="1"/>
      </xdr:nvSpPr>
      <xdr:spPr>
        <a:xfrm>
          <a:off x="13436111" y="1306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113856</xdr:rowOff>
    </xdr:from>
    <xdr:to>
      <xdr:col>67</xdr:col>
      <xdr:colOff>101600</xdr:colOff>
      <xdr:row>76</xdr:row>
      <xdr:rowOff>44007</xdr:rowOff>
    </xdr:to>
    <xdr:sp macro="" textlink="">
      <xdr:nvSpPr>
        <xdr:cNvPr id="656" name="楕円 655"/>
        <xdr:cNvSpPr/>
      </xdr:nvSpPr>
      <xdr:spPr>
        <a:xfrm>
          <a:off x="12763500" y="129726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35132</xdr:rowOff>
    </xdr:from>
    <xdr:ext cx="534377" cy="259045"/>
    <xdr:sp macro="" textlink="">
      <xdr:nvSpPr>
        <xdr:cNvPr id="657" name="テキスト ボックス 656"/>
        <xdr:cNvSpPr txBox="1"/>
      </xdr:nvSpPr>
      <xdr:spPr>
        <a:xfrm>
          <a:off x="12547111" y="1306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81" name="直線コネクタ 680"/>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82" name="積立金最小値テキスト"/>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83" name="直線コネクタ 682"/>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4" name="積立金最大値テキスト"/>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5" name="直線コネクタ 684"/>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129984</xdr:rowOff>
    </xdr:from>
    <xdr:to>
      <xdr:col>85</xdr:col>
      <xdr:colOff>127000</xdr:colOff>
      <xdr:row>97</xdr:row>
      <xdr:rowOff>1436</xdr:rowOff>
    </xdr:to>
    <xdr:cxnSp macro="">
      <xdr:nvCxnSpPr>
        <xdr:cNvPr id="686" name="直線コネクタ 685"/>
        <xdr:cNvCxnSpPr/>
      </xdr:nvCxnSpPr>
      <xdr:spPr>
        <a:xfrm flipV="1">
          <a:off x="15481300" y="16417734"/>
          <a:ext cx="838200" cy="21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71765</xdr:rowOff>
    </xdr:from>
    <xdr:ext cx="534377" cy="259045"/>
    <xdr:sp macro="" textlink="">
      <xdr:nvSpPr>
        <xdr:cNvPr id="687" name="積立金平均値テキスト"/>
        <xdr:cNvSpPr txBox="1"/>
      </xdr:nvSpPr>
      <xdr:spPr>
        <a:xfrm>
          <a:off x="16370300" y="16530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88" name="フローチャート: 判断 687"/>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1436</xdr:rowOff>
    </xdr:from>
    <xdr:to>
      <xdr:col>81</xdr:col>
      <xdr:colOff>50800</xdr:colOff>
      <xdr:row>97</xdr:row>
      <xdr:rowOff>106857</xdr:rowOff>
    </xdr:to>
    <xdr:cxnSp macro="">
      <xdr:nvCxnSpPr>
        <xdr:cNvPr id="689" name="直線コネクタ 688"/>
        <xdr:cNvCxnSpPr/>
      </xdr:nvCxnSpPr>
      <xdr:spPr>
        <a:xfrm flipV="1">
          <a:off x="14592300" y="16632086"/>
          <a:ext cx="889000" cy="10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90" name="フローチャート: 判断 689"/>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26128</xdr:rowOff>
    </xdr:from>
    <xdr:ext cx="534377" cy="259045"/>
    <xdr:sp macro="" textlink="">
      <xdr:nvSpPr>
        <xdr:cNvPr id="691" name="テキスト ボックス 690"/>
        <xdr:cNvSpPr txBox="1"/>
      </xdr:nvSpPr>
      <xdr:spPr>
        <a:xfrm>
          <a:off x="15214111" y="1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106857</xdr:rowOff>
    </xdr:from>
    <xdr:to>
      <xdr:col>76</xdr:col>
      <xdr:colOff>114300</xdr:colOff>
      <xdr:row>98</xdr:row>
      <xdr:rowOff>86303</xdr:rowOff>
    </xdr:to>
    <xdr:cxnSp macro="">
      <xdr:nvCxnSpPr>
        <xdr:cNvPr id="692" name="直線コネクタ 691"/>
        <xdr:cNvCxnSpPr/>
      </xdr:nvCxnSpPr>
      <xdr:spPr>
        <a:xfrm flipV="1">
          <a:off x="13703300" y="16737507"/>
          <a:ext cx="889000" cy="15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93" name="フローチャート: 判断 692"/>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10222</xdr:rowOff>
    </xdr:from>
    <xdr:ext cx="534377" cy="259045"/>
    <xdr:sp macro="" textlink="">
      <xdr:nvSpPr>
        <xdr:cNvPr id="694" name="テキスト ボックス 693"/>
        <xdr:cNvSpPr txBox="1"/>
      </xdr:nvSpPr>
      <xdr:spPr>
        <a:xfrm>
          <a:off x="14325111" y="162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70358</xdr:rowOff>
    </xdr:from>
    <xdr:to>
      <xdr:col>71</xdr:col>
      <xdr:colOff>177800</xdr:colOff>
      <xdr:row>98</xdr:row>
      <xdr:rowOff>86303</xdr:rowOff>
    </xdr:to>
    <xdr:cxnSp macro="">
      <xdr:nvCxnSpPr>
        <xdr:cNvPr id="695" name="直線コネクタ 694"/>
        <xdr:cNvCxnSpPr/>
      </xdr:nvCxnSpPr>
      <xdr:spPr>
        <a:xfrm>
          <a:off x="12814300" y="16872458"/>
          <a:ext cx="889000" cy="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6" name="フローチャート: 判断 695"/>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35025</xdr:rowOff>
    </xdr:from>
    <xdr:ext cx="534377" cy="259045"/>
    <xdr:sp macro="" textlink="">
      <xdr:nvSpPr>
        <xdr:cNvPr id="697" name="テキスト ボックス 696"/>
        <xdr:cNvSpPr txBox="1"/>
      </xdr:nvSpPr>
      <xdr:spPr>
        <a:xfrm>
          <a:off x="13436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698" name="フローチャート: 判断 697"/>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macro="" textlink="">
      <xdr:nvSpPr>
        <xdr:cNvPr id="699" name="テキスト ボックス 698"/>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79184</xdr:rowOff>
    </xdr:from>
    <xdr:to>
      <xdr:col>85</xdr:col>
      <xdr:colOff>177800</xdr:colOff>
      <xdr:row>96</xdr:row>
      <xdr:rowOff>9334</xdr:rowOff>
    </xdr:to>
    <xdr:sp macro="" textlink="">
      <xdr:nvSpPr>
        <xdr:cNvPr id="705" name="楕円 704"/>
        <xdr:cNvSpPr/>
      </xdr:nvSpPr>
      <xdr:spPr>
        <a:xfrm>
          <a:off x="16268700" y="1636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102061</xdr:rowOff>
    </xdr:from>
    <xdr:ext cx="534377" cy="259045"/>
    <xdr:sp macro="" textlink="">
      <xdr:nvSpPr>
        <xdr:cNvPr id="706" name="積立金該当値テキスト"/>
        <xdr:cNvSpPr txBox="1"/>
      </xdr:nvSpPr>
      <xdr:spPr>
        <a:xfrm>
          <a:off x="16370300" y="1621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122086</xdr:rowOff>
    </xdr:from>
    <xdr:to>
      <xdr:col>81</xdr:col>
      <xdr:colOff>101600</xdr:colOff>
      <xdr:row>97</xdr:row>
      <xdr:rowOff>52236</xdr:rowOff>
    </xdr:to>
    <xdr:sp macro="" textlink="">
      <xdr:nvSpPr>
        <xdr:cNvPr id="707" name="楕円 706"/>
        <xdr:cNvSpPr/>
      </xdr:nvSpPr>
      <xdr:spPr>
        <a:xfrm>
          <a:off x="15430500" y="165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43363</xdr:rowOff>
    </xdr:from>
    <xdr:ext cx="534377" cy="259045"/>
    <xdr:sp macro="" textlink="">
      <xdr:nvSpPr>
        <xdr:cNvPr id="708" name="テキスト ボックス 707"/>
        <xdr:cNvSpPr txBox="1"/>
      </xdr:nvSpPr>
      <xdr:spPr>
        <a:xfrm>
          <a:off x="15214111" y="1667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56057</xdr:rowOff>
    </xdr:from>
    <xdr:to>
      <xdr:col>76</xdr:col>
      <xdr:colOff>165100</xdr:colOff>
      <xdr:row>97</xdr:row>
      <xdr:rowOff>157657</xdr:rowOff>
    </xdr:to>
    <xdr:sp macro="" textlink="">
      <xdr:nvSpPr>
        <xdr:cNvPr id="709" name="楕円 708"/>
        <xdr:cNvSpPr/>
      </xdr:nvSpPr>
      <xdr:spPr>
        <a:xfrm>
          <a:off x="14541500" y="166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148784</xdr:rowOff>
    </xdr:from>
    <xdr:ext cx="534377" cy="259045"/>
    <xdr:sp macro="" textlink="">
      <xdr:nvSpPr>
        <xdr:cNvPr id="710" name="テキスト ボックス 709"/>
        <xdr:cNvSpPr txBox="1"/>
      </xdr:nvSpPr>
      <xdr:spPr>
        <a:xfrm>
          <a:off x="14325111" y="1677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35503</xdr:rowOff>
    </xdr:from>
    <xdr:to>
      <xdr:col>72</xdr:col>
      <xdr:colOff>38100</xdr:colOff>
      <xdr:row>98</xdr:row>
      <xdr:rowOff>137103</xdr:rowOff>
    </xdr:to>
    <xdr:sp macro="" textlink="">
      <xdr:nvSpPr>
        <xdr:cNvPr id="711" name="楕円 710"/>
        <xdr:cNvSpPr/>
      </xdr:nvSpPr>
      <xdr:spPr>
        <a:xfrm>
          <a:off x="13652500" y="1683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128230</xdr:rowOff>
    </xdr:from>
    <xdr:ext cx="469744" cy="259045"/>
    <xdr:sp macro="" textlink="">
      <xdr:nvSpPr>
        <xdr:cNvPr id="712" name="テキスト ボックス 711"/>
        <xdr:cNvSpPr txBox="1"/>
      </xdr:nvSpPr>
      <xdr:spPr>
        <a:xfrm>
          <a:off x="13468428" y="1693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19558</xdr:rowOff>
    </xdr:from>
    <xdr:to>
      <xdr:col>67</xdr:col>
      <xdr:colOff>101600</xdr:colOff>
      <xdr:row>98</xdr:row>
      <xdr:rowOff>121158</xdr:rowOff>
    </xdr:to>
    <xdr:sp macro="" textlink="">
      <xdr:nvSpPr>
        <xdr:cNvPr id="713" name="楕円 712"/>
        <xdr:cNvSpPr/>
      </xdr:nvSpPr>
      <xdr:spPr>
        <a:xfrm>
          <a:off x="12763500" y="1682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112285</xdr:rowOff>
    </xdr:from>
    <xdr:ext cx="469744" cy="259045"/>
    <xdr:sp macro="" textlink="">
      <xdr:nvSpPr>
        <xdr:cNvPr id="714" name="テキスト ボックス 713"/>
        <xdr:cNvSpPr txBox="1"/>
      </xdr:nvSpPr>
      <xdr:spPr>
        <a:xfrm>
          <a:off x="12579428" y="1691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40" name="直線コネクタ 739"/>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43" name="投資及び出資金最大値テキスト"/>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4" name="直線コネクタ 743"/>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77650</xdr:rowOff>
    </xdr:from>
    <xdr:ext cx="469744" cy="259045"/>
    <xdr:sp macro="" textlink="">
      <xdr:nvSpPr>
        <xdr:cNvPr id="746" name="投資及び出資金平均値テキスト"/>
        <xdr:cNvSpPr txBox="1"/>
      </xdr:nvSpPr>
      <xdr:spPr>
        <a:xfrm>
          <a:off x="22212300" y="6078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7" name="フローチャート: 判断 746"/>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49" name="フローチャート: 判断 748"/>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4389</xdr:rowOff>
    </xdr:from>
    <xdr:ext cx="469744" cy="259045"/>
    <xdr:sp macro="" textlink="">
      <xdr:nvSpPr>
        <xdr:cNvPr id="750" name="テキスト ボックス 749"/>
        <xdr:cNvSpPr txBox="1"/>
      </xdr:nvSpPr>
      <xdr:spPr>
        <a:xfrm>
          <a:off x="21088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69977</xdr:rowOff>
    </xdr:from>
    <xdr:to>
      <xdr:col>107</xdr:col>
      <xdr:colOff>50800</xdr:colOff>
      <xdr:row>39</xdr:row>
      <xdr:rowOff>98878</xdr:rowOff>
    </xdr:to>
    <xdr:cxnSp macro="">
      <xdr:nvCxnSpPr>
        <xdr:cNvPr id="751" name="直線コネクタ 750"/>
        <xdr:cNvCxnSpPr/>
      </xdr:nvCxnSpPr>
      <xdr:spPr>
        <a:xfrm>
          <a:off x="19545300" y="6756527"/>
          <a:ext cx="889000" cy="2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52" name="フローチャート: 判断 751"/>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62029</xdr:rowOff>
    </xdr:from>
    <xdr:ext cx="469744" cy="259045"/>
    <xdr:sp macro="" textlink="">
      <xdr:nvSpPr>
        <xdr:cNvPr id="753" name="テキスト ボックス 752"/>
        <xdr:cNvSpPr txBox="1"/>
      </xdr:nvSpPr>
      <xdr:spPr>
        <a:xfrm>
          <a:off x="20199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69977</xdr:rowOff>
    </xdr:from>
    <xdr:to>
      <xdr:col>102</xdr:col>
      <xdr:colOff>114300</xdr:colOff>
      <xdr:row>39</xdr:row>
      <xdr:rowOff>98878</xdr:rowOff>
    </xdr:to>
    <xdr:cxnSp macro="">
      <xdr:nvCxnSpPr>
        <xdr:cNvPr id="754" name="直線コネクタ 753"/>
        <xdr:cNvCxnSpPr/>
      </xdr:nvCxnSpPr>
      <xdr:spPr>
        <a:xfrm flipV="1">
          <a:off x="18656300" y="6756527"/>
          <a:ext cx="889000" cy="2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5" name="フローチャート: 判断 754"/>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83910</xdr:rowOff>
    </xdr:from>
    <xdr:ext cx="469744" cy="259045"/>
    <xdr:sp macro="" textlink="">
      <xdr:nvSpPr>
        <xdr:cNvPr id="756" name="テキスト ボックス 755"/>
        <xdr:cNvSpPr txBox="1"/>
      </xdr:nvSpPr>
      <xdr:spPr>
        <a:xfrm>
          <a:off x="19310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7" name="フローチャート: 判断 756"/>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122608</xdr:rowOff>
    </xdr:from>
    <xdr:ext cx="469744" cy="259045"/>
    <xdr:sp macro="" textlink="">
      <xdr:nvSpPr>
        <xdr:cNvPr id="758" name="テキスト ボックス 757"/>
        <xdr:cNvSpPr txBox="1"/>
      </xdr:nvSpPr>
      <xdr:spPr>
        <a:xfrm>
          <a:off x="18421428" y="61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19177</xdr:rowOff>
    </xdr:from>
    <xdr:to>
      <xdr:col>102</xdr:col>
      <xdr:colOff>165100</xdr:colOff>
      <xdr:row>39</xdr:row>
      <xdr:rowOff>120777</xdr:rowOff>
    </xdr:to>
    <xdr:sp macro="" textlink="">
      <xdr:nvSpPr>
        <xdr:cNvPr id="770" name="楕円 769"/>
        <xdr:cNvSpPr/>
      </xdr:nvSpPr>
      <xdr:spPr>
        <a:xfrm>
          <a:off x="19494500" y="670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111904</xdr:rowOff>
    </xdr:from>
    <xdr:ext cx="378565" cy="259045"/>
    <xdr:sp macro="" textlink="">
      <xdr:nvSpPr>
        <xdr:cNvPr id="771" name="テキスト ボックス 770"/>
        <xdr:cNvSpPr txBox="1"/>
      </xdr:nvSpPr>
      <xdr:spPr>
        <a:xfrm>
          <a:off x="19356017" y="6798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4" name="直線コネクタ 783"/>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5" name="テキスト ボックス 784"/>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8" name="直線コネクタ 787"/>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9" name="テキスト ボックス 788"/>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3" name="直線コネクタ 792"/>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4" name="貸付金最小値テキスト"/>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5" name="直線コネクタ 794"/>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6" name="貸付金最大値テキスト"/>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7" name="直線コネクタ 796"/>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13913</xdr:rowOff>
    </xdr:from>
    <xdr:to>
      <xdr:col>116</xdr:col>
      <xdr:colOff>63500</xdr:colOff>
      <xdr:row>58</xdr:row>
      <xdr:rowOff>20428</xdr:rowOff>
    </xdr:to>
    <xdr:cxnSp macro="">
      <xdr:nvCxnSpPr>
        <xdr:cNvPr id="798" name="直線コネクタ 797"/>
        <xdr:cNvCxnSpPr/>
      </xdr:nvCxnSpPr>
      <xdr:spPr>
        <a:xfrm>
          <a:off x="21323300" y="9958013"/>
          <a:ext cx="8382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61599</xdr:rowOff>
    </xdr:from>
    <xdr:ext cx="469744" cy="259045"/>
    <xdr:sp macro="" textlink="">
      <xdr:nvSpPr>
        <xdr:cNvPr id="799" name="貸付金平均値テキスト"/>
        <xdr:cNvSpPr txBox="1"/>
      </xdr:nvSpPr>
      <xdr:spPr>
        <a:xfrm>
          <a:off x="22212300" y="9491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800" name="フローチャート: 判断 799"/>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8427</xdr:rowOff>
    </xdr:from>
    <xdr:to>
      <xdr:col>111</xdr:col>
      <xdr:colOff>177800</xdr:colOff>
      <xdr:row>58</xdr:row>
      <xdr:rowOff>13913</xdr:rowOff>
    </xdr:to>
    <xdr:cxnSp macro="">
      <xdr:nvCxnSpPr>
        <xdr:cNvPr id="801" name="直線コネクタ 800"/>
        <xdr:cNvCxnSpPr/>
      </xdr:nvCxnSpPr>
      <xdr:spPr>
        <a:xfrm>
          <a:off x="20434300" y="9952527"/>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802" name="フローチャート: 判断 801"/>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148848</xdr:rowOff>
    </xdr:from>
    <xdr:ext cx="469744" cy="259045"/>
    <xdr:sp macro="" textlink="">
      <xdr:nvSpPr>
        <xdr:cNvPr id="803" name="テキスト ボックス 802"/>
        <xdr:cNvSpPr txBox="1"/>
      </xdr:nvSpPr>
      <xdr:spPr>
        <a:xfrm>
          <a:off x="21088428" y="940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170732</xdr:rowOff>
    </xdr:from>
    <xdr:to>
      <xdr:col>107</xdr:col>
      <xdr:colOff>50800</xdr:colOff>
      <xdr:row>58</xdr:row>
      <xdr:rowOff>8427</xdr:rowOff>
    </xdr:to>
    <xdr:cxnSp macro="">
      <xdr:nvCxnSpPr>
        <xdr:cNvPr id="804" name="直線コネクタ 803"/>
        <xdr:cNvCxnSpPr/>
      </xdr:nvCxnSpPr>
      <xdr:spPr>
        <a:xfrm>
          <a:off x="19545300" y="994338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5" name="フローチャート: 判断 804"/>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147191</xdr:rowOff>
    </xdr:from>
    <xdr:ext cx="469744" cy="259045"/>
    <xdr:sp macro="" textlink="">
      <xdr:nvSpPr>
        <xdr:cNvPr id="806" name="テキスト ボックス 805"/>
        <xdr:cNvSpPr txBox="1"/>
      </xdr:nvSpPr>
      <xdr:spPr>
        <a:xfrm>
          <a:off x="20199428" y="940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103010</xdr:rowOff>
    </xdr:from>
    <xdr:to>
      <xdr:col>102</xdr:col>
      <xdr:colOff>114300</xdr:colOff>
      <xdr:row>57</xdr:row>
      <xdr:rowOff>170732</xdr:rowOff>
    </xdr:to>
    <xdr:cxnSp macro="">
      <xdr:nvCxnSpPr>
        <xdr:cNvPr id="807" name="直線コネクタ 806"/>
        <xdr:cNvCxnSpPr/>
      </xdr:nvCxnSpPr>
      <xdr:spPr>
        <a:xfrm>
          <a:off x="18656300" y="9875660"/>
          <a:ext cx="889000" cy="6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08" name="フローチャート: 判断 807"/>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149648</xdr:rowOff>
    </xdr:from>
    <xdr:ext cx="469744" cy="259045"/>
    <xdr:sp macro="" textlink="">
      <xdr:nvSpPr>
        <xdr:cNvPr id="809" name="テキスト ボックス 808"/>
        <xdr:cNvSpPr txBox="1"/>
      </xdr:nvSpPr>
      <xdr:spPr>
        <a:xfrm>
          <a:off x="19310428" y="940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10" name="フローチャート: 判断 809"/>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165879</xdr:rowOff>
    </xdr:from>
    <xdr:ext cx="469744" cy="259045"/>
    <xdr:sp macro="" textlink="">
      <xdr:nvSpPr>
        <xdr:cNvPr id="811" name="テキスト ボックス 810"/>
        <xdr:cNvSpPr txBox="1"/>
      </xdr:nvSpPr>
      <xdr:spPr>
        <a:xfrm>
          <a:off x="18421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141078</xdr:rowOff>
    </xdr:from>
    <xdr:to>
      <xdr:col>116</xdr:col>
      <xdr:colOff>114300</xdr:colOff>
      <xdr:row>58</xdr:row>
      <xdr:rowOff>71228</xdr:rowOff>
    </xdr:to>
    <xdr:sp macro="" textlink="">
      <xdr:nvSpPr>
        <xdr:cNvPr id="817" name="楕円 816"/>
        <xdr:cNvSpPr/>
      </xdr:nvSpPr>
      <xdr:spPr>
        <a:xfrm>
          <a:off x="22110700" y="991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56005</xdr:rowOff>
    </xdr:from>
    <xdr:ext cx="313932" cy="259045"/>
    <xdr:sp macro="" textlink="">
      <xdr:nvSpPr>
        <xdr:cNvPr id="818" name="貸付金該当値テキスト"/>
        <xdr:cNvSpPr txBox="1"/>
      </xdr:nvSpPr>
      <xdr:spPr>
        <a:xfrm>
          <a:off x="22212300" y="98286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134563</xdr:rowOff>
    </xdr:from>
    <xdr:to>
      <xdr:col>112</xdr:col>
      <xdr:colOff>38100</xdr:colOff>
      <xdr:row>58</xdr:row>
      <xdr:rowOff>64713</xdr:rowOff>
    </xdr:to>
    <xdr:sp macro="" textlink="">
      <xdr:nvSpPr>
        <xdr:cNvPr id="819" name="楕円 818"/>
        <xdr:cNvSpPr/>
      </xdr:nvSpPr>
      <xdr:spPr>
        <a:xfrm>
          <a:off x="21272500" y="990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55840</xdr:rowOff>
    </xdr:from>
    <xdr:ext cx="378565" cy="259045"/>
    <xdr:sp macro="" textlink="">
      <xdr:nvSpPr>
        <xdr:cNvPr id="820" name="テキスト ボックス 819"/>
        <xdr:cNvSpPr txBox="1"/>
      </xdr:nvSpPr>
      <xdr:spPr>
        <a:xfrm>
          <a:off x="21134017" y="9999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129077</xdr:rowOff>
    </xdr:from>
    <xdr:to>
      <xdr:col>107</xdr:col>
      <xdr:colOff>101600</xdr:colOff>
      <xdr:row>58</xdr:row>
      <xdr:rowOff>59227</xdr:rowOff>
    </xdr:to>
    <xdr:sp macro="" textlink="">
      <xdr:nvSpPr>
        <xdr:cNvPr id="821" name="楕円 820"/>
        <xdr:cNvSpPr/>
      </xdr:nvSpPr>
      <xdr:spPr>
        <a:xfrm>
          <a:off x="20383500" y="990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50354</xdr:rowOff>
    </xdr:from>
    <xdr:ext cx="378565" cy="259045"/>
    <xdr:sp macro="" textlink="">
      <xdr:nvSpPr>
        <xdr:cNvPr id="822" name="テキスト ボックス 821"/>
        <xdr:cNvSpPr txBox="1"/>
      </xdr:nvSpPr>
      <xdr:spPr>
        <a:xfrm>
          <a:off x="20245017" y="999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119932</xdr:rowOff>
    </xdr:from>
    <xdr:to>
      <xdr:col>102</xdr:col>
      <xdr:colOff>165100</xdr:colOff>
      <xdr:row>58</xdr:row>
      <xdr:rowOff>50082</xdr:rowOff>
    </xdr:to>
    <xdr:sp macro="" textlink="">
      <xdr:nvSpPr>
        <xdr:cNvPr id="823" name="楕円 822"/>
        <xdr:cNvSpPr/>
      </xdr:nvSpPr>
      <xdr:spPr>
        <a:xfrm>
          <a:off x="19494500" y="989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41209</xdr:rowOff>
    </xdr:from>
    <xdr:ext cx="378565" cy="259045"/>
    <xdr:sp macro="" textlink="">
      <xdr:nvSpPr>
        <xdr:cNvPr id="824" name="テキスト ボックス 823"/>
        <xdr:cNvSpPr txBox="1"/>
      </xdr:nvSpPr>
      <xdr:spPr>
        <a:xfrm>
          <a:off x="19356017" y="9985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52210</xdr:rowOff>
    </xdr:from>
    <xdr:to>
      <xdr:col>98</xdr:col>
      <xdr:colOff>38100</xdr:colOff>
      <xdr:row>57</xdr:row>
      <xdr:rowOff>153810</xdr:rowOff>
    </xdr:to>
    <xdr:sp macro="" textlink="">
      <xdr:nvSpPr>
        <xdr:cNvPr id="825" name="楕円 824"/>
        <xdr:cNvSpPr/>
      </xdr:nvSpPr>
      <xdr:spPr>
        <a:xfrm>
          <a:off x="18605500" y="982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144937</xdr:rowOff>
    </xdr:from>
    <xdr:ext cx="469744" cy="259045"/>
    <xdr:sp macro="" textlink="">
      <xdr:nvSpPr>
        <xdr:cNvPr id="826" name="テキスト ボックス 825"/>
        <xdr:cNvSpPr txBox="1"/>
      </xdr:nvSpPr>
      <xdr:spPr>
        <a:xfrm>
          <a:off x="18421428" y="991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19045</xdr:rowOff>
    </xdr:from>
    <xdr:to>
      <xdr:col>116</xdr:col>
      <xdr:colOff>62864</xdr:colOff>
      <xdr:row>77</xdr:row>
      <xdr:rowOff>64901</xdr:rowOff>
    </xdr:to>
    <xdr:cxnSp macro="">
      <xdr:nvCxnSpPr>
        <xdr:cNvPr id="849" name="直線コネクタ 848"/>
        <xdr:cNvCxnSpPr/>
      </xdr:nvCxnSpPr>
      <xdr:spPr>
        <a:xfrm flipV="1">
          <a:off x="22159595" y="12020545"/>
          <a:ext cx="1269" cy="124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68728</xdr:rowOff>
    </xdr:from>
    <xdr:ext cx="534377" cy="259045"/>
    <xdr:sp macro="" textlink="">
      <xdr:nvSpPr>
        <xdr:cNvPr id="850" name="繰出金最小値テキスト"/>
        <xdr:cNvSpPr txBox="1"/>
      </xdr:nvSpPr>
      <xdr:spPr>
        <a:xfrm>
          <a:off x="22212300" y="1327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64901</xdr:rowOff>
    </xdr:from>
    <xdr:to>
      <xdr:col>116</xdr:col>
      <xdr:colOff>152400</xdr:colOff>
      <xdr:row>77</xdr:row>
      <xdr:rowOff>64901</xdr:rowOff>
    </xdr:to>
    <xdr:cxnSp macro="">
      <xdr:nvCxnSpPr>
        <xdr:cNvPr id="851" name="直線コネクタ 850"/>
        <xdr:cNvCxnSpPr/>
      </xdr:nvCxnSpPr>
      <xdr:spPr>
        <a:xfrm>
          <a:off x="22072600" y="1326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137172</xdr:rowOff>
    </xdr:from>
    <xdr:ext cx="534377" cy="259045"/>
    <xdr:sp macro="" textlink="">
      <xdr:nvSpPr>
        <xdr:cNvPr id="852" name="繰出金最大値テキスト"/>
        <xdr:cNvSpPr txBox="1"/>
      </xdr:nvSpPr>
      <xdr:spPr>
        <a:xfrm>
          <a:off x="22212300" y="117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19045</xdr:rowOff>
    </xdr:from>
    <xdr:to>
      <xdr:col>116</xdr:col>
      <xdr:colOff>152400</xdr:colOff>
      <xdr:row>70</xdr:row>
      <xdr:rowOff>19045</xdr:rowOff>
    </xdr:to>
    <xdr:cxnSp macro="">
      <xdr:nvCxnSpPr>
        <xdr:cNvPr id="853" name="直線コネクタ 852"/>
        <xdr:cNvCxnSpPr/>
      </xdr:nvCxnSpPr>
      <xdr:spPr>
        <a:xfrm>
          <a:off x="22072600" y="1202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45288</xdr:rowOff>
    </xdr:from>
    <xdr:to>
      <xdr:col>116</xdr:col>
      <xdr:colOff>63500</xdr:colOff>
      <xdr:row>73</xdr:row>
      <xdr:rowOff>76286</xdr:rowOff>
    </xdr:to>
    <xdr:cxnSp macro="">
      <xdr:nvCxnSpPr>
        <xdr:cNvPr id="854" name="直線コネクタ 853"/>
        <xdr:cNvCxnSpPr/>
      </xdr:nvCxnSpPr>
      <xdr:spPr>
        <a:xfrm>
          <a:off x="21323300" y="12561138"/>
          <a:ext cx="8382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115059</xdr:rowOff>
    </xdr:from>
    <xdr:ext cx="534377" cy="259045"/>
    <xdr:sp macro="" textlink="">
      <xdr:nvSpPr>
        <xdr:cNvPr id="855" name="繰出金平均値テキスト"/>
        <xdr:cNvSpPr txBox="1"/>
      </xdr:nvSpPr>
      <xdr:spPr>
        <a:xfrm>
          <a:off x="22212300" y="12630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136632</xdr:rowOff>
    </xdr:from>
    <xdr:to>
      <xdr:col>116</xdr:col>
      <xdr:colOff>114300</xdr:colOff>
      <xdr:row>74</xdr:row>
      <xdr:rowOff>66782</xdr:rowOff>
    </xdr:to>
    <xdr:sp macro="" textlink="">
      <xdr:nvSpPr>
        <xdr:cNvPr id="856" name="フローチャート: 判断 855"/>
        <xdr:cNvSpPr/>
      </xdr:nvSpPr>
      <xdr:spPr>
        <a:xfrm>
          <a:off x="221107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45288</xdr:rowOff>
    </xdr:from>
    <xdr:to>
      <xdr:col>111</xdr:col>
      <xdr:colOff>177800</xdr:colOff>
      <xdr:row>73</xdr:row>
      <xdr:rowOff>99330</xdr:rowOff>
    </xdr:to>
    <xdr:cxnSp macro="">
      <xdr:nvCxnSpPr>
        <xdr:cNvPr id="857" name="直線コネクタ 856"/>
        <xdr:cNvCxnSpPr/>
      </xdr:nvCxnSpPr>
      <xdr:spPr>
        <a:xfrm flipV="1">
          <a:off x="20434300" y="12561138"/>
          <a:ext cx="889000" cy="5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32299</xdr:rowOff>
    </xdr:from>
    <xdr:to>
      <xdr:col>112</xdr:col>
      <xdr:colOff>38100</xdr:colOff>
      <xdr:row>74</xdr:row>
      <xdr:rowOff>133899</xdr:rowOff>
    </xdr:to>
    <xdr:sp macro="" textlink="">
      <xdr:nvSpPr>
        <xdr:cNvPr id="858" name="フローチャート: 判断 857"/>
        <xdr:cNvSpPr/>
      </xdr:nvSpPr>
      <xdr:spPr>
        <a:xfrm>
          <a:off x="21272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125026</xdr:rowOff>
    </xdr:from>
    <xdr:ext cx="534377" cy="259045"/>
    <xdr:sp macro="" textlink="">
      <xdr:nvSpPr>
        <xdr:cNvPr id="859" name="テキスト ボックス 858"/>
        <xdr:cNvSpPr txBox="1"/>
      </xdr:nvSpPr>
      <xdr:spPr>
        <a:xfrm>
          <a:off x="21056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99330</xdr:rowOff>
    </xdr:from>
    <xdr:to>
      <xdr:col>107</xdr:col>
      <xdr:colOff>50800</xdr:colOff>
      <xdr:row>74</xdr:row>
      <xdr:rowOff>60696</xdr:rowOff>
    </xdr:to>
    <xdr:cxnSp macro="">
      <xdr:nvCxnSpPr>
        <xdr:cNvPr id="860" name="直線コネクタ 859"/>
        <xdr:cNvCxnSpPr/>
      </xdr:nvCxnSpPr>
      <xdr:spPr>
        <a:xfrm flipV="1">
          <a:off x="19545300" y="12615180"/>
          <a:ext cx="889000" cy="1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63388</xdr:rowOff>
    </xdr:from>
    <xdr:to>
      <xdr:col>107</xdr:col>
      <xdr:colOff>101600</xdr:colOff>
      <xdr:row>74</xdr:row>
      <xdr:rowOff>164988</xdr:rowOff>
    </xdr:to>
    <xdr:sp macro="" textlink="">
      <xdr:nvSpPr>
        <xdr:cNvPr id="861" name="フローチャート: 判断 860"/>
        <xdr:cNvSpPr/>
      </xdr:nvSpPr>
      <xdr:spPr>
        <a:xfrm>
          <a:off x="20383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156115</xdr:rowOff>
    </xdr:from>
    <xdr:ext cx="534377" cy="259045"/>
    <xdr:sp macro="" textlink="">
      <xdr:nvSpPr>
        <xdr:cNvPr id="862" name="テキスト ボックス 861"/>
        <xdr:cNvSpPr txBox="1"/>
      </xdr:nvSpPr>
      <xdr:spPr>
        <a:xfrm>
          <a:off x="20167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60696</xdr:rowOff>
    </xdr:from>
    <xdr:to>
      <xdr:col>102</xdr:col>
      <xdr:colOff>114300</xdr:colOff>
      <xdr:row>74</xdr:row>
      <xdr:rowOff>89545</xdr:rowOff>
    </xdr:to>
    <xdr:cxnSp macro="">
      <xdr:nvCxnSpPr>
        <xdr:cNvPr id="863" name="直線コネクタ 862"/>
        <xdr:cNvCxnSpPr/>
      </xdr:nvCxnSpPr>
      <xdr:spPr>
        <a:xfrm flipV="1">
          <a:off x="18656300" y="12747996"/>
          <a:ext cx="889000" cy="2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122641</xdr:rowOff>
    </xdr:from>
    <xdr:to>
      <xdr:col>102</xdr:col>
      <xdr:colOff>165100</xdr:colOff>
      <xdr:row>75</xdr:row>
      <xdr:rowOff>52791</xdr:rowOff>
    </xdr:to>
    <xdr:sp macro="" textlink="">
      <xdr:nvSpPr>
        <xdr:cNvPr id="864" name="フローチャート: 判断 863"/>
        <xdr:cNvSpPr/>
      </xdr:nvSpPr>
      <xdr:spPr>
        <a:xfrm>
          <a:off x="19494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43918</xdr:rowOff>
    </xdr:from>
    <xdr:ext cx="534377" cy="259045"/>
    <xdr:sp macro="" textlink="">
      <xdr:nvSpPr>
        <xdr:cNvPr id="865" name="テキスト ボックス 864"/>
        <xdr:cNvSpPr txBox="1"/>
      </xdr:nvSpPr>
      <xdr:spPr>
        <a:xfrm>
          <a:off x="19278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64577</xdr:rowOff>
    </xdr:from>
    <xdr:to>
      <xdr:col>98</xdr:col>
      <xdr:colOff>38100</xdr:colOff>
      <xdr:row>71</xdr:row>
      <xdr:rowOff>166177</xdr:rowOff>
    </xdr:to>
    <xdr:sp macro="" textlink="">
      <xdr:nvSpPr>
        <xdr:cNvPr id="866" name="フローチャート: 判断 865"/>
        <xdr:cNvSpPr/>
      </xdr:nvSpPr>
      <xdr:spPr>
        <a:xfrm>
          <a:off x="18605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11254</xdr:rowOff>
    </xdr:from>
    <xdr:ext cx="534377" cy="259045"/>
    <xdr:sp macro="" textlink="">
      <xdr:nvSpPr>
        <xdr:cNvPr id="867" name="テキスト ボックス 866"/>
        <xdr:cNvSpPr txBox="1"/>
      </xdr:nvSpPr>
      <xdr:spPr>
        <a:xfrm>
          <a:off x="18389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25486</xdr:rowOff>
    </xdr:from>
    <xdr:to>
      <xdr:col>116</xdr:col>
      <xdr:colOff>114300</xdr:colOff>
      <xdr:row>73</xdr:row>
      <xdr:rowOff>127086</xdr:rowOff>
    </xdr:to>
    <xdr:sp macro="" textlink="">
      <xdr:nvSpPr>
        <xdr:cNvPr id="873" name="楕円 872"/>
        <xdr:cNvSpPr/>
      </xdr:nvSpPr>
      <xdr:spPr>
        <a:xfrm>
          <a:off x="22110700" y="1254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48363</xdr:rowOff>
    </xdr:from>
    <xdr:ext cx="534377" cy="259045"/>
    <xdr:sp macro="" textlink="">
      <xdr:nvSpPr>
        <xdr:cNvPr id="874" name="繰出金該当値テキスト"/>
        <xdr:cNvSpPr txBox="1"/>
      </xdr:nvSpPr>
      <xdr:spPr>
        <a:xfrm>
          <a:off x="22212300" y="1239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165938</xdr:rowOff>
    </xdr:from>
    <xdr:to>
      <xdr:col>112</xdr:col>
      <xdr:colOff>38100</xdr:colOff>
      <xdr:row>73</xdr:row>
      <xdr:rowOff>96088</xdr:rowOff>
    </xdr:to>
    <xdr:sp macro="" textlink="">
      <xdr:nvSpPr>
        <xdr:cNvPr id="875" name="楕円 874"/>
        <xdr:cNvSpPr/>
      </xdr:nvSpPr>
      <xdr:spPr>
        <a:xfrm>
          <a:off x="21272500" y="1251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112615</xdr:rowOff>
    </xdr:from>
    <xdr:ext cx="534377" cy="259045"/>
    <xdr:sp macro="" textlink="">
      <xdr:nvSpPr>
        <xdr:cNvPr id="876" name="テキスト ボックス 875"/>
        <xdr:cNvSpPr txBox="1"/>
      </xdr:nvSpPr>
      <xdr:spPr>
        <a:xfrm>
          <a:off x="21056111" y="1228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48530</xdr:rowOff>
    </xdr:from>
    <xdr:to>
      <xdr:col>107</xdr:col>
      <xdr:colOff>101600</xdr:colOff>
      <xdr:row>73</xdr:row>
      <xdr:rowOff>150130</xdr:rowOff>
    </xdr:to>
    <xdr:sp macro="" textlink="">
      <xdr:nvSpPr>
        <xdr:cNvPr id="877" name="楕円 876"/>
        <xdr:cNvSpPr/>
      </xdr:nvSpPr>
      <xdr:spPr>
        <a:xfrm>
          <a:off x="20383500" y="1256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166657</xdr:rowOff>
    </xdr:from>
    <xdr:ext cx="534377" cy="259045"/>
    <xdr:sp macro="" textlink="">
      <xdr:nvSpPr>
        <xdr:cNvPr id="878" name="テキスト ボックス 877"/>
        <xdr:cNvSpPr txBox="1"/>
      </xdr:nvSpPr>
      <xdr:spPr>
        <a:xfrm>
          <a:off x="20167111" y="1233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9896</xdr:rowOff>
    </xdr:from>
    <xdr:to>
      <xdr:col>102</xdr:col>
      <xdr:colOff>165100</xdr:colOff>
      <xdr:row>74</xdr:row>
      <xdr:rowOff>111496</xdr:rowOff>
    </xdr:to>
    <xdr:sp macro="" textlink="">
      <xdr:nvSpPr>
        <xdr:cNvPr id="879" name="楕円 878"/>
        <xdr:cNvSpPr/>
      </xdr:nvSpPr>
      <xdr:spPr>
        <a:xfrm>
          <a:off x="19494500" y="1269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128023</xdr:rowOff>
    </xdr:from>
    <xdr:ext cx="534377" cy="259045"/>
    <xdr:sp macro="" textlink="">
      <xdr:nvSpPr>
        <xdr:cNvPr id="880" name="テキスト ボックス 879"/>
        <xdr:cNvSpPr txBox="1"/>
      </xdr:nvSpPr>
      <xdr:spPr>
        <a:xfrm>
          <a:off x="19278111" y="124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38745</xdr:rowOff>
    </xdr:from>
    <xdr:to>
      <xdr:col>98</xdr:col>
      <xdr:colOff>38100</xdr:colOff>
      <xdr:row>74</xdr:row>
      <xdr:rowOff>140345</xdr:rowOff>
    </xdr:to>
    <xdr:sp macro="" textlink="">
      <xdr:nvSpPr>
        <xdr:cNvPr id="881" name="楕円 880"/>
        <xdr:cNvSpPr/>
      </xdr:nvSpPr>
      <xdr:spPr>
        <a:xfrm>
          <a:off x="18605500" y="1272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131472</xdr:rowOff>
    </xdr:from>
    <xdr:ext cx="534377" cy="259045"/>
    <xdr:sp macro="" textlink="">
      <xdr:nvSpPr>
        <xdr:cNvPr id="882" name="テキスト ボックス 881"/>
        <xdr:cNvSpPr txBox="1"/>
      </xdr:nvSpPr>
      <xdr:spPr>
        <a:xfrm>
          <a:off x="18389111" y="1281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物件費の住民一人当たりのコストは、前年度より</a:t>
          </a:r>
          <a:r>
            <a:rPr kumimoji="1" lang="en-US" altLang="ja-JP" sz="1300">
              <a:latin typeface="ＭＳ Ｐゴシック" panose="020B0600070205080204" pitchFamily="50" charset="-128"/>
              <a:ea typeface="ＭＳ Ｐゴシック" panose="020B0600070205080204" pitchFamily="50" charset="-128"/>
            </a:rPr>
            <a:t>7,048</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55,223</a:t>
          </a:r>
          <a:r>
            <a:rPr kumimoji="1" lang="ja-JP" altLang="en-US" sz="1300">
              <a:latin typeface="ＭＳ Ｐゴシック" panose="020B0600070205080204" pitchFamily="50" charset="-128"/>
              <a:ea typeface="ＭＳ Ｐゴシック" panose="020B0600070205080204" pitchFamily="50" charset="-128"/>
            </a:rPr>
            <a:t>円となっている。これは、新型コロナウイルスワクチン接種事業における委託料の減等が主な要因である。</a:t>
          </a:r>
        </a:p>
        <a:p>
          <a:r>
            <a:rPr kumimoji="1" lang="ja-JP" altLang="en-US" sz="1300">
              <a:latin typeface="ＭＳ Ｐゴシック" panose="020B0600070205080204" pitchFamily="50" charset="-128"/>
              <a:ea typeface="ＭＳ Ｐゴシック" panose="020B0600070205080204" pitchFamily="50" charset="-128"/>
            </a:rPr>
            <a:t>　扶助費の住民一人当たりのコストは、前年度より</a:t>
          </a:r>
          <a:r>
            <a:rPr kumimoji="1" lang="en-US" altLang="ja-JP" sz="1300">
              <a:latin typeface="ＭＳ Ｐゴシック" panose="020B0600070205080204" pitchFamily="50" charset="-128"/>
              <a:ea typeface="ＭＳ Ｐゴシック" panose="020B0600070205080204" pitchFamily="50" charset="-128"/>
            </a:rPr>
            <a:t>12,131</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105,106</a:t>
          </a:r>
          <a:r>
            <a:rPr kumimoji="1" lang="ja-JP" altLang="en-US" sz="1300">
              <a:latin typeface="ＭＳ Ｐゴシック" panose="020B0600070205080204" pitchFamily="50" charset="-128"/>
              <a:ea typeface="ＭＳ Ｐゴシック" panose="020B0600070205080204" pitchFamily="50" charset="-128"/>
            </a:rPr>
            <a:t>円となっており、類似団体平均及び埼玉県平均を下回っている。これは、令和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年度に低所得世帯に対する物価高騰対応支援給付金を実施したことが主な要因である。</a:t>
          </a:r>
        </a:p>
        <a:p>
          <a:r>
            <a:rPr kumimoji="1" lang="ja-JP" altLang="en-US" sz="1300">
              <a:latin typeface="ＭＳ Ｐゴシック" panose="020B0600070205080204" pitchFamily="50" charset="-128"/>
              <a:ea typeface="ＭＳ Ｐゴシック" panose="020B0600070205080204" pitchFamily="50" charset="-128"/>
            </a:rPr>
            <a:t>　維持補修費の住民一人当たりのコストは、類似団体平均、埼玉県平均、全国平均をいずれも大きく上回っており、推移としても増加傾向にある。これは、合併により多数の公共施設を抱えているとともに、その多くが老朽化し、維持管理に多額の経費を要するためである。今後は、公共施設の再整備等により、維持管理経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積立金の住民一人当たりのコストは、類似団体平均、埼玉県平均、全国平均をいずれも上回る結果となった。これは、決算見込みにより生じた財源を財政調整基金へ積立てたことが主な要因である。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埼玉県加須市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112,163
108,786
133.30
47,596,339
44,373,627
2,283,083
26,386,099
25,504,066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49349</xdr:rowOff>
    </xdr:from>
    <xdr:to>
      <xdr:col>24</xdr:col>
      <xdr:colOff>63500</xdr:colOff>
      <xdr:row>34</xdr:row>
      <xdr:rowOff>160383</xdr:rowOff>
    </xdr:to>
    <xdr:cxnSp macro="">
      <xdr:nvCxnSpPr>
        <xdr:cNvPr id="63" name="直線コネクタ 62"/>
        <xdr:cNvCxnSpPr/>
      </xdr:nvCxnSpPr>
      <xdr:spPr>
        <a:xfrm>
          <a:off x="3797300" y="5878649"/>
          <a:ext cx="8382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110870</xdr:rowOff>
    </xdr:from>
    <xdr:ext cx="469744" cy="259045"/>
    <xdr:sp macro="" textlink="">
      <xdr:nvSpPr>
        <xdr:cNvPr id="64" name="議会費平均値テキスト"/>
        <xdr:cNvSpPr txBox="1"/>
      </xdr:nvSpPr>
      <xdr:spPr>
        <a:xfrm>
          <a:off x="4686300" y="5940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44994</xdr:rowOff>
    </xdr:from>
    <xdr:to>
      <xdr:col>19</xdr:col>
      <xdr:colOff>177800</xdr:colOff>
      <xdr:row>34</xdr:row>
      <xdr:rowOff>49349</xdr:rowOff>
    </xdr:to>
    <xdr:cxnSp macro="">
      <xdr:nvCxnSpPr>
        <xdr:cNvPr id="66" name="直線コネクタ 65"/>
        <xdr:cNvCxnSpPr/>
      </xdr:nvCxnSpPr>
      <xdr:spPr>
        <a:xfrm>
          <a:off x="2908300" y="587429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89643</xdr:rowOff>
    </xdr:from>
    <xdr:ext cx="469744" cy="259045"/>
    <xdr:sp macro="" textlink="">
      <xdr:nvSpPr>
        <xdr:cNvPr id="68" name="テキスト ボックス 67"/>
        <xdr:cNvSpPr txBox="1"/>
      </xdr:nvSpPr>
      <xdr:spPr>
        <a:xfrm>
          <a:off x="3562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91258</xdr:rowOff>
    </xdr:from>
    <xdr:to>
      <xdr:col>15</xdr:col>
      <xdr:colOff>50800</xdr:colOff>
      <xdr:row>34</xdr:row>
      <xdr:rowOff>44994</xdr:rowOff>
    </xdr:to>
    <xdr:cxnSp macro="">
      <xdr:nvCxnSpPr>
        <xdr:cNvPr id="69" name="直線コネクタ 68"/>
        <xdr:cNvCxnSpPr/>
      </xdr:nvCxnSpPr>
      <xdr:spPr>
        <a:xfrm>
          <a:off x="2019300" y="5749108"/>
          <a:ext cx="889000" cy="12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122300</xdr:rowOff>
    </xdr:from>
    <xdr:ext cx="469744" cy="259045"/>
    <xdr:sp macro="" textlink="">
      <xdr:nvSpPr>
        <xdr:cNvPr id="71" name="テキスト ボックス 70"/>
        <xdr:cNvSpPr txBox="1"/>
      </xdr:nvSpPr>
      <xdr:spPr>
        <a:xfrm>
          <a:off x="2673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74930</xdr:rowOff>
    </xdr:from>
    <xdr:to>
      <xdr:col>10</xdr:col>
      <xdr:colOff>114300</xdr:colOff>
      <xdr:row>33</xdr:row>
      <xdr:rowOff>91258</xdr:rowOff>
    </xdr:to>
    <xdr:cxnSp macro="">
      <xdr:nvCxnSpPr>
        <xdr:cNvPr id="72" name="直線コネクタ 71"/>
        <xdr:cNvCxnSpPr/>
      </xdr:nvCxnSpPr>
      <xdr:spPr>
        <a:xfrm>
          <a:off x="1130300" y="573278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3101</xdr:rowOff>
    </xdr:from>
    <xdr:ext cx="469744" cy="259045"/>
    <xdr:sp macro="" textlink="">
      <xdr:nvSpPr>
        <xdr:cNvPr id="74" name="テキスト ボックス 73"/>
        <xdr:cNvSpPr txBox="1"/>
      </xdr:nvSpPr>
      <xdr:spPr>
        <a:xfrm>
          <a:off x="1784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6" name="テキスト ボックス 75"/>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109583</xdr:rowOff>
    </xdr:from>
    <xdr:to>
      <xdr:col>24</xdr:col>
      <xdr:colOff>114300</xdr:colOff>
      <xdr:row>35</xdr:row>
      <xdr:rowOff>39733</xdr:rowOff>
    </xdr:to>
    <xdr:sp macro="" textlink="">
      <xdr:nvSpPr>
        <xdr:cNvPr id="82" name="楕円 81"/>
        <xdr:cNvSpPr/>
      </xdr:nvSpPr>
      <xdr:spPr>
        <a:xfrm>
          <a:off x="4584700" y="593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132460</xdr:rowOff>
    </xdr:from>
    <xdr:ext cx="469744" cy="259045"/>
    <xdr:sp macro="" textlink="">
      <xdr:nvSpPr>
        <xdr:cNvPr id="83" name="議会費該当値テキスト"/>
        <xdr:cNvSpPr txBox="1"/>
      </xdr:nvSpPr>
      <xdr:spPr>
        <a:xfrm>
          <a:off x="4686300" y="579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169999</xdr:rowOff>
    </xdr:from>
    <xdr:to>
      <xdr:col>20</xdr:col>
      <xdr:colOff>38100</xdr:colOff>
      <xdr:row>34</xdr:row>
      <xdr:rowOff>100149</xdr:rowOff>
    </xdr:to>
    <xdr:sp macro="" textlink="">
      <xdr:nvSpPr>
        <xdr:cNvPr id="84" name="楕円 83"/>
        <xdr:cNvSpPr/>
      </xdr:nvSpPr>
      <xdr:spPr>
        <a:xfrm>
          <a:off x="3746500" y="582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116676</xdr:rowOff>
    </xdr:from>
    <xdr:ext cx="469744" cy="259045"/>
    <xdr:sp macro="" textlink="">
      <xdr:nvSpPr>
        <xdr:cNvPr id="85" name="テキスト ボックス 84"/>
        <xdr:cNvSpPr txBox="1"/>
      </xdr:nvSpPr>
      <xdr:spPr>
        <a:xfrm>
          <a:off x="3562428" y="560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165644</xdr:rowOff>
    </xdr:from>
    <xdr:to>
      <xdr:col>15</xdr:col>
      <xdr:colOff>101600</xdr:colOff>
      <xdr:row>34</xdr:row>
      <xdr:rowOff>95794</xdr:rowOff>
    </xdr:to>
    <xdr:sp macro="" textlink="">
      <xdr:nvSpPr>
        <xdr:cNvPr id="86" name="楕円 85"/>
        <xdr:cNvSpPr/>
      </xdr:nvSpPr>
      <xdr:spPr>
        <a:xfrm>
          <a:off x="2857500" y="58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112321</xdr:rowOff>
    </xdr:from>
    <xdr:ext cx="469744" cy="259045"/>
    <xdr:sp macro="" textlink="">
      <xdr:nvSpPr>
        <xdr:cNvPr id="87" name="テキスト ボックス 86"/>
        <xdr:cNvSpPr txBox="1"/>
      </xdr:nvSpPr>
      <xdr:spPr>
        <a:xfrm>
          <a:off x="2673428" y="559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40458</xdr:rowOff>
    </xdr:from>
    <xdr:to>
      <xdr:col>10</xdr:col>
      <xdr:colOff>165100</xdr:colOff>
      <xdr:row>33</xdr:row>
      <xdr:rowOff>142058</xdr:rowOff>
    </xdr:to>
    <xdr:sp macro="" textlink="">
      <xdr:nvSpPr>
        <xdr:cNvPr id="88" name="楕円 87"/>
        <xdr:cNvSpPr/>
      </xdr:nvSpPr>
      <xdr:spPr>
        <a:xfrm>
          <a:off x="1968500" y="56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158585</xdr:rowOff>
    </xdr:from>
    <xdr:ext cx="469744" cy="259045"/>
    <xdr:sp macro="" textlink="">
      <xdr:nvSpPr>
        <xdr:cNvPr id="89" name="テキスト ボックス 88"/>
        <xdr:cNvSpPr txBox="1"/>
      </xdr:nvSpPr>
      <xdr:spPr>
        <a:xfrm>
          <a:off x="1784428" y="547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24130</xdr:rowOff>
    </xdr:from>
    <xdr:to>
      <xdr:col>6</xdr:col>
      <xdr:colOff>38100</xdr:colOff>
      <xdr:row>33</xdr:row>
      <xdr:rowOff>125730</xdr:rowOff>
    </xdr:to>
    <xdr:sp macro="" textlink="">
      <xdr:nvSpPr>
        <xdr:cNvPr id="90" name="楕円 89"/>
        <xdr:cNvSpPr/>
      </xdr:nvSpPr>
      <xdr:spPr>
        <a:xfrm>
          <a:off x="1079500" y="56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142257</xdr:rowOff>
    </xdr:from>
    <xdr:ext cx="469744" cy="259045"/>
    <xdr:sp macro="" textlink="">
      <xdr:nvSpPr>
        <xdr:cNvPr id="91" name="テキスト ボックス 90"/>
        <xdr:cNvSpPr txBox="1"/>
      </xdr:nvSpPr>
      <xdr:spPr>
        <a:xfrm>
          <a:off x="895428" y="54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166713</xdr:rowOff>
    </xdr:from>
    <xdr:to>
      <xdr:col>24</xdr:col>
      <xdr:colOff>62865</xdr:colOff>
      <xdr:row>59</xdr:row>
      <xdr:rowOff>28169</xdr:rowOff>
    </xdr:to>
    <xdr:cxnSp macro="">
      <xdr:nvCxnSpPr>
        <xdr:cNvPr id="116" name="直線コネクタ 115"/>
        <xdr:cNvCxnSpPr/>
      </xdr:nvCxnSpPr>
      <xdr:spPr>
        <a:xfrm flipV="1">
          <a:off x="4633595" y="9253563"/>
          <a:ext cx="1270" cy="89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31996</xdr:rowOff>
    </xdr:from>
    <xdr:ext cx="534377" cy="259045"/>
    <xdr:sp macro="" textlink="">
      <xdr:nvSpPr>
        <xdr:cNvPr id="117" name="総務費最小値テキスト"/>
        <xdr:cNvSpPr txBox="1"/>
      </xdr:nvSpPr>
      <xdr:spPr>
        <a:xfrm>
          <a:off x="4686300" y="10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28169</xdr:rowOff>
    </xdr:from>
    <xdr:to>
      <xdr:col>24</xdr:col>
      <xdr:colOff>152400</xdr:colOff>
      <xdr:row>59</xdr:row>
      <xdr:rowOff>28169</xdr:rowOff>
    </xdr:to>
    <xdr:cxnSp macro="">
      <xdr:nvCxnSpPr>
        <xdr:cNvPr id="118" name="直線コネクタ 117"/>
        <xdr:cNvCxnSpPr/>
      </xdr:nvCxnSpPr>
      <xdr:spPr>
        <a:xfrm>
          <a:off x="4546600" y="1014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113390</xdr:rowOff>
    </xdr:from>
    <xdr:ext cx="599010" cy="259045"/>
    <xdr:sp macro="" textlink="">
      <xdr:nvSpPr>
        <xdr:cNvPr id="119" name="総務費最大値テキスト"/>
        <xdr:cNvSpPr txBox="1"/>
      </xdr:nvSpPr>
      <xdr:spPr>
        <a:xfrm>
          <a:off x="4686300" y="902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166713</xdr:rowOff>
    </xdr:from>
    <xdr:to>
      <xdr:col>24</xdr:col>
      <xdr:colOff>152400</xdr:colOff>
      <xdr:row>53</xdr:row>
      <xdr:rowOff>166713</xdr:rowOff>
    </xdr:to>
    <xdr:cxnSp macro="">
      <xdr:nvCxnSpPr>
        <xdr:cNvPr id="120" name="直線コネクタ 119"/>
        <xdr:cNvCxnSpPr/>
      </xdr:nvCxnSpPr>
      <xdr:spPr>
        <a:xfrm>
          <a:off x="4546600" y="925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74930</xdr:rowOff>
    </xdr:from>
    <xdr:to>
      <xdr:col>24</xdr:col>
      <xdr:colOff>63500</xdr:colOff>
      <xdr:row>57</xdr:row>
      <xdr:rowOff>53721</xdr:rowOff>
    </xdr:to>
    <xdr:cxnSp macro="">
      <xdr:nvCxnSpPr>
        <xdr:cNvPr id="121" name="直線コネクタ 120"/>
        <xdr:cNvCxnSpPr/>
      </xdr:nvCxnSpPr>
      <xdr:spPr>
        <a:xfrm flipV="1">
          <a:off x="3797300" y="9676130"/>
          <a:ext cx="838200" cy="15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103598</xdr:rowOff>
    </xdr:from>
    <xdr:ext cx="534377" cy="259045"/>
    <xdr:sp macro="" textlink="">
      <xdr:nvSpPr>
        <xdr:cNvPr id="122" name="総務費平均値テキスト"/>
        <xdr:cNvSpPr txBox="1"/>
      </xdr:nvSpPr>
      <xdr:spPr>
        <a:xfrm>
          <a:off x="4686300" y="9704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125171</xdr:rowOff>
    </xdr:from>
    <xdr:to>
      <xdr:col>24</xdr:col>
      <xdr:colOff>114300</xdr:colOff>
      <xdr:row>57</xdr:row>
      <xdr:rowOff>55321</xdr:rowOff>
    </xdr:to>
    <xdr:sp macro="" textlink="">
      <xdr:nvSpPr>
        <xdr:cNvPr id="123" name="フローチャート: 判断 122"/>
        <xdr:cNvSpPr/>
      </xdr:nvSpPr>
      <xdr:spPr>
        <a:xfrm>
          <a:off x="45847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53721</xdr:rowOff>
    </xdr:from>
    <xdr:to>
      <xdr:col>19</xdr:col>
      <xdr:colOff>177800</xdr:colOff>
      <xdr:row>57</xdr:row>
      <xdr:rowOff>127698</xdr:rowOff>
    </xdr:to>
    <xdr:cxnSp macro="">
      <xdr:nvCxnSpPr>
        <xdr:cNvPr id="124" name="直線コネクタ 123"/>
        <xdr:cNvCxnSpPr/>
      </xdr:nvCxnSpPr>
      <xdr:spPr>
        <a:xfrm flipV="1">
          <a:off x="2908300" y="9826371"/>
          <a:ext cx="889000" cy="7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121539</xdr:rowOff>
    </xdr:from>
    <xdr:to>
      <xdr:col>20</xdr:col>
      <xdr:colOff>38100</xdr:colOff>
      <xdr:row>57</xdr:row>
      <xdr:rowOff>51689</xdr:rowOff>
    </xdr:to>
    <xdr:sp macro="" textlink="">
      <xdr:nvSpPr>
        <xdr:cNvPr id="125" name="フローチャート: 判断 124"/>
        <xdr:cNvSpPr/>
      </xdr:nvSpPr>
      <xdr:spPr>
        <a:xfrm>
          <a:off x="3746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68216</xdr:rowOff>
    </xdr:from>
    <xdr:ext cx="534377" cy="259045"/>
    <xdr:sp macro="" textlink="">
      <xdr:nvSpPr>
        <xdr:cNvPr id="126" name="テキスト ボックス 125"/>
        <xdr:cNvSpPr txBox="1"/>
      </xdr:nvSpPr>
      <xdr:spPr>
        <a:xfrm>
          <a:off x="3530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35420</xdr:rowOff>
    </xdr:from>
    <xdr:to>
      <xdr:col>15</xdr:col>
      <xdr:colOff>50800</xdr:colOff>
      <xdr:row>57</xdr:row>
      <xdr:rowOff>127698</xdr:rowOff>
    </xdr:to>
    <xdr:cxnSp macro="">
      <xdr:nvCxnSpPr>
        <xdr:cNvPr id="127" name="直線コネクタ 126"/>
        <xdr:cNvCxnSpPr/>
      </xdr:nvCxnSpPr>
      <xdr:spPr>
        <a:xfrm>
          <a:off x="2019300" y="8779370"/>
          <a:ext cx="889000" cy="112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99454</xdr:rowOff>
    </xdr:from>
    <xdr:to>
      <xdr:col>15</xdr:col>
      <xdr:colOff>101600</xdr:colOff>
      <xdr:row>57</xdr:row>
      <xdr:rowOff>29604</xdr:rowOff>
    </xdr:to>
    <xdr:sp macro="" textlink="">
      <xdr:nvSpPr>
        <xdr:cNvPr id="128" name="フローチャート: 判断 127"/>
        <xdr:cNvSpPr/>
      </xdr:nvSpPr>
      <xdr:spPr>
        <a:xfrm>
          <a:off x="2857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46131</xdr:rowOff>
    </xdr:from>
    <xdr:ext cx="534377" cy="259045"/>
    <xdr:sp macro="" textlink="">
      <xdr:nvSpPr>
        <xdr:cNvPr id="129" name="テキスト ボックス 128"/>
        <xdr:cNvSpPr txBox="1"/>
      </xdr:nvSpPr>
      <xdr:spPr>
        <a:xfrm>
          <a:off x="2641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35420</xdr:rowOff>
    </xdr:from>
    <xdr:to>
      <xdr:col>10</xdr:col>
      <xdr:colOff>114300</xdr:colOff>
      <xdr:row>58</xdr:row>
      <xdr:rowOff>132956</xdr:rowOff>
    </xdr:to>
    <xdr:cxnSp macro="">
      <xdr:nvCxnSpPr>
        <xdr:cNvPr id="130" name="直線コネクタ 129"/>
        <xdr:cNvCxnSpPr/>
      </xdr:nvCxnSpPr>
      <xdr:spPr>
        <a:xfrm flipV="1">
          <a:off x="1130300" y="8779370"/>
          <a:ext cx="889000" cy="129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139052</xdr:rowOff>
    </xdr:from>
    <xdr:to>
      <xdr:col>10</xdr:col>
      <xdr:colOff>165100</xdr:colOff>
      <xdr:row>50</xdr:row>
      <xdr:rowOff>69202</xdr:rowOff>
    </xdr:to>
    <xdr:sp macro="" textlink="">
      <xdr:nvSpPr>
        <xdr:cNvPr id="131" name="フローチャート: 判断 130"/>
        <xdr:cNvSpPr/>
      </xdr:nvSpPr>
      <xdr:spPr>
        <a:xfrm>
          <a:off x="1968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85729</xdr:rowOff>
    </xdr:from>
    <xdr:ext cx="599010" cy="259045"/>
    <xdr:sp macro="" textlink="">
      <xdr:nvSpPr>
        <xdr:cNvPr id="132" name="テキスト ボックス 131"/>
        <xdr:cNvSpPr txBox="1"/>
      </xdr:nvSpPr>
      <xdr:spPr>
        <a:xfrm>
          <a:off x="1719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137655</xdr:rowOff>
    </xdr:from>
    <xdr:to>
      <xdr:col>6</xdr:col>
      <xdr:colOff>38100</xdr:colOff>
      <xdr:row>57</xdr:row>
      <xdr:rowOff>67805</xdr:rowOff>
    </xdr:to>
    <xdr:sp macro="" textlink="">
      <xdr:nvSpPr>
        <xdr:cNvPr id="133" name="フローチャート: 判断 132"/>
        <xdr:cNvSpPr/>
      </xdr:nvSpPr>
      <xdr:spPr>
        <a:xfrm>
          <a:off x="1079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84332</xdr:rowOff>
    </xdr:from>
    <xdr:ext cx="534377" cy="259045"/>
    <xdr:sp macro="" textlink="">
      <xdr:nvSpPr>
        <xdr:cNvPr id="134" name="テキスト ボックス 133"/>
        <xdr:cNvSpPr txBox="1"/>
      </xdr:nvSpPr>
      <xdr:spPr>
        <a:xfrm>
          <a:off x="863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24130</xdr:rowOff>
    </xdr:from>
    <xdr:to>
      <xdr:col>24</xdr:col>
      <xdr:colOff>114300</xdr:colOff>
      <xdr:row>56</xdr:row>
      <xdr:rowOff>125730</xdr:rowOff>
    </xdr:to>
    <xdr:sp macro="" textlink="">
      <xdr:nvSpPr>
        <xdr:cNvPr id="140" name="楕円 139"/>
        <xdr:cNvSpPr/>
      </xdr:nvSpPr>
      <xdr:spPr>
        <a:xfrm>
          <a:off x="4584700" y="962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47007</xdr:rowOff>
    </xdr:from>
    <xdr:ext cx="534377" cy="259045"/>
    <xdr:sp macro="" textlink="">
      <xdr:nvSpPr>
        <xdr:cNvPr id="141" name="総務費該当値テキスト"/>
        <xdr:cNvSpPr txBox="1"/>
      </xdr:nvSpPr>
      <xdr:spPr>
        <a:xfrm>
          <a:off x="4686300" y="947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2921</xdr:rowOff>
    </xdr:from>
    <xdr:to>
      <xdr:col>20</xdr:col>
      <xdr:colOff>38100</xdr:colOff>
      <xdr:row>57</xdr:row>
      <xdr:rowOff>104521</xdr:rowOff>
    </xdr:to>
    <xdr:sp macro="" textlink="">
      <xdr:nvSpPr>
        <xdr:cNvPr id="142" name="楕円 141"/>
        <xdr:cNvSpPr/>
      </xdr:nvSpPr>
      <xdr:spPr>
        <a:xfrm>
          <a:off x="3746500" y="977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95648</xdr:rowOff>
    </xdr:from>
    <xdr:ext cx="534377" cy="259045"/>
    <xdr:sp macro="" textlink="">
      <xdr:nvSpPr>
        <xdr:cNvPr id="143" name="テキスト ボックス 142"/>
        <xdr:cNvSpPr txBox="1"/>
      </xdr:nvSpPr>
      <xdr:spPr>
        <a:xfrm>
          <a:off x="3530111" y="986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76898</xdr:rowOff>
    </xdr:from>
    <xdr:to>
      <xdr:col>15</xdr:col>
      <xdr:colOff>101600</xdr:colOff>
      <xdr:row>58</xdr:row>
      <xdr:rowOff>7048</xdr:rowOff>
    </xdr:to>
    <xdr:sp macro="" textlink="">
      <xdr:nvSpPr>
        <xdr:cNvPr id="144" name="楕円 143"/>
        <xdr:cNvSpPr/>
      </xdr:nvSpPr>
      <xdr:spPr>
        <a:xfrm>
          <a:off x="2857500" y="984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169625</xdr:rowOff>
    </xdr:from>
    <xdr:ext cx="534377" cy="259045"/>
    <xdr:sp macro="" textlink="">
      <xdr:nvSpPr>
        <xdr:cNvPr id="145" name="テキスト ボックス 144"/>
        <xdr:cNvSpPr txBox="1"/>
      </xdr:nvSpPr>
      <xdr:spPr>
        <a:xfrm>
          <a:off x="2641111" y="994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156070</xdr:rowOff>
    </xdr:from>
    <xdr:to>
      <xdr:col>10</xdr:col>
      <xdr:colOff>165100</xdr:colOff>
      <xdr:row>51</xdr:row>
      <xdr:rowOff>86220</xdr:rowOff>
    </xdr:to>
    <xdr:sp macro="" textlink="">
      <xdr:nvSpPr>
        <xdr:cNvPr id="146" name="楕円 145"/>
        <xdr:cNvSpPr/>
      </xdr:nvSpPr>
      <xdr:spPr>
        <a:xfrm>
          <a:off x="1968500" y="872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77347</xdr:rowOff>
    </xdr:from>
    <xdr:ext cx="599010" cy="259045"/>
    <xdr:sp macro="" textlink="">
      <xdr:nvSpPr>
        <xdr:cNvPr id="147" name="テキスト ボックス 146"/>
        <xdr:cNvSpPr txBox="1"/>
      </xdr:nvSpPr>
      <xdr:spPr>
        <a:xfrm>
          <a:off x="1719795" y="882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82156</xdr:rowOff>
    </xdr:from>
    <xdr:to>
      <xdr:col>6</xdr:col>
      <xdr:colOff>38100</xdr:colOff>
      <xdr:row>59</xdr:row>
      <xdr:rowOff>12306</xdr:rowOff>
    </xdr:to>
    <xdr:sp macro="" textlink="">
      <xdr:nvSpPr>
        <xdr:cNvPr id="148" name="楕円 147"/>
        <xdr:cNvSpPr/>
      </xdr:nvSpPr>
      <xdr:spPr>
        <a:xfrm>
          <a:off x="1079500" y="1002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3433</xdr:rowOff>
    </xdr:from>
    <xdr:ext cx="534377" cy="259045"/>
    <xdr:sp macro="" textlink="">
      <xdr:nvSpPr>
        <xdr:cNvPr id="149" name="テキスト ボックス 148"/>
        <xdr:cNvSpPr txBox="1"/>
      </xdr:nvSpPr>
      <xdr:spPr>
        <a:xfrm>
          <a:off x="863111" y="1011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106476</xdr:rowOff>
    </xdr:from>
    <xdr:to>
      <xdr:col>24</xdr:col>
      <xdr:colOff>62865</xdr:colOff>
      <xdr:row>79</xdr:row>
      <xdr:rowOff>45346</xdr:rowOff>
    </xdr:to>
    <xdr:cxnSp macro="">
      <xdr:nvCxnSpPr>
        <xdr:cNvPr id="174" name="直線コネクタ 173"/>
        <xdr:cNvCxnSpPr/>
      </xdr:nvCxnSpPr>
      <xdr:spPr>
        <a:xfrm flipV="1">
          <a:off x="4633595" y="12279426"/>
          <a:ext cx="1270" cy="131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49173</xdr:rowOff>
    </xdr:from>
    <xdr:ext cx="599010" cy="259045"/>
    <xdr:sp macro="" textlink="">
      <xdr:nvSpPr>
        <xdr:cNvPr id="175" name="民生費最小値テキスト"/>
        <xdr:cNvSpPr txBox="1"/>
      </xdr:nvSpPr>
      <xdr:spPr>
        <a:xfrm>
          <a:off x="4686300" y="135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45346</xdr:rowOff>
    </xdr:from>
    <xdr:to>
      <xdr:col>24</xdr:col>
      <xdr:colOff>152400</xdr:colOff>
      <xdr:row>79</xdr:row>
      <xdr:rowOff>45346</xdr:rowOff>
    </xdr:to>
    <xdr:cxnSp macro="">
      <xdr:nvCxnSpPr>
        <xdr:cNvPr id="176" name="直線コネクタ 175"/>
        <xdr:cNvCxnSpPr/>
      </xdr:nvCxnSpPr>
      <xdr:spPr>
        <a:xfrm>
          <a:off x="4546600" y="1358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53153</xdr:rowOff>
    </xdr:from>
    <xdr:ext cx="599010" cy="259045"/>
    <xdr:sp macro="" textlink="">
      <xdr:nvSpPr>
        <xdr:cNvPr id="177" name="民生費最大値テキスト"/>
        <xdr:cNvSpPr txBox="1"/>
      </xdr:nvSpPr>
      <xdr:spPr>
        <a:xfrm>
          <a:off x="4686300" y="1205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106476</xdr:rowOff>
    </xdr:from>
    <xdr:to>
      <xdr:col>24</xdr:col>
      <xdr:colOff>152400</xdr:colOff>
      <xdr:row>71</xdr:row>
      <xdr:rowOff>106476</xdr:rowOff>
    </xdr:to>
    <xdr:cxnSp macro="">
      <xdr:nvCxnSpPr>
        <xdr:cNvPr id="178" name="直線コネクタ 177"/>
        <xdr:cNvCxnSpPr/>
      </xdr:nvCxnSpPr>
      <xdr:spPr>
        <a:xfrm>
          <a:off x="4546600" y="1227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101924</xdr:rowOff>
    </xdr:from>
    <xdr:to>
      <xdr:col>24</xdr:col>
      <xdr:colOff>63500</xdr:colOff>
      <xdr:row>77</xdr:row>
      <xdr:rowOff>108877</xdr:rowOff>
    </xdr:to>
    <xdr:cxnSp macro="">
      <xdr:nvCxnSpPr>
        <xdr:cNvPr id="179" name="直線コネクタ 178"/>
        <xdr:cNvCxnSpPr/>
      </xdr:nvCxnSpPr>
      <xdr:spPr>
        <a:xfrm flipV="1">
          <a:off x="3797300" y="13132124"/>
          <a:ext cx="838200" cy="17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129856</xdr:rowOff>
    </xdr:from>
    <xdr:ext cx="599010" cy="259045"/>
    <xdr:sp macro="" textlink="">
      <xdr:nvSpPr>
        <xdr:cNvPr id="180" name="民生費平均値テキスト"/>
        <xdr:cNvSpPr txBox="1"/>
      </xdr:nvSpPr>
      <xdr:spPr>
        <a:xfrm>
          <a:off x="4686300" y="12817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106979</xdr:rowOff>
    </xdr:from>
    <xdr:to>
      <xdr:col>24</xdr:col>
      <xdr:colOff>114300</xdr:colOff>
      <xdr:row>76</xdr:row>
      <xdr:rowOff>37130</xdr:rowOff>
    </xdr:to>
    <xdr:sp macro="" textlink="">
      <xdr:nvSpPr>
        <xdr:cNvPr id="181" name="フローチャート: 判断 180"/>
        <xdr:cNvSpPr/>
      </xdr:nvSpPr>
      <xdr:spPr>
        <a:xfrm>
          <a:off x="45847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127203</xdr:rowOff>
    </xdr:from>
    <xdr:to>
      <xdr:col>19</xdr:col>
      <xdr:colOff>177800</xdr:colOff>
      <xdr:row>77</xdr:row>
      <xdr:rowOff>108877</xdr:rowOff>
    </xdr:to>
    <xdr:cxnSp macro="">
      <xdr:nvCxnSpPr>
        <xdr:cNvPr id="182" name="直線コネクタ 181"/>
        <xdr:cNvCxnSpPr/>
      </xdr:nvCxnSpPr>
      <xdr:spPr>
        <a:xfrm>
          <a:off x="2908300" y="13157403"/>
          <a:ext cx="889000" cy="15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107017</xdr:rowOff>
    </xdr:from>
    <xdr:to>
      <xdr:col>20</xdr:col>
      <xdr:colOff>38100</xdr:colOff>
      <xdr:row>77</xdr:row>
      <xdr:rowOff>37167</xdr:rowOff>
    </xdr:to>
    <xdr:sp macro="" textlink="">
      <xdr:nvSpPr>
        <xdr:cNvPr id="183" name="フローチャート: 判断 182"/>
        <xdr:cNvSpPr/>
      </xdr:nvSpPr>
      <xdr:spPr>
        <a:xfrm>
          <a:off x="3746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53694</xdr:rowOff>
    </xdr:from>
    <xdr:ext cx="599010" cy="259045"/>
    <xdr:sp macro="" textlink="">
      <xdr:nvSpPr>
        <xdr:cNvPr id="184" name="テキスト ボックス 183"/>
        <xdr:cNvSpPr txBox="1"/>
      </xdr:nvSpPr>
      <xdr:spPr>
        <a:xfrm>
          <a:off x="3497795" y="1291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127203</xdr:rowOff>
    </xdr:from>
    <xdr:to>
      <xdr:col>15</xdr:col>
      <xdr:colOff>50800</xdr:colOff>
      <xdr:row>78</xdr:row>
      <xdr:rowOff>122689</xdr:rowOff>
    </xdr:to>
    <xdr:cxnSp macro="">
      <xdr:nvCxnSpPr>
        <xdr:cNvPr id="185" name="直線コネクタ 184"/>
        <xdr:cNvCxnSpPr/>
      </xdr:nvCxnSpPr>
      <xdr:spPr>
        <a:xfrm flipV="1">
          <a:off x="2019300" y="13157403"/>
          <a:ext cx="889000" cy="33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110274</xdr:rowOff>
    </xdr:from>
    <xdr:to>
      <xdr:col>15</xdr:col>
      <xdr:colOff>101600</xdr:colOff>
      <xdr:row>76</xdr:row>
      <xdr:rowOff>40424</xdr:rowOff>
    </xdr:to>
    <xdr:sp macro="" textlink="">
      <xdr:nvSpPr>
        <xdr:cNvPr id="186" name="フローチャート: 判断 185"/>
        <xdr:cNvSpPr/>
      </xdr:nvSpPr>
      <xdr:spPr>
        <a:xfrm>
          <a:off x="2857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56951</xdr:rowOff>
    </xdr:from>
    <xdr:ext cx="599010" cy="259045"/>
    <xdr:sp macro="" textlink="">
      <xdr:nvSpPr>
        <xdr:cNvPr id="187" name="テキスト ボックス 186"/>
        <xdr:cNvSpPr txBox="1"/>
      </xdr:nvSpPr>
      <xdr:spPr>
        <a:xfrm>
          <a:off x="2608795" y="1274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122689</xdr:rowOff>
    </xdr:from>
    <xdr:to>
      <xdr:col>10</xdr:col>
      <xdr:colOff>114300</xdr:colOff>
      <xdr:row>79</xdr:row>
      <xdr:rowOff>96819</xdr:rowOff>
    </xdr:to>
    <xdr:cxnSp macro="">
      <xdr:nvCxnSpPr>
        <xdr:cNvPr id="188" name="直線コネクタ 187"/>
        <xdr:cNvCxnSpPr/>
      </xdr:nvCxnSpPr>
      <xdr:spPr>
        <a:xfrm flipV="1">
          <a:off x="1130300" y="13495789"/>
          <a:ext cx="889000" cy="14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57925</xdr:rowOff>
    </xdr:from>
    <xdr:to>
      <xdr:col>10</xdr:col>
      <xdr:colOff>165100</xdr:colOff>
      <xdr:row>78</xdr:row>
      <xdr:rowOff>159525</xdr:rowOff>
    </xdr:to>
    <xdr:sp macro="" textlink="">
      <xdr:nvSpPr>
        <xdr:cNvPr id="189" name="フローチャート: 判断 188"/>
        <xdr:cNvSpPr/>
      </xdr:nvSpPr>
      <xdr:spPr>
        <a:xfrm>
          <a:off x="1968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4602</xdr:rowOff>
    </xdr:from>
    <xdr:ext cx="599010" cy="259045"/>
    <xdr:sp macro="" textlink="">
      <xdr:nvSpPr>
        <xdr:cNvPr id="190" name="テキスト ボックス 189"/>
        <xdr:cNvSpPr txBox="1"/>
      </xdr:nvSpPr>
      <xdr:spPr>
        <a:xfrm>
          <a:off x="1719795" y="1320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153860</xdr:rowOff>
    </xdr:from>
    <xdr:to>
      <xdr:col>6</xdr:col>
      <xdr:colOff>38100</xdr:colOff>
      <xdr:row>79</xdr:row>
      <xdr:rowOff>84010</xdr:rowOff>
    </xdr:to>
    <xdr:sp macro="" textlink="">
      <xdr:nvSpPr>
        <xdr:cNvPr id="191" name="フローチャート: 判断 190"/>
        <xdr:cNvSpPr/>
      </xdr:nvSpPr>
      <xdr:spPr>
        <a:xfrm>
          <a:off x="1079500" y="1352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100537</xdr:rowOff>
    </xdr:from>
    <xdr:ext cx="599010" cy="259045"/>
    <xdr:sp macro="" textlink="">
      <xdr:nvSpPr>
        <xdr:cNvPr id="192" name="テキスト ボックス 191"/>
        <xdr:cNvSpPr txBox="1"/>
      </xdr:nvSpPr>
      <xdr:spPr>
        <a:xfrm>
          <a:off x="830795" y="13302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51124</xdr:rowOff>
    </xdr:from>
    <xdr:to>
      <xdr:col>24</xdr:col>
      <xdr:colOff>114300</xdr:colOff>
      <xdr:row>76</xdr:row>
      <xdr:rowOff>152724</xdr:rowOff>
    </xdr:to>
    <xdr:sp macro="" textlink="">
      <xdr:nvSpPr>
        <xdr:cNvPr id="198" name="楕円 197"/>
        <xdr:cNvSpPr/>
      </xdr:nvSpPr>
      <xdr:spPr>
        <a:xfrm>
          <a:off x="4584700" y="1308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29551</xdr:rowOff>
    </xdr:from>
    <xdr:ext cx="599010" cy="259045"/>
    <xdr:sp macro="" textlink="">
      <xdr:nvSpPr>
        <xdr:cNvPr id="199" name="民生費該当値テキスト"/>
        <xdr:cNvSpPr txBox="1"/>
      </xdr:nvSpPr>
      <xdr:spPr>
        <a:xfrm>
          <a:off x="4686300" y="1305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58077</xdr:rowOff>
    </xdr:from>
    <xdr:to>
      <xdr:col>20</xdr:col>
      <xdr:colOff>38100</xdr:colOff>
      <xdr:row>77</xdr:row>
      <xdr:rowOff>159677</xdr:rowOff>
    </xdr:to>
    <xdr:sp macro="" textlink="">
      <xdr:nvSpPr>
        <xdr:cNvPr id="200" name="楕円 199"/>
        <xdr:cNvSpPr/>
      </xdr:nvSpPr>
      <xdr:spPr>
        <a:xfrm>
          <a:off x="3746500" y="1325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150804</xdr:rowOff>
    </xdr:from>
    <xdr:ext cx="599010" cy="259045"/>
    <xdr:sp macro="" textlink="">
      <xdr:nvSpPr>
        <xdr:cNvPr id="201" name="テキスト ボックス 200"/>
        <xdr:cNvSpPr txBox="1"/>
      </xdr:nvSpPr>
      <xdr:spPr>
        <a:xfrm>
          <a:off x="3497795" y="13352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76403</xdr:rowOff>
    </xdr:from>
    <xdr:to>
      <xdr:col>15</xdr:col>
      <xdr:colOff>101600</xdr:colOff>
      <xdr:row>77</xdr:row>
      <xdr:rowOff>6553</xdr:rowOff>
    </xdr:to>
    <xdr:sp macro="" textlink="">
      <xdr:nvSpPr>
        <xdr:cNvPr id="202" name="楕円 201"/>
        <xdr:cNvSpPr/>
      </xdr:nvSpPr>
      <xdr:spPr>
        <a:xfrm>
          <a:off x="2857500" y="1310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169130</xdr:rowOff>
    </xdr:from>
    <xdr:ext cx="599010" cy="259045"/>
    <xdr:sp macro="" textlink="">
      <xdr:nvSpPr>
        <xdr:cNvPr id="203" name="テキスト ボックス 202"/>
        <xdr:cNvSpPr txBox="1"/>
      </xdr:nvSpPr>
      <xdr:spPr>
        <a:xfrm>
          <a:off x="2608795" y="1319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71889</xdr:rowOff>
    </xdr:from>
    <xdr:to>
      <xdr:col>10</xdr:col>
      <xdr:colOff>165100</xdr:colOff>
      <xdr:row>79</xdr:row>
      <xdr:rowOff>2039</xdr:rowOff>
    </xdr:to>
    <xdr:sp macro="" textlink="">
      <xdr:nvSpPr>
        <xdr:cNvPr id="204" name="楕円 203"/>
        <xdr:cNvSpPr/>
      </xdr:nvSpPr>
      <xdr:spPr>
        <a:xfrm>
          <a:off x="1968500" y="1344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164616</xdr:rowOff>
    </xdr:from>
    <xdr:ext cx="599010" cy="259045"/>
    <xdr:sp macro="" textlink="">
      <xdr:nvSpPr>
        <xdr:cNvPr id="205" name="テキスト ボックス 204"/>
        <xdr:cNvSpPr txBox="1"/>
      </xdr:nvSpPr>
      <xdr:spPr>
        <a:xfrm>
          <a:off x="1719795" y="13537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46019</xdr:rowOff>
    </xdr:from>
    <xdr:to>
      <xdr:col>6</xdr:col>
      <xdr:colOff>38100</xdr:colOff>
      <xdr:row>79</xdr:row>
      <xdr:rowOff>147619</xdr:rowOff>
    </xdr:to>
    <xdr:sp macro="" textlink="">
      <xdr:nvSpPr>
        <xdr:cNvPr id="206" name="楕円 205"/>
        <xdr:cNvSpPr/>
      </xdr:nvSpPr>
      <xdr:spPr>
        <a:xfrm>
          <a:off x="1079500" y="1359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138746</xdr:rowOff>
    </xdr:from>
    <xdr:ext cx="599010" cy="259045"/>
    <xdr:sp macro="" textlink="">
      <xdr:nvSpPr>
        <xdr:cNvPr id="207" name="テキスト ボックス 206"/>
        <xdr:cNvSpPr txBox="1"/>
      </xdr:nvSpPr>
      <xdr:spPr>
        <a:xfrm>
          <a:off x="830795" y="13683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157302</xdr:rowOff>
    </xdr:from>
    <xdr:to>
      <xdr:col>24</xdr:col>
      <xdr:colOff>62865</xdr:colOff>
      <xdr:row>99</xdr:row>
      <xdr:rowOff>79084</xdr:rowOff>
    </xdr:to>
    <xdr:cxnSp macro="">
      <xdr:nvCxnSpPr>
        <xdr:cNvPr id="232" name="直線コネクタ 231"/>
        <xdr:cNvCxnSpPr/>
      </xdr:nvCxnSpPr>
      <xdr:spPr>
        <a:xfrm flipV="1">
          <a:off x="4633595" y="15587802"/>
          <a:ext cx="1270" cy="1464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82911</xdr:rowOff>
    </xdr:from>
    <xdr:ext cx="534377" cy="259045"/>
    <xdr:sp macro="" textlink="">
      <xdr:nvSpPr>
        <xdr:cNvPr id="233" name="衛生費最小値テキスト"/>
        <xdr:cNvSpPr txBox="1"/>
      </xdr:nvSpPr>
      <xdr:spPr>
        <a:xfrm>
          <a:off x="4686300" y="170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79084</xdr:rowOff>
    </xdr:from>
    <xdr:to>
      <xdr:col>24</xdr:col>
      <xdr:colOff>152400</xdr:colOff>
      <xdr:row>99</xdr:row>
      <xdr:rowOff>79084</xdr:rowOff>
    </xdr:to>
    <xdr:cxnSp macro="">
      <xdr:nvCxnSpPr>
        <xdr:cNvPr id="234" name="直線コネクタ 233"/>
        <xdr:cNvCxnSpPr/>
      </xdr:nvCxnSpPr>
      <xdr:spPr>
        <a:xfrm>
          <a:off x="4546600" y="1705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103979</xdr:rowOff>
    </xdr:from>
    <xdr:ext cx="534377" cy="259045"/>
    <xdr:sp macro="" textlink="">
      <xdr:nvSpPr>
        <xdr:cNvPr id="235" name="衛生費最大値テキスト"/>
        <xdr:cNvSpPr txBox="1"/>
      </xdr:nvSpPr>
      <xdr:spPr>
        <a:xfrm>
          <a:off x="4686300" y="15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157302</xdr:rowOff>
    </xdr:from>
    <xdr:to>
      <xdr:col>24</xdr:col>
      <xdr:colOff>152400</xdr:colOff>
      <xdr:row>90</xdr:row>
      <xdr:rowOff>157302</xdr:rowOff>
    </xdr:to>
    <xdr:cxnSp macro="">
      <xdr:nvCxnSpPr>
        <xdr:cNvPr id="236" name="直線コネクタ 235"/>
        <xdr:cNvCxnSpPr/>
      </xdr:nvCxnSpPr>
      <xdr:spPr>
        <a:xfrm>
          <a:off x="4546600" y="15587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99580</xdr:rowOff>
    </xdr:from>
    <xdr:to>
      <xdr:col>24</xdr:col>
      <xdr:colOff>63500</xdr:colOff>
      <xdr:row>97</xdr:row>
      <xdr:rowOff>117563</xdr:rowOff>
    </xdr:to>
    <xdr:cxnSp macro="">
      <xdr:nvCxnSpPr>
        <xdr:cNvPr id="237" name="直線コネクタ 236"/>
        <xdr:cNvCxnSpPr/>
      </xdr:nvCxnSpPr>
      <xdr:spPr>
        <a:xfrm>
          <a:off x="3797300" y="16730230"/>
          <a:ext cx="8382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162792</xdr:rowOff>
    </xdr:from>
    <xdr:ext cx="534377" cy="259045"/>
    <xdr:sp macro="" textlink="">
      <xdr:nvSpPr>
        <xdr:cNvPr id="238" name="衛生費平均値テキスト"/>
        <xdr:cNvSpPr txBox="1"/>
      </xdr:nvSpPr>
      <xdr:spPr>
        <a:xfrm>
          <a:off x="4686300" y="16279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139915</xdr:rowOff>
    </xdr:from>
    <xdr:to>
      <xdr:col>24</xdr:col>
      <xdr:colOff>114300</xdr:colOff>
      <xdr:row>96</xdr:row>
      <xdr:rowOff>70065</xdr:rowOff>
    </xdr:to>
    <xdr:sp macro="" textlink="">
      <xdr:nvSpPr>
        <xdr:cNvPr id="239" name="フローチャート: 判断 238"/>
        <xdr:cNvSpPr/>
      </xdr:nvSpPr>
      <xdr:spPr>
        <a:xfrm>
          <a:off x="45847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158217</xdr:rowOff>
    </xdr:from>
    <xdr:to>
      <xdr:col>19</xdr:col>
      <xdr:colOff>177800</xdr:colOff>
      <xdr:row>97</xdr:row>
      <xdr:rowOff>99580</xdr:rowOff>
    </xdr:to>
    <xdr:cxnSp macro="">
      <xdr:nvCxnSpPr>
        <xdr:cNvPr id="240" name="直線コネクタ 239"/>
        <xdr:cNvCxnSpPr/>
      </xdr:nvCxnSpPr>
      <xdr:spPr>
        <a:xfrm>
          <a:off x="2908300" y="15588717"/>
          <a:ext cx="889000" cy="1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118618</xdr:rowOff>
    </xdr:from>
    <xdr:to>
      <xdr:col>20</xdr:col>
      <xdr:colOff>38100</xdr:colOff>
      <xdr:row>96</xdr:row>
      <xdr:rowOff>48768</xdr:rowOff>
    </xdr:to>
    <xdr:sp macro="" textlink="">
      <xdr:nvSpPr>
        <xdr:cNvPr id="241" name="フローチャート: 判断 240"/>
        <xdr:cNvSpPr/>
      </xdr:nvSpPr>
      <xdr:spPr>
        <a:xfrm>
          <a:off x="3746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65295</xdr:rowOff>
    </xdr:from>
    <xdr:ext cx="534377" cy="259045"/>
    <xdr:sp macro="" textlink="">
      <xdr:nvSpPr>
        <xdr:cNvPr id="242" name="テキスト ボックス 241"/>
        <xdr:cNvSpPr txBox="1"/>
      </xdr:nvSpPr>
      <xdr:spPr>
        <a:xfrm>
          <a:off x="3530111" y="161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158217</xdr:rowOff>
    </xdr:from>
    <xdr:to>
      <xdr:col>15</xdr:col>
      <xdr:colOff>50800</xdr:colOff>
      <xdr:row>96</xdr:row>
      <xdr:rowOff>164960</xdr:rowOff>
    </xdr:to>
    <xdr:cxnSp macro="">
      <xdr:nvCxnSpPr>
        <xdr:cNvPr id="243" name="直線コネクタ 242"/>
        <xdr:cNvCxnSpPr/>
      </xdr:nvCxnSpPr>
      <xdr:spPr>
        <a:xfrm flipV="1">
          <a:off x="2019300" y="15588717"/>
          <a:ext cx="889000" cy="103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108789</xdr:rowOff>
    </xdr:from>
    <xdr:to>
      <xdr:col>15</xdr:col>
      <xdr:colOff>101600</xdr:colOff>
      <xdr:row>96</xdr:row>
      <xdr:rowOff>38939</xdr:rowOff>
    </xdr:to>
    <xdr:sp macro="" textlink="">
      <xdr:nvSpPr>
        <xdr:cNvPr id="244" name="フローチャート: 判断 243"/>
        <xdr:cNvSpPr/>
      </xdr:nvSpPr>
      <xdr:spPr>
        <a:xfrm>
          <a:off x="2857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30066</xdr:rowOff>
    </xdr:from>
    <xdr:ext cx="534377" cy="259045"/>
    <xdr:sp macro="" textlink="">
      <xdr:nvSpPr>
        <xdr:cNvPr id="245" name="テキスト ボックス 244"/>
        <xdr:cNvSpPr txBox="1"/>
      </xdr:nvSpPr>
      <xdr:spPr>
        <a:xfrm>
          <a:off x="2641111" y="1648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164960</xdr:rowOff>
    </xdr:from>
    <xdr:to>
      <xdr:col>10</xdr:col>
      <xdr:colOff>114300</xdr:colOff>
      <xdr:row>97</xdr:row>
      <xdr:rowOff>8255</xdr:rowOff>
    </xdr:to>
    <xdr:cxnSp macro="">
      <xdr:nvCxnSpPr>
        <xdr:cNvPr id="246" name="直線コネクタ 245"/>
        <xdr:cNvCxnSpPr/>
      </xdr:nvCxnSpPr>
      <xdr:spPr>
        <a:xfrm flipV="1">
          <a:off x="1130300" y="16624160"/>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87300</xdr:rowOff>
    </xdr:from>
    <xdr:to>
      <xdr:col>10</xdr:col>
      <xdr:colOff>165100</xdr:colOff>
      <xdr:row>98</xdr:row>
      <xdr:rowOff>17450</xdr:rowOff>
    </xdr:to>
    <xdr:sp macro="" textlink="">
      <xdr:nvSpPr>
        <xdr:cNvPr id="247" name="フローチャート: 判断 246"/>
        <xdr:cNvSpPr/>
      </xdr:nvSpPr>
      <xdr:spPr>
        <a:xfrm>
          <a:off x="1968500" y="167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8577</xdr:rowOff>
    </xdr:from>
    <xdr:ext cx="534377" cy="259045"/>
    <xdr:sp macro="" textlink="">
      <xdr:nvSpPr>
        <xdr:cNvPr id="248" name="テキスト ボックス 247"/>
        <xdr:cNvSpPr txBox="1"/>
      </xdr:nvSpPr>
      <xdr:spPr>
        <a:xfrm>
          <a:off x="1752111" y="1681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143726</xdr:rowOff>
    </xdr:from>
    <xdr:to>
      <xdr:col>6</xdr:col>
      <xdr:colOff>38100</xdr:colOff>
      <xdr:row>98</xdr:row>
      <xdr:rowOff>73876</xdr:rowOff>
    </xdr:to>
    <xdr:sp macro="" textlink="">
      <xdr:nvSpPr>
        <xdr:cNvPr id="249" name="フローチャート: 判断 248"/>
        <xdr:cNvSpPr/>
      </xdr:nvSpPr>
      <xdr:spPr>
        <a:xfrm>
          <a:off x="1079500" y="1677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65003</xdr:rowOff>
    </xdr:from>
    <xdr:ext cx="534377" cy="259045"/>
    <xdr:sp macro="" textlink="">
      <xdr:nvSpPr>
        <xdr:cNvPr id="250" name="テキスト ボックス 249"/>
        <xdr:cNvSpPr txBox="1"/>
      </xdr:nvSpPr>
      <xdr:spPr>
        <a:xfrm>
          <a:off x="863111" y="1686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66763</xdr:rowOff>
    </xdr:from>
    <xdr:to>
      <xdr:col>24</xdr:col>
      <xdr:colOff>114300</xdr:colOff>
      <xdr:row>97</xdr:row>
      <xdr:rowOff>168363</xdr:rowOff>
    </xdr:to>
    <xdr:sp macro="" textlink="">
      <xdr:nvSpPr>
        <xdr:cNvPr id="256" name="楕円 255"/>
        <xdr:cNvSpPr/>
      </xdr:nvSpPr>
      <xdr:spPr>
        <a:xfrm>
          <a:off x="4584700" y="166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45190</xdr:rowOff>
    </xdr:from>
    <xdr:ext cx="534377" cy="259045"/>
    <xdr:sp macro="" textlink="">
      <xdr:nvSpPr>
        <xdr:cNvPr id="257" name="衛生費該当値テキスト"/>
        <xdr:cNvSpPr txBox="1"/>
      </xdr:nvSpPr>
      <xdr:spPr>
        <a:xfrm>
          <a:off x="4686300" y="166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48780</xdr:rowOff>
    </xdr:from>
    <xdr:to>
      <xdr:col>20</xdr:col>
      <xdr:colOff>38100</xdr:colOff>
      <xdr:row>97</xdr:row>
      <xdr:rowOff>150380</xdr:rowOff>
    </xdr:to>
    <xdr:sp macro="" textlink="">
      <xdr:nvSpPr>
        <xdr:cNvPr id="258" name="楕円 257"/>
        <xdr:cNvSpPr/>
      </xdr:nvSpPr>
      <xdr:spPr>
        <a:xfrm>
          <a:off x="3746500" y="166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141507</xdr:rowOff>
    </xdr:from>
    <xdr:ext cx="534377" cy="259045"/>
    <xdr:sp macro="" textlink="">
      <xdr:nvSpPr>
        <xdr:cNvPr id="259" name="テキスト ボックス 258"/>
        <xdr:cNvSpPr txBox="1"/>
      </xdr:nvSpPr>
      <xdr:spPr>
        <a:xfrm>
          <a:off x="3530111" y="1677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107417</xdr:rowOff>
    </xdr:from>
    <xdr:to>
      <xdr:col>15</xdr:col>
      <xdr:colOff>101600</xdr:colOff>
      <xdr:row>91</xdr:row>
      <xdr:rowOff>37567</xdr:rowOff>
    </xdr:to>
    <xdr:sp macro="" textlink="">
      <xdr:nvSpPr>
        <xdr:cNvPr id="260" name="楕円 259"/>
        <xdr:cNvSpPr/>
      </xdr:nvSpPr>
      <xdr:spPr>
        <a:xfrm>
          <a:off x="2857500" y="1553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54094</xdr:rowOff>
    </xdr:from>
    <xdr:ext cx="534377" cy="259045"/>
    <xdr:sp macro="" textlink="">
      <xdr:nvSpPr>
        <xdr:cNvPr id="261" name="テキスト ボックス 260"/>
        <xdr:cNvSpPr txBox="1"/>
      </xdr:nvSpPr>
      <xdr:spPr>
        <a:xfrm>
          <a:off x="2641111" y="1531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114160</xdr:rowOff>
    </xdr:from>
    <xdr:to>
      <xdr:col>10</xdr:col>
      <xdr:colOff>165100</xdr:colOff>
      <xdr:row>97</xdr:row>
      <xdr:rowOff>44310</xdr:rowOff>
    </xdr:to>
    <xdr:sp macro="" textlink="">
      <xdr:nvSpPr>
        <xdr:cNvPr id="262" name="楕円 261"/>
        <xdr:cNvSpPr/>
      </xdr:nvSpPr>
      <xdr:spPr>
        <a:xfrm>
          <a:off x="1968500" y="165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60837</xdr:rowOff>
    </xdr:from>
    <xdr:ext cx="534377" cy="259045"/>
    <xdr:sp macro="" textlink="">
      <xdr:nvSpPr>
        <xdr:cNvPr id="263" name="テキスト ボックス 262"/>
        <xdr:cNvSpPr txBox="1"/>
      </xdr:nvSpPr>
      <xdr:spPr>
        <a:xfrm>
          <a:off x="1752111" y="1634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128905</xdr:rowOff>
    </xdr:from>
    <xdr:to>
      <xdr:col>6</xdr:col>
      <xdr:colOff>38100</xdr:colOff>
      <xdr:row>97</xdr:row>
      <xdr:rowOff>59055</xdr:rowOff>
    </xdr:to>
    <xdr:sp macro="" textlink="">
      <xdr:nvSpPr>
        <xdr:cNvPr id="264" name="楕円 263"/>
        <xdr:cNvSpPr/>
      </xdr:nvSpPr>
      <xdr:spPr>
        <a:xfrm>
          <a:off x="10795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75582</xdr:rowOff>
    </xdr:from>
    <xdr:ext cx="534377" cy="259045"/>
    <xdr:sp macro="" textlink="">
      <xdr:nvSpPr>
        <xdr:cNvPr id="265" name="テキスト ボックス 264"/>
        <xdr:cNvSpPr txBox="1"/>
      </xdr:nvSpPr>
      <xdr:spPr>
        <a:xfrm>
          <a:off x="863111" y="163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7" name="直線コネクタ 286"/>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88" name="労働費最小値テキスト"/>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89" name="直線コネクタ 288"/>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90" name="労働費最大値テキスト"/>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1" name="直線コネクタ 290"/>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69566</xdr:rowOff>
    </xdr:from>
    <xdr:to>
      <xdr:col>55</xdr:col>
      <xdr:colOff>0</xdr:colOff>
      <xdr:row>38</xdr:row>
      <xdr:rowOff>69931</xdr:rowOff>
    </xdr:to>
    <xdr:cxnSp macro="">
      <xdr:nvCxnSpPr>
        <xdr:cNvPr id="292" name="直線コネクタ 291"/>
        <xdr:cNvCxnSpPr/>
      </xdr:nvCxnSpPr>
      <xdr:spPr>
        <a:xfrm flipV="1">
          <a:off x="9639300" y="6584666"/>
          <a:ext cx="8382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90654</xdr:rowOff>
    </xdr:from>
    <xdr:ext cx="469744" cy="259045"/>
    <xdr:sp macro="" textlink="">
      <xdr:nvSpPr>
        <xdr:cNvPr id="293" name="労働費平均値テキスト"/>
        <xdr:cNvSpPr txBox="1"/>
      </xdr:nvSpPr>
      <xdr:spPr>
        <a:xfrm>
          <a:off x="10528300" y="6262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4" name="フローチャート: 判断 293"/>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69931</xdr:rowOff>
    </xdr:from>
    <xdr:to>
      <xdr:col>50</xdr:col>
      <xdr:colOff>114300</xdr:colOff>
      <xdr:row>38</xdr:row>
      <xdr:rowOff>69931</xdr:rowOff>
    </xdr:to>
    <xdr:cxnSp macro="">
      <xdr:nvCxnSpPr>
        <xdr:cNvPr id="295" name="直線コネクタ 294"/>
        <xdr:cNvCxnSpPr/>
      </xdr:nvCxnSpPr>
      <xdr:spPr>
        <a:xfrm>
          <a:off x="8750300" y="65850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6" name="フローチャート: 判断 295"/>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16009</xdr:rowOff>
    </xdr:from>
    <xdr:ext cx="469744" cy="259045"/>
    <xdr:sp macro="" textlink="">
      <xdr:nvSpPr>
        <xdr:cNvPr id="297" name="テキスト ボックス 296"/>
        <xdr:cNvSpPr txBox="1"/>
      </xdr:nvSpPr>
      <xdr:spPr>
        <a:xfrm>
          <a:off x="9404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59324</xdr:rowOff>
    </xdr:from>
    <xdr:to>
      <xdr:col>45</xdr:col>
      <xdr:colOff>177800</xdr:colOff>
      <xdr:row>38</xdr:row>
      <xdr:rowOff>69931</xdr:rowOff>
    </xdr:to>
    <xdr:cxnSp macro="">
      <xdr:nvCxnSpPr>
        <xdr:cNvPr id="298" name="直線コネクタ 297"/>
        <xdr:cNvCxnSpPr/>
      </xdr:nvCxnSpPr>
      <xdr:spPr>
        <a:xfrm>
          <a:off x="7861300" y="6574424"/>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299" name="フローチャート: 判断 298"/>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11711</xdr:rowOff>
    </xdr:from>
    <xdr:ext cx="469744" cy="259045"/>
    <xdr:sp macro="" textlink="">
      <xdr:nvSpPr>
        <xdr:cNvPr id="300" name="テキスト ボックス 299"/>
        <xdr:cNvSpPr txBox="1"/>
      </xdr:nvSpPr>
      <xdr:spPr>
        <a:xfrm>
          <a:off x="8515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52467</xdr:rowOff>
    </xdr:from>
    <xdr:to>
      <xdr:col>41</xdr:col>
      <xdr:colOff>50800</xdr:colOff>
      <xdr:row>38</xdr:row>
      <xdr:rowOff>59324</xdr:rowOff>
    </xdr:to>
    <xdr:cxnSp macro="">
      <xdr:nvCxnSpPr>
        <xdr:cNvPr id="301" name="直線コネクタ 300"/>
        <xdr:cNvCxnSpPr/>
      </xdr:nvCxnSpPr>
      <xdr:spPr>
        <a:xfrm>
          <a:off x="6972300" y="6567567"/>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2" name="フローチャート: 判断 301"/>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8328</xdr:rowOff>
    </xdr:from>
    <xdr:ext cx="469744" cy="259045"/>
    <xdr:sp macro="" textlink="">
      <xdr:nvSpPr>
        <xdr:cNvPr id="303" name="テキスト ボックス 302"/>
        <xdr:cNvSpPr txBox="1"/>
      </xdr:nvSpPr>
      <xdr:spPr>
        <a:xfrm>
          <a:off x="7626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04" name="フローチャート: 判断 303"/>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161398</xdr:rowOff>
    </xdr:from>
    <xdr:ext cx="469744" cy="259045"/>
    <xdr:sp macro="" textlink="">
      <xdr:nvSpPr>
        <xdr:cNvPr id="305" name="テキスト ボックス 304"/>
        <xdr:cNvSpPr txBox="1"/>
      </xdr:nvSpPr>
      <xdr:spPr>
        <a:xfrm>
          <a:off x="6737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18766</xdr:rowOff>
    </xdr:from>
    <xdr:to>
      <xdr:col>55</xdr:col>
      <xdr:colOff>50800</xdr:colOff>
      <xdr:row>38</xdr:row>
      <xdr:rowOff>120366</xdr:rowOff>
    </xdr:to>
    <xdr:sp macro="" textlink="">
      <xdr:nvSpPr>
        <xdr:cNvPr id="311" name="楕円 310"/>
        <xdr:cNvSpPr/>
      </xdr:nvSpPr>
      <xdr:spPr>
        <a:xfrm>
          <a:off x="10426700" y="653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105143</xdr:rowOff>
    </xdr:from>
    <xdr:ext cx="378565" cy="259045"/>
    <xdr:sp macro="" textlink="">
      <xdr:nvSpPr>
        <xdr:cNvPr id="312" name="労働費該当値テキスト"/>
        <xdr:cNvSpPr txBox="1"/>
      </xdr:nvSpPr>
      <xdr:spPr>
        <a:xfrm>
          <a:off x="10528300" y="6448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19131</xdr:rowOff>
    </xdr:from>
    <xdr:to>
      <xdr:col>50</xdr:col>
      <xdr:colOff>165100</xdr:colOff>
      <xdr:row>38</xdr:row>
      <xdr:rowOff>120731</xdr:rowOff>
    </xdr:to>
    <xdr:sp macro="" textlink="">
      <xdr:nvSpPr>
        <xdr:cNvPr id="313" name="楕円 312"/>
        <xdr:cNvSpPr/>
      </xdr:nvSpPr>
      <xdr:spPr>
        <a:xfrm>
          <a:off x="9588500" y="65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111858</xdr:rowOff>
    </xdr:from>
    <xdr:ext cx="378565" cy="259045"/>
    <xdr:sp macro="" textlink="">
      <xdr:nvSpPr>
        <xdr:cNvPr id="314" name="テキスト ボックス 313"/>
        <xdr:cNvSpPr txBox="1"/>
      </xdr:nvSpPr>
      <xdr:spPr>
        <a:xfrm>
          <a:off x="9450017" y="6626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19131</xdr:rowOff>
    </xdr:from>
    <xdr:to>
      <xdr:col>46</xdr:col>
      <xdr:colOff>38100</xdr:colOff>
      <xdr:row>38</xdr:row>
      <xdr:rowOff>120731</xdr:rowOff>
    </xdr:to>
    <xdr:sp macro="" textlink="">
      <xdr:nvSpPr>
        <xdr:cNvPr id="315" name="楕円 314"/>
        <xdr:cNvSpPr/>
      </xdr:nvSpPr>
      <xdr:spPr>
        <a:xfrm>
          <a:off x="8699500" y="65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111858</xdr:rowOff>
    </xdr:from>
    <xdr:ext cx="378565" cy="259045"/>
    <xdr:sp macro="" textlink="">
      <xdr:nvSpPr>
        <xdr:cNvPr id="316" name="テキスト ボックス 315"/>
        <xdr:cNvSpPr txBox="1"/>
      </xdr:nvSpPr>
      <xdr:spPr>
        <a:xfrm>
          <a:off x="8561017" y="6626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8524</xdr:rowOff>
    </xdr:from>
    <xdr:to>
      <xdr:col>41</xdr:col>
      <xdr:colOff>101600</xdr:colOff>
      <xdr:row>38</xdr:row>
      <xdr:rowOff>110124</xdr:rowOff>
    </xdr:to>
    <xdr:sp macro="" textlink="">
      <xdr:nvSpPr>
        <xdr:cNvPr id="317" name="楕円 316"/>
        <xdr:cNvSpPr/>
      </xdr:nvSpPr>
      <xdr:spPr>
        <a:xfrm>
          <a:off x="7810500" y="652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101251</xdr:rowOff>
    </xdr:from>
    <xdr:ext cx="378565" cy="259045"/>
    <xdr:sp macro="" textlink="">
      <xdr:nvSpPr>
        <xdr:cNvPr id="318" name="テキスト ボックス 317"/>
        <xdr:cNvSpPr txBox="1"/>
      </xdr:nvSpPr>
      <xdr:spPr>
        <a:xfrm>
          <a:off x="7672017" y="6616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1667</xdr:rowOff>
    </xdr:from>
    <xdr:to>
      <xdr:col>36</xdr:col>
      <xdr:colOff>165100</xdr:colOff>
      <xdr:row>38</xdr:row>
      <xdr:rowOff>103267</xdr:rowOff>
    </xdr:to>
    <xdr:sp macro="" textlink="">
      <xdr:nvSpPr>
        <xdr:cNvPr id="319" name="楕円 318"/>
        <xdr:cNvSpPr/>
      </xdr:nvSpPr>
      <xdr:spPr>
        <a:xfrm>
          <a:off x="6921500" y="651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94394</xdr:rowOff>
    </xdr:from>
    <xdr:ext cx="378565" cy="259045"/>
    <xdr:sp macro="" textlink="">
      <xdr:nvSpPr>
        <xdr:cNvPr id="320" name="テキスト ボックス 319"/>
        <xdr:cNvSpPr txBox="1"/>
      </xdr:nvSpPr>
      <xdr:spPr>
        <a:xfrm>
          <a:off x="6783017" y="6609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6" name="テキスト ボックス 335"/>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0" name="直線コネクタ 339"/>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1" name="農林水産業費最小値テキスト"/>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2" name="直線コネクタ 341"/>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3" name="農林水産業費最大値テキスト"/>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4" name="直線コネクタ 343"/>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163588</xdr:rowOff>
    </xdr:from>
    <xdr:to>
      <xdr:col>55</xdr:col>
      <xdr:colOff>0</xdr:colOff>
      <xdr:row>54</xdr:row>
      <xdr:rowOff>19056</xdr:rowOff>
    </xdr:to>
    <xdr:cxnSp macro="">
      <xdr:nvCxnSpPr>
        <xdr:cNvPr id="345" name="直線コネクタ 344"/>
        <xdr:cNvCxnSpPr/>
      </xdr:nvCxnSpPr>
      <xdr:spPr>
        <a:xfrm flipV="1">
          <a:off x="9639300" y="9250438"/>
          <a:ext cx="838200" cy="2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122248</xdr:rowOff>
    </xdr:from>
    <xdr:ext cx="469744" cy="259045"/>
    <xdr:sp macro="" textlink="">
      <xdr:nvSpPr>
        <xdr:cNvPr id="346" name="農林水産業費平均値テキスト"/>
        <xdr:cNvSpPr txBox="1"/>
      </xdr:nvSpPr>
      <xdr:spPr>
        <a:xfrm>
          <a:off x="10528300" y="9380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47" name="フローチャート: 判断 346"/>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132842</xdr:rowOff>
    </xdr:from>
    <xdr:to>
      <xdr:col>50</xdr:col>
      <xdr:colOff>114300</xdr:colOff>
      <xdr:row>54</xdr:row>
      <xdr:rowOff>19056</xdr:rowOff>
    </xdr:to>
    <xdr:cxnSp macro="">
      <xdr:nvCxnSpPr>
        <xdr:cNvPr id="348" name="直線コネクタ 347"/>
        <xdr:cNvCxnSpPr/>
      </xdr:nvCxnSpPr>
      <xdr:spPr>
        <a:xfrm>
          <a:off x="8750300" y="9219692"/>
          <a:ext cx="889000" cy="5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49" name="フローチャート: 判断 348"/>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58869</xdr:rowOff>
    </xdr:from>
    <xdr:ext cx="469744" cy="259045"/>
    <xdr:sp macro="" textlink="">
      <xdr:nvSpPr>
        <xdr:cNvPr id="350" name="テキスト ボックス 349"/>
        <xdr:cNvSpPr txBox="1"/>
      </xdr:nvSpPr>
      <xdr:spPr>
        <a:xfrm>
          <a:off x="9404428" y="948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106210</xdr:rowOff>
    </xdr:from>
    <xdr:to>
      <xdr:col>45</xdr:col>
      <xdr:colOff>177800</xdr:colOff>
      <xdr:row>53</xdr:row>
      <xdr:rowOff>132842</xdr:rowOff>
    </xdr:to>
    <xdr:cxnSp macro="">
      <xdr:nvCxnSpPr>
        <xdr:cNvPr id="351" name="直線コネクタ 350"/>
        <xdr:cNvCxnSpPr/>
      </xdr:nvCxnSpPr>
      <xdr:spPr>
        <a:xfrm>
          <a:off x="7861300" y="9193060"/>
          <a:ext cx="8890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2" name="フローチャート: 判断 351"/>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73899</xdr:rowOff>
    </xdr:from>
    <xdr:ext cx="469744" cy="259045"/>
    <xdr:sp macro="" textlink="">
      <xdr:nvSpPr>
        <xdr:cNvPr id="353" name="テキスト ボックス 352"/>
        <xdr:cNvSpPr txBox="1"/>
      </xdr:nvSpPr>
      <xdr:spPr>
        <a:xfrm>
          <a:off x="8515428" y="950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106210</xdr:rowOff>
    </xdr:from>
    <xdr:to>
      <xdr:col>41</xdr:col>
      <xdr:colOff>50800</xdr:colOff>
      <xdr:row>54</xdr:row>
      <xdr:rowOff>11741</xdr:rowOff>
    </xdr:to>
    <xdr:cxnSp macro="">
      <xdr:nvCxnSpPr>
        <xdr:cNvPr id="354" name="直線コネクタ 353"/>
        <xdr:cNvCxnSpPr/>
      </xdr:nvCxnSpPr>
      <xdr:spPr>
        <a:xfrm flipV="1">
          <a:off x="6972300" y="9193060"/>
          <a:ext cx="889000" cy="7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55" name="フローチャート: 判断 354"/>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133678</xdr:rowOff>
    </xdr:from>
    <xdr:ext cx="469744" cy="259045"/>
    <xdr:sp macro="" textlink="">
      <xdr:nvSpPr>
        <xdr:cNvPr id="356" name="テキスト ボックス 355"/>
        <xdr:cNvSpPr txBox="1"/>
      </xdr:nvSpPr>
      <xdr:spPr>
        <a:xfrm>
          <a:off x="7626428" y="956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57" name="フローチャート: 判断 356"/>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169968</xdr:rowOff>
    </xdr:from>
    <xdr:ext cx="534377" cy="259045"/>
    <xdr:sp macro="" textlink="">
      <xdr:nvSpPr>
        <xdr:cNvPr id="358" name="テキスト ボックス 357"/>
        <xdr:cNvSpPr txBox="1"/>
      </xdr:nvSpPr>
      <xdr:spPr>
        <a:xfrm>
          <a:off x="6705111" y="942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112788</xdr:rowOff>
    </xdr:from>
    <xdr:to>
      <xdr:col>55</xdr:col>
      <xdr:colOff>50800</xdr:colOff>
      <xdr:row>54</xdr:row>
      <xdr:rowOff>42938</xdr:rowOff>
    </xdr:to>
    <xdr:sp macro="" textlink="">
      <xdr:nvSpPr>
        <xdr:cNvPr id="364" name="楕円 363"/>
        <xdr:cNvSpPr/>
      </xdr:nvSpPr>
      <xdr:spPr>
        <a:xfrm>
          <a:off x="10426700" y="919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135665</xdr:rowOff>
    </xdr:from>
    <xdr:ext cx="534377" cy="259045"/>
    <xdr:sp macro="" textlink="">
      <xdr:nvSpPr>
        <xdr:cNvPr id="365" name="農林水産業費該当値テキスト"/>
        <xdr:cNvSpPr txBox="1"/>
      </xdr:nvSpPr>
      <xdr:spPr>
        <a:xfrm>
          <a:off x="10528300" y="90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139706</xdr:rowOff>
    </xdr:from>
    <xdr:to>
      <xdr:col>50</xdr:col>
      <xdr:colOff>165100</xdr:colOff>
      <xdr:row>54</xdr:row>
      <xdr:rowOff>69856</xdr:rowOff>
    </xdr:to>
    <xdr:sp macro="" textlink="">
      <xdr:nvSpPr>
        <xdr:cNvPr id="366" name="楕円 365"/>
        <xdr:cNvSpPr/>
      </xdr:nvSpPr>
      <xdr:spPr>
        <a:xfrm>
          <a:off x="9588500" y="922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86383</xdr:rowOff>
    </xdr:from>
    <xdr:ext cx="534377" cy="259045"/>
    <xdr:sp macro="" textlink="">
      <xdr:nvSpPr>
        <xdr:cNvPr id="367" name="テキスト ボックス 366"/>
        <xdr:cNvSpPr txBox="1"/>
      </xdr:nvSpPr>
      <xdr:spPr>
        <a:xfrm>
          <a:off x="9372111" y="90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82042</xdr:rowOff>
    </xdr:from>
    <xdr:to>
      <xdr:col>46</xdr:col>
      <xdr:colOff>38100</xdr:colOff>
      <xdr:row>54</xdr:row>
      <xdr:rowOff>12192</xdr:rowOff>
    </xdr:to>
    <xdr:sp macro="" textlink="">
      <xdr:nvSpPr>
        <xdr:cNvPr id="368" name="楕円 367"/>
        <xdr:cNvSpPr/>
      </xdr:nvSpPr>
      <xdr:spPr>
        <a:xfrm>
          <a:off x="8699500" y="916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28719</xdr:rowOff>
    </xdr:from>
    <xdr:ext cx="534377" cy="259045"/>
    <xdr:sp macro="" textlink="">
      <xdr:nvSpPr>
        <xdr:cNvPr id="369" name="テキスト ボックス 368"/>
        <xdr:cNvSpPr txBox="1"/>
      </xdr:nvSpPr>
      <xdr:spPr>
        <a:xfrm>
          <a:off x="8483111" y="894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55410</xdr:rowOff>
    </xdr:from>
    <xdr:to>
      <xdr:col>41</xdr:col>
      <xdr:colOff>101600</xdr:colOff>
      <xdr:row>53</xdr:row>
      <xdr:rowOff>157010</xdr:rowOff>
    </xdr:to>
    <xdr:sp macro="" textlink="">
      <xdr:nvSpPr>
        <xdr:cNvPr id="370" name="楕円 369"/>
        <xdr:cNvSpPr/>
      </xdr:nvSpPr>
      <xdr:spPr>
        <a:xfrm>
          <a:off x="7810500" y="91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2087</xdr:rowOff>
    </xdr:from>
    <xdr:ext cx="534377" cy="259045"/>
    <xdr:sp macro="" textlink="">
      <xdr:nvSpPr>
        <xdr:cNvPr id="371" name="テキスト ボックス 370"/>
        <xdr:cNvSpPr txBox="1"/>
      </xdr:nvSpPr>
      <xdr:spPr>
        <a:xfrm>
          <a:off x="7594111" y="89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132391</xdr:rowOff>
    </xdr:from>
    <xdr:to>
      <xdr:col>36</xdr:col>
      <xdr:colOff>165100</xdr:colOff>
      <xdr:row>54</xdr:row>
      <xdr:rowOff>62541</xdr:rowOff>
    </xdr:to>
    <xdr:sp macro="" textlink="">
      <xdr:nvSpPr>
        <xdr:cNvPr id="372" name="楕円 371"/>
        <xdr:cNvSpPr/>
      </xdr:nvSpPr>
      <xdr:spPr>
        <a:xfrm>
          <a:off x="6921500" y="921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79068</xdr:rowOff>
    </xdr:from>
    <xdr:ext cx="534377" cy="259045"/>
    <xdr:sp macro="" textlink="">
      <xdr:nvSpPr>
        <xdr:cNvPr id="373" name="テキスト ボックス 372"/>
        <xdr:cNvSpPr txBox="1"/>
      </xdr:nvSpPr>
      <xdr:spPr>
        <a:xfrm>
          <a:off x="6705111" y="899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399" name="直線コネクタ 398"/>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0" name="商工費最小値テキスト"/>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1" name="直線コネクタ 400"/>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2" name="商工費最大値テキスト"/>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3" name="直線コネクタ 402"/>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131731</xdr:rowOff>
    </xdr:from>
    <xdr:to>
      <xdr:col>55</xdr:col>
      <xdr:colOff>0</xdr:colOff>
      <xdr:row>79</xdr:row>
      <xdr:rowOff>30527</xdr:rowOff>
    </xdr:to>
    <xdr:cxnSp macro="">
      <xdr:nvCxnSpPr>
        <xdr:cNvPr id="404" name="直線コネクタ 403"/>
        <xdr:cNvCxnSpPr/>
      </xdr:nvCxnSpPr>
      <xdr:spPr>
        <a:xfrm>
          <a:off x="9639300" y="13504831"/>
          <a:ext cx="838200" cy="7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154035</xdr:rowOff>
    </xdr:from>
    <xdr:ext cx="534377" cy="259045"/>
    <xdr:sp macro="" textlink="">
      <xdr:nvSpPr>
        <xdr:cNvPr id="405" name="商工費平均値テキスト"/>
        <xdr:cNvSpPr txBox="1"/>
      </xdr:nvSpPr>
      <xdr:spPr>
        <a:xfrm>
          <a:off x="10528300" y="130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6" name="フローチャート: 判断 405"/>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131731</xdr:rowOff>
    </xdr:from>
    <xdr:to>
      <xdr:col>50</xdr:col>
      <xdr:colOff>114300</xdr:colOff>
      <xdr:row>78</xdr:row>
      <xdr:rowOff>165303</xdr:rowOff>
    </xdr:to>
    <xdr:cxnSp macro="">
      <xdr:nvCxnSpPr>
        <xdr:cNvPr id="407" name="直線コネクタ 406"/>
        <xdr:cNvCxnSpPr/>
      </xdr:nvCxnSpPr>
      <xdr:spPr>
        <a:xfrm flipV="1">
          <a:off x="8750300" y="13504831"/>
          <a:ext cx="889000" cy="3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08" name="フローチャート: 判断 407"/>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27511</xdr:rowOff>
    </xdr:from>
    <xdr:ext cx="534377" cy="259045"/>
    <xdr:sp macro="" textlink="">
      <xdr:nvSpPr>
        <xdr:cNvPr id="409" name="テキスト ボックス 408"/>
        <xdr:cNvSpPr txBox="1"/>
      </xdr:nvSpPr>
      <xdr:spPr>
        <a:xfrm>
          <a:off x="9372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95417</xdr:rowOff>
    </xdr:from>
    <xdr:to>
      <xdr:col>45</xdr:col>
      <xdr:colOff>177800</xdr:colOff>
      <xdr:row>78</xdr:row>
      <xdr:rowOff>165303</xdr:rowOff>
    </xdr:to>
    <xdr:cxnSp macro="">
      <xdr:nvCxnSpPr>
        <xdr:cNvPr id="410" name="直線コネクタ 409"/>
        <xdr:cNvCxnSpPr/>
      </xdr:nvCxnSpPr>
      <xdr:spPr>
        <a:xfrm>
          <a:off x="7861300" y="13468517"/>
          <a:ext cx="889000" cy="6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1" name="フローチャート: 判断 410"/>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129042</xdr:rowOff>
    </xdr:from>
    <xdr:ext cx="534377" cy="259045"/>
    <xdr:sp macro="" textlink="">
      <xdr:nvSpPr>
        <xdr:cNvPr id="412" name="テキスト ボックス 411"/>
        <xdr:cNvSpPr txBox="1"/>
      </xdr:nvSpPr>
      <xdr:spPr>
        <a:xfrm>
          <a:off x="8483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95417</xdr:rowOff>
    </xdr:from>
    <xdr:to>
      <xdr:col>41</xdr:col>
      <xdr:colOff>50800</xdr:colOff>
      <xdr:row>79</xdr:row>
      <xdr:rowOff>40520</xdr:rowOff>
    </xdr:to>
    <xdr:cxnSp macro="">
      <xdr:nvCxnSpPr>
        <xdr:cNvPr id="413" name="直線コネクタ 412"/>
        <xdr:cNvCxnSpPr/>
      </xdr:nvCxnSpPr>
      <xdr:spPr>
        <a:xfrm flipV="1">
          <a:off x="6972300" y="13468517"/>
          <a:ext cx="889000" cy="11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4" name="フローチャート: 判断 413"/>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36328</xdr:rowOff>
    </xdr:from>
    <xdr:ext cx="534377" cy="259045"/>
    <xdr:sp macro="" textlink="">
      <xdr:nvSpPr>
        <xdr:cNvPr id="415" name="テキスト ボックス 414"/>
        <xdr:cNvSpPr txBox="1"/>
      </xdr:nvSpPr>
      <xdr:spPr>
        <a:xfrm>
          <a:off x="7594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16" name="フローチャート: 判断 415"/>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157453</xdr:rowOff>
    </xdr:from>
    <xdr:ext cx="534377" cy="259045"/>
    <xdr:sp macro="" textlink="">
      <xdr:nvSpPr>
        <xdr:cNvPr id="417" name="テキスト ボックス 416"/>
        <xdr:cNvSpPr txBox="1"/>
      </xdr:nvSpPr>
      <xdr:spPr>
        <a:xfrm>
          <a:off x="6705111" y="130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151177</xdr:rowOff>
    </xdr:from>
    <xdr:to>
      <xdr:col>55</xdr:col>
      <xdr:colOff>50800</xdr:colOff>
      <xdr:row>79</xdr:row>
      <xdr:rowOff>81327</xdr:rowOff>
    </xdr:to>
    <xdr:sp macro="" textlink="">
      <xdr:nvSpPr>
        <xdr:cNvPr id="423" name="楕円 422"/>
        <xdr:cNvSpPr/>
      </xdr:nvSpPr>
      <xdr:spPr>
        <a:xfrm>
          <a:off x="10426700" y="1352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66104</xdr:rowOff>
    </xdr:from>
    <xdr:ext cx="469744" cy="259045"/>
    <xdr:sp macro="" textlink="">
      <xdr:nvSpPr>
        <xdr:cNvPr id="424" name="商工費該当値テキスト"/>
        <xdr:cNvSpPr txBox="1"/>
      </xdr:nvSpPr>
      <xdr:spPr>
        <a:xfrm>
          <a:off x="10528300" y="1343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80931</xdr:rowOff>
    </xdr:from>
    <xdr:to>
      <xdr:col>50</xdr:col>
      <xdr:colOff>165100</xdr:colOff>
      <xdr:row>79</xdr:row>
      <xdr:rowOff>11081</xdr:rowOff>
    </xdr:to>
    <xdr:sp macro="" textlink="">
      <xdr:nvSpPr>
        <xdr:cNvPr id="425" name="楕円 424"/>
        <xdr:cNvSpPr/>
      </xdr:nvSpPr>
      <xdr:spPr>
        <a:xfrm>
          <a:off x="9588500" y="1345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2208</xdr:rowOff>
    </xdr:from>
    <xdr:ext cx="469744" cy="259045"/>
    <xdr:sp macro="" textlink="">
      <xdr:nvSpPr>
        <xdr:cNvPr id="426" name="テキスト ボックス 425"/>
        <xdr:cNvSpPr txBox="1"/>
      </xdr:nvSpPr>
      <xdr:spPr>
        <a:xfrm>
          <a:off x="9404428" y="1354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114503</xdr:rowOff>
    </xdr:from>
    <xdr:to>
      <xdr:col>46</xdr:col>
      <xdr:colOff>38100</xdr:colOff>
      <xdr:row>79</xdr:row>
      <xdr:rowOff>44653</xdr:rowOff>
    </xdr:to>
    <xdr:sp macro="" textlink="">
      <xdr:nvSpPr>
        <xdr:cNvPr id="427" name="楕円 426"/>
        <xdr:cNvSpPr/>
      </xdr:nvSpPr>
      <xdr:spPr>
        <a:xfrm>
          <a:off x="8699500" y="1348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35780</xdr:rowOff>
    </xdr:from>
    <xdr:ext cx="469744" cy="259045"/>
    <xdr:sp macro="" textlink="">
      <xdr:nvSpPr>
        <xdr:cNvPr id="428" name="テキスト ボックス 427"/>
        <xdr:cNvSpPr txBox="1"/>
      </xdr:nvSpPr>
      <xdr:spPr>
        <a:xfrm>
          <a:off x="8515428" y="1358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44617</xdr:rowOff>
    </xdr:from>
    <xdr:to>
      <xdr:col>41</xdr:col>
      <xdr:colOff>101600</xdr:colOff>
      <xdr:row>78</xdr:row>
      <xdr:rowOff>146217</xdr:rowOff>
    </xdr:to>
    <xdr:sp macro="" textlink="">
      <xdr:nvSpPr>
        <xdr:cNvPr id="429" name="楕円 428"/>
        <xdr:cNvSpPr/>
      </xdr:nvSpPr>
      <xdr:spPr>
        <a:xfrm>
          <a:off x="7810500" y="1341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137344</xdr:rowOff>
    </xdr:from>
    <xdr:ext cx="469744" cy="259045"/>
    <xdr:sp macro="" textlink="">
      <xdr:nvSpPr>
        <xdr:cNvPr id="430" name="テキスト ボックス 429"/>
        <xdr:cNvSpPr txBox="1"/>
      </xdr:nvSpPr>
      <xdr:spPr>
        <a:xfrm>
          <a:off x="7626428" y="1351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161170</xdr:rowOff>
    </xdr:from>
    <xdr:to>
      <xdr:col>36</xdr:col>
      <xdr:colOff>165100</xdr:colOff>
      <xdr:row>79</xdr:row>
      <xdr:rowOff>91320</xdr:rowOff>
    </xdr:to>
    <xdr:sp macro="" textlink="">
      <xdr:nvSpPr>
        <xdr:cNvPr id="431" name="楕円 430"/>
        <xdr:cNvSpPr/>
      </xdr:nvSpPr>
      <xdr:spPr>
        <a:xfrm>
          <a:off x="6921500" y="135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82447</xdr:rowOff>
    </xdr:from>
    <xdr:ext cx="469744" cy="259045"/>
    <xdr:sp macro="" textlink="">
      <xdr:nvSpPr>
        <xdr:cNvPr id="432" name="テキスト ボックス 431"/>
        <xdr:cNvSpPr txBox="1"/>
      </xdr:nvSpPr>
      <xdr:spPr>
        <a:xfrm>
          <a:off x="6737428" y="1362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7" name="直線コネクタ 456"/>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58" name="土木費最小値テキスト"/>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59" name="直線コネクタ 458"/>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0" name="土木費最大値テキスト"/>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1" name="直線コネクタ 460"/>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111544</xdr:rowOff>
    </xdr:from>
    <xdr:to>
      <xdr:col>55</xdr:col>
      <xdr:colOff>0</xdr:colOff>
      <xdr:row>98</xdr:row>
      <xdr:rowOff>127375</xdr:rowOff>
    </xdr:to>
    <xdr:cxnSp macro="">
      <xdr:nvCxnSpPr>
        <xdr:cNvPr id="462" name="直線コネクタ 461"/>
        <xdr:cNvCxnSpPr/>
      </xdr:nvCxnSpPr>
      <xdr:spPr>
        <a:xfrm>
          <a:off x="9639300" y="16913644"/>
          <a:ext cx="838200" cy="1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55923</xdr:rowOff>
    </xdr:from>
    <xdr:ext cx="534377" cy="259045"/>
    <xdr:sp macro="" textlink="">
      <xdr:nvSpPr>
        <xdr:cNvPr id="463" name="土木費平均値テキスト"/>
        <xdr:cNvSpPr txBox="1"/>
      </xdr:nvSpPr>
      <xdr:spPr>
        <a:xfrm>
          <a:off x="10528300" y="1634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4" name="フローチャート: 判断 463"/>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111544</xdr:rowOff>
    </xdr:from>
    <xdr:to>
      <xdr:col>50</xdr:col>
      <xdr:colOff>114300</xdr:colOff>
      <xdr:row>98</xdr:row>
      <xdr:rowOff>126327</xdr:rowOff>
    </xdr:to>
    <xdr:cxnSp macro="">
      <xdr:nvCxnSpPr>
        <xdr:cNvPr id="465" name="直線コネクタ 464"/>
        <xdr:cNvCxnSpPr/>
      </xdr:nvCxnSpPr>
      <xdr:spPr>
        <a:xfrm flipV="1">
          <a:off x="8750300" y="16913644"/>
          <a:ext cx="8890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66" name="フローチャート: 判断 465"/>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160641</xdr:rowOff>
    </xdr:from>
    <xdr:ext cx="534377" cy="259045"/>
    <xdr:sp macro="" textlink="">
      <xdr:nvSpPr>
        <xdr:cNvPr id="467" name="テキスト ボックス 466"/>
        <xdr:cNvSpPr txBox="1"/>
      </xdr:nvSpPr>
      <xdr:spPr>
        <a:xfrm>
          <a:off x="9372111" y="162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126327</xdr:rowOff>
    </xdr:from>
    <xdr:to>
      <xdr:col>45</xdr:col>
      <xdr:colOff>177800</xdr:colOff>
      <xdr:row>98</xdr:row>
      <xdr:rowOff>154939</xdr:rowOff>
    </xdr:to>
    <xdr:cxnSp macro="">
      <xdr:nvCxnSpPr>
        <xdr:cNvPr id="468" name="直線コネクタ 467"/>
        <xdr:cNvCxnSpPr/>
      </xdr:nvCxnSpPr>
      <xdr:spPr>
        <a:xfrm flipV="1">
          <a:off x="7861300" y="16928427"/>
          <a:ext cx="889000" cy="2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69" name="フローチャート: 判断 468"/>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2430</xdr:rowOff>
    </xdr:from>
    <xdr:ext cx="534377" cy="259045"/>
    <xdr:sp macro="" textlink="">
      <xdr:nvSpPr>
        <xdr:cNvPr id="470" name="テキスト ボックス 469"/>
        <xdr:cNvSpPr txBox="1"/>
      </xdr:nvSpPr>
      <xdr:spPr>
        <a:xfrm>
          <a:off x="8483111" y="1629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154939</xdr:rowOff>
    </xdr:from>
    <xdr:to>
      <xdr:col>41</xdr:col>
      <xdr:colOff>50800</xdr:colOff>
      <xdr:row>98</xdr:row>
      <xdr:rowOff>157111</xdr:rowOff>
    </xdr:to>
    <xdr:cxnSp macro="">
      <xdr:nvCxnSpPr>
        <xdr:cNvPr id="471" name="直線コネクタ 470"/>
        <xdr:cNvCxnSpPr/>
      </xdr:nvCxnSpPr>
      <xdr:spPr>
        <a:xfrm flipV="1">
          <a:off x="6972300" y="16957039"/>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2" name="フローチャート: 判断 471"/>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17556</xdr:rowOff>
    </xdr:from>
    <xdr:ext cx="534377" cy="259045"/>
    <xdr:sp macro="" textlink="">
      <xdr:nvSpPr>
        <xdr:cNvPr id="473" name="テキスト ボックス 472"/>
        <xdr:cNvSpPr txBox="1"/>
      </xdr:nvSpPr>
      <xdr:spPr>
        <a:xfrm>
          <a:off x="7594111" y="163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74" name="フローチャート: 判断 473"/>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macro="" textlink="">
      <xdr:nvSpPr>
        <xdr:cNvPr id="475" name="テキスト ボックス 474"/>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76575</xdr:rowOff>
    </xdr:from>
    <xdr:to>
      <xdr:col>55</xdr:col>
      <xdr:colOff>50800</xdr:colOff>
      <xdr:row>99</xdr:row>
      <xdr:rowOff>6725</xdr:rowOff>
    </xdr:to>
    <xdr:sp macro="" textlink="">
      <xdr:nvSpPr>
        <xdr:cNvPr id="481" name="楕円 480"/>
        <xdr:cNvSpPr/>
      </xdr:nvSpPr>
      <xdr:spPr>
        <a:xfrm>
          <a:off x="10426700" y="1687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162952</xdr:rowOff>
    </xdr:from>
    <xdr:ext cx="534377" cy="259045"/>
    <xdr:sp macro="" textlink="">
      <xdr:nvSpPr>
        <xdr:cNvPr id="482" name="土木費該当値テキスト"/>
        <xdr:cNvSpPr txBox="1"/>
      </xdr:nvSpPr>
      <xdr:spPr>
        <a:xfrm>
          <a:off x="10528300" y="1679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60744</xdr:rowOff>
    </xdr:from>
    <xdr:to>
      <xdr:col>50</xdr:col>
      <xdr:colOff>165100</xdr:colOff>
      <xdr:row>98</xdr:row>
      <xdr:rowOff>162344</xdr:rowOff>
    </xdr:to>
    <xdr:sp macro="" textlink="">
      <xdr:nvSpPr>
        <xdr:cNvPr id="483" name="楕円 482"/>
        <xdr:cNvSpPr/>
      </xdr:nvSpPr>
      <xdr:spPr>
        <a:xfrm>
          <a:off x="9588500" y="1686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153471</xdr:rowOff>
    </xdr:from>
    <xdr:ext cx="534377" cy="259045"/>
    <xdr:sp macro="" textlink="">
      <xdr:nvSpPr>
        <xdr:cNvPr id="484" name="テキスト ボックス 483"/>
        <xdr:cNvSpPr txBox="1"/>
      </xdr:nvSpPr>
      <xdr:spPr>
        <a:xfrm>
          <a:off x="9372111" y="1695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75527</xdr:rowOff>
    </xdr:from>
    <xdr:to>
      <xdr:col>46</xdr:col>
      <xdr:colOff>38100</xdr:colOff>
      <xdr:row>99</xdr:row>
      <xdr:rowOff>5677</xdr:rowOff>
    </xdr:to>
    <xdr:sp macro="" textlink="">
      <xdr:nvSpPr>
        <xdr:cNvPr id="485" name="楕円 484"/>
        <xdr:cNvSpPr/>
      </xdr:nvSpPr>
      <xdr:spPr>
        <a:xfrm>
          <a:off x="8699500" y="1687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168254</xdr:rowOff>
    </xdr:from>
    <xdr:ext cx="534377" cy="259045"/>
    <xdr:sp macro="" textlink="">
      <xdr:nvSpPr>
        <xdr:cNvPr id="486" name="テキスト ボックス 485"/>
        <xdr:cNvSpPr txBox="1"/>
      </xdr:nvSpPr>
      <xdr:spPr>
        <a:xfrm>
          <a:off x="8483111" y="1697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104139</xdr:rowOff>
    </xdr:from>
    <xdr:to>
      <xdr:col>41</xdr:col>
      <xdr:colOff>101600</xdr:colOff>
      <xdr:row>99</xdr:row>
      <xdr:rowOff>34289</xdr:rowOff>
    </xdr:to>
    <xdr:sp macro="" textlink="">
      <xdr:nvSpPr>
        <xdr:cNvPr id="487" name="楕円 486"/>
        <xdr:cNvSpPr/>
      </xdr:nvSpPr>
      <xdr:spPr>
        <a:xfrm>
          <a:off x="7810500" y="1690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25416</xdr:rowOff>
    </xdr:from>
    <xdr:ext cx="534377" cy="259045"/>
    <xdr:sp macro="" textlink="">
      <xdr:nvSpPr>
        <xdr:cNvPr id="488" name="テキスト ボックス 487"/>
        <xdr:cNvSpPr txBox="1"/>
      </xdr:nvSpPr>
      <xdr:spPr>
        <a:xfrm>
          <a:off x="7594111" y="1699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106311</xdr:rowOff>
    </xdr:from>
    <xdr:to>
      <xdr:col>36</xdr:col>
      <xdr:colOff>165100</xdr:colOff>
      <xdr:row>99</xdr:row>
      <xdr:rowOff>36461</xdr:rowOff>
    </xdr:to>
    <xdr:sp macro="" textlink="">
      <xdr:nvSpPr>
        <xdr:cNvPr id="489" name="楕円 488"/>
        <xdr:cNvSpPr/>
      </xdr:nvSpPr>
      <xdr:spPr>
        <a:xfrm>
          <a:off x="6921500" y="1690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27588</xdr:rowOff>
    </xdr:from>
    <xdr:ext cx="534377" cy="259045"/>
    <xdr:sp macro="" textlink="">
      <xdr:nvSpPr>
        <xdr:cNvPr id="490" name="テキスト ボックス 489"/>
        <xdr:cNvSpPr txBox="1"/>
      </xdr:nvSpPr>
      <xdr:spPr>
        <a:xfrm>
          <a:off x="6705111" y="1700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5" name="直線コネクタ 514"/>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16" name="消防費最小値テキスト"/>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7" name="直線コネクタ 516"/>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18" name="消防費最大値テキスト"/>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19" name="直線コネクタ 518"/>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2616</xdr:rowOff>
    </xdr:from>
    <xdr:to>
      <xdr:col>85</xdr:col>
      <xdr:colOff>127000</xdr:colOff>
      <xdr:row>37</xdr:row>
      <xdr:rowOff>94742</xdr:rowOff>
    </xdr:to>
    <xdr:cxnSp macro="">
      <xdr:nvCxnSpPr>
        <xdr:cNvPr id="520" name="直線コネクタ 519"/>
        <xdr:cNvCxnSpPr/>
      </xdr:nvCxnSpPr>
      <xdr:spPr>
        <a:xfrm flipV="1">
          <a:off x="15481300" y="6346266"/>
          <a:ext cx="838200" cy="9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108500</xdr:rowOff>
    </xdr:from>
    <xdr:ext cx="534377" cy="259045"/>
    <xdr:sp macro="" textlink="">
      <xdr:nvSpPr>
        <xdr:cNvPr id="521" name="消防費平均値テキスト"/>
        <xdr:cNvSpPr txBox="1"/>
      </xdr:nvSpPr>
      <xdr:spPr>
        <a:xfrm>
          <a:off x="16370300" y="610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2" name="フローチャート: 判断 521"/>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76911</xdr:rowOff>
    </xdr:from>
    <xdr:to>
      <xdr:col>81</xdr:col>
      <xdr:colOff>50800</xdr:colOff>
      <xdr:row>37</xdr:row>
      <xdr:rowOff>94742</xdr:rowOff>
    </xdr:to>
    <xdr:cxnSp macro="">
      <xdr:nvCxnSpPr>
        <xdr:cNvPr id="523" name="直線コネクタ 522"/>
        <xdr:cNvCxnSpPr/>
      </xdr:nvCxnSpPr>
      <xdr:spPr>
        <a:xfrm>
          <a:off x="14592300" y="6420561"/>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24" name="フローチャート: 判断 523"/>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91889</xdr:rowOff>
    </xdr:from>
    <xdr:ext cx="534377" cy="259045"/>
    <xdr:sp macro="" textlink="">
      <xdr:nvSpPr>
        <xdr:cNvPr id="525" name="テキスト ボックス 524"/>
        <xdr:cNvSpPr txBox="1"/>
      </xdr:nvSpPr>
      <xdr:spPr>
        <a:xfrm>
          <a:off x="15214111" y="60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35001</xdr:rowOff>
    </xdr:from>
    <xdr:to>
      <xdr:col>76</xdr:col>
      <xdr:colOff>114300</xdr:colOff>
      <xdr:row>37</xdr:row>
      <xdr:rowOff>76911</xdr:rowOff>
    </xdr:to>
    <xdr:cxnSp macro="">
      <xdr:nvCxnSpPr>
        <xdr:cNvPr id="526" name="直線コネクタ 525"/>
        <xdr:cNvCxnSpPr/>
      </xdr:nvCxnSpPr>
      <xdr:spPr>
        <a:xfrm>
          <a:off x="13703300" y="6207201"/>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27" name="フローチャート: 判断 526"/>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91355</xdr:rowOff>
    </xdr:from>
    <xdr:ext cx="534377" cy="259045"/>
    <xdr:sp macro="" textlink="">
      <xdr:nvSpPr>
        <xdr:cNvPr id="528" name="テキスト ボックス 527"/>
        <xdr:cNvSpPr txBox="1"/>
      </xdr:nvSpPr>
      <xdr:spPr>
        <a:xfrm>
          <a:off x="14325111" y="609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35001</xdr:rowOff>
    </xdr:from>
    <xdr:to>
      <xdr:col>71</xdr:col>
      <xdr:colOff>177800</xdr:colOff>
      <xdr:row>37</xdr:row>
      <xdr:rowOff>47574</xdr:rowOff>
    </xdr:to>
    <xdr:cxnSp macro="">
      <xdr:nvCxnSpPr>
        <xdr:cNvPr id="529" name="直線コネクタ 528"/>
        <xdr:cNvCxnSpPr/>
      </xdr:nvCxnSpPr>
      <xdr:spPr>
        <a:xfrm flipV="1">
          <a:off x="12814300" y="6207201"/>
          <a:ext cx="889000" cy="1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30" name="フローチャート: 判断 529"/>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162577</xdr:rowOff>
    </xdr:from>
    <xdr:ext cx="534377" cy="259045"/>
    <xdr:sp macro="" textlink="">
      <xdr:nvSpPr>
        <xdr:cNvPr id="531" name="テキスト ボックス 530"/>
        <xdr:cNvSpPr txBox="1"/>
      </xdr:nvSpPr>
      <xdr:spPr>
        <a:xfrm>
          <a:off x="13436111" y="633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2" name="フローチャート: 判断 531"/>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45026</xdr:rowOff>
    </xdr:from>
    <xdr:ext cx="534377" cy="259045"/>
    <xdr:sp macro="" textlink="">
      <xdr:nvSpPr>
        <xdr:cNvPr id="533" name="テキスト ボックス 532"/>
        <xdr:cNvSpPr txBox="1"/>
      </xdr:nvSpPr>
      <xdr:spPr>
        <a:xfrm>
          <a:off x="12547111" y="60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123266</xdr:rowOff>
    </xdr:from>
    <xdr:to>
      <xdr:col>85</xdr:col>
      <xdr:colOff>177800</xdr:colOff>
      <xdr:row>37</xdr:row>
      <xdr:rowOff>53416</xdr:rowOff>
    </xdr:to>
    <xdr:sp macro="" textlink="">
      <xdr:nvSpPr>
        <xdr:cNvPr id="539" name="楕円 538"/>
        <xdr:cNvSpPr/>
      </xdr:nvSpPr>
      <xdr:spPr>
        <a:xfrm>
          <a:off x="16268700" y="629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101693</xdr:rowOff>
    </xdr:from>
    <xdr:ext cx="534377" cy="259045"/>
    <xdr:sp macro="" textlink="">
      <xdr:nvSpPr>
        <xdr:cNvPr id="540" name="消防費該当値テキスト"/>
        <xdr:cNvSpPr txBox="1"/>
      </xdr:nvSpPr>
      <xdr:spPr>
        <a:xfrm>
          <a:off x="16370300" y="627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43942</xdr:rowOff>
    </xdr:from>
    <xdr:to>
      <xdr:col>81</xdr:col>
      <xdr:colOff>101600</xdr:colOff>
      <xdr:row>37</xdr:row>
      <xdr:rowOff>145542</xdr:rowOff>
    </xdr:to>
    <xdr:sp macro="" textlink="">
      <xdr:nvSpPr>
        <xdr:cNvPr id="541" name="楕円 540"/>
        <xdr:cNvSpPr/>
      </xdr:nvSpPr>
      <xdr:spPr>
        <a:xfrm>
          <a:off x="15430500" y="63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136669</xdr:rowOff>
    </xdr:from>
    <xdr:ext cx="534377" cy="259045"/>
    <xdr:sp macro="" textlink="">
      <xdr:nvSpPr>
        <xdr:cNvPr id="542" name="テキスト ボックス 541"/>
        <xdr:cNvSpPr txBox="1"/>
      </xdr:nvSpPr>
      <xdr:spPr>
        <a:xfrm>
          <a:off x="15214111" y="648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26111</xdr:rowOff>
    </xdr:from>
    <xdr:to>
      <xdr:col>76</xdr:col>
      <xdr:colOff>165100</xdr:colOff>
      <xdr:row>37</xdr:row>
      <xdr:rowOff>127711</xdr:rowOff>
    </xdr:to>
    <xdr:sp macro="" textlink="">
      <xdr:nvSpPr>
        <xdr:cNvPr id="543" name="楕円 542"/>
        <xdr:cNvSpPr/>
      </xdr:nvSpPr>
      <xdr:spPr>
        <a:xfrm>
          <a:off x="14541500" y="636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118838</xdr:rowOff>
    </xdr:from>
    <xdr:ext cx="534377" cy="259045"/>
    <xdr:sp macro="" textlink="">
      <xdr:nvSpPr>
        <xdr:cNvPr id="544" name="テキスト ボックス 543"/>
        <xdr:cNvSpPr txBox="1"/>
      </xdr:nvSpPr>
      <xdr:spPr>
        <a:xfrm>
          <a:off x="14325111" y="646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155651</xdr:rowOff>
    </xdr:from>
    <xdr:to>
      <xdr:col>72</xdr:col>
      <xdr:colOff>38100</xdr:colOff>
      <xdr:row>36</xdr:row>
      <xdr:rowOff>85801</xdr:rowOff>
    </xdr:to>
    <xdr:sp macro="" textlink="">
      <xdr:nvSpPr>
        <xdr:cNvPr id="545" name="楕円 544"/>
        <xdr:cNvSpPr/>
      </xdr:nvSpPr>
      <xdr:spPr>
        <a:xfrm>
          <a:off x="13652500" y="615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102328</xdr:rowOff>
    </xdr:from>
    <xdr:ext cx="534377" cy="259045"/>
    <xdr:sp macro="" textlink="">
      <xdr:nvSpPr>
        <xdr:cNvPr id="546" name="テキスト ボックス 545"/>
        <xdr:cNvSpPr txBox="1"/>
      </xdr:nvSpPr>
      <xdr:spPr>
        <a:xfrm>
          <a:off x="13436111" y="59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168224</xdr:rowOff>
    </xdr:from>
    <xdr:to>
      <xdr:col>67</xdr:col>
      <xdr:colOff>101600</xdr:colOff>
      <xdr:row>37</xdr:row>
      <xdr:rowOff>98374</xdr:rowOff>
    </xdr:to>
    <xdr:sp macro="" textlink="">
      <xdr:nvSpPr>
        <xdr:cNvPr id="547" name="楕円 546"/>
        <xdr:cNvSpPr/>
      </xdr:nvSpPr>
      <xdr:spPr>
        <a:xfrm>
          <a:off x="12763500" y="63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89501</xdr:rowOff>
    </xdr:from>
    <xdr:ext cx="534377" cy="259045"/>
    <xdr:sp macro="" textlink="">
      <xdr:nvSpPr>
        <xdr:cNvPr id="548" name="テキスト ボックス 547"/>
        <xdr:cNvSpPr txBox="1"/>
      </xdr:nvSpPr>
      <xdr:spPr>
        <a:xfrm>
          <a:off x="12547111" y="643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171038</xdr:rowOff>
    </xdr:from>
    <xdr:to>
      <xdr:col>85</xdr:col>
      <xdr:colOff>126364</xdr:colOff>
      <xdr:row>57</xdr:row>
      <xdr:rowOff>64510</xdr:rowOff>
    </xdr:to>
    <xdr:cxnSp macro="">
      <xdr:nvCxnSpPr>
        <xdr:cNvPr id="573" name="直線コネクタ 572"/>
        <xdr:cNvCxnSpPr/>
      </xdr:nvCxnSpPr>
      <xdr:spPr>
        <a:xfrm flipV="1">
          <a:off x="16317595" y="8572088"/>
          <a:ext cx="1269" cy="1265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68337</xdr:rowOff>
    </xdr:from>
    <xdr:ext cx="534377" cy="259045"/>
    <xdr:sp macro="" textlink="">
      <xdr:nvSpPr>
        <xdr:cNvPr id="574" name="教育費最小値テキスト"/>
        <xdr:cNvSpPr txBox="1"/>
      </xdr:nvSpPr>
      <xdr:spPr>
        <a:xfrm>
          <a:off x="16370300" y="984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64510</xdr:rowOff>
    </xdr:from>
    <xdr:to>
      <xdr:col>86</xdr:col>
      <xdr:colOff>25400</xdr:colOff>
      <xdr:row>57</xdr:row>
      <xdr:rowOff>64510</xdr:rowOff>
    </xdr:to>
    <xdr:cxnSp macro="">
      <xdr:nvCxnSpPr>
        <xdr:cNvPr id="575" name="直線コネクタ 574"/>
        <xdr:cNvCxnSpPr/>
      </xdr:nvCxnSpPr>
      <xdr:spPr>
        <a:xfrm>
          <a:off x="16230600" y="9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117715</xdr:rowOff>
    </xdr:from>
    <xdr:ext cx="599010" cy="259045"/>
    <xdr:sp macro="" textlink="">
      <xdr:nvSpPr>
        <xdr:cNvPr id="576" name="教育費最大値テキスト"/>
        <xdr:cNvSpPr txBox="1"/>
      </xdr:nvSpPr>
      <xdr:spPr>
        <a:xfrm>
          <a:off x="16370300" y="834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171038</xdr:rowOff>
    </xdr:from>
    <xdr:to>
      <xdr:col>86</xdr:col>
      <xdr:colOff>25400</xdr:colOff>
      <xdr:row>49</xdr:row>
      <xdr:rowOff>171038</xdr:rowOff>
    </xdr:to>
    <xdr:cxnSp macro="">
      <xdr:nvCxnSpPr>
        <xdr:cNvPr id="577" name="直線コネクタ 576"/>
        <xdr:cNvCxnSpPr/>
      </xdr:nvCxnSpPr>
      <xdr:spPr>
        <a:xfrm>
          <a:off x="16230600" y="8572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9817</xdr:rowOff>
    </xdr:from>
    <xdr:to>
      <xdr:col>85</xdr:col>
      <xdr:colOff>127000</xdr:colOff>
      <xdr:row>57</xdr:row>
      <xdr:rowOff>64510</xdr:rowOff>
    </xdr:to>
    <xdr:cxnSp macro="">
      <xdr:nvCxnSpPr>
        <xdr:cNvPr id="578" name="直線コネクタ 577"/>
        <xdr:cNvCxnSpPr/>
      </xdr:nvCxnSpPr>
      <xdr:spPr>
        <a:xfrm>
          <a:off x="15481300" y="9782467"/>
          <a:ext cx="838200" cy="5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11440</xdr:rowOff>
    </xdr:from>
    <xdr:ext cx="534377" cy="259045"/>
    <xdr:sp macro="" textlink="">
      <xdr:nvSpPr>
        <xdr:cNvPr id="579" name="教育費平均値テキスト"/>
        <xdr:cNvSpPr txBox="1"/>
      </xdr:nvSpPr>
      <xdr:spPr>
        <a:xfrm>
          <a:off x="16370300" y="9269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160013</xdr:rowOff>
    </xdr:from>
    <xdr:to>
      <xdr:col>85</xdr:col>
      <xdr:colOff>177800</xdr:colOff>
      <xdr:row>55</xdr:row>
      <xdr:rowOff>90163</xdr:rowOff>
    </xdr:to>
    <xdr:sp macro="" textlink="">
      <xdr:nvSpPr>
        <xdr:cNvPr id="580" name="フローチャート: 判断 579"/>
        <xdr:cNvSpPr/>
      </xdr:nvSpPr>
      <xdr:spPr>
        <a:xfrm>
          <a:off x="16268700" y="941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9817</xdr:rowOff>
    </xdr:from>
    <xdr:to>
      <xdr:col>81</xdr:col>
      <xdr:colOff>50800</xdr:colOff>
      <xdr:row>57</xdr:row>
      <xdr:rowOff>139871</xdr:rowOff>
    </xdr:to>
    <xdr:cxnSp macro="">
      <xdr:nvCxnSpPr>
        <xdr:cNvPr id="581" name="直線コネクタ 580"/>
        <xdr:cNvCxnSpPr/>
      </xdr:nvCxnSpPr>
      <xdr:spPr>
        <a:xfrm flipV="1">
          <a:off x="14592300" y="9782467"/>
          <a:ext cx="889000" cy="13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27369</xdr:rowOff>
    </xdr:from>
    <xdr:to>
      <xdr:col>81</xdr:col>
      <xdr:colOff>101600</xdr:colOff>
      <xdr:row>55</xdr:row>
      <xdr:rowOff>128969</xdr:rowOff>
    </xdr:to>
    <xdr:sp macro="" textlink="">
      <xdr:nvSpPr>
        <xdr:cNvPr id="582" name="フローチャート: 判断 581"/>
        <xdr:cNvSpPr/>
      </xdr:nvSpPr>
      <xdr:spPr>
        <a:xfrm>
          <a:off x="15430500" y="945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145496</xdr:rowOff>
    </xdr:from>
    <xdr:ext cx="534377" cy="259045"/>
    <xdr:sp macro="" textlink="">
      <xdr:nvSpPr>
        <xdr:cNvPr id="583" name="テキスト ボックス 582"/>
        <xdr:cNvSpPr txBox="1"/>
      </xdr:nvSpPr>
      <xdr:spPr>
        <a:xfrm>
          <a:off x="15214111" y="923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26486</xdr:rowOff>
    </xdr:from>
    <xdr:to>
      <xdr:col>76</xdr:col>
      <xdr:colOff>114300</xdr:colOff>
      <xdr:row>57</xdr:row>
      <xdr:rowOff>139871</xdr:rowOff>
    </xdr:to>
    <xdr:cxnSp macro="">
      <xdr:nvCxnSpPr>
        <xdr:cNvPr id="584" name="直線コネクタ 583"/>
        <xdr:cNvCxnSpPr/>
      </xdr:nvCxnSpPr>
      <xdr:spPr>
        <a:xfrm>
          <a:off x="13703300" y="9627686"/>
          <a:ext cx="889000" cy="28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130010</xdr:rowOff>
    </xdr:from>
    <xdr:to>
      <xdr:col>76</xdr:col>
      <xdr:colOff>165100</xdr:colOff>
      <xdr:row>56</xdr:row>
      <xdr:rowOff>60160</xdr:rowOff>
    </xdr:to>
    <xdr:sp macro="" textlink="">
      <xdr:nvSpPr>
        <xdr:cNvPr id="585" name="フローチャート: 判断 584"/>
        <xdr:cNvSpPr/>
      </xdr:nvSpPr>
      <xdr:spPr>
        <a:xfrm>
          <a:off x="14541500" y="95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76687</xdr:rowOff>
    </xdr:from>
    <xdr:ext cx="534377" cy="259045"/>
    <xdr:sp macro="" textlink="">
      <xdr:nvSpPr>
        <xdr:cNvPr id="586" name="テキスト ボックス 585"/>
        <xdr:cNvSpPr txBox="1"/>
      </xdr:nvSpPr>
      <xdr:spPr>
        <a:xfrm>
          <a:off x="14325111" y="933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32086</xdr:rowOff>
    </xdr:from>
    <xdr:to>
      <xdr:col>71</xdr:col>
      <xdr:colOff>177800</xdr:colOff>
      <xdr:row>56</xdr:row>
      <xdr:rowOff>26486</xdr:rowOff>
    </xdr:to>
    <xdr:cxnSp macro="">
      <xdr:nvCxnSpPr>
        <xdr:cNvPr id="587" name="直線コネクタ 586"/>
        <xdr:cNvCxnSpPr/>
      </xdr:nvCxnSpPr>
      <xdr:spPr>
        <a:xfrm>
          <a:off x="12814300" y="9461836"/>
          <a:ext cx="889000" cy="16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162376</xdr:rowOff>
    </xdr:from>
    <xdr:to>
      <xdr:col>72</xdr:col>
      <xdr:colOff>38100</xdr:colOff>
      <xdr:row>55</xdr:row>
      <xdr:rowOff>92526</xdr:rowOff>
    </xdr:to>
    <xdr:sp macro="" textlink="">
      <xdr:nvSpPr>
        <xdr:cNvPr id="588" name="フローチャート: 判断 587"/>
        <xdr:cNvSpPr/>
      </xdr:nvSpPr>
      <xdr:spPr>
        <a:xfrm>
          <a:off x="13652500" y="942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109053</xdr:rowOff>
    </xdr:from>
    <xdr:ext cx="534377" cy="259045"/>
    <xdr:sp macro="" textlink="">
      <xdr:nvSpPr>
        <xdr:cNvPr id="589" name="テキスト ボックス 588"/>
        <xdr:cNvSpPr txBox="1"/>
      </xdr:nvSpPr>
      <xdr:spPr>
        <a:xfrm>
          <a:off x="13436111" y="919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56324</xdr:rowOff>
    </xdr:from>
    <xdr:to>
      <xdr:col>67</xdr:col>
      <xdr:colOff>101600</xdr:colOff>
      <xdr:row>55</xdr:row>
      <xdr:rowOff>157924</xdr:rowOff>
    </xdr:to>
    <xdr:sp macro="" textlink="">
      <xdr:nvSpPr>
        <xdr:cNvPr id="590" name="フローチャート: 判断 589"/>
        <xdr:cNvSpPr/>
      </xdr:nvSpPr>
      <xdr:spPr>
        <a:xfrm>
          <a:off x="12763500" y="94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149051</xdr:rowOff>
    </xdr:from>
    <xdr:ext cx="534377" cy="259045"/>
    <xdr:sp macro="" textlink="">
      <xdr:nvSpPr>
        <xdr:cNvPr id="591" name="テキスト ボックス 590"/>
        <xdr:cNvSpPr txBox="1"/>
      </xdr:nvSpPr>
      <xdr:spPr>
        <a:xfrm>
          <a:off x="12547111" y="95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13710</xdr:rowOff>
    </xdr:from>
    <xdr:to>
      <xdr:col>85</xdr:col>
      <xdr:colOff>177800</xdr:colOff>
      <xdr:row>57</xdr:row>
      <xdr:rowOff>115310</xdr:rowOff>
    </xdr:to>
    <xdr:sp macro="" textlink="">
      <xdr:nvSpPr>
        <xdr:cNvPr id="597" name="楕円 596"/>
        <xdr:cNvSpPr/>
      </xdr:nvSpPr>
      <xdr:spPr>
        <a:xfrm>
          <a:off x="16268700" y="9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100087</xdr:rowOff>
    </xdr:from>
    <xdr:ext cx="534377" cy="259045"/>
    <xdr:sp macro="" textlink="">
      <xdr:nvSpPr>
        <xdr:cNvPr id="598" name="教育費該当値テキスト"/>
        <xdr:cNvSpPr txBox="1"/>
      </xdr:nvSpPr>
      <xdr:spPr>
        <a:xfrm>
          <a:off x="16370300" y="970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130467</xdr:rowOff>
    </xdr:from>
    <xdr:to>
      <xdr:col>81</xdr:col>
      <xdr:colOff>101600</xdr:colOff>
      <xdr:row>57</xdr:row>
      <xdr:rowOff>60617</xdr:rowOff>
    </xdr:to>
    <xdr:sp macro="" textlink="">
      <xdr:nvSpPr>
        <xdr:cNvPr id="599" name="楕円 598"/>
        <xdr:cNvSpPr/>
      </xdr:nvSpPr>
      <xdr:spPr>
        <a:xfrm>
          <a:off x="15430500" y="973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51744</xdr:rowOff>
    </xdr:from>
    <xdr:ext cx="534377" cy="259045"/>
    <xdr:sp macro="" textlink="">
      <xdr:nvSpPr>
        <xdr:cNvPr id="600" name="テキスト ボックス 599"/>
        <xdr:cNvSpPr txBox="1"/>
      </xdr:nvSpPr>
      <xdr:spPr>
        <a:xfrm>
          <a:off x="15214111" y="98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89071</xdr:rowOff>
    </xdr:from>
    <xdr:to>
      <xdr:col>76</xdr:col>
      <xdr:colOff>165100</xdr:colOff>
      <xdr:row>58</xdr:row>
      <xdr:rowOff>19221</xdr:rowOff>
    </xdr:to>
    <xdr:sp macro="" textlink="">
      <xdr:nvSpPr>
        <xdr:cNvPr id="601" name="楕円 600"/>
        <xdr:cNvSpPr/>
      </xdr:nvSpPr>
      <xdr:spPr>
        <a:xfrm>
          <a:off x="14541500" y="986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10348</xdr:rowOff>
    </xdr:from>
    <xdr:ext cx="534377" cy="259045"/>
    <xdr:sp macro="" textlink="">
      <xdr:nvSpPr>
        <xdr:cNvPr id="602" name="テキスト ボックス 601"/>
        <xdr:cNvSpPr txBox="1"/>
      </xdr:nvSpPr>
      <xdr:spPr>
        <a:xfrm>
          <a:off x="14325111" y="995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147136</xdr:rowOff>
    </xdr:from>
    <xdr:to>
      <xdr:col>72</xdr:col>
      <xdr:colOff>38100</xdr:colOff>
      <xdr:row>56</xdr:row>
      <xdr:rowOff>77286</xdr:rowOff>
    </xdr:to>
    <xdr:sp macro="" textlink="">
      <xdr:nvSpPr>
        <xdr:cNvPr id="603" name="楕円 602"/>
        <xdr:cNvSpPr/>
      </xdr:nvSpPr>
      <xdr:spPr>
        <a:xfrm>
          <a:off x="13652500" y="957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68413</xdr:rowOff>
    </xdr:from>
    <xdr:ext cx="534377" cy="259045"/>
    <xdr:sp macro="" textlink="">
      <xdr:nvSpPr>
        <xdr:cNvPr id="604" name="テキスト ボックス 603"/>
        <xdr:cNvSpPr txBox="1"/>
      </xdr:nvSpPr>
      <xdr:spPr>
        <a:xfrm>
          <a:off x="13436111" y="966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152736</xdr:rowOff>
    </xdr:from>
    <xdr:to>
      <xdr:col>67</xdr:col>
      <xdr:colOff>101600</xdr:colOff>
      <xdr:row>55</xdr:row>
      <xdr:rowOff>82886</xdr:rowOff>
    </xdr:to>
    <xdr:sp macro="" textlink="">
      <xdr:nvSpPr>
        <xdr:cNvPr id="605" name="楕円 604"/>
        <xdr:cNvSpPr/>
      </xdr:nvSpPr>
      <xdr:spPr>
        <a:xfrm>
          <a:off x="12763500" y="941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99413</xdr:rowOff>
    </xdr:from>
    <xdr:ext cx="534377" cy="259045"/>
    <xdr:sp macro="" textlink="">
      <xdr:nvSpPr>
        <xdr:cNvPr id="606" name="テキスト ボックス 605"/>
        <xdr:cNvSpPr txBox="1"/>
      </xdr:nvSpPr>
      <xdr:spPr>
        <a:xfrm>
          <a:off x="12547111" y="918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2" name="テキスト ボックス 621"/>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4" name="テキスト ボックス 623"/>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6" name="テキスト ボックス 625"/>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30" name="直線コネクタ 629"/>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macro="" textlink="">
      <xdr:nvSpPr>
        <xdr:cNvPr id="633" name="災害復旧費最大値テキスト"/>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34" name="直線コネクタ 633"/>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50627</xdr:rowOff>
    </xdr:from>
    <xdr:ext cx="469744" cy="259045"/>
    <xdr:sp macro="" textlink="">
      <xdr:nvSpPr>
        <xdr:cNvPr id="636" name="災害復旧費平均値テキスト"/>
        <xdr:cNvSpPr txBox="1"/>
      </xdr:nvSpPr>
      <xdr:spPr>
        <a:xfrm>
          <a:off x="16370300" y="130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macro="" textlink="">
      <xdr:nvSpPr>
        <xdr:cNvPr id="637" name="フローチャート: 判断 636"/>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macro="" textlink="">
      <xdr:nvSpPr>
        <xdr:cNvPr id="639" name="フローチャート: 判断 638"/>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132923</xdr:rowOff>
    </xdr:from>
    <xdr:ext cx="469744" cy="259045"/>
    <xdr:sp macro="" textlink="">
      <xdr:nvSpPr>
        <xdr:cNvPr id="640" name="テキスト ボックス 639"/>
        <xdr:cNvSpPr txBox="1"/>
      </xdr:nvSpPr>
      <xdr:spPr>
        <a:xfrm>
          <a:off x="15246428" y="129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21971</xdr:rowOff>
    </xdr:from>
    <xdr:to>
      <xdr:col>76</xdr:col>
      <xdr:colOff>114300</xdr:colOff>
      <xdr:row>79</xdr:row>
      <xdr:rowOff>44450</xdr:rowOff>
    </xdr:to>
    <xdr:cxnSp macro="">
      <xdr:nvCxnSpPr>
        <xdr:cNvPr id="641" name="直線コネクタ 640"/>
        <xdr:cNvCxnSpPr/>
      </xdr:nvCxnSpPr>
      <xdr:spPr>
        <a:xfrm>
          <a:off x="13703300" y="13566521"/>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macro="" textlink="">
      <xdr:nvSpPr>
        <xdr:cNvPr id="642" name="フローチャート: 判断 641"/>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147020</xdr:rowOff>
    </xdr:from>
    <xdr:ext cx="378565" cy="259045"/>
    <xdr:sp macro="" textlink="">
      <xdr:nvSpPr>
        <xdr:cNvPr id="643" name="テキスト ボックス 642"/>
        <xdr:cNvSpPr txBox="1"/>
      </xdr:nvSpPr>
      <xdr:spPr>
        <a:xfrm>
          <a:off x="14403017" y="1317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21971</xdr:rowOff>
    </xdr:from>
    <xdr:to>
      <xdr:col>71</xdr:col>
      <xdr:colOff>177800</xdr:colOff>
      <xdr:row>79</xdr:row>
      <xdr:rowOff>44450</xdr:rowOff>
    </xdr:to>
    <xdr:cxnSp macro="">
      <xdr:nvCxnSpPr>
        <xdr:cNvPr id="644" name="直線コネクタ 643"/>
        <xdr:cNvCxnSpPr/>
      </xdr:nvCxnSpPr>
      <xdr:spPr>
        <a:xfrm flipV="1">
          <a:off x="12814300" y="13566521"/>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318</xdr:rowOff>
    </xdr:from>
    <xdr:to>
      <xdr:col>72</xdr:col>
      <xdr:colOff>38100</xdr:colOff>
      <xdr:row>77</xdr:row>
      <xdr:rowOff>101918</xdr:rowOff>
    </xdr:to>
    <xdr:sp macro="" textlink="">
      <xdr:nvSpPr>
        <xdr:cNvPr id="645" name="フローチャート: 判断 644"/>
        <xdr:cNvSpPr/>
      </xdr:nvSpPr>
      <xdr:spPr>
        <a:xfrm>
          <a:off x="13652500" y="132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118445</xdr:rowOff>
    </xdr:from>
    <xdr:ext cx="469744" cy="259045"/>
    <xdr:sp macro="" textlink="">
      <xdr:nvSpPr>
        <xdr:cNvPr id="646" name="テキスト ボックス 645"/>
        <xdr:cNvSpPr txBox="1"/>
      </xdr:nvSpPr>
      <xdr:spPr>
        <a:xfrm>
          <a:off x="13468428" y="129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100140</xdr:rowOff>
    </xdr:from>
    <xdr:to>
      <xdr:col>67</xdr:col>
      <xdr:colOff>101600</xdr:colOff>
      <xdr:row>72</xdr:row>
      <xdr:rowOff>30290</xdr:rowOff>
    </xdr:to>
    <xdr:sp macro="" textlink="">
      <xdr:nvSpPr>
        <xdr:cNvPr id="647" name="フローチャート: 判断 646"/>
        <xdr:cNvSpPr/>
      </xdr:nvSpPr>
      <xdr:spPr>
        <a:xfrm>
          <a:off x="12763500" y="1227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46817</xdr:rowOff>
    </xdr:from>
    <xdr:ext cx="469744" cy="259045"/>
    <xdr:sp macro="" textlink="">
      <xdr:nvSpPr>
        <xdr:cNvPr id="648" name="テキスト ボックス 647"/>
        <xdr:cNvSpPr txBox="1"/>
      </xdr:nvSpPr>
      <xdr:spPr>
        <a:xfrm>
          <a:off x="12579428" y="120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142621</xdr:rowOff>
    </xdr:from>
    <xdr:to>
      <xdr:col>72</xdr:col>
      <xdr:colOff>38100</xdr:colOff>
      <xdr:row>79</xdr:row>
      <xdr:rowOff>72771</xdr:rowOff>
    </xdr:to>
    <xdr:sp macro="" textlink="">
      <xdr:nvSpPr>
        <xdr:cNvPr id="660" name="楕円 659"/>
        <xdr:cNvSpPr/>
      </xdr:nvSpPr>
      <xdr:spPr>
        <a:xfrm>
          <a:off x="13652500" y="1351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63898</xdr:rowOff>
    </xdr:from>
    <xdr:ext cx="378565" cy="259045"/>
    <xdr:sp macro="" textlink="">
      <xdr:nvSpPr>
        <xdr:cNvPr id="661" name="テキスト ボックス 660"/>
        <xdr:cNvSpPr txBox="1"/>
      </xdr:nvSpPr>
      <xdr:spPr>
        <a:xfrm>
          <a:off x="13514017" y="13608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7" name="直線コネクタ 686"/>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88" name="公債費最小値テキスト"/>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89" name="直線コネクタ 688"/>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90" name="公債費最大値テキスト"/>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91" name="直線コネクタ 690"/>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107448</xdr:rowOff>
    </xdr:from>
    <xdr:to>
      <xdr:col>85</xdr:col>
      <xdr:colOff>127000</xdr:colOff>
      <xdr:row>95</xdr:row>
      <xdr:rowOff>123737</xdr:rowOff>
    </xdr:to>
    <xdr:cxnSp macro="">
      <xdr:nvCxnSpPr>
        <xdr:cNvPr id="692" name="直線コネクタ 691"/>
        <xdr:cNvCxnSpPr/>
      </xdr:nvCxnSpPr>
      <xdr:spPr>
        <a:xfrm>
          <a:off x="15481300" y="16395198"/>
          <a:ext cx="838200" cy="1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136256</xdr:rowOff>
    </xdr:from>
    <xdr:ext cx="534377" cy="259045"/>
    <xdr:sp macro="" textlink="">
      <xdr:nvSpPr>
        <xdr:cNvPr id="693" name="公債費平均値テキスト"/>
        <xdr:cNvSpPr txBox="1"/>
      </xdr:nvSpPr>
      <xdr:spPr>
        <a:xfrm>
          <a:off x="16370300" y="1608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4" name="フローチャート: 判断 693"/>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87122</xdr:rowOff>
    </xdr:from>
    <xdr:to>
      <xdr:col>81</xdr:col>
      <xdr:colOff>50800</xdr:colOff>
      <xdr:row>95</xdr:row>
      <xdr:rowOff>107448</xdr:rowOff>
    </xdr:to>
    <xdr:cxnSp macro="">
      <xdr:nvCxnSpPr>
        <xdr:cNvPr id="695" name="直線コネクタ 694"/>
        <xdr:cNvCxnSpPr/>
      </xdr:nvCxnSpPr>
      <xdr:spPr>
        <a:xfrm>
          <a:off x="14592300" y="16374872"/>
          <a:ext cx="8890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696" name="フローチャート: 判断 695"/>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59199</xdr:rowOff>
    </xdr:from>
    <xdr:ext cx="534377" cy="259045"/>
    <xdr:sp macro="" textlink="">
      <xdr:nvSpPr>
        <xdr:cNvPr id="697" name="テキスト ボックス 696"/>
        <xdr:cNvSpPr txBox="1"/>
      </xdr:nvSpPr>
      <xdr:spPr>
        <a:xfrm>
          <a:off x="15214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87122</xdr:rowOff>
    </xdr:from>
    <xdr:to>
      <xdr:col>76</xdr:col>
      <xdr:colOff>114300</xdr:colOff>
      <xdr:row>95</xdr:row>
      <xdr:rowOff>167190</xdr:rowOff>
    </xdr:to>
    <xdr:cxnSp macro="">
      <xdr:nvCxnSpPr>
        <xdr:cNvPr id="698" name="直線コネクタ 697"/>
        <xdr:cNvCxnSpPr/>
      </xdr:nvCxnSpPr>
      <xdr:spPr>
        <a:xfrm flipV="1">
          <a:off x="13703300" y="16374872"/>
          <a:ext cx="889000" cy="8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699" name="フローチャート: 判断 698"/>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60113</xdr:rowOff>
    </xdr:from>
    <xdr:ext cx="534377" cy="259045"/>
    <xdr:sp macro="" textlink="">
      <xdr:nvSpPr>
        <xdr:cNvPr id="700" name="テキスト ボックス 699"/>
        <xdr:cNvSpPr txBox="1"/>
      </xdr:nvSpPr>
      <xdr:spPr>
        <a:xfrm>
          <a:off x="14325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164655</xdr:rowOff>
    </xdr:from>
    <xdr:to>
      <xdr:col>71</xdr:col>
      <xdr:colOff>177800</xdr:colOff>
      <xdr:row>95</xdr:row>
      <xdr:rowOff>167190</xdr:rowOff>
    </xdr:to>
    <xdr:cxnSp macro="">
      <xdr:nvCxnSpPr>
        <xdr:cNvPr id="701" name="直線コネクタ 700"/>
        <xdr:cNvCxnSpPr/>
      </xdr:nvCxnSpPr>
      <xdr:spPr>
        <a:xfrm>
          <a:off x="12814300" y="16452405"/>
          <a:ext cx="889000" cy="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2" name="フローチャート: 判断 701"/>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104004</xdr:rowOff>
    </xdr:from>
    <xdr:ext cx="534377" cy="259045"/>
    <xdr:sp macro="" textlink="">
      <xdr:nvSpPr>
        <xdr:cNvPr id="703" name="テキスト ボックス 702"/>
        <xdr:cNvSpPr txBox="1"/>
      </xdr:nvSpPr>
      <xdr:spPr>
        <a:xfrm>
          <a:off x="13436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4" name="フローチャート: 判断 703"/>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115073</xdr:rowOff>
    </xdr:from>
    <xdr:ext cx="534377" cy="259045"/>
    <xdr:sp macro="" textlink="">
      <xdr:nvSpPr>
        <xdr:cNvPr id="705" name="テキスト ボックス 704"/>
        <xdr:cNvSpPr txBox="1"/>
      </xdr:nvSpPr>
      <xdr:spPr>
        <a:xfrm>
          <a:off x="12547111" y="16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72937</xdr:rowOff>
    </xdr:from>
    <xdr:to>
      <xdr:col>85</xdr:col>
      <xdr:colOff>177800</xdr:colOff>
      <xdr:row>96</xdr:row>
      <xdr:rowOff>3087</xdr:rowOff>
    </xdr:to>
    <xdr:sp macro="" textlink="">
      <xdr:nvSpPr>
        <xdr:cNvPr id="711" name="楕円 710"/>
        <xdr:cNvSpPr/>
      </xdr:nvSpPr>
      <xdr:spPr>
        <a:xfrm>
          <a:off x="16268700" y="1636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51364</xdr:rowOff>
    </xdr:from>
    <xdr:ext cx="534377" cy="259045"/>
    <xdr:sp macro="" textlink="">
      <xdr:nvSpPr>
        <xdr:cNvPr id="712" name="公債費該当値テキスト"/>
        <xdr:cNvSpPr txBox="1"/>
      </xdr:nvSpPr>
      <xdr:spPr>
        <a:xfrm>
          <a:off x="16370300" y="1633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56648</xdr:rowOff>
    </xdr:from>
    <xdr:to>
      <xdr:col>81</xdr:col>
      <xdr:colOff>101600</xdr:colOff>
      <xdr:row>95</xdr:row>
      <xdr:rowOff>158248</xdr:rowOff>
    </xdr:to>
    <xdr:sp macro="" textlink="">
      <xdr:nvSpPr>
        <xdr:cNvPr id="713" name="楕円 712"/>
        <xdr:cNvSpPr/>
      </xdr:nvSpPr>
      <xdr:spPr>
        <a:xfrm>
          <a:off x="15430500" y="1634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149375</xdr:rowOff>
    </xdr:from>
    <xdr:ext cx="534377" cy="259045"/>
    <xdr:sp macro="" textlink="">
      <xdr:nvSpPr>
        <xdr:cNvPr id="714" name="テキスト ボックス 713"/>
        <xdr:cNvSpPr txBox="1"/>
      </xdr:nvSpPr>
      <xdr:spPr>
        <a:xfrm>
          <a:off x="15214111" y="164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36322</xdr:rowOff>
    </xdr:from>
    <xdr:to>
      <xdr:col>76</xdr:col>
      <xdr:colOff>165100</xdr:colOff>
      <xdr:row>95</xdr:row>
      <xdr:rowOff>137922</xdr:rowOff>
    </xdr:to>
    <xdr:sp macro="" textlink="">
      <xdr:nvSpPr>
        <xdr:cNvPr id="715" name="楕円 714"/>
        <xdr:cNvSpPr/>
      </xdr:nvSpPr>
      <xdr:spPr>
        <a:xfrm>
          <a:off x="14541500" y="1632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129049</xdr:rowOff>
    </xdr:from>
    <xdr:ext cx="534377" cy="259045"/>
    <xdr:sp macro="" textlink="">
      <xdr:nvSpPr>
        <xdr:cNvPr id="716" name="テキスト ボックス 715"/>
        <xdr:cNvSpPr txBox="1"/>
      </xdr:nvSpPr>
      <xdr:spPr>
        <a:xfrm>
          <a:off x="14325111" y="1641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116390</xdr:rowOff>
    </xdr:from>
    <xdr:to>
      <xdr:col>72</xdr:col>
      <xdr:colOff>38100</xdr:colOff>
      <xdr:row>96</xdr:row>
      <xdr:rowOff>46540</xdr:rowOff>
    </xdr:to>
    <xdr:sp macro="" textlink="">
      <xdr:nvSpPr>
        <xdr:cNvPr id="717" name="楕円 716"/>
        <xdr:cNvSpPr/>
      </xdr:nvSpPr>
      <xdr:spPr>
        <a:xfrm>
          <a:off x="13652500" y="1640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37667</xdr:rowOff>
    </xdr:from>
    <xdr:ext cx="534377" cy="259045"/>
    <xdr:sp macro="" textlink="">
      <xdr:nvSpPr>
        <xdr:cNvPr id="718" name="テキスト ボックス 717"/>
        <xdr:cNvSpPr txBox="1"/>
      </xdr:nvSpPr>
      <xdr:spPr>
        <a:xfrm>
          <a:off x="13436111" y="1649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113855</xdr:rowOff>
    </xdr:from>
    <xdr:to>
      <xdr:col>67</xdr:col>
      <xdr:colOff>101600</xdr:colOff>
      <xdr:row>96</xdr:row>
      <xdr:rowOff>44005</xdr:rowOff>
    </xdr:to>
    <xdr:sp macro="" textlink="">
      <xdr:nvSpPr>
        <xdr:cNvPr id="719" name="楕円 718"/>
        <xdr:cNvSpPr/>
      </xdr:nvSpPr>
      <xdr:spPr>
        <a:xfrm>
          <a:off x="12763500" y="164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35132</xdr:rowOff>
    </xdr:from>
    <xdr:ext cx="534377" cy="259045"/>
    <xdr:sp macro="" textlink="">
      <xdr:nvSpPr>
        <xdr:cNvPr id="720" name="テキスト ボックス 719"/>
        <xdr:cNvSpPr txBox="1"/>
      </xdr:nvSpPr>
      <xdr:spPr>
        <a:xfrm>
          <a:off x="12547111" y="1649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2" name="直線コネクタ 741"/>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5" name="諸支出金最大値テキスト"/>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46" name="直線コネクタ 745"/>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macro="" textlink="">
      <xdr:nvSpPr>
        <xdr:cNvPr id="748" name="諸支出金平均値テキスト"/>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49" name="フローチャート: 判断 748"/>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51" name="フローチャート: 判断 750"/>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52" name="テキスト ボックス 751"/>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4" name="フローチャート: 判断 753"/>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5" name="テキスト ボックス 754"/>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57" name="フローチャート: 判断 756"/>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6773</xdr:rowOff>
    </xdr:from>
    <xdr:ext cx="313932" cy="259045"/>
    <xdr:sp macro="" textlink="">
      <xdr:nvSpPr>
        <xdr:cNvPr id="758" name="テキスト ボックス 757"/>
        <xdr:cNvSpPr txBox="1"/>
      </xdr:nvSpPr>
      <xdr:spPr>
        <a:xfrm>
          <a:off x="19388333" y="63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59" name="フローチャート: 判断 758"/>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60" name="テキスト ボックス 759"/>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macro="" textlink="">
      <xdr:nvSpPr>
        <xdr:cNvPr id="767" name="諸支出金該当値テキスト"/>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総務費の住民一人当たりのコストは、前年度よりも</a:t>
          </a:r>
          <a:r>
            <a:rPr kumimoji="1" lang="en-US" altLang="ja-JP" sz="1300">
              <a:latin typeface="ＭＳ Ｐゴシック" panose="020B0600070205080204" pitchFamily="50" charset="-128"/>
              <a:ea typeface="ＭＳ Ｐゴシック" panose="020B0600070205080204" pitchFamily="50" charset="-128"/>
            </a:rPr>
            <a:t>11,830</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68,100</a:t>
          </a:r>
          <a:r>
            <a:rPr kumimoji="1" lang="ja-JP" altLang="en-US" sz="1300">
              <a:latin typeface="ＭＳ Ｐゴシック" panose="020B0600070205080204" pitchFamily="50" charset="-128"/>
              <a:ea typeface="ＭＳ Ｐゴシック" panose="020B0600070205080204" pitchFamily="50" charset="-128"/>
            </a:rPr>
            <a:t>円となっている。これは、財政調整基金及び水と緑と文化のまちづくり基金元金積立金の増加や個人版ふるさと納税報償品費の増加が主な要因である。</a:t>
          </a:r>
        </a:p>
        <a:p>
          <a:r>
            <a:rPr kumimoji="1" lang="ja-JP" altLang="en-US" sz="1300">
              <a:latin typeface="ＭＳ Ｐゴシック" panose="020B0600070205080204" pitchFamily="50" charset="-128"/>
              <a:ea typeface="ＭＳ Ｐゴシック" panose="020B0600070205080204" pitchFamily="50" charset="-128"/>
            </a:rPr>
            <a:t>　民生費の住民一人当たりのコストは、前年度よりも</a:t>
          </a:r>
          <a:r>
            <a:rPr kumimoji="1" lang="en-US" altLang="ja-JP" sz="1300">
              <a:latin typeface="ＭＳ Ｐゴシック" panose="020B0600070205080204" pitchFamily="50" charset="-128"/>
              <a:ea typeface="ＭＳ Ｐゴシック" panose="020B0600070205080204" pitchFamily="50" charset="-128"/>
            </a:rPr>
            <a:t>9,365</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163,983</a:t>
          </a:r>
          <a:r>
            <a:rPr kumimoji="1" lang="ja-JP" altLang="en-US" sz="1300">
              <a:latin typeface="ＭＳ Ｐゴシック" panose="020B0600070205080204" pitchFamily="50" charset="-128"/>
              <a:ea typeface="ＭＳ Ｐゴシック" panose="020B0600070205080204" pitchFamily="50" charset="-128"/>
            </a:rPr>
            <a:t>円となっている。これは、令和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年度に低所得世帯に対する物価高騰対応支援給付金の支給等を実施したことが主な要因である。</a:t>
          </a:r>
        </a:p>
        <a:p>
          <a:r>
            <a:rPr kumimoji="1" lang="ja-JP" altLang="en-US" sz="1300">
              <a:latin typeface="ＭＳ Ｐゴシック" panose="020B0600070205080204" pitchFamily="50" charset="-128"/>
              <a:ea typeface="ＭＳ Ｐゴシック" panose="020B0600070205080204" pitchFamily="50" charset="-128"/>
            </a:rPr>
            <a:t>　消防費の住民一人当たりのコストは、前年度よりも</a:t>
          </a:r>
          <a:r>
            <a:rPr kumimoji="1" lang="en-US" altLang="ja-JP" sz="1300">
              <a:latin typeface="ＭＳ Ｐゴシック" panose="020B0600070205080204" pitchFamily="50" charset="-128"/>
              <a:ea typeface="ＭＳ Ｐゴシック" panose="020B0600070205080204" pitchFamily="50" charset="-128"/>
            </a:rPr>
            <a:t>1,209</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15,049</a:t>
          </a:r>
          <a:r>
            <a:rPr kumimoji="1" lang="ja-JP" altLang="en-US" sz="1300">
              <a:latin typeface="ＭＳ Ｐゴシック" panose="020B0600070205080204" pitchFamily="50" charset="-128"/>
              <a:ea typeface="ＭＳ Ｐゴシック" panose="020B0600070205080204" pitchFamily="50" charset="-128"/>
            </a:rPr>
            <a:t>円となっている。これは、埼玉東部消防組合負担金の増加や防災無線システム設備更新の増加が主な要因である。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教育費の住民一人当たりのコストは、前年度よりも</a:t>
          </a:r>
          <a:r>
            <a:rPr kumimoji="1" lang="en-US" altLang="ja-JP" sz="1300">
              <a:latin typeface="ＭＳ Ｐゴシック" panose="020B0600070205080204" pitchFamily="50" charset="-128"/>
              <a:ea typeface="ＭＳ Ｐゴシック" panose="020B0600070205080204" pitchFamily="50" charset="-128"/>
            </a:rPr>
            <a:t>2,871</a:t>
          </a:r>
          <a:r>
            <a:rPr kumimoji="1" lang="ja-JP" altLang="en-US" sz="1300">
              <a:latin typeface="ＭＳ Ｐゴシック" panose="020B0600070205080204" pitchFamily="50" charset="-128"/>
              <a:ea typeface="ＭＳ Ｐゴシック" panose="020B0600070205080204" pitchFamily="50" charset="-128"/>
            </a:rPr>
            <a:t>円増減の</a:t>
          </a:r>
          <a:r>
            <a:rPr kumimoji="1" lang="en-US" altLang="ja-JP" sz="1300">
              <a:latin typeface="ＭＳ Ｐゴシック" panose="020B0600070205080204" pitchFamily="50" charset="-128"/>
              <a:ea typeface="ＭＳ Ｐゴシック" panose="020B0600070205080204" pitchFamily="50" charset="-128"/>
            </a:rPr>
            <a:t>36,947</a:t>
          </a:r>
          <a:r>
            <a:rPr kumimoji="1" lang="ja-JP" altLang="en-US" sz="1300">
              <a:latin typeface="ＭＳ Ｐゴシック" panose="020B0600070205080204" pitchFamily="50" charset="-128"/>
              <a:ea typeface="ＭＳ Ｐゴシック" panose="020B0600070205080204" pitchFamily="50" charset="-128"/>
            </a:rPr>
            <a:t>円となっている。これは、令和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年度に不動岡小学校校舎大規模改造工事や小中学校のトイレ洋式化改修工事を実施したことが主な要因である。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今後においても、子育て世帯や高齢者・障がい者等に対する支援を継続的に行うため、民生費は増加傾向が続くことが見込まれる。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埼玉県加須市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予算に対する市税決算額の上振れが縮小したことや、歳出における不用見込額を減額補正し、これにより生じた財源を活用して財政調整基金等へ積立てを行うなど、財源の有効活用を図ったことなどにより、実質収支額は減少した。</a:t>
          </a:r>
        </a:p>
        <a:p>
          <a:r>
            <a:rPr kumimoji="1" lang="ja-JP" altLang="en-US" sz="1400">
              <a:latin typeface="ＭＳ ゴシック" pitchFamily="49" charset="-128"/>
              <a:ea typeface="ＭＳ ゴシック" pitchFamily="49" charset="-128"/>
            </a:rPr>
            <a:t>　今後も不断の行財政改革等により、経費削減に努めるとともに、安定的な市民サービスの提供に向けて、健全な財政運営に努める。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埼玉県加須市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年度も前年度と同様に全ての会計において赤字はなかった。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今後も、標準財政規模に見合った財政運営に努める。</a:t>
          </a:r>
        </a:p>
        <a:p>
          <a:r>
            <a:rPr kumimoji="1" lang="ja-JP" altLang="en-US" sz="1400">
              <a:latin typeface="ＭＳ ゴシック" pitchFamily="49" charset="-128"/>
              <a:ea typeface="ＭＳ ゴシック" pitchFamily="49" charset="-128"/>
            </a:rPr>
            <a:t>　なお、下水道事業会計は、平成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年度から実施し、令和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年度中に完了予定の川口地区における公共下水道管渠工事など、大規模な事業が数年にわたり続くことから、より一層の経営努力の必要性がある。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05000_&#36001;&#25919;&#35506;/(050)&#27770;&#31639;/(050&#65293;020)&#27770;&#31639;&#29366;&#27841;/080&#12288;&#36001;&#25919;&#29366;&#27841;&#36039;&#26009;&#38598;/250828_&#12304;&#22524;&#29577;&#30476;&#24066;&#30010;&#26449;&#35506;&#12305;&#20196;&#21644;&#65301;&#24180;&#24230;&#36001;&#25919;&#29366;&#27841;&#36039;&#26009;&#38598;&#12398;&#20316;&#25104;&#12395;&#12388;&#12356;&#12390;&#65288;2&#22238;&#30446;&#12539;&#22320;&#26041;&#20844;&#20250;&#35336;&#38306;&#20418;&#65289;/02_&#22320;&#26041;&#36001;&#25919;&#27770;&#31639;&#24773;&#22577;&#31649;&#29702;&#12471;&#12473;&#12486;&#12512;&#12363;&#12425;DL/&#12304;&#36001;&#25919;&#29366;&#27841;&#36039;&#26009;&#38598;&#12305;_112101_&#21152;&#38920;&#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63.9</v>
          </cell>
          <cell r="BX53">
            <v>65.099999999999994</v>
          </cell>
          <cell r="CF53">
            <v>65.2</v>
          </cell>
          <cell r="CN53">
            <v>68.8</v>
          </cell>
          <cell r="CV53">
            <v>71.400000000000006</v>
          </cell>
        </row>
        <row r="55">
          <cell r="AN55" t="str">
            <v>類似団体内平均値</v>
          </cell>
          <cell r="BP55">
            <v>0.5</v>
          </cell>
          <cell r="BX55">
            <v>5.9</v>
          </cell>
          <cell r="CF55">
            <v>4.0999999999999996</v>
          </cell>
          <cell r="CN55">
            <v>0</v>
          </cell>
          <cell r="CV55">
            <v>0</v>
          </cell>
        </row>
        <row r="57">
          <cell r="BP57">
            <v>60.4</v>
          </cell>
          <cell r="BX57">
            <v>61.9</v>
          </cell>
          <cell r="CF57">
            <v>62.8</v>
          </cell>
          <cell r="CN57">
            <v>64</v>
          </cell>
          <cell r="CV57">
            <v>64.400000000000006</v>
          </cell>
        </row>
        <row r="72">
          <cell r="BP72" t="str">
            <v>R01</v>
          </cell>
          <cell r="BX72" t="str">
            <v>R02</v>
          </cell>
          <cell r="CF72" t="str">
            <v>R03</v>
          </cell>
          <cell r="CN72" t="str">
            <v>R04</v>
          </cell>
          <cell r="CV72" t="str">
            <v>R05</v>
          </cell>
        </row>
        <row r="73">
          <cell r="AN73" t="str">
            <v>当該団体値</v>
          </cell>
        </row>
        <row r="75">
          <cell r="BP75">
            <v>4.8</v>
          </cell>
          <cell r="BX75">
            <v>4.4000000000000004</v>
          </cell>
          <cell r="CF75">
            <v>4.5</v>
          </cell>
          <cell r="CN75">
            <v>5.0999999999999996</v>
          </cell>
          <cell r="CV75">
            <v>5.6</v>
          </cell>
        </row>
        <row r="77">
          <cell r="AN77" t="str">
            <v>類似団体内平均値</v>
          </cell>
          <cell r="BP77">
            <v>0.5</v>
          </cell>
          <cell r="BX77">
            <v>5.9</v>
          </cell>
          <cell r="CF77">
            <v>4.0999999999999996</v>
          </cell>
          <cell r="CN77">
            <v>0</v>
          </cell>
          <cell r="CV77">
            <v>0</v>
          </cell>
        </row>
        <row r="79">
          <cell r="BP79">
            <v>5.0999999999999996</v>
          </cell>
          <cell r="BX79">
            <v>5.2</v>
          </cell>
          <cell r="CF79">
            <v>5.0999999999999996</v>
          </cell>
          <cell r="CN79">
            <v>5.2</v>
          </cell>
          <cell r="CV79">
            <v>5.2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47596339</v>
      </c>
      <c r="BO4" s="371"/>
      <c r="BP4" s="371"/>
      <c r="BQ4" s="371"/>
      <c r="BR4" s="371"/>
      <c r="BS4" s="371"/>
      <c r="BT4" s="371"/>
      <c r="BU4" s="372"/>
      <c r="BV4" s="370">
        <v>48363156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8.6999999999999993</v>
      </c>
      <c r="CU4" s="377"/>
      <c r="CV4" s="377"/>
      <c r="CW4" s="377"/>
      <c r="CX4" s="377"/>
      <c r="CY4" s="377"/>
      <c r="CZ4" s="377"/>
      <c r="DA4" s="378"/>
      <c r="DB4" s="376">
        <v>19.600000000000001</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44373627</v>
      </c>
      <c r="BO5" s="408"/>
      <c r="BP5" s="408"/>
      <c r="BQ5" s="408"/>
      <c r="BR5" s="408"/>
      <c r="BS5" s="408"/>
      <c r="BT5" s="408"/>
      <c r="BU5" s="409"/>
      <c r="BV5" s="407">
        <v>42630407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94.6</v>
      </c>
      <c r="CU5" s="405"/>
      <c r="CV5" s="405"/>
      <c r="CW5" s="405"/>
      <c r="CX5" s="405"/>
      <c r="CY5" s="405"/>
      <c r="CZ5" s="405"/>
      <c r="DA5" s="406"/>
      <c r="DB5" s="404">
        <v>91.3</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3222712</v>
      </c>
      <c r="BO6" s="408"/>
      <c r="BP6" s="408"/>
      <c r="BQ6" s="408"/>
      <c r="BR6" s="408"/>
      <c r="BS6" s="408"/>
      <c r="BT6" s="408"/>
      <c r="BU6" s="409"/>
      <c r="BV6" s="407">
        <v>5732749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v>
      </c>
      <c r="CU6" s="445"/>
      <c r="CV6" s="445"/>
      <c r="CW6" s="445"/>
      <c r="CX6" s="445"/>
      <c r="CY6" s="445"/>
      <c r="CZ6" s="445"/>
      <c r="DA6" s="446"/>
      <c r="DB6" s="444">
        <v>93.2</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939629</v>
      </c>
      <c r="BO7" s="408"/>
      <c r="BP7" s="408"/>
      <c r="BQ7" s="408"/>
      <c r="BR7" s="408"/>
      <c r="BS7" s="408"/>
      <c r="BT7" s="408"/>
      <c r="BU7" s="409"/>
      <c r="BV7" s="407">
        <v>669641</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26386099</v>
      </c>
      <c r="CU7" s="408"/>
      <c r="CV7" s="408"/>
      <c r="CW7" s="408"/>
      <c r="CX7" s="408"/>
      <c r="CY7" s="408"/>
      <c r="CZ7" s="408"/>
      <c r="DA7" s="409"/>
      <c r="DB7" s="407">
        <v>25874610</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2283083</v>
      </c>
      <c r="BO8" s="408"/>
      <c r="BP8" s="408"/>
      <c r="BQ8" s="408"/>
      <c r="BR8" s="408"/>
      <c r="BS8" s="408"/>
      <c r="BT8" s="408"/>
      <c r="BU8" s="409"/>
      <c r="BV8" s="407">
        <v>5063108</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0.72</v>
      </c>
      <c r="CU8" s="448"/>
      <c r="CV8" s="448"/>
      <c r="CW8" s="448"/>
      <c r="CX8" s="448"/>
      <c r="CY8" s="448"/>
      <c r="CZ8" s="448"/>
      <c r="DA8" s="449"/>
      <c r="DB8" s="447">
        <v>0.73</v>
      </c>
      <c r="DC8" s="448"/>
      <c r="DD8" s="448"/>
      <c r="DE8" s="448"/>
      <c r="DF8" s="448"/>
      <c r="DG8" s="448"/>
      <c r="DH8" s="448"/>
      <c r="DI8" s="449"/>
    </row>
    <row r="9" spans="1:119" ht="18.75" customHeight="1" thickBot="1" x14ac:dyDescent="0.25">
      <c r="A9" s="181"/>
      <c r="B9" s="401" t="s">
        <v>107</v>
      </c>
      <c r="C9" s="402"/>
      <c r="D9" s="402"/>
      <c r="E9" s="402"/>
      <c r="F9" s="402"/>
      <c r="G9" s="402"/>
      <c r="H9" s="402"/>
      <c r="I9" s="402"/>
      <c r="J9" s="402"/>
      <c r="K9" s="450"/>
      <c r="L9" s="451" t="s">
        <v>108</v>
      </c>
      <c r="M9" s="452"/>
      <c r="N9" s="452"/>
      <c r="O9" s="452"/>
      <c r="P9" s="452"/>
      <c r="Q9" s="453"/>
      <c r="R9" s="454">
        <v>111623</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-2780025</v>
      </c>
      <c r="BO9" s="408"/>
      <c r="BP9" s="408"/>
      <c r="BQ9" s="408"/>
      <c r="BR9" s="408"/>
      <c r="BS9" s="408"/>
      <c r="BT9" s="408"/>
      <c r="BU9" s="409"/>
      <c r="BV9" s="407">
        <v>2878</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v>
      </c>
      <c r="CU9" s="405"/>
      <c r="CV9" s="405"/>
      <c r="CW9" s="405"/>
      <c r="CX9" s="405"/>
      <c r="CY9" s="405"/>
      <c r="CZ9" s="405"/>
      <c r="DA9" s="406"/>
      <c r="DB9" s="404">
        <v>10.4</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112229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2368872</v>
      </c>
      <c r="BO10" s="408"/>
      <c r="BP10" s="408"/>
      <c r="BQ10" s="408"/>
      <c r="BR10" s="408"/>
      <c r="BS10" s="408"/>
      <c r="BT10" s="408"/>
      <c r="BU10" s="409"/>
      <c r="BV10" s="407">
        <v>884</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112163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108786</v>
      </c>
      <c r="S13" s="492"/>
      <c r="T13" s="492"/>
      <c r="U13" s="492"/>
      <c r="V13" s="493"/>
      <c r="W13" s="423" t="s">
        <v>131</v>
      </c>
      <c r="X13" s="424"/>
      <c r="Y13" s="424"/>
      <c r="Z13" s="424"/>
      <c r="AA13" s="424"/>
      <c r="AB13" s="414"/>
      <c r="AC13" s="458">
        <v>2463</v>
      </c>
      <c r="AD13" s="459"/>
      <c r="AE13" s="459"/>
      <c r="AF13" s="459"/>
      <c r="AG13" s="501"/>
      <c r="AH13" s="458">
        <v>2631</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-411153</v>
      </c>
      <c r="BO13" s="408"/>
      <c r="BP13" s="408"/>
      <c r="BQ13" s="408"/>
      <c r="BR13" s="408"/>
      <c r="BS13" s="408"/>
      <c r="BT13" s="408"/>
      <c r="BU13" s="409"/>
      <c r="BV13" s="407">
        <v>3762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5.6</v>
      </c>
      <c r="CU13" s="405"/>
      <c r="CV13" s="405"/>
      <c r="CW13" s="405"/>
      <c r="CX13" s="405"/>
      <c r="CY13" s="405"/>
      <c r="CZ13" s="405"/>
      <c r="DA13" s="406"/>
      <c r="DB13" s="404">
        <v>5.0999999999999996</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112179</v>
      </c>
      <c r="S14" s="492"/>
      <c r="T14" s="492"/>
      <c r="U14" s="492"/>
      <c r="V14" s="493"/>
      <c r="W14" s="397"/>
      <c r="X14" s="398"/>
      <c r="Y14" s="398"/>
      <c r="Z14" s="398"/>
      <c r="AA14" s="398"/>
      <c r="AB14" s="387"/>
      <c r="AC14" s="494">
        <v>4.7</v>
      </c>
      <c r="AD14" s="495"/>
      <c r="AE14" s="495"/>
      <c r="AF14" s="495"/>
      <c r="AG14" s="496"/>
      <c r="AH14" s="494">
        <v>4.8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109307</v>
      </c>
      <c r="S15" s="492"/>
      <c r="T15" s="492"/>
      <c r="U15" s="492"/>
      <c r="V15" s="493"/>
      <c r="W15" s="423" t="s">
        <v>137</v>
      </c>
      <c r="X15" s="424"/>
      <c r="Y15" s="424"/>
      <c r="Z15" s="424"/>
      <c r="AA15" s="424"/>
      <c r="AB15" s="414"/>
      <c r="AC15" s="458">
        <v>15323</v>
      </c>
      <c r="AD15" s="459"/>
      <c r="AE15" s="459"/>
      <c r="AF15" s="459"/>
      <c r="AG15" s="501"/>
      <c r="AH15" s="458">
        <v>16350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15896428</v>
      </c>
      <c r="BO15" s="371"/>
      <c r="BP15" s="371"/>
      <c r="BQ15" s="371"/>
      <c r="BR15" s="371"/>
      <c r="BS15" s="371"/>
      <c r="BT15" s="371"/>
      <c r="BU15" s="372"/>
      <c r="BV15" s="370">
        <v>15473628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v>
      </c>
      <c r="AD16" s="495"/>
      <c r="AE16" s="495"/>
      <c r="AF16" s="495"/>
      <c r="AG16" s="496"/>
      <c r="AH16" s="494">
        <v>29.8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21891164</v>
      </c>
      <c r="BO16" s="408"/>
      <c r="BP16" s="408"/>
      <c r="BQ16" s="408"/>
      <c r="BR16" s="408"/>
      <c r="BS16" s="408"/>
      <c r="BT16" s="408"/>
      <c r="BU16" s="409"/>
      <c r="BV16" s="407">
        <v>21224062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118</v>
      </c>
      <c r="S17" s="514"/>
      <c r="T17" s="514"/>
      <c r="U17" s="514"/>
      <c r="V17" s="515"/>
      <c r="W17" s="423" t="s">
        <v>144</v>
      </c>
      <c r="X17" s="424"/>
      <c r="Y17" s="424"/>
      <c r="Z17" s="424"/>
      <c r="AA17" s="424"/>
      <c r="AB17" s="414"/>
      <c r="AC17" s="458">
        <v>35072</v>
      </c>
      <c r="AD17" s="459"/>
      <c r="AE17" s="459"/>
      <c r="AF17" s="459"/>
      <c r="AG17" s="501"/>
      <c r="AH17" s="458">
        <v>35818</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20123760</v>
      </c>
      <c r="BO17" s="408"/>
      <c r="BP17" s="408"/>
      <c r="BQ17" s="408"/>
      <c r="BR17" s="408"/>
      <c r="BS17" s="408"/>
      <c r="BT17" s="408"/>
      <c r="BU17" s="409"/>
      <c r="BV17" s="407">
        <v>19579110</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146</v>
      </c>
      <c r="C18" s="450"/>
      <c r="D18" s="450"/>
      <c r="E18" s="530"/>
      <c r="F18" s="530"/>
      <c r="G18" s="530"/>
      <c r="H18" s="530"/>
      <c r="I18" s="530"/>
      <c r="J18" s="530"/>
      <c r="K18" s="530"/>
      <c r="L18" s="531">
        <v>133.30000000000001</v>
      </c>
      <c r="M18" s="531"/>
      <c r="N18" s="531"/>
      <c r="O18" s="531"/>
      <c r="P18" s="531"/>
      <c r="Q18" s="531"/>
      <c r="R18" s="532"/>
      <c r="S18" s="532"/>
      <c r="T18" s="532"/>
      <c r="U18" s="532"/>
      <c r="V18" s="533"/>
      <c r="W18" s="425"/>
      <c r="X18" s="426"/>
      <c r="Y18" s="426"/>
      <c r="Z18" s="426"/>
      <c r="AA18" s="426"/>
      <c r="AB18" s="417"/>
      <c r="AC18" s="534">
        <v>66.400000000000006</v>
      </c>
      <c r="AD18" s="535"/>
      <c r="AE18" s="535"/>
      <c r="AF18" s="535"/>
      <c r="AG18" s="536"/>
      <c r="AH18" s="534">
        <v>65.400000000000006</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25138410</v>
      </c>
      <c r="BO18" s="408"/>
      <c r="BP18" s="408"/>
      <c r="BQ18" s="408"/>
      <c r="BR18" s="408"/>
      <c r="BS18" s="408"/>
      <c r="BT18" s="408"/>
      <c r="BU18" s="409"/>
      <c r="BV18" s="407">
        <v>24319313</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148</v>
      </c>
      <c r="C19" s="450"/>
      <c r="D19" s="450"/>
      <c r="E19" s="530"/>
      <c r="F19" s="530"/>
      <c r="G19" s="530"/>
      <c r="H19" s="530"/>
      <c r="I19" s="530"/>
      <c r="J19" s="530"/>
      <c r="K19" s="530"/>
      <c r="L19" s="538">
        <v>837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35369652</v>
      </c>
      <c r="BO19" s="408"/>
      <c r="BP19" s="408"/>
      <c r="BQ19" s="408"/>
      <c r="BR19" s="408"/>
      <c r="BS19" s="408"/>
      <c r="BT19" s="408"/>
      <c r="BU19" s="409"/>
      <c r="BV19" s="407">
        <v>34808898</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150</v>
      </c>
      <c r="C20" s="450"/>
      <c r="D20" s="450"/>
      <c r="E20" s="530"/>
      <c r="F20" s="530"/>
      <c r="G20" s="530"/>
      <c r="H20" s="530"/>
      <c r="I20" s="530"/>
      <c r="J20" s="530"/>
      <c r="K20" s="530"/>
      <c r="L20" s="538">
        <v>44295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25504066</v>
      </c>
      <c r="BO22" s="371"/>
      <c r="BP22" s="371"/>
      <c r="BQ22" s="371"/>
      <c r="BR22" s="371"/>
      <c r="BS22" s="371"/>
      <c r="BT22" s="371"/>
      <c r="BU22" s="372"/>
      <c r="BV22" s="370">
        <v>28761441</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19937608</v>
      </c>
      <c r="BO23" s="408"/>
      <c r="BP23" s="408"/>
      <c r="BQ23" s="408"/>
      <c r="BR23" s="408"/>
      <c r="BS23" s="408"/>
      <c r="BT23" s="408"/>
      <c r="BU23" s="409"/>
      <c r="BV23" s="407">
        <v>22324765</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160</v>
      </c>
      <c r="F24" s="437"/>
      <c r="G24" s="437"/>
      <c r="H24" s="437"/>
      <c r="I24" s="437"/>
      <c r="J24" s="437"/>
      <c r="K24" s="438"/>
      <c r="L24" s="458">
        <v>1</v>
      </c>
      <c r="M24" s="459"/>
      <c r="N24" s="459"/>
      <c r="O24" s="459"/>
      <c r="P24" s="501"/>
      <c r="Q24" s="458">
        <v>9100</v>
      </c>
      <c r="R24" s="459"/>
      <c r="S24" s="459"/>
      <c r="T24" s="459"/>
      <c r="U24" s="459"/>
      <c r="V24" s="501"/>
      <c r="W24" s="553"/>
      <c r="X24" s="554"/>
      <c r="Y24" s="555"/>
      <c r="Z24" s="457" t="s">
        <v>161</v>
      </c>
      <c r="AA24" s="437"/>
      <c r="AB24" s="437"/>
      <c r="AC24" s="437"/>
      <c r="AD24" s="437"/>
      <c r="AE24" s="437"/>
      <c r="AF24" s="437"/>
      <c r="AG24" s="438"/>
      <c r="AH24" s="458">
        <v>579</v>
      </c>
      <c r="AI24" s="459"/>
      <c r="AJ24" s="459"/>
      <c r="AK24" s="459"/>
      <c r="AL24" s="501"/>
      <c r="AM24" s="458">
        <v>1881750</v>
      </c>
      <c r="AN24" s="459"/>
      <c r="AO24" s="459"/>
      <c r="AP24" s="459"/>
      <c r="AQ24" s="459"/>
      <c r="AR24" s="501"/>
      <c r="AS24" s="458">
        <v>3250</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7842090</v>
      </c>
      <c r="BO24" s="408"/>
      <c r="BP24" s="408"/>
      <c r="BQ24" s="408"/>
      <c r="BR24" s="408"/>
      <c r="BS24" s="408"/>
      <c r="BT24" s="408"/>
      <c r="BU24" s="409"/>
      <c r="BV24" s="407">
        <v>9346068</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163</v>
      </c>
      <c r="F25" s="437"/>
      <c r="G25" s="437"/>
      <c r="H25" s="437"/>
      <c r="I25" s="437"/>
      <c r="J25" s="437"/>
      <c r="K25" s="438"/>
      <c r="L25" s="458">
        <v>1</v>
      </c>
      <c r="M25" s="459"/>
      <c r="N25" s="459"/>
      <c r="O25" s="459"/>
      <c r="P25" s="501"/>
      <c r="Q25" s="458">
        <v>7820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3622491</v>
      </c>
      <c r="BO25" s="371"/>
      <c r="BP25" s="371"/>
      <c r="BQ25" s="371"/>
      <c r="BR25" s="371"/>
      <c r="BS25" s="371"/>
      <c r="BT25" s="371"/>
      <c r="BU25" s="372"/>
      <c r="BV25" s="370">
        <v>4944422</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166</v>
      </c>
      <c r="F26" s="437"/>
      <c r="G26" s="437"/>
      <c r="H26" s="437"/>
      <c r="I26" s="437"/>
      <c r="J26" s="437"/>
      <c r="K26" s="438"/>
      <c r="L26" s="458">
        <v>1</v>
      </c>
      <c r="M26" s="459"/>
      <c r="N26" s="459"/>
      <c r="O26" s="459"/>
      <c r="P26" s="501"/>
      <c r="Q26" s="458">
        <v>7190</v>
      </c>
      <c r="R26" s="459"/>
      <c r="S26" s="459"/>
      <c r="T26" s="459"/>
      <c r="U26" s="459"/>
      <c r="V26" s="501"/>
      <c r="W26" s="553"/>
      <c r="X26" s="554"/>
      <c r="Y26" s="555"/>
      <c r="Z26" s="457" t="s">
        <v>167</v>
      </c>
      <c r="AA26" s="559"/>
      <c r="AB26" s="559"/>
      <c r="AC26" s="559"/>
      <c r="AD26" s="559"/>
      <c r="AE26" s="559"/>
      <c r="AF26" s="559"/>
      <c r="AG26" s="560"/>
      <c r="AH26" s="458">
        <v>12</v>
      </c>
      <c r="AI26" s="459"/>
      <c r="AJ26" s="459"/>
      <c r="AK26" s="459"/>
      <c r="AL26" s="501"/>
      <c r="AM26" s="458">
        <v>34452</v>
      </c>
      <c r="AN26" s="459"/>
      <c r="AO26" s="459"/>
      <c r="AP26" s="459"/>
      <c r="AQ26" s="459"/>
      <c r="AR26" s="501"/>
      <c r="AS26" s="458">
        <v>2871</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v>70000</v>
      </c>
      <c r="BO26" s="408"/>
      <c r="BP26" s="408"/>
      <c r="BQ26" s="408"/>
      <c r="BR26" s="408"/>
      <c r="BS26" s="408"/>
      <c r="BT26" s="408"/>
      <c r="BU26" s="409"/>
      <c r="BV26" s="407">
        <v>60000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169</v>
      </c>
      <c r="F27" s="437"/>
      <c r="G27" s="437"/>
      <c r="H27" s="437"/>
      <c r="I27" s="437"/>
      <c r="J27" s="437"/>
      <c r="K27" s="438"/>
      <c r="L27" s="458">
        <v>1</v>
      </c>
      <c r="M27" s="459"/>
      <c r="N27" s="459"/>
      <c r="O27" s="459"/>
      <c r="P27" s="501"/>
      <c r="Q27" s="458">
        <v>4520</v>
      </c>
      <c r="R27" s="459"/>
      <c r="S27" s="459"/>
      <c r="T27" s="459"/>
      <c r="U27" s="459"/>
      <c r="V27" s="501"/>
      <c r="W27" s="553"/>
      <c r="X27" s="554"/>
      <c r="Y27" s="555"/>
      <c r="Z27" s="457" t="s">
        <v>170</v>
      </c>
      <c r="AA27" s="437"/>
      <c r="AB27" s="437"/>
      <c r="AC27" s="437"/>
      <c r="AD27" s="437"/>
      <c r="AE27" s="437"/>
      <c r="AF27" s="437"/>
      <c r="AG27" s="438"/>
      <c r="AH27" s="458">
        <v>53</v>
      </c>
      <c r="AI27" s="459"/>
      <c r="AJ27" s="459"/>
      <c r="AK27" s="459"/>
      <c r="AL27" s="501"/>
      <c r="AM27" s="458">
        <v>163166</v>
      </c>
      <c r="AN27" s="459"/>
      <c r="AO27" s="459"/>
      <c r="AP27" s="459"/>
      <c r="AQ27" s="459"/>
      <c r="AR27" s="501"/>
      <c r="AS27" s="458">
        <v>3079</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485722</v>
      </c>
      <c r="BO27" s="527"/>
      <c r="BP27" s="527"/>
      <c r="BQ27" s="527"/>
      <c r="BR27" s="527"/>
      <c r="BS27" s="527"/>
      <c r="BT27" s="527"/>
      <c r="BU27" s="528"/>
      <c r="BV27" s="526">
        <v>485711</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172</v>
      </c>
      <c r="F28" s="437"/>
      <c r="G28" s="437"/>
      <c r="H28" s="437"/>
      <c r="I28" s="437"/>
      <c r="J28" s="437"/>
      <c r="K28" s="438"/>
      <c r="L28" s="458">
        <v>1</v>
      </c>
      <c r="M28" s="459"/>
      <c r="N28" s="459"/>
      <c r="O28" s="459"/>
      <c r="P28" s="501"/>
      <c r="Q28" s="458">
        <v>4040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5096781</v>
      </c>
      <c r="BO28" s="371"/>
      <c r="BP28" s="371"/>
      <c r="BQ28" s="371"/>
      <c r="BR28" s="371"/>
      <c r="BS28" s="371"/>
      <c r="BT28" s="371"/>
      <c r="BU28" s="372"/>
      <c r="BV28" s="370">
        <v>2727910</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175</v>
      </c>
      <c r="F29" s="437"/>
      <c r="G29" s="437"/>
      <c r="H29" s="437"/>
      <c r="I29" s="437"/>
      <c r="J29" s="437"/>
      <c r="K29" s="438"/>
      <c r="L29" s="458">
        <v>26</v>
      </c>
      <c r="M29" s="459"/>
      <c r="N29" s="459"/>
      <c r="O29" s="459"/>
      <c r="P29" s="501"/>
      <c r="Q29" s="458">
        <v>3780</v>
      </c>
      <c r="R29" s="459"/>
      <c r="S29" s="459"/>
      <c r="T29" s="459"/>
      <c r="U29" s="459"/>
      <c r="V29" s="501"/>
      <c r="W29" s="556"/>
      <c r="X29" s="557"/>
      <c r="Y29" s="558"/>
      <c r="Z29" s="457" t="s">
        <v>176</v>
      </c>
      <c r="AA29" s="437"/>
      <c r="AB29" s="437"/>
      <c r="AC29" s="437"/>
      <c r="AD29" s="437"/>
      <c r="AE29" s="437"/>
      <c r="AF29" s="437"/>
      <c r="AG29" s="438"/>
      <c r="AH29" s="458">
        <v>632</v>
      </c>
      <c r="AI29" s="459"/>
      <c r="AJ29" s="459"/>
      <c r="AK29" s="459"/>
      <c r="AL29" s="501"/>
      <c r="AM29" s="458">
        <v>2044916</v>
      </c>
      <c r="AN29" s="459"/>
      <c r="AO29" s="459"/>
      <c r="AP29" s="459"/>
      <c r="AQ29" s="459"/>
      <c r="AR29" s="501"/>
      <c r="AS29" s="458">
        <v>3236</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137339</v>
      </c>
      <c r="BO29" s="408"/>
      <c r="BP29" s="408"/>
      <c r="BQ29" s="408"/>
      <c r="BR29" s="408"/>
      <c r="BS29" s="408"/>
      <c r="BT29" s="408"/>
      <c r="BU29" s="409"/>
      <c r="BV29" s="407">
        <v>137335</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98.1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6165877</v>
      </c>
      <c r="BO30" s="527"/>
      <c r="BP30" s="527"/>
      <c r="BQ30" s="527"/>
      <c r="BR30" s="527"/>
      <c r="BS30" s="527"/>
      <c r="BT30" s="527"/>
      <c r="BU30" s="528"/>
      <c r="BV30" s="526">
        <v>5438971</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185</v>
      </c>
      <c r="D33" s="431"/>
      <c r="E33" s="396" t="s">
        <v>186</v>
      </c>
      <c r="F33" s="396"/>
      <c r="G33" s="396"/>
      <c r="H33" s="396"/>
      <c r="I33" s="396"/>
      <c r="J33" s="396"/>
      <c r="K33" s="396"/>
      <c r="L33" s="396"/>
      <c r="M33" s="396"/>
      <c r="N33" s="396"/>
      <c r="O33" s="396"/>
      <c r="P33" s="396"/>
      <c r="Q33" s="396"/>
      <c r="R33" s="396"/>
      <c r="S33" s="396"/>
      <c r="T33" s="206"/>
      <c r="U33" s="431" t="s">
        <v>185</v>
      </c>
      <c r="V33" s="431"/>
      <c r="W33" s="396" t="s">
        <v>186</v>
      </c>
      <c r="X33" s="396"/>
      <c r="Y33" s="396"/>
      <c r="Z33" s="396"/>
      <c r="AA33" s="396"/>
      <c r="AB33" s="396"/>
      <c r="AC33" s="396"/>
      <c r="AD33" s="396"/>
      <c r="AE33" s="396"/>
      <c r="AF33" s="396"/>
      <c r="AG33" s="396"/>
      <c r="AH33" s="396"/>
      <c r="AI33" s="396"/>
      <c r="AJ33" s="396"/>
      <c r="AK33" s="396"/>
      <c r="AL33" s="206"/>
      <c r="AM33" s="431" t="s">
        <v>185</v>
      </c>
      <c r="AN33" s="431"/>
      <c r="AO33" s="396" t="s">
        <v>186</v>
      </c>
      <c r="AP33" s="396"/>
      <c r="AQ33" s="396"/>
      <c r="AR33" s="396"/>
      <c r="AS33" s="396"/>
      <c r="AT33" s="396"/>
      <c r="AU33" s="396"/>
      <c r="AV33" s="396"/>
      <c r="AW33" s="396"/>
      <c r="AX33" s="396"/>
      <c r="AY33" s="396"/>
      <c r="AZ33" s="396"/>
      <c r="BA33" s="396"/>
      <c r="BB33" s="396"/>
      <c r="BC33" s="396"/>
      <c r="BD33" s="207"/>
      <c r="BE33" s="396" t="s">
        <v>187</v>
      </c>
      <c r="BF33" s="396"/>
      <c r="BG33" s="396" t="s">
        <v>188</v>
      </c>
      <c r="BH33" s="396"/>
      <c r="BI33" s="396"/>
      <c r="BJ33" s="396"/>
      <c r="BK33" s="396"/>
      <c r="BL33" s="396"/>
      <c r="BM33" s="396"/>
      <c r="BN33" s="396"/>
      <c r="BO33" s="396"/>
      <c r="BP33" s="396"/>
      <c r="BQ33" s="396"/>
      <c r="BR33" s="396"/>
      <c r="BS33" s="396"/>
      <c r="BT33" s="396"/>
      <c r="BU33" s="396"/>
      <c r="BV33" s="207"/>
      <c r="BW33" s="431" t="s">
        <v>187</v>
      </c>
      <c r="BX33" s="431"/>
      <c r="BY33" s="396" t="s">
        <v>189</v>
      </c>
      <c r="BZ33" s="396"/>
      <c r="CA33" s="396"/>
      <c r="CB33" s="396"/>
      <c r="CC33" s="396"/>
      <c r="CD33" s="396"/>
      <c r="CE33" s="396"/>
      <c r="CF33" s="396"/>
      <c r="CG33" s="396"/>
      <c r="CH33" s="396"/>
      <c r="CI33" s="396"/>
      <c r="CJ33" s="396"/>
      <c r="CK33" s="396"/>
      <c r="CL33" s="396"/>
      <c r="CM33" s="396"/>
      <c r="CN33" s="206"/>
      <c r="CO33" s="431" t="s">
        <v>185</v>
      </c>
      <c r="CP33" s="431"/>
      <c r="CQ33" s="396" t="s">
        <v>190</v>
      </c>
      <c r="CR33" s="396"/>
      <c r="CS33" s="396"/>
      <c r="CT33" s="396"/>
      <c r="CU33" s="396"/>
      <c r="CV33" s="396"/>
      <c r="CW33" s="396"/>
      <c r="CX33" s="396"/>
      <c r="CY33" s="396"/>
      <c r="CZ33" s="396"/>
      <c r="DA33" s="396"/>
      <c r="DB33" s="396"/>
      <c r="DC33" s="396"/>
      <c r="DD33" s="396"/>
      <c r="DE33" s="396"/>
      <c r="DF33" s="206"/>
      <c r="DG33" s="596" t="s">
        <v>191</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f>IF(BG34="","",MAX(C34:D43,U34:V43,AM34:AN43)+1)</f>
        <v>10</v>
      </c>
      <c r="BF34" s="597"/>
      <c r="BG34" s="598" t="str">
        <f>IF('各会計、関係団体の財政状況及び健全化判断比率'!B34="","",'各会計、関係団体の財政状況及び健全化判断比率'!B34)</f>
        <v>農業集落排水事業特別会計</v>
      </c>
      <c r="BH34" s="598"/>
      <c r="BI34" s="598"/>
      <c r="BJ34" s="598"/>
      <c r="BK34" s="598"/>
      <c r="BL34" s="598"/>
      <c r="BM34" s="598"/>
      <c r="BN34" s="598"/>
      <c r="BO34" s="598"/>
      <c r="BP34" s="598"/>
      <c r="BQ34" s="598"/>
      <c r="BR34" s="598"/>
      <c r="BS34" s="598"/>
      <c r="BT34" s="598"/>
      <c r="BU34" s="598"/>
      <c r="BV34" s="181"/>
      <c r="BW34" s="597">
        <f>IF(BY34="","",MAX(C34:D43,U34:V43,AM34:AN43,BE34:BF43)+1)</f>
        <v>11</v>
      </c>
      <c r="BX34" s="597"/>
      <c r="BY34" s="598" t="str">
        <f>IF('各会計、関係団体の財政状況及び健全化判断比率'!B68="","",'各会計、関係団体の財政状況及び健全化判断比率'!B68)</f>
        <v>加須市・羽生市水防事務組合</v>
      </c>
      <c r="BZ34" s="598"/>
      <c r="CA34" s="598"/>
      <c r="CB34" s="598"/>
      <c r="CC34" s="598"/>
      <c r="CD34" s="598"/>
      <c r="CE34" s="598"/>
      <c r="CF34" s="598"/>
      <c r="CG34" s="598"/>
      <c r="CH34" s="598"/>
      <c r="CI34" s="598"/>
      <c r="CJ34" s="598"/>
      <c r="CK34" s="598"/>
      <c r="CL34" s="598"/>
      <c r="CM34" s="598"/>
      <c r="CN34" s="181"/>
      <c r="CO34" s="597">
        <f>IF(CQ34="","",MAX(C34:D43,U34:V43,AM34:AN43,BE34:BF43,BW34:BX43)+1)</f>
        <v>20</v>
      </c>
      <c r="CP34" s="597"/>
      <c r="CQ34" s="598" t="str">
        <f>IF('各会計、関係団体の財政状況及び健全化判断比率'!BS7="","",'各会計、関係団体の財政状況及び健全化判断比率'!BS7)</f>
        <v>米米倶楽部</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加須都市計画事業野中土地区画整理事業特別会計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国民健康保険直営診療所特別会計</v>
      </c>
      <c r="X35" s="598"/>
      <c r="Y35" s="598"/>
      <c r="Z35" s="598"/>
      <c r="AA35" s="598"/>
      <c r="AB35" s="598"/>
      <c r="AC35" s="598"/>
      <c r="AD35" s="598"/>
      <c r="AE35" s="598"/>
      <c r="AF35" s="598"/>
      <c r="AG35" s="598"/>
      <c r="AH35" s="598"/>
      <c r="AI35" s="598"/>
      <c r="AJ35" s="598"/>
      <c r="AK35" s="598"/>
      <c r="AL35" s="181"/>
      <c r="AM35" s="597">
        <f t="shared" ref="AM35:AM43" si="0">IF(AO35="","",AM34+1)</f>
        <v>9</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12</v>
      </c>
      <c r="BX35" s="597"/>
      <c r="BY35" s="598" t="str">
        <f>IF('各会計、関係団体の財政状況及び健全化判断比率'!B69="","",'各会計、関係団体の財政状況及び健全化判断比率'!B69)</f>
        <v>広域利根斎場組合</v>
      </c>
      <c r="BZ35" s="598"/>
      <c r="CA35" s="598"/>
      <c r="CB35" s="598"/>
      <c r="CC35" s="598"/>
      <c r="CD35" s="598"/>
      <c r="CE35" s="598"/>
      <c r="CF35" s="598"/>
      <c r="CG35" s="598"/>
      <c r="CH35" s="598"/>
      <c r="CI35" s="598"/>
      <c r="CJ35" s="598"/>
      <c r="CK35" s="598"/>
      <c r="CL35" s="598"/>
      <c r="CM35" s="598"/>
      <c r="CN35" s="181"/>
      <c r="CO35" s="597">
        <f t="shared" ref="CO35:CO43" si="3">IF(CQ35="","",CO34+1)</f>
        <v>21</v>
      </c>
      <c r="CP35" s="597"/>
      <c r="CQ35" s="598" t="str">
        <f>IF('各会計、関係団体の財政状況及び健全化判断比率'!BS8="","",'各会計、関係団体の財政状況及び健全化判断比率'!BS8)</f>
        <v>かぞ農業公社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f>IF(E36="","",C35+1)</f>
        <v>3</v>
      </c>
      <c r="D36" s="597"/>
      <c r="E36" s="598" t="str">
        <f>IF('各会計、関係団体の財政状況及び健全化判断比率'!B9="","",'各会計、関係団体の財政状況及び健全化判断比率'!B9)</f>
        <v>河野博士育英事業特別会計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13</v>
      </c>
      <c r="BX36" s="597"/>
      <c r="BY36" s="598" t="str">
        <f>IF('各会計、関係団体の財政状況及び健全化判断比率'!B70="","",'各会計、関係団体の財政状況及び健全化判断比率'!B70)</f>
        <v>埼玉東部消防組合</v>
      </c>
      <c r="BZ36" s="598"/>
      <c r="CA36" s="598"/>
      <c r="CB36" s="598"/>
      <c r="CC36" s="598"/>
      <c r="CD36" s="598"/>
      <c r="CE36" s="598"/>
      <c r="CF36" s="598"/>
      <c r="CG36" s="598"/>
      <c r="CH36" s="598"/>
      <c r="CI36" s="598"/>
      <c r="CJ36" s="598"/>
      <c r="CK36" s="598"/>
      <c r="CL36" s="598"/>
      <c r="CM36" s="598"/>
      <c r="CN36" s="181"/>
      <c r="CO36" s="597">
        <f t="shared" si="3"/>
        <v>22</v>
      </c>
      <c r="CP36" s="597"/>
      <c r="CQ36" s="598" t="str">
        <f>IF('各会計、関係団体の財政状況及び健全化判断比率'!BS9="","",'各会計、関係団体の財政状況及び健全化判断比率'!BS9)</f>
        <v>渡良瀬遊水地アクリメーション振興財団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〇</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7</v>
      </c>
      <c r="V37" s="597"/>
      <c r="W37" s="598" t="str">
        <f>IF('各会計、関係団体の財政状況及び健全化判断比率'!B31="","",'各会計、関係団体の財政状況及び健全化判断比率'!B31)</f>
        <v>介護保険事業特別会計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14</v>
      </c>
      <c r="BX37" s="597"/>
      <c r="BY37" s="598" t="str">
        <f>IF('各会計、関係団体の財政状況及び健全化判断比率'!B71="","",'各会計、関係団体の財政状況及び健全化判断比率'!B71)</f>
        <v>埼玉県後期高齢者医療広域連合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15</v>
      </c>
      <c r="BX38" s="597"/>
      <c r="BY38" s="598" t="str">
        <f>IF('各会計、関係団体の財政状況及び健全化判断比率'!B72="","",'各会計、関係団体の財政状況及び健全化判断比率'!B72)</f>
        <v>埼玉県後期高齢者医療広域連合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16</v>
      </c>
      <c r="BX39" s="597"/>
      <c r="BY39" s="598" t="str">
        <f>IF('各会計、関係団体の財政状況及び健全化判断比率'!B73="","",'各会計、関係団体の財政状況及び健全化判断比率'!B73)</f>
        <v>埼玉県市町村総合事務組合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17</v>
      </c>
      <c r="BX40" s="597"/>
      <c r="BY40" s="598" t="str">
        <f>IF('各会計、関係団体の財政状況及び健全化判断比率'!B74="","",'各会計、関係団体の財政状況及び健全化判断比率'!B74)</f>
        <v>埼玉県市町村総合事務組合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18</v>
      </c>
      <c r="BX41" s="597"/>
      <c r="BY41" s="598" t="str">
        <f>IF('各会計、関係団体の財政状況及び健全化判断比率'!B75="","",'各会計、関係団体の財政状況及び健全化判断比率'!B75)</f>
        <v>彩の国さいたま人づくり広域連合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19</v>
      </c>
      <c r="BX42" s="597"/>
      <c r="BY42" s="598" t="str">
        <f>IF('各会計、関係団体の財政状況及び健全化判断比率'!B76="","",'各会計、関係団体の財政状況及び健全化判断比率'!B76)</f>
        <v>埼玉県都市ボートレース企業団</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oLvnPsVFFag+gVglLHwW1AKQRut10XFnKvGN5mQzxzhN2GbrHaRCmgKYD2fEhHCVe1HBUFHjR8oxzU/nyTANFw==" saltValue="bH7SZt/cLovooyrG4Xn21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2" t="s">
        <v>534</v>
      </c>
      <c r="D34" s="1152"/>
      <c r="E34" s="1153"/>
      <c r="F34" s="32">
        <v>10.18</v>
      </c>
      <c r="G34" s="33">
        <v>10.15</v>
      </c>
      <c r="H34" s="33">
        <v>10.210000000000001</v>
      </c>
      <c r="I34" s="33">
        <v>10.78</v>
      </c>
      <c r="J34" s="34">
        <v>11.27</v>
      </c>
      <c r="K34" s="22"/>
      <c r="L34" s="22"/>
      <c r="M34" s="22"/>
      <c r="N34" s="22"/>
      <c r="O34" s="22"/>
      <c r="P34" s="22"/>
    </row>
    <row r="35" spans="1:16" ht="39" customHeight="1" x14ac:dyDescent="0.2">
      <c r="A35" s="22"/>
      <c r="B35" s="35"/>
      <c r="C35" s="1146" t="s">
        <v>535</v>
      </c>
      <c r="D35" s="1147"/>
      <c r="E35" s="1148"/>
      <c r="F35" s="36">
        <v>16.13</v>
      </c>
      <c r="G35" s="37">
        <v>18.61</v>
      </c>
      <c r="H35" s="37">
        <v>19.399999999999999</v>
      </c>
      <c r="I35" s="37">
        <v>19.559999999999999</v>
      </c>
      <c r="J35" s="38">
        <v>8.66</v>
      </c>
      <c r="K35" s="22"/>
      <c r="L35" s="22"/>
      <c r="M35" s="22"/>
      <c r="N35" s="22"/>
      <c r="O35" s="22"/>
      <c r="P35" s="22"/>
    </row>
    <row r="36" spans="1:16" ht="39" customHeight="1" x14ac:dyDescent="0.2">
      <c r="A36" s="22"/>
      <c r="B36" s="35"/>
      <c r="C36" s="1146" t="s">
        <v>536</v>
      </c>
      <c r="D36" s="1147"/>
      <c r="E36" s="1148"/>
      <c r="F36" s="36">
        <v>1.04</v>
      </c>
      <c r="G36" s="37">
        <v>1.29</v>
      </c>
      <c r="H36" s="37">
        <v>1.42</v>
      </c>
      <c r="I36" s="37">
        <v>2.65</v>
      </c>
      <c r="J36" s="38">
        <v>2.12</v>
      </c>
      <c r="K36" s="22"/>
      <c r="L36" s="22"/>
      <c r="M36" s="22"/>
      <c r="N36" s="22"/>
      <c r="O36" s="22"/>
      <c r="P36" s="22"/>
    </row>
    <row r="37" spans="1:16" ht="39" customHeight="1" x14ac:dyDescent="0.2">
      <c r="A37" s="22"/>
      <c r="B37" s="35"/>
      <c r="C37" s="1146" t="s">
        <v>537</v>
      </c>
      <c r="D37" s="1147"/>
      <c r="E37" s="1148"/>
      <c r="F37" s="36">
        <v>3.04</v>
      </c>
      <c r="G37" s="37">
        <v>2.35</v>
      </c>
      <c r="H37" s="37">
        <v>1.66</v>
      </c>
      <c r="I37" s="37">
        <v>1.22</v>
      </c>
      <c r="J37" s="38">
        <v>0.96</v>
      </c>
      <c r="K37" s="22"/>
      <c r="L37" s="22"/>
      <c r="M37" s="22"/>
      <c r="N37" s="22"/>
      <c r="O37" s="22"/>
      <c r="P37" s="22"/>
    </row>
    <row r="38" spans="1:16" ht="39" customHeight="1" x14ac:dyDescent="0.2">
      <c r="A38" s="22"/>
      <c r="B38" s="35"/>
      <c r="C38" s="1146" t="s">
        <v>538</v>
      </c>
      <c r="D38" s="1147"/>
      <c r="E38" s="1148"/>
      <c r="F38" s="36">
        <v>0.34</v>
      </c>
      <c r="G38" s="37">
        <v>0.18</v>
      </c>
      <c r="H38" s="37">
        <v>0.35</v>
      </c>
      <c r="I38" s="37">
        <v>0.28999999999999998</v>
      </c>
      <c r="J38" s="38">
        <v>0.32</v>
      </c>
      <c r="K38" s="22"/>
      <c r="L38" s="22"/>
      <c r="M38" s="22"/>
      <c r="N38" s="22"/>
      <c r="O38" s="22"/>
      <c r="P38" s="22"/>
    </row>
    <row r="39" spans="1:16" ht="39" customHeight="1" x14ac:dyDescent="0.2">
      <c r="A39" s="22"/>
      <c r="B39" s="35"/>
      <c r="C39" s="1146" t="s">
        <v>539</v>
      </c>
      <c r="D39" s="1147"/>
      <c r="E39" s="1148"/>
      <c r="F39" s="36">
        <v>0.1</v>
      </c>
      <c r="G39" s="37">
        <v>0.15</v>
      </c>
      <c r="H39" s="37">
        <v>0.22</v>
      </c>
      <c r="I39" s="37">
        <v>0.25</v>
      </c>
      <c r="J39" s="38">
        <v>0.28000000000000003</v>
      </c>
      <c r="K39" s="22"/>
      <c r="L39" s="22"/>
      <c r="M39" s="22"/>
      <c r="N39" s="22"/>
      <c r="O39" s="22"/>
      <c r="P39" s="22"/>
    </row>
    <row r="40" spans="1:16" ht="39" customHeight="1" x14ac:dyDescent="0.2">
      <c r="A40" s="22"/>
      <c r="B40" s="35"/>
      <c r="C40" s="1146" t="s">
        <v>540</v>
      </c>
      <c r="D40" s="1147"/>
      <c r="E40" s="1148"/>
      <c r="F40" s="36">
        <v>0.12</v>
      </c>
      <c r="G40" s="37">
        <v>0.1</v>
      </c>
      <c r="H40" s="37">
        <v>0.11</v>
      </c>
      <c r="I40" s="37">
        <v>0.1</v>
      </c>
      <c r="J40" s="38">
        <v>0.08</v>
      </c>
      <c r="K40" s="22"/>
      <c r="L40" s="22"/>
      <c r="M40" s="22"/>
      <c r="N40" s="22"/>
      <c r="O40" s="22"/>
      <c r="P40" s="22"/>
    </row>
    <row r="41" spans="1:16" ht="39" customHeight="1" x14ac:dyDescent="0.2">
      <c r="A41" s="22"/>
      <c r="B41" s="35"/>
      <c r="C41" s="1146" t="s">
        <v>541</v>
      </c>
      <c r="D41" s="1147"/>
      <c r="E41" s="1148"/>
      <c r="F41" s="36" t="s">
        <v>542</v>
      </c>
      <c r="G41" s="37" t="s">
        <v>543</v>
      </c>
      <c r="H41" s="37" t="s">
        <v>544</v>
      </c>
      <c r="I41" s="37">
        <v>0.12</v>
      </c>
      <c r="J41" s="38">
        <v>0.08</v>
      </c>
      <c r="K41" s="22"/>
      <c r="L41" s="22"/>
      <c r="M41" s="22"/>
      <c r="N41" s="22"/>
      <c r="O41" s="22"/>
      <c r="P41" s="22"/>
    </row>
    <row r="42" spans="1:16" ht="39" customHeight="1" x14ac:dyDescent="0.2">
      <c r="A42" s="22"/>
      <c r="B42" s="39"/>
      <c r="C42" s="1146" t="s">
        <v>545</v>
      </c>
      <c r="D42" s="1147"/>
      <c r="E42" s="1148"/>
      <c r="F42" s="36" t="s">
        <v>490</v>
      </c>
      <c r="G42" s="37" t="s">
        <v>490</v>
      </c>
      <c r="H42" s="37" t="s">
        <v>490</v>
      </c>
      <c r="I42" s="37" t="s">
        <v>490</v>
      </c>
      <c r="J42" s="38" t="s">
        <v>490</v>
      </c>
      <c r="K42" s="22"/>
      <c r="L42" s="22"/>
      <c r="M42" s="22"/>
      <c r="N42" s="22"/>
      <c r="O42" s="22"/>
      <c r="P42" s="22"/>
    </row>
    <row r="43" spans="1:16" ht="39" customHeight="1" thickBot="1" x14ac:dyDescent="0.25">
      <c r="A43" s="22"/>
      <c r="B43" s="40"/>
      <c r="C43" s="1149" t="s">
        <v>546</v>
      </c>
      <c r="D43" s="1150"/>
      <c r="E43" s="1151"/>
      <c r="F43" s="41">
        <v>0.94</v>
      </c>
      <c r="G43" s="42">
        <v>0.84</v>
      </c>
      <c r="H43" s="42">
        <v>0.05</v>
      </c>
      <c r="I43" s="42">
        <v>0.05</v>
      </c>
      <c r="J43" s="43">
        <v>0.03</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fNLjzKYYKdouL8a5oplEjIDl9ZxXbSBXbGgLOV/kP4x4v63fUJrj7PjerZ5eBYT2lUMVFaxGDP2LWv5GiJHA6Q==" saltValue="Krb0K9KaxMfvl04nXjq1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4" t="s">
        <v>9</v>
      </c>
      <c r="C45" s="1155"/>
      <c r="D45" s="58"/>
      <c r="E45" s="1160" t="s">
        <v>10</v>
      </c>
      <c r="F45" s="1160"/>
      <c r="G45" s="1160"/>
      <c r="H45" s="1160"/>
      <c r="I45" s="1160"/>
      <c r="J45" s="1161"/>
      <c r="K45" s="59">
        <v>3205</v>
      </c>
      <c r="L45" s="60">
        <v>3210</v>
      </c>
      <c r="M45" s="60">
        <v>3562</v>
      </c>
      <c r="N45" s="60">
        <v>3667</v>
      </c>
      <c r="O45" s="61">
        <v>3571</v>
      </c>
      <c r="P45" s="48"/>
      <c r="Q45" s="48"/>
      <c r="R45" s="48"/>
      <c r="S45" s="48"/>
      <c r="T45" s="48"/>
      <c r="U45" s="48"/>
    </row>
    <row r="46" spans="1:21" ht="30.75" customHeight="1" x14ac:dyDescent="0.2">
      <c r="A46" s="48"/>
      <c r="B46" s="1156"/>
      <c r="C46" s="1157"/>
      <c r="D46" s="62"/>
      <c r="E46" s="1162" t="s">
        <v>11</v>
      </c>
      <c r="F46" s="1162"/>
      <c r="G46" s="1162"/>
      <c r="H46" s="1162"/>
      <c r="I46" s="1162"/>
      <c r="J46" s="1163"/>
      <c r="K46" s="63" t="s">
        <v>490</v>
      </c>
      <c r="L46" s="64" t="s">
        <v>490</v>
      </c>
      <c r="M46" s="64" t="s">
        <v>490</v>
      </c>
      <c r="N46" s="64" t="s">
        <v>490</v>
      </c>
      <c r="O46" s="65" t="s">
        <v>490</v>
      </c>
      <c r="P46" s="48"/>
      <c r="Q46" s="48"/>
      <c r="R46" s="48"/>
      <c r="S46" s="48"/>
      <c r="T46" s="48"/>
      <c r="U46" s="48"/>
    </row>
    <row r="47" spans="1:21" ht="30.75" customHeight="1" x14ac:dyDescent="0.2">
      <c r="A47" s="48"/>
      <c r="B47" s="1156"/>
      <c r="C47" s="1157"/>
      <c r="D47" s="62"/>
      <c r="E47" s="1162" t="s">
        <v>12</v>
      </c>
      <c r="F47" s="1162"/>
      <c r="G47" s="1162"/>
      <c r="H47" s="1162"/>
      <c r="I47" s="1162"/>
      <c r="J47" s="1163"/>
      <c r="K47" s="63" t="s">
        <v>490</v>
      </c>
      <c r="L47" s="64" t="s">
        <v>490</v>
      </c>
      <c r="M47" s="64" t="s">
        <v>490</v>
      </c>
      <c r="N47" s="64" t="s">
        <v>490</v>
      </c>
      <c r="O47" s="65" t="s">
        <v>490</v>
      </c>
      <c r="P47" s="48"/>
      <c r="Q47" s="48"/>
      <c r="R47" s="48"/>
      <c r="S47" s="48"/>
      <c r="T47" s="48"/>
      <c r="U47" s="48"/>
    </row>
    <row r="48" spans="1:21" ht="30.75" customHeight="1" x14ac:dyDescent="0.2">
      <c r="A48" s="48"/>
      <c r="B48" s="1156"/>
      <c r="C48" s="1157"/>
      <c r="D48" s="62"/>
      <c r="E48" s="1162" t="s">
        <v>13</v>
      </c>
      <c r="F48" s="1162"/>
      <c r="G48" s="1162"/>
      <c r="H48" s="1162"/>
      <c r="I48" s="1162"/>
      <c r="J48" s="1163"/>
      <c r="K48" s="63">
        <v>996</v>
      </c>
      <c r="L48" s="64">
        <v>975</v>
      </c>
      <c r="M48" s="64">
        <v>969</v>
      </c>
      <c r="N48" s="64">
        <v>959</v>
      </c>
      <c r="O48" s="65">
        <v>947</v>
      </c>
      <c r="P48" s="48"/>
      <c r="Q48" s="48"/>
      <c r="R48" s="48"/>
      <c r="S48" s="48"/>
      <c r="T48" s="48"/>
      <c r="U48" s="48"/>
    </row>
    <row r="49" spans="1:21" ht="30.75" customHeight="1" x14ac:dyDescent="0.2">
      <c r="A49" s="48"/>
      <c r="B49" s="1156"/>
      <c r="C49" s="1157"/>
      <c r="D49" s="62"/>
      <c r="E49" s="1162" t="s">
        <v>14</v>
      </c>
      <c r="F49" s="1162"/>
      <c r="G49" s="1162"/>
      <c r="H49" s="1162"/>
      <c r="I49" s="1162"/>
      <c r="J49" s="1163"/>
      <c r="K49" s="63">
        <v>43</v>
      </c>
      <c r="L49" s="64">
        <v>43</v>
      </c>
      <c r="M49" s="64">
        <v>49</v>
      </c>
      <c r="N49" s="64">
        <v>48</v>
      </c>
      <c r="O49" s="65">
        <v>54</v>
      </c>
      <c r="P49" s="48"/>
      <c r="Q49" s="48"/>
      <c r="R49" s="48"/>
      <c r="S49" s="48"/>
      <c r="T49" s="48"/>
      <c r="U49" s="48"/>
    </row>
    <row r="50" spans="1:21" ht="30.75" customHeight="1" x14ac:dyDescent="0.2">
      <c r="A50" s="48"/>
      <c r="B50" s="1156"/>
      <c r="C50" s="1157"/>
      <c r="D50" s="62"/>
      <c r="E50" s="1162" t="s">
        <v>15</v>
      </c>
      <c r="F50" s="1162"/>
      <c r="G50" s="1162"/>
      <c r="H50" s="1162"/>
      <c r="I50" s="1162"/>
      <c r="J50" s="1163"/>
      <c r="K50" s="63">
        <v>29</v>
      </c>
      <c r="L50" s="64">
        <v>15</v>
      </c>
      <c r="M50" s="64">
        <v>9</v>
      </c>
      <c r="N50" s="64">
        <v>5</v>
      </c>
      <c r="O50" s="65">
        <v>3</v>
      </c>
      <c r="P50" s="48"/>
      <c r="Q50" s="48"/>
      <c r="R50" s="48"/>
      <c r="S50" s="48"/>
      <c r="T50" s="48"/>
      <c r="U50" s="48"/>
    </row>
    <row r="51" spans="1:21" ht="30.75" customHeight="1" x14ac:dyDescent="0.2">
      <c r="A51" s="48"/>
      <c r="B51" s="1158"/>
      <c r="C51" s="1159"/>
      <c r="D51" s="66"/>
      <c r="E51" s="1162" t="s">
        <v>16</v>
      </c>
      <c r="F51" s="1162"/>
      <c r="G51" s="1162"/>
      <c r="H51" s="1162"/>
      <c r="I51" s="1162"/>
      <c r="J51" s="1163"/>
      <c r="K51" s="63" t="s">
        <v>490</v>
      </c>
      <c r="L51" s="64" t="s">
        <v>490</v>
      </c>
      <c r="M51" s="64" t="s">
        <v>490</v>
      </c>
      <c r="N51" s="64" t="s">
        <v>490</v>
      </c>
      <c r="O51" s="65" t="s">
        <v>490</v>
      </c>
      <c r="P51" s="48"/>
      <c r="Q51" s="48"/>
      <c r="R51" s="48"/>
      <c r="S51" s="48"/>
      <c r="T51" s="48"/>
      <c r="U51" s="48"/>
    </row>
    <row r="52" spans="1:21" ht="30.75" customHeight="1" x14ac:dyDescent="0.2">
      <c r="A52" s="48"/>
      <c r="B52" s="1164" t="s">
        <v>17</v>
      </c>
      <c r="C52" s="1165"/>
      <c r="D52" s="66"/>
      <c r="E52" s="1162" t="s">
        <v>18</v>
      </c>
      <c r="F52" s="1162"/>
      <c r="G52" s="1162"/>
      <c r="H52" s="1162"/>
      <c r="I52" s="1162"/>
      <c r="J52" s="1163"/>
      <c r="K52" s="63">
        <v>3396</v>
      </c>
      <c r="L52" s="64">
        <v>3310</v>
      </c>
      <c r="M52" s="64">
        <v>3318</v>
      </c>
      <c r="N52" s="64">
        <v>3348</v>
      </c>
      <c r="O52" s="65">
        <v>3259</v>
      </c>
      <c r="P52" s="48"/>
      <c r="Q52" s="48"/>
      <c r="R52" s="48"/>
      <c r="S52" s="48"/>
      <c r="T52" s="48"/>
      <c r="U52" s="48"/>
    </row>
    <row r="53" spans="1:21" ht="30.75" customHeight="1" thickBot="1" x14ac:dyDescent="0.25">
      <c r="A53" s="48"/>
      <c r="B53" s="1166" t="s">
        <v>19</v>
      </c>
      <c r="C53" s="1167"/>
      <c r="D53" s="67"/>
      <c r="E53" s="1168" t="s">
        <v>20</v>
      </c>
      <c r="F53" s="1168"/>
      <c r="G53" s="1168"/>
      <c r="H53" s="1168"/>
      <c r="I53" s="1168"/>
      <c r="J53" s="1169"/>
      <c r="K53" s="68">
        <v>877</v>
      </c>
      <c r="L53" s="69">
        <v>933</v>
      </c>
      <c r="M53" s="69">
        <v>1271</v>
      </c>
      <c r="N53" s="69">
        <v>1331</v>
      </c>
      <c r="O53" s="70">
        <v>1316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70" t="s">
        <v>24</v>
      </c>
      <c r="C58" s="1171"/>
      <c r="D58" s="1176" t="s">
        <v>25</v>
      </c>
      <c r="E58" s="1177"/>
      <c r="F58" s="1177"/>
      <c r="G58" s="1177"/>
      <c r="H58" s="1177"/>
      <c r="I58" s="1177"/>
      <c r="J58" s="1178"/>
      <c r="K58" s="83"/>
      <c r="L58" s="84"/>
      <c r="M58" s="84"/>
      <c r="N58" s="84"/>
      <c r="O58" s="85"/>
    </row>
    <row r="59" spans="1:21" ht="31.5" customHeight="1" x14ac:dyDescent="0.2">
      <c r="B59" s="1172"/>
      <c r="C59" s="1173"/>
      <c r="D59" s="1179" t="s">
        <v>26</v>
      </c>
      <c r="E59" s="1180"/>
      <c r="F59" s="1180"/>
      <c r="G59" s="1180"/>
      <c r="H59" s="1180"/>
      <c r="I59" s="1180"/>
      <c r="J59" s="1181"/>
      <c r="K59" s="86"/>
      <c r="L59" s="87"/>
      <c r="M59" s="87"/>
      <c r="N59" s="87"/>
      <c r="O59" s="88"/>
    </row>
    <row r="60" spans="1:21" ht="31.5" customHeight="1" thickBot="1" x14ac:dyDescent="0.25">
      <c r="B60" s="1174"/>
      <c r="C60" s="1175"/>
      <c r="D60" s="1182" t="s">
        <v>27</v>
      </c>
      <c r="E60" s="1183"/>
      <c r="F60" s="1183"/>
      <c r="G60" s="1183"/>
      <c r="H60" s="1183"/>
      <c r="I60" s="1183"/>
      <c r="J60" s="1184"/>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u+9LEja9xSKvS7X6E6Y8WAtViqiv54srPZApNDLsZuSUvBDSKWvW7xkZ87lNoymw5P+wWnCx8SOR6YP9slhWg==" saltValue="hoXpZhoeg7I63a1ZEAKg0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5" t="s">
        <v>30</v>
      </c>
      <c r="C41" s="1186"/>
      <c r="D41" s="105"/>
      <c r="E41" s="1191" t="s">
        <v>31</v>
      </c>
      <c r="F41" s="1191"/>
      <c r="G41" s="1191"/>
      <c r="H41" s="1192"/>
      <c r="I41" s="355">
        <v>32941</v>
      </c>
      <c r="J41" s="356">
        <v>32924</v>
      </c>
      <c r="K41" s="356">
        <v>31166</v>
      </c>
      <c r="L41" s="356">
        <v>28761</v>
      </c>
      <c r="M41" s="357">
        <v>25504</v>
      </c>
    </row>
    <row r="42" spans="2:13" ht="27.75" customHeight="1" x14ac:dyDescent="0.2">
      <c r="B42" s="1187"/>
      <c r="C42" s="1188"/>
      <c r="D42" s="106"/>
      <c r="E42" s="1193" t="s">
        <v>32</v>
      </c>
      <c r="F42" s="1193"/>
      <c r="G42" s="1193"/>
      <c r="H42" s="1194"/>
      <c r="I42" s="358">
        <v>35</v>
      </c>
      <c r="J42" s="359">
        <v>20</v>
      </c>
      <c r="K42" s="359">
        <v>11</v>
      </c>
      <c r="L42" s="359">
        <v>7</v>
      </c>
      <c r="M42" s="360">
        <v>4</v>
      </c>
    </row>
    <row r="43" spans="2:13" ht="27.75" customHeight="1" x14ac:dyDescent="0.2">
      <c r="B43" s="1187"/>
      <c r="C43" s="1188"/>
      <c r="D43" s="106"/>
      <c r="E43" s="1193" t="s">
        <v>33</v>
      </c>
      <c r="F43" s="1193"/>
      <c r="G43" s="1193"/>
      <c r="H43" s="1194"/>
      <c r="I43" s="358">
        <v>6781</v>
      </c>
      <c r="J43" s="359">
        <v>5669</v>
      </c>
      <c r="K43" s="359">
        <v>5357</v>
      </c>
      <c r="L43" s="359">
        <v>5228</v>
      </c>
      <c r="M43" s="360">
        <v>4924</v>
      </c>
    </row>
    <row r="44" spans="2:13" ht="27.75" customHeight="1" x14ac:dyDescent="0.2">
      <c r="B44" s="1187"/>
      <c r="C44" s="1188"/>
      <c r="D44" s="106"/>
      <c r="E44" s="1193" t="s">
        <v>34</v>
      </c>
      <c r="F44" s="1193"/>
      <c r="G44" s="1193"/>
      <c r="H44" s="1194"/>
      <c r="I44" s="358">
        <v>257</v>
      </c>
      <c r="J44" s="359">
        <v>270</v>
      </c>
      <c r="K44" s="359">
        <v>209</v>
      </c>
      <c r="L44" s="359">
        <v>150</v>
      </c>
      <c r="M44" s="360">
        <v>117</v>
      </c>
    </row>
    <row r="45" spans="2:13" ht="27.75" customHeight="1" x14ac:dyDescent="0.2">
      <c r="B45" s="1187"/>
      <c r="C45" s="1188"/>
      <c r="D45" s="106"/>
      <c r="E45" s="1193" t="s">
        <v>35</v>
      </c>
      <c r="F45" s="1193"/>
      <c r="G45" s="1193"/>
      <c r="H45" s="1194"/>
      <c r="I45" s="358">
        <v>6826</v>
      </c>
      <c r="J45" s="359">
        <v>6862</v>
      </c>
      <c r="K45" s="359">
        <v>6781</v>
      </c>
      <c r="L45" s="359">
        <v>6727</v>
      </c>
      <c r="M45" s="360">
        <v>6724</v>
      </c>
    </row>
    <row r="46" spans="2:13" ht="27.75" customHeight="1" x14ac:dyDescent="0.2">
      <c r="B46" s="1187"/>
      <c r="C46" s="1188"/>
      <c r="D46" s="107"/>
      <c r="E46" s="1193" t="s">
        <v>36</v>
      </c>
      <c r="F46" s="1193"/>
      <c r="G46" s="1193"/>
      <c r="H46" s="1194"/>
      <c r="I46" s="358">
        <v>7</v>
      </c>
      <c r="J46" s="359">
        <v>6</v>
      </c>
      <c r="K46" s="359">
        <v>7</v>
      </c>
      <c r="L46" s="359">
        <v>6</v>
      </c>
      <c r="M46" s="360">
        <v>8</v>
      </c>
    </row>
    <row r="47" spans="2:13" ht="27.75" customHeight="1" x14ac:dyDescent="0.2">
      <c r="B47" s="1187"/>
      <c r="C47" s="1188"/>
      <c r="D47" s="108"/>
      <c r="E47" s="1195" t="s">
        <v>37</v>
      </c>
      <c r="F47" s="1196"/>
      <c r="G47" s="1196"/>
      <c r="H47" s="1197"/>
      <c r="I47" s="358" t="s">
        <v>490</v>
      </c>
      <c r="J47" s="359" t="s">
        <v>490</v>
      </c>
      <c r="K47" s="359" t="s">
        <v>490</v>
      </c>
      <c r="L47" s="359" t="s">
        <v>490</v>
      </c>
      <c r="M47" s="360" t="s">
        <v>490</v>
      </c>
    </row>
    <row r="48" spans="2:13" ht="27.75" customHeight="1" x14ac:dyDescent="0.2">
      <c r="B48" s="1187"/>
      <c r="C48" s="1188"/>
      <c r="D48" s="106"/>
      <c r="E48" s="1193" t="s">
        <v>38</v>
      </c>
      <c r="F48" s="1193"/>
      <c r="G48" s="1193"/>
      <c r="H48" s="1194"/>
      <c r="I48" s="358" t="s">
        <v>490</v>
      </c>
      <c r="J48" s="359" t="s">
        <v>490</v>
      </c>
      <c r="K48" s="359" t="s">
        <v>490</v>
      </c>
      <c r="L48" s="359" t="s">
        <v>490</v>
      </c>
      <c r="M48" s="360" t="s">
        <v>490</v>
      </c>
    </row>
    <row r="49" spans="2:13" ht="27.75" customHeight="1" x14ac:dyDescent="0.2">
      <c r="B49" s="1189"/>
      <c r="C49" s="1190"/>
      <c r="D49" s="106"/>
      <c r="E49" s="1193" t="s">
        <v>39</v>
      </c>
      <c r="F49" s="1193"/>
      <c r="G49" s="1193"/>
      <c r="H49" s="1194"/>
      <c r="I49" s="358" t="s">
        <v>490</v>
      </c>
      <c r="J49" s="359" t="s">
        <v>490</v>
      </c>
      <c r="K49" s="359" t="s">
        <v>490</v>
      </c>
      <c r="L49" s="359" t="s">
        <v>490</v>
      </c>
      <c r="M49" s="360" t="s">
        <v>490</v>
      </c>
    </row>
    <row r="50" spans="2:13" ht="27.75" customHeight="1" x14ac:dyDescent="0.2">
      <c r="B50" s="1198" t="s">
        <v>40</v>
      </c>
      <c r="C50" s="1199"/>
      <c r="D50" s="109"/>
      <c r="E50" s="1193" t="s">
        <v>41</v>
      </c>
      <c r="F50" s="1193"/>
      <c r="G50" s="1193"/>
      <c r="H50" s="1194"/>
      <c r="I50" s="358">
        <v>10716</v>
      </c>
      <c r="J50" s="359">
        <v>10314</v>
      </c>
      <c r="K50" s="359">
        <v>7717</v>
      </c>
      <c r="L50" s="359">
        <v>9555</v>
      </c>
      <c r="M50" s="360">
        <v>12810</v>
      </c>
    </row>
    <row r="51" spans="2:13" ht="27.75" customHeight="1" x14ac:dyDescent="0.2">
      <c r="B51" s="1187"/>
      <c r="C51" s="1188"/>
      <c r="D51" s="106"/>
      <c r="E51" s="1193" t="s">
        <v>42</v>
      </c>
      <c r="F51" s="1193"/>
      <c r="G51" s="1193"/>
      <c r="H51" s="1194"/>
      <c r="I51" s="358">
        <v>4377</v>
      </c>
      <c r="J51" s="359">
        <v>4173</v>
      </c>
      <c r="K51" s="359">
        <v>3858</v>
      </c>
      <c r="L51" s="359">
        <v>3713</v>
      </c>
      <c r="M51" s="360">
        <v>3858</v>
      </c>
    </row>
    <row r="52" spans="2:13" ht="27.75" customHeight="1" x14ac:dyDescent="0.2">
      <c r="B52" s="1189"/>
      <c r="C52" s="1190"/>
      <c r="D52" s="106"/>
      <c r="E52" s="1193" t="s">
        <v>43</v>
      </c>
      <c r="F52" s="1193"/>
      <c r="G52" s="1193"/>
      <c r="H52" s="1194"/>
      <c r="I52" s="358">
        <v>33894</v>
      </c>
      <c r="J52" s="359">
        <v>32869</v>
      </c>
      <c r="K52" s="359">
        <v>32004</v>
      </c>
      <c r="L52" s="359">
        <v>30044</v>
      </c>
      <c r="M52" s="360">
        <v>27870</v>
      </c>
    </row>
    <row r="53" spans="2:13" ht="27.75" customHeight="1" thickBot="1" x14ac:dyDescent="0.25">
      <c r="B53" s="1200" t="s">
        <v>19</v>
      </c>
      <c r="C53" s="1201"/>
      <c r="D53" s="110"/>
      <c r="E53" s="1202" t="s">
        <v>44</v>
      </c>
      <c r="F53" s="1202"/>
      <c r="G53" s="1202"/>
      <c r="H53" s="1203"/>
      <c r="I53" s="361">
        <v>-2139</v>
      </c>
      <c r="J53" s="362">
        <v>-1603</v>
      </c>
      <c r="K53" s="362">
        <v>-49</v>
      </c>
      <c r="L53" s="362">
        <v>-2432</v>
      </c>
      <c r="M53" s="363">
        <v>-7257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KEv73gg6duLVIm6iNPBs78v9sflYJfwU6AdqORxM0oKqup0EP8xe/QX/WV9ua/F9JogOoe53A1j7jUjoevbKsA==" saltValue="TqqAS3I41F/ib966j3Zp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12" t="s">
        <v>46</v>
      </c>
      <c r="D55" s="1212"/>
      <c r="E55" s="1213"/>
      <c r="F55" s="122">
        <v>2727</v>
      </c>
      <c r="G55" s="122">
        <v>2728</v>
      </c>
      <c r="H55" s="123">
        <v>5097</v>
      </c>
    </row>
    <row r="56" spans="2:8" ht="52.5" customHeight="1" x14ac:dyDescent="0.2">
      <c r="B56" s="124"/>
      <c r="C56" s="1214" t="s">
        <v>47</v>
      </c>
      <c r="D56" s="1214"/>
      <c r="E56" s="1215"/>
      <c r="F56" s="125">
        <v>137</v>
      </c>
      <c r="G56" s="125">
        <v>137</v>
      </c>
      <c r="H56" s="126">
        <v>137</v>
      </c>
    </row>
    <row r="57" spans="2:8" ht="53.25" customHeight="1" x14ac:dyDescent="0.2">
      <c r="B57" s="124"/>
      <c r="C57" s="1216" t="s">
        <v>48</v>
      </c>
      <c r="D57" s="1216"/>
      <c r="E57" s="1217"/>
      <c r="F57" s="127">
        <v>3651</v>
      </c>
      <c r="G57" s="127">
        <v>5439</v>
      </c>
      <c r="H57" s="128">
        <v>6166</v>
      </c>
    </row>
    <row r="58" spans="2:8" ht="45.75" customHeight="1" x14ac:dyDescent="0.2">
      <c r="B58" s="129"/>
      <c r="C58" s="1204" t="s">
        <v>564</v>
      </c>
      <c r="D58" s="1205"/>
      <c r="E58" s="1206"/>
      <c r="F58" s="130">
        <v>2994</v>
      </c>
      <c r="G58" s="130">
        <v>4669</v>
      </c>
      <c r="H58" s="131">
        <v>5141</v>
      </c>
    </row>
    <row r="59" spans="2:8" ht="45.75" customHeight="1" x14ac:dyDescent="0.2">
      <c r="B59" s="129"/>
      <c r="C59" s="1204" t="s">
        <v>565</v>
      </c>
      <c r="D59" s="1205"/>
      <c r="E59" s="1206"/>
      <c r="F59" s="130">
        <v>497</v>
      </c>
      <c r="G59" s="130">
        <v>500</v>
      </c>
      <c r="H59" s="131">
        <v>504</v>
      </c>
    </row>
    <row r="60" spans="2:8" ht="45.75" customHeight="1" x14ac:dyDescent="0.2">
      <c r="B60" s="129"/>
      <c r="C60" s="1204" t="s">
        <v>566</v>
      </c>
      <c r="D60" s="1205"/>
      <c r="E60" s="1206"/>
      <c r="F60" s="130">
        <v>118</v>
      </c>
      <c r="G60" s="130">
        <v>226</v>
      </c>
      <c r="H60" s="131">
        <v>481</v>
      </c>
    </row>
    <row r="61" spans="2:8" ht="45.75" customHeight="1" x14ac:dyDescent="0.2">
      <c r="B61" s="129"/>
      <c r="C61" s="1204" t="s">
        <v>567</v>
      </c>
      <c r="D61" s="1205"/>
      <c r="E61" s="1206"/>
      <c r="F61" s="130">
        <v>35</v>
      </c>
      <c r="G61" s="130">
        <v>37</v>
      </c>
      <c r="H61" s="131">
        <v>33</v>
      </c>
    </row>
    <row r="62" spans="2:8" ht="45.75" customHeight="1" thickBot="1" x14ac:dyDescent="0.25">
      <c r="B62" s="132"/>
      <c r="C62" s="1207" t="s">
        <v>568</v>
      </c>
      <c r="D62" s="1208"/>
      <c r="E62" s="1209"/>
      <c r="F62" s="133">
        <v>5</v>
      </c>
      <c r="G62" s="133">
        <v>5</v>
      </c>
      <c r="H62" s="134">
        <v>5</v>
      </c>
    </row>
    <row r="63" spans="2:8" ht="52.5" customHeight="1" thickBot="1" x14ac:dyDescent="0.25">
      <c r="B63" s="135"/>
      <c r="C63" s="1210" t="s">
        <v>49</v>
      </c>
      <c r="D63" s="1210"/>
      <c r="E63" s="1211"/>
      <c r="F63" s="136">
        <v>6515</v>
      </c>
      <c r="G63" s="136">
        <v>8304</v>
      </c>
      <c r="H63" s="137">
        <v>11400</v>
      </c>
    </row>
    <row r="64" spans="2:8" ht="13" x14ac:dyDescent="0.2"/>
  </sheetData>
  <sheetProtection algorithmName="SHA-512" hashValue="lm6ZZeXTOSfv1VmfJODbE15j++pvVbpp+rtHwXikwXVspqpFj8rTZl0JbbxkJfKWM+NUuPcUREh+/zuwVB/ZGw==" saltValue="4XJckK8WqYPcMNRSboNx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N48" sqref="AN48"/>
    </sheetView>
  </sheetViews>
  <sheetFormatPr defaultColWidth="0" defaultRowHeight="13.5" customHeight="1" zeroHeight="1" x14ac:dyDescent="0.2"/>
  <cols>
    <col min="1" max="1" width="6.36328125" style="1220" customWidth="1"/>
    <col min="2" max="107" width="2.453125" style="1220" customWidth="1"/>
    <col min="108" max="108" width="6.08984375" style="1227" customWidth="1"/>
    <col min="109" max="109" width="5.90625" style="1226" customWidth="1"/>
    <col min="110" max="16384" width="8.6328125" style="1220" hidden="1"/>
  </cols>
  <sheetData>
    <row r="1" spans="1:109" ht="42.75" customHeight="1" x14ac:dyDescent="0.2">
      <c r="A1" s="1218"/>
      <c r="B1" s="1219"/>
      <c r="DD1" s="1220"/>
      <c r="DE1" s="1220"/>
    </row>
    <row r="2" spans="1:109" ht="25.5" customHeight="1" x14ac:dyDescent="0.2">
      <c r="A2" s="1221"/>
      <c r="C2" s="1221"/>
      <c r="O2" s="1221"/>
      <c r="P2" s="1221"/>
      <c r="Q2" s="1221"/>
      <c r="R2" s="1221"/>
      <c r="S2" s="1221"/>
      <c r="T2" s="1221"/>
      <c r="U2" s="1221"/>
      <c r="V2" s="1221"/>
      <c r="W2" s="1221"/>
      <c r="X2" s="1221"/>
      <c r="Y2" s="1221"/>
      <c r="Z2" s="1221"/>
      <c r="AA2" s="1221"/>
      <c r="AB2" s="1221"/>
      <c r="AC2" s="1221"/>
      <c r="AD2" s="1221"/>
      <c r="AE2" s="1221"/>
      <c r="AF2" s="1221"/>
      <c r="AG2" s="1221"/>
      <c r="AH2" s="1221"/>
      <c r="AI2" s="1221"/>
      <c r="AU2" s="1221"/>
      <c r="BG2" s="1221"/>
      <c r="BS2" s="1221"/>
      <c r="CE2" s="1221"/>
      <c r="CQ2" s="1221"/>
      <c r="DD2" s="1220"/>
      <c r="DE2" s="1220"/>
    </row>
    <row r="3" spans="1:109" ht="25.5" customHeight="1" x14ac:dyDescent="0.2">
      <c r="A3" s="1221"/>
      <c r="C3" s="1221"/>
      <c r="O3" s="1221"/>
      <c r="P3" s="1221"/>
      <c r="Q3" s="1221"/>
      <c r="R3" s="1221"/>
      <c r="S3" s="1221"/>
      <c r="T3" s="1221"/>
      <c r="U3" s="1221"/>
      <c r="V3" s="1221"/>
      <c r="W3" s="1221"/>
      <c r="X3" s="1221"/>
      <c r="Y3" s="1221"/>
      <c r="Z3" s="1221"/>
      <c r="AA3" s="1221"/>
      <c r="AB3" s="1221"/>
      <c r="AC3" s="1221"/>
      <c r="AD3" s="1221"/>
      <c r="AE3" s="1221"/>
      <c r="AF3" s="1221"/>
      <c r="AG3" s="1221"/>
      <c r="AH3" s="1221"/>
      <c r="AI3" s="1221"/>
      <c r="AU3" s="1221"/>
      <c r="BG3" s="1221"/>
      <c r="BS3" s="1221"/>
      <c r="CE3" s="1221"/>
      <c r="CQ3" s="1221"/>
      <c r="DD3" s="1220"/>
      <c r="DE3" s="1220"/>
    </row>
    <row r="4" spans="1:109" s="259" customFormat="1" ht="13" x14ac:dyDescent="0.2">
      <c r="A4" s="1221"/>
      <c r="B4" s="1221"/>
      <c r="C4" s="1221"/>
      <c r="D4" s="1221"/>
      <c r="E4" s="1221"/>
      <c r="F4" s="1221"/>
      <c r="G4" s="1221"/>
      <c r="H4" s="1221"/>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1"/>
      <c r="AI4" s="1221"/>
      <c r="AJ4" s="1221"/>
      <c r="AK4" s="1221"/>
      <c r="AL4" s="1221"/>
      <c r="AM4" s="1221"/>
      <c r="AN4" s="1221"/>
      <c r="AO4" s="1221"/>
      <c r="AP4" s="1221"/>
      <c r="AQ4" s="1221"/>
      <c r="AR4" s="1221"/>
      <c r="AS4" s="1221"/>
      <c r="AT4" s="1221"/>
      <c r="AU4" s="1221"/>
      <c r="AV4" s="1221"/>
      <c r="AW4" s="1221"/>
      <c r="AX4" s="1221"/>
      <c r="AY4" s="1221"/>
      <c r="AZ4" s="1221"/>
      <c r="BA4" s="1221"/>
      <c r="BB4" s="1221"/>
      <c r="BC4" s="1221"/>
      <c r="BD4" s="1221"/>
      <c r="BE4" s="1221"/>
      <c r="BF4" s="1221"/>
      <c r="BG4" s="1221"/>
      <c r="BH4" s="1221"/>
      <c r="BI4" s="1221"/>
      <c r="BJ4" s="1221"/>
      <c r="BK4" s="1221"/>
      <c r="BL4" s="1221"/>
      <c r="BM4" s="1221"/>
      <c r="BN4" s="1221"/>
      <c r="BO4" s="1221"/>
      <c r="BP4" s="1221"/>
      <c r="BQ4" s="1221"/>
      <c r="BR4" s="1221"/>
      <c r="BS4" s="1221"/>
      <c r="BT4" s="1221"/>
      <c r="BU4" s="1221"/>
      <c r="BV4" s="1221"/>
      <c r="BW4" s="1221"/>
      <c r="BX4" s="1221"/>
      <c r="BY4" s="1221"/>
      <c r="BZ4" s="1221"/>
      <c r="CA4" s="1221"/>
      <c r="CB4" s="1221"/>
      <c r="CC4" s="1221"/>
      <c r="CD4" s="1221"/>
      <c r="CE4" s="1221"/>
      <c r="CF4" s="1221"/>
      <c r="CG4" s="1221"/>
      <c r="CH4" s="1221"/>
      <c r="CI4" s="1221"/>
      <c r="CJ4" s="1221"/>
      <c r="CK4" s="1221"/>
      <c r="CL4" s="1221"/>
      <c r="CM4" s="1221"/>
      <c r="CN4" s="1221"/>
      <c r="CO4" s="1221"/>
      <c r="CP4" s="1221"/>
      <c r="CQ4" s="1221"/>
      <c r="CR4" s="1221"/>
      <c r="CS4" s="1221"/>
      <c r="CT4" s="1221"/>
      <c r="CU4" s="1221"/>
      <c r="CV4" s="1221"/>
      <c r="CW4" s="1221"/>
      <c r="CX4" s="1221"/>
      <c r="CY4" s="1221"/>
      <c r="CZ4" s="1221"/>
      <c r="DA4" s="1221"/>
      <c r="DB4" s="1221"/>
      <c r="DC4" s="1221"/>
      <c r="DD4" s="1221"/>
      <c r="DE4" s="1221"/>
    </row>
    <row r="5" spans="1:109" s="259" customFormat="1" ht="13" x14ac:dyDescent="0.2">
      <c r="A5" s="1221"/>
      <c r="B5" s="1221"/>
      <c r="C5" s="1221"/>
      <c r="D5" s="1221"/>
      <c r="E5" s="1221"/>
      <c r="F5" s="1221"/>
      <c r="G5" s="1221"/>
      <c r="H5" s="1221"/>
      <c r="I5" s="1221"/>
      <c r="J5" s="1221"/>
      <c r="K5" s="1221"/>
      <c r="L5" s="1221"/>
      <c r="M5" s="1221"/>
      <c r="N5" s="1221"/>
      <c r="O5" s="1221"/>
      <c r="P5" s="1221"/>
      <c r="Q5" s="1221"/>
      <c r="R5" s="1221"/>
      <c r="S5" s="1221"/>
      <c r="T5" s="1221"/>
      <c r="U5" s="1221"/>
      <c r="V5" s="1221"/>
      <c r="W5" s="1221"/>
      <c r="X5" s="1221"/>
      <c r="Y5" s="1221"/>
      <c r="Z5" s="1221"/>
      <c r="AA5" s="1221"/>
      <c r="AB5" s="1221"/>
      <c r="AC5" s="1221"/>
      <c r="AD5" s="1221"/>
      <c r="AE5" s="1221"/>
      <c r="AF5" s="1221"/>
      <c r="AG5" s="1221"/>
      <c r="AH5" s="1221"/>
      <c r="AI5" s="1221"/>
      <c r="AJ5" s="1221"/>
      <c r="AK5" s="1221"/>
      <c r="AL5" s="1221"/>
      <c r="AM5" s="1221"/>
      <c r="AN5" s="1221"/>
      <c r="AO5" s="1221"/>
      <c r="AP5" s="1221"/>
      <c r="AQ5" s="1221"/>
      <c r="AR5" s="1221"/>
      <c r="AS5" s="1221"/>
      <c r="AT5" s="1221"/>
      <c r="AU5" s="1221"/>
      <c r="AV5" s="1221"/>
      <c r="AW5" s="1221"/>
      <c r="AX5" s="1221"/>
      <c r="AY5" s="1221"/>
      <c r="AZ5" s="1221"/>
      <c r="BA5" s="1221"/>
      <c r="BB5" s="1221"/>
      <c r="BC5" s="1221"/>
      <c r="BD5" s="1221"/>
      <c r="BE5" s="1221"/>
      <c r="BF5" s="1221"/>
      <c r="BG5" s="1221"/>
      <c r="BH5" s="1221"/>
      <c r="BI5" s="1221"/>
      <c r="BJ5" s="1221"/>
      <c r="BK5" s="1221"/>
      <c r="BL5" s="1221"/>
      <c r="BM5" s="1221"/>
      <c r="BN5" s="1221"/>
      <c r="BO5" s="1221"/>
      <c r="BP5" s="1221"/>
      <c r="BQ5" s="1221"/>
      <c r="BR5" s="1221"/>
      <c r="BS5" s="1221"/>
      <c r="BT5" s="1221"/>
      <c r="BU5" s="1221"/>
      <c r="BV5" s="1221"/>
      <c r="BW5" s="1221"/>
      <c r="BX5" s="1221"/>
      <c r="BY5" s="1221"/>
      <c r="BZ5" s="1221"/>
      <c r="CA5" s="1221"/>
      <c r="CB5" s="1221"/>
      <c r="CC5" s="1221"/>
      <c r="CD5" s="1221"/>
      <c r="CE5" s="1221"/>
      <c r="CF5" s="1221"/>
      <c r="CG5" s="1221"/>
      <c r="CH5" s="1221"/>
      <c r="CI5" s="1221"/>
      <c r="CJ5" s="1221"/>
      <c r="CK5" s="1221"/>
      <c r="CL5" s="1221"/>
      <c r="CM5" s="1221"/>
      <c r="CN5" s="1221"/>
      <c r="CO5" s="1221"/>
      <c r="CP5" s="1221"/>
      <c r="CQ5" s="1221"/>
      <c r="CR5" s="1221"/>
      <c r="CS5" s="1221"/>
      <c r="CT5" s="1221"/>
      <c r="CU5" s="1221"/>
      <c r="CV5" s="1221"/>
      <c r="CW5" s="1221"/>
      <c r="CX5" s="1221"/>
      <c r="CY5" s="1221"/>
      <c r="CZ5" s="1221"/>
      <c r="DA5" s="1221"/>
      <c r="DB5" s="1221"/>
      <c r="DC5" s="1221"/>
      <c r="DD5" s="1221"/>
      <c r="DE5" s="1221"/>
    </row>
    <row r="6" spans="1:109" s="259" customFormat="1" ht="13" x14ac:dyDescent="0.2">
      <c r="A6" s="1221"/>
      <c r="B6" s="1221"/>
      <c r="C6" s="1221"/>
      <c r="D6" s="1221"/>
      <c r="E6" s="1221"/>
      <c r="F6" s="1221"/>
      <c r="G6" s="1221"/>
      <c r="H6" s="1221"/>
      <c r="I6" s="1221"/>
      <c r="J6" s="1221"/>
      <c r="K6" s="1221"/>
      <c r="L6" s="1221"/>
      <c r="M6" s="1221"/>
      <c r="N6" s="1221"/>
      <c r="O6" s="1221"/>
      <c r="P6" s="1221"/>
      <c r="Q6" s="1221"/>
      <c r="R6" s="1221"/>
      <c r="S6" s="1221"/>
      <c r="T6" s="1221"/>
      <c r="U6" s="1221"/>
      <c r="V6" s="1221"/>
      <c r="W6" s="1221"/>
      <c r="X6" s="1221"/>
      <c r="Y6" s="1221"/>
      <c r="Z6" s="1221"/>
      <c r="AA6" s="1221"/>
      <c r="AB6" s="1221"/>
      <c r="AC6" s="1221"/>
      <c r="AD6" s="1221"/>
      <c r="AE6" s="1221"/>
      <c r="AF6" s="1221"/>
      <c r="AG6" s="1221"/>
      <c r="AH6" s="1221"/>
      <c r="AI6" s="1221"/>
      <c r="AJ6" s="1221"/>
      <c r="AK6" s="1221"/>
      <c r="AL6" s="1221"/>
      <c r="AM6" s="1221"/>
      <c r="AN6" s="1221"/>
      <c r="AO6" s="1221"/>
      <c r="AP6" s="1221"/>
      <c r="AQ6" s="1221"/>
      <c r="AR6" s="1221"/>
      <c r="AS6" s="1221"/>
      <c r="AT6" s="1221"/>
      <c r="AU6" s="1221"/>
      <c r="AV6" s="1221"/>
      <c r="AW6" s="1221"/>
      <c r="AX6" s="1221"/>
      <c r="AY6" s="1221"/>
      <c r="AZ6" s="1221"/>
      <c r="BA6" s="1221"/>
      <c r="BB6" s="1221"/>
      <c r="BC6" s="1221"/>
      <c r="BD6" s="1221"/>
      <c r="BE6" s="1221"/>
      <c r="BF6" s="1221"/>
      <c r="BG6" s="1221"/>
      <c r="BH6" s="1221"/>
      <c r="BI6" s="1221"/>
      <c r="BJ6" s="1221"/>
      <c r="BK6" s="1221"/>
      <c r="BL6" s="1221"/>
      <c r="BM6" s="1221"/>
      <c r="BN6" s="1221"/>
      <c r="BO6" s="1221"/>
      <c r="BP6" s="1221"/>
      <c r="BQ6" s="1221"/>
      <c r="BR6" s="1221"/>
      <c r="BS6" s="1221"/>
      <c r="BT6" s="1221"/>
      <c r="BU6" s="1221"/>
      <c r="BV6" s="1221"/>
      <c r="BW6" s="1221"/>
      <c r="BX6" s="1221"/>
      <c r="BY6" s="1221"/>
      <c r="BZ6" s="1221"/>
      <c r="CA6" s="1221"/>
      <c r="CB6" s="1221"/>
      <c r="CC6" s="1221"/>
      <c r="CD6" s="1221"/>
      <c r="CE6" s="1221"/>
      <c r="CF6" s="1221"/>
      <c r="CG6" s="1221"/>
      <c r="CH6" s="1221"/>
      <c r="CI6" s="1221"/>
      <c r="CJ6" s="1221"/>
      <c r="CK6" s="1221"/>
      <c r="CL6" s="1221"/>
      <c r="CM6" s="1221"/>
      <c r="CN6" s="1221"/>
      <c r="CO6" s="1221"/>
      <c r="CP6" s="1221"/>
      <c r="CQ6" s="1221"/>
      <c r="CR6" s="1221"/>
      <c r="CS6" s="1221"/>
      <c r="CT6" s="1221"/>
      <c r="CU6" s="1221"/>
      <c r="CV6" s="1221"/>
      <c r="CW6" s="1221"/>
      <c r="CX6" s="1221"/>
      <c r="CY6" s="1221"/>
      <c r="CZ6" s="1221"/>
      <c r="DA6" s="1221"/>
      <c r="DB6" s="1221"/>
      <c r="DC6" s="1221"/>
      <c r="DD6" s="1221"/>
      <c r="DE6" s="1221"/>
    </row>
    <row r="7" spans="1:109" s="259" customFormat="1" ht="13" x14ac:dyDescent="0.2">
      <c r="A7" s="1221"/>
      <c r="B7" s="1221"/>
      <c r="C7" s="1221"/>
      <c r="D7" s="1221"/>
      <c r="E7" s="1221"/>
      <c r="F7" s="1221"/>
      <c r="G7" s="1221"/>
      <c r="H7" s="1221"/>
      <c r="I7" s="1221"/>
      <c r="J7" s="1221"/>
      <c r="K7" s="1221"/>
      <c r="L7" s="1221"/>
      <c r="M7" s="1221"/>
      <c r="N7" s="1221"/>
      <c r="O7" s="1221"/>
      <c r="P7" s="1221"/>
      <c r="Q7" s="1221"/>
      <c r="R7" s="1221"/>
      <c r="S7" s="1221"/>
      <c r="T7" s="1221"/>
      <c r="U7" s="1221"/>
      <c r="V7" s="1221"/>
      <c r="W7" s="1221"/>
      <c r="X7" s="1221"/>
      <c r="Y7" s="1221"/>
      <c r="Z7" s="1221"/>
      <c r="AA7" s="1221"/>
      <c r="AB7" s="1221"/>
      <c r="AC7" s="1221"/>
      <c r="AD7" s="1221"/>
      <c r="AE7" s="1221"/>
      <c r="AF7" s="1221"/>
      <c r="AG7" s="1221"/>
      <c r="AH7" s="1221"/>
      <c r="AI7" s="1221"/>
      <c r="AJ7" s="1221"/>
      <c r="AK7" s="1221"/>
      <c r="AL7" s="1221"/>
      <c r="AM7" s="1221"/>
      <c r="AN7" s="1221"/>
      <c r="AO7" s="1221"/>
      <c r="AP7" s="1221"/>
      <c r="AQ7" s="1221"/>
      <c r="AR7" s="1221"/>
      <c r="AS7" s="1221"/>
      <c r="AT7" s="1221"/>
      <c r="AU7" s="1221"/>
      <c r="AV7" s="1221"/>
      <c r="AW7" s="1221"/>
      <c r="AX7" s="1221"/>
      <c r="AY7" s="1221"/>
      <c r="AZ7" s="1221"/>
      <c r="BA7" s="1221"/>
      <c r="BB7" s="1221"/>
      <c r="BC7" s="1221"/>
      <c r="BD7" s="1221"/>
      <c r="BE7" s="1221"/>
      <c r="BF7" s="1221"/>
      <c r="BG7" s="1221"/>
      <c r="BH7" s="1221"/>
      <c r="BI7" s="1221"/>
      <c r="BJ7" s="1221"/>
      <c r="BK7" s="1221"/>
      <c r="BL7" s="1221"/>
      <c r="BM7" s="1221"/>
      <c r="BN7" s="1221"/>
      <c r="BO7" s="1221"/>
      <c r="BP7" s="1221"/>
      <c r="BQ7" s="1221"/>
      <c r="BR7" s="1221"/>
      <c r="BS7" s="1221"/>
      <c r="BT7" s="1221"/>
      <c r="BU7" s="1221"/>
      <c r="BV7" s="1221"/>
      <c r="BW7" s="1221"/>
      <c r="BX7" s="1221"/>
      <c r="BY7" s="1221"/>
      <c r="BZ7" s="1221"/>
      <c r="CA7" s="1221"/>
      <c r="CB7" s="1221"/>
      <c r="CC7" s="1221"/>
      <c r="CD7" s="1221"/>
      <c r="CE7" s="1221"/>
      <c r="CF7" s="1221"/>
      <c r="CG7" s="1221"/>
      <c r="CH7" s="1221"/>
      <c r="CI7" s="1221"/>
      <c r="CJ7" s="1221"/>
      <c r="CK7" s="1221"/>
      <c r="CL7" s="1221"/>
      <c r="CM7" s="1221"/>
      <c r="CN7" s="1221"/>
      <c r="CO7" s="1221"/>
      <c r="CP7" s="1221"/>
      <c r="CQ7" s="1221"/>
      <c r="CR7" s="1221"/>
      <c r="CS7" s="1221"/>
      <c r="CT7" s="1221"/>
      <c r="CU7" s="1221"/>
      <c r="CV7" s="1221"/>
      <c r="CW7" s="1221"/>
      <c r="CX7" s="1221"/>
      <c r="CY7" s="1221"/>
      <c r="CZ7" s="1221"/>
      <c r="DA7" s="1221"/>
      <c r="DB7" s="1221"/>
      <c r="DC7" s="1221"/>
      <c r="DD7" s="1221"/>
      <c r="DE7" s="1221"/>
    </row>
    <row r="8" spans="1:109" s="259" customFormat="1" ht="13" x14ac:dyDescent="0.2">
      <c r="A8" s="1221"/>
      <c r="B8" s="1221"/>
      <c r="C8" s="1221"/>
      <c r="D8" s="1221"/>
      <c r="E8" s="1221"/>
      <c r="F8" s="1221"/>
      <c r="G8" s="1221"/>
      <c r="H8" s="1221"/>
      <c r="I8" s="1221"/>
      <c r="J8" s="1221"/>
      <c r="K8" s="1221"/>
      <c r="L8" s="1221"/>
      <c r="M8" s="1221"/>
      <c r="N8" s="1221"/>
      <c r="O8" s="1221"/>
      <c r="P8" s="1221"/>
      <c r="Q8" s="1221"/>
      <c r="R8" s="1221"/>
      <c r="S8" s="1221"/>
      <c r="T8" s="1221"/>
      <c r="U8" s="1221"/>
      <c r="V8" s="1221"/>
      <c r="W8" s="1221"/>
      <c r="X8" s="1221"/>
      <c r="Y8" s="1221"/>
      <c r="Z8" s="1221"/>
      <c r="AA8" s="1221"/>
      <c r="AB8" s="1221"/>
      <c r="AC8" s="1221"/>
      <c r="AD8" s="1221"/>
      <c r="AE8" s="1221"/>
      <c r="AF8" s="1221"/>
      <c r="AG8" s="1221"/>
      <c r="AH8" s="1221"/>
      <c r="AI8" s="1221"/>
      <c r="AJ8" s="1221"/>
      <c r="AK8" s="1221"/>
      <c r="AL8" s="1221"/>
      <c r="AM8" s="1221"/>
      <c r="AN8" s="1221"/>
      <c r="AO8" s="1221"/>
      <c r="AP8" s="1221"/>
      <c r="AQ8" s="1221"/>
      <c r="AR8" s="1221"/>
      <c r="AS8" s="1221"/>
      <c r="AT8" s="1221"/>
      <c r="AU8" s="1221"/>
      <c r="AV8" s="1221"/>
      <c r="AW8" s="1221"/>
      <c r="AX8" s="1221"/>
      <c r="AY8" s="1221"/>
      <c r="AZ8" s="1221"/>
      <c r="BA8" s="1221"/>
      <c r="BB8" s="1221"/>
      <c r="BC8" s="1221"/>
      <c r="BD8" s="1221"/>
      <c r="BE8" s="1221"/>
      <c r="BF8" s="1221"/>
      <c r="BG8" s="1221"/>
      <c r="BH8" s="1221"/>
      <c r="BI8" s="1221"/>
      <c r="BJ8" s="1221"/>
      <c r="BK8" s="1221"/>
      <c r="BL8" s="1221"/>
      <c r="BM8" s="1221"/>
      <c r="BN8" s="1221"/>
      <c r="BO8" s="1221"/>
      <c r="BP8" s="1221"/>
      <c r="BQ8" s="1221"/>
      <c r="BR8" s="1221"/>
      <c r="BS8" s="1221"/>
      <c r="BT8" s="1221"/>
      <c r="BU8" s="1221"/>
      <c r="BV8" s="1221"/>
      <c r="BW8" s="1221"/>
      <c r="BX8" s="1221"/>
      <c r="BY8" s="1221"/>
      <c r="BZ8" s="1221"/>
      <c r="CA8" s="1221"/>
      <c r="CB8" s="1221"/>
      <c r="CC8" s="1221"/>
      <c r="CD8" s="1221"/>
      <c r="CE8" s="1221"/>
      <c r="CF8" s="1221"/>
      <c r="CG8" s="1221"/>
      <c r="CH8" s="1221"/>
      <c r="CI8" s="1221"/>
      <c r="CJ8" s="1221"/>
      <c r="CK8" s="1221"/>
      <c r="CL8" s="1221"/>
      <c r="CM8" s="1221"/>
      <c r="CN8" s="1221"/>
      <c r="CO8" s="1221"/>
      <c r="CP8" s="1221"/>
      <c r="CQ8" s="1221"/>
      <c r="CR8" s="1221"/>
      <c r="CS8" s="1221"/>
      <c r="CT8" s="1221"/>
      <c r="CU8" s="1221"/>
      <c r="CV8" s="1221"/>
      <c r="CW8" s="1221"/>
      <c r="CX8" s="1221"/>
      <c r="CY8" s="1221"/>
      <c r="CZ8" s="1221"/>
      <c r="DA8" s="1221"/>
      <c r="DB8" s="1221"/>
      <c r="DC8" s="1221"/>
      <c r="DD8" s="1221"/>
      <c r="DE8" s="1221"/>
    </row>
    <row r="9" spans="1:109" s="259" customFormat="1" ht="13" x14ac:dyDescent="0.2">
      <c r="A9" s="1221"/>
      <c r="B9" s="1221"/>
      <c r="C9" s="1221"/>
      <c r="D9" s="1221"/>
      <c r="E9" s="1221"/>
      <c r="F9" s="1221"/>
      <c r="G9" s="1221"/>
      <c r="H9" s="1221"/>
      <c r="I9" s="1221"/>
      <c r="J9" s="1221"/>
      <c r="K9" s="1221"/>
      <c r="L9" s="1221"/>
      <c r="M9" s="1221"/>
      <c r="N9" s="1221"/>
      <c r="O9" s="1221"/>
      <c r="P9" s="1221"/>
      <c r="Q9" s="1221"/>
      <c r="R9" s="1221"/>
      <c r="S9" s="1221"/>
      <c r="T9" s="1221"/>
      <c r="U9" s="1221"/>
      <c r="V9" s="1221"/>
      <c r="W9" s="1221"/>
      <c r="X9" s="1221"/>
      <c r="Y9" s="1221"/>
      <c r="Z9" s="1221"/>
      <c r="AA9" s="1221"/>
      <c r="AB9" s="1221"/>
      <c r="AC9" s="1221"/>
      <c r="AD9" s="1221"/>
      <c r="AE9" s="1221"/>
      <c r="AF9" s="1221"/>
      <c r="AG9" s="1221"/>
      <c r="AH9" s="1221"/>
      <c r="AI9" s="1221"/>
      <c r="AJ9" s="1221"/>
      <c r="AK9" s="1221"/>
      <c r="AL9" s="1221"/>
      <c r="AM9" s="1221"/>
      <c r="AN9" s="1221"/>
      <c r="AO9" s="1221"/>
      <c r="AP9" s="1221"/>
      <c r="AQ9" s="1221"/>
      <c r="AR9" s="1221"/>
      <c r="AS9" s="1221"/>
      <c r="AT9" s="1221"/>
      <c r="AU9" s="1221"/>
      <c r="AV9" s="1221"/>
      <c r="AW9" s="1221"/>
      <c r="AX9" s="1221"/>
      <c r="AY9" s="1221"/>
      <c r="AZ9" s="1221"/>
      <c r="BA9" s="1221"/>
      <c r="BB9" s="1221"/>
      <c r="BC9" s="1221"/>
      <c r="BD9" s="1221"/>
      <c r="BE9" s="1221"/>
      <c r="BF9" s="1221"/>
      <c r="BG9" s="1221"/>
      <c r="BH9" s="1221"/>
      <c r="BI9" s="1221"/>
      <c r="BJ9" s="1221"/>
      <c r="BK9" s="1221"/>
      <c r="BL9" s="1221"/>
      <c r="BM9" s="1221"/>
      <c r="BN9" s="1221"/>
      <c r="BO9" s="1221"/>
      <c r="BP9" s="1221"/>
      <c r="BQ9" s="1221"/>
      <c r="BR9" s="1221"/>
      <c r="BS9" s="1221"/>
      <c r="BT9" s="1221"/>
      <c r="BU9" s="1221"/>
      <c r="BV9" s="1221"/>
      <c r="BW9" s="1221"/>
      <c r="BX9" s="1221"/>
      <c r="BY9" s="1221"/>
      <c r="BZ9" s="1221"/>
      <c r="CA9" s="1221"/>
      <c r="CB9" s="1221"/>
      <c r="CC9" s="1221"/>
      <c r="CD9" s="1221"/>
      <c r="CE9" s="1221"/>
      <c r="CF9" s="1221"/>
      <c r="CG9" s="1221"/>
      <c r="CH9" s="1221"/>
      <c r="CI9" s="1221"/>
      <c r="CJ9" s="1221"/>
      <c r="CK9" s="1221"/>
      <c r="CL9" s="1221"/>
      <c r="CM9" s="1221"/>
      <c r="CN9" s="1221"/>
      <c r="CO9" s="1221"/>
      <c r="CP9" s="1221"/>
      <c r="CQ9" s="1221"/>
      <c r="CR9" s="1221"/>
      <c r="CS9" s="1221"/>
      <c r="CT9" s="1221"/>
      <c r="CU9" s="1221"/>
      <c r="CV9" s="1221"/>
      <c r="CW9" s="1221"/>
      <c r="CX9" s="1221"/>
      <c r="CY9" s="1221"/>
      <c r="CZ9" s="1221"/>
      <c r="DA9" s="1221"/>
      <c r="DB9" s="1221"/>
      <c r="DC9" s="1221"/>
      <c r="DD9" s="1221"/>
      <c r="DE9" s="1221"/>
    </row>
    <row r="10" spans="1:109" s="259" customFormat="1" ht="13" x14ac:dyDescent="0.2">
      <c r="A10" s="1221"/>
      <c r="B10" s="1221"/>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c r="BJ10" s="1221"/>
      <c r="BK10" s="1221"/>
      <c r="BL10" s="1221"/>
      <c r="BM10" s="1221"/>
      <c r="BN10" s="1221"/>
      <c r="BO10" s="1221"/>
      <c r="BP10" s="1221"/>
      <c r="BQ10" s="1221"/>
      <c r="BR10" s="1221"/>
      <c r="BS10" s="1221"/>
      <c r="BT10" s="1221"/>
      <c r="BU10" s="1221"/>
      <c r="BV10" s="1221"/>
      <c r="BW10" s="1221"/>
      <c r="BX10" s="1221"/>
      <c r="BY10" s="1221"/>
      <c r="BZ10" s="1221"/>
      <c r="CA10" s="1221"/>
      <c r="CB10" s="1221"/>
      <c r="CC10" s="1221"/>
      <c r="CD10" s="1221"/>
      <c r="CE10" s="1221"/>
      <c r="CF10" s="1221"/>
      <c r="CG10" s="1221"/>
      <c r="CH10" s="1221"/>
      <c r="CI10" s="1221"/>
      <c r="CJ10" s="1221"/>
      <c r="CK10" s="1221"/>
      <c r="CL10" s="1221"/>
      <c r="CM10" s="1221"/>
      <c r="CN10" s="1221"/>
      <c r="CO10" s="1221"/>
      <c r="CP10" s="1221"/>
      <c r="CQ10" s="1221"/>
      <c r="CR10" s="1221"/>
      <c r="CS10" s="1221"/>
      <c r="CT10" s="1221"/>
      <c r="CU10" s="1221"/>
      <c r="CV10" s="1221"/>
      <c r="CW10" s="1221"/>
      <c r="CX10" s="1221"/>
      <c r="CY10" s="1221"/>
      <c r="CZ10" s="1221"/>
      <c r="DA10" s="1221"/>
      <c r="DB10" s="1221"/>
      <c r="DC10" s="1221"/>
      <c r="DD10" s="1221"/>
      <c r="DE10" s="1221"/>
    </row>
    <row r="11" spans="1:109" s="259" customFormat="1" ht="13" x14ac:dyDescent="0.2">
      <c r="A11" s="1221"/>
      <c r="B11" s="1221"/>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1"/>
      <c r="AX11" s="1221"/>
      <c r="AY11" s="1221"/>
      <c r="AZ11" s="1221"/>
      <c r="BA11" s="1221"/>
      <c r="BB11" s="1221"/>
      <c r="BC11" s="1221"/>
      <c r="BD11" s="1221"/>
      <c r="BE11" s="1221"/>
      <c r="BF11" s="1221"/>
      <c r="BG11" s="1221"/>
      <c r="BH11" s="1221"/>
      <c r="BI11" s="1221"/>
      <c r="BJ11" s="1221"/>
      <c r="BK11" s="1221"/>
      <c r="BL11" s="1221"/>
      <c r="BM11" s="1221"/>
      <c r="BN11" s="1221"/>
      <c r="BO11" s="1221"/>
      <c r="BP11" s="1221"/>
      <c r="BQ11" s="1221"/>
      <c r="BR11" s="1221"/>
      <c r="BS11" s="1221"/>
      <c r="BT11" s="1221"/>
      <c r="BU11" s="1221"/>
      <c r="BV11" s="1221"/>
      <c r="BW11" s="1221"/>
      <c r="BX11" s="1221"/>
      <c r="BY11" s="1221"/>
      <c r="BZ11" s="1221"/>
      <c r="CA11" s="1221"/>
      <c r="CB11" s="1221"/>
      <c r="CC11" s="1221"/>
      <c r="CD11" s="1221"/>
      <c r="CE11" s="1221"/>
      <c r="CF11" s="1221"/>
      <c r="CG11" s="1221"/>
      <c r="CH11" s="1221"/>
      <c r="CI11" s="1221"/>
      <c r="CJ11" s="1221"/>
      <c r="CK11" s="1221"/>
      <c r="CL11" s="1221"/>
      <c r="CM11" s="1221"/>
      <c r="CN11" s="1221"/>
      <c r="CO11" s="1221"/>
      <c r="CP11" s="1221"/>
      <c r="CQ11" s="1221"/>
      <c r="CR11" s="1221"/>
      <c r="CS11" s="1221"/>
      <c r="CT11" s="1221"/>
      <c r="CU11" s="1221"/>
      <c r="CV11" s="1221"/>
      <c r="CW11" s="1221"/>
      <c r="CX11" s="1221"/>
      <c r="CY11" s="1221"/>
      <c r="CZ11" s="1221"/>
      <c r="DA11" s="1221"/>
      <c r="DB11" s="1221"/>
      <c r="DC11" s="1221"/>
      <c r="DD11" s="1221"/>
      <c r="DE11" s="1221"/>
    </row>
    <row r="12" spans="1:109" s="259" customFormat="1" ht="13" x14ac:dyDescent="0.2">
      <c r="A12" s="1221"/>
      <c r="B12" s="1221"/>
      <c r="C12" s="1221"/>
      <c r="D12" s="1221"/>
      <c r="E12" s="1221"/>
      <c r="F12" s="1221"/>
      <c r="G12" s="1221"/>
      <c r="H12" s="1221"/>
      <c r="I12" s="1221"/>
      <c r="J12" s="1221"/>
      <c r="K12" s="1221"/>
      <c r="L12" s="1221"/>
      <c r="M12" s="1221"/>
      <c r="N12" s="1221"/>
      <c r="O12" s="1221"/>
      <c r="P12" s="1221"/>
      <c r="Q12" s="1221"/>
      <c r="R12" s="1221"/>
      <c r="S12" s="1221"/>
      <c r="T12" s="1221"/>
      <c r="U12" s="1221"/>
      <c r="V12" s="1221"/>
      <c r="W12" s="1221"/>
      <c r="X12" s="1221"/>
      <c r="Y12" s="1221"/>
      <c r="Z12" s="1221"/>
      <c r="AA12" s="1221"/>
      <c r="AB12" s="1221"/>
      <c r="AC12" s="1221"/>
      <c r="AD12" s="1221"/>
      <c r="AE12" s="1221"/>
      <c r="AF12" s="1221"/>
      <c r="AG12" s="1221"/>
      <c r="AH12" s="1221"/>
      <c r="AI12" s="1221"/>
      <c r="AJ12" s="1221"/>
      <c r="AK12" s="1221"/>
      <c r="AL12" s="1221"/>
      <c r="AM12" s="1221"/>
      <c r="AN12" s="1221"/>
      <c r="AO12" s="1221"/>
      <c r="AP12" s="1221"/>
      <c r="AQ12" s="1221"/>
      <c r="AR12" s="1221"/>
      <c r="AS12" s="1221"/>
      <c r="AT12" s="1221"/>
      <c r="AU12" s="1221"/>
      <c r="AV12" s="1221"/>
      <c r="AW12" s="1221"/>
      <c r="AX12" s="1221"/>
      <c r="AY12" s="1221"/>
      <c r="AZ12" s="1221"/>
      <c r="BA12" s="1221"/>
      <c r="BB12" s="1221"/>
      <c r="BC12" s="1221"/>
      <c r="BD12" s="1221"/>
      <c r="BE12" s="1221"/>
      <c r="BF12" s="1221"/>
      <c r="BG12" s="1221"/>
      <c r="BH12" s="1221"/>
      <c r="BI12" s="1221"/>
      <c r="BJ12" s="1221"/>
      <c r="BK12" s="1221"/>
      <c r="BL12" s="1221"/>
      <c r="BM12" s="1221"/>
      <c r="BN12" s="1221"/>
      <c r="BO12" s="1221"/>
      <c r="BP12" s="1221"/>
      <c r="BQ12" s="1221"/>
      <c r="BR12" s="1221"/>
      <c r="BS12" s="1221"/>
      <c r="BT12" s="1221"/>
      <c r="BU12" s="1221"/>
      <c r="BV12" s="1221"/>
      <c r="BW12" s="1221"/>
      <c r="BX12" s="1221"/>
      <c r="BY12" s="1221"/>
      <c r="BZ12" s="1221"/>
      <c r="CA12" s="1221"/>
      <c r="CB12" s="1221"/>
      <c r="CC12" s="1221"/>
      <c r="CD12" s="1221"/>
      <c r="CE12" s="1221"/>
      <c r="CF12" s="1221"/>
      <c r="CG12" s="1221"/>
      <c r="CH12" s="1221"/>
      <c r="CI12" s="1221"/>
      <c r="CJ12" s="1221"/>
      <c r="CK12" s="1221"/>
      <c r="CL12" s="1221"/>
      <c r="CM12" s="1221"/>
      <c r="CN12" s="1221"/>
      <c r="CO12" s="1221"/>
      <c r="CP12" s="1221"/>
      <c r="CQ12" s="1221"/>
      <c r="CR12" s="1221"/>
      <c r="CS12" s="1221"/>
      <c r="CT12" s="1221"/>
      <c r="CU12" s="1221"/>
      <c r="CV12" s="1221"/>
      <c r="CW12" s="1221"/>
      <c r="CX12" s="1221"/>
      <c r="CY12" s="1221"/>
      <c r="CZ12" s="1221"/>
      <c r="DA12" s="1221"/>
      <c r="DB12" s="1221"/>
      <c r="DC12" s="1221"/>
      <c r="DD12" s="1221"/>
      <c r="DE12" s="1221"/>
    </row>
    <row r="13" spans="1:109" s="259" customFormat="1" ht="13" x14ac:dyDescent="0.2">
      <c r="A13" s="1221"/>
      <c r="B13" s="1221"/>
      <c r="C13" s="1221"/>
      <c r="D13" s="1221"/>
      <c r="E13" s="1221"/>
      <c r="F13" s="1221"/>
      <c r="G13" s="1221"/>
      <c r="H13" s="1221"/>
      <c r="I13" s="1221"/>
      <c r="J13" s="1221"/>
      <c r="K13" s="1221"/>
      <c r="L13" s="1221"/>
      <c r="M13" s="1221"/>
      <c r="N13" s="1221"/>
      <c r="O13" s="1221"/>
      <c r="P13" s="1221"/>
      <c r="Q13" s="1221"/>
      <c r="R13" s="1221"/>
      <c r="S13" s="1221"/>
      <c r="T13" s="1221"/>
      <c r="U13" s="1221"/>
      <c r="V13" s="1221"/>
      <c r="W13" s="1221"/>
      <c r="X13" s="1221"/>
      <c r="Y13" s="1221"/>
      <c r="Z13" s="1221"/>
      <c r="AA13" s="1221"/>
      <c r="AB13" s="1221"/>
      <c r="AC13" s="1221"/>
      <c r="AD13" s="1221"/>
      <c r="AE13" s="1221"/>
      <c r="AF13" s="1221"/>
      <c r="AG13" s="1221"/>
      <c r="AH13" s="1221"/>
      <c r="AI13" s="1221"/>
      <c r="AJ13" s="1221"/>
      <c r="AK13" s="1221"/>
      <c r="AL13" s="1221"/>
      <c r="AM13" s="1221"/>
      <c r="AN13" s="1221"/>
      <c r="AO13" s="1221"/>
      <c r="AP13" s="1221"/>
      <c r="AQ13" s="1221"/>
      <c r="AR13" s="1221"/>
      <c r="AS13" s="1221"/>
      <c r="AT13" s="1221"/>
      <c r="AU13" s="1221"/>
      <c r="AV13" s="1221"/>
      <c r="AW13" s="1221"/>
      <c r="AX13" s="1221"/>
      <c r="AY13" s="1221"/>
      <c r="AZ13" s="1221"/>
      <c r="BA13" s="1221"/>
      <c r="BB13" s="1221"/>
      <c r="BC13" s="1221"/>
      <c r="BD13" s="1221"/>
      <c r="BE13" s="1221"/>
      <c r="BF13" s="1221"/>
      <c r="BG13" s="1221"/>
      <c r="BH13" s="1221"/>
      <c r="BI13" s="1221"/>
      <c r="BJ13" s="1221"/>
      <c r="BK13" s="1221"/>
      <c r="BL13" s="1221"/>
      <c r="BM13" s="1221"/>
      <c r="BN13" s="1221"/>
      <c r="BO13" s="1221"/>
      <c r="BP13" s="1221"/>
      <c r="BQ13" s="1221"/>
      <c r="BR13" s="1221"/>
      <c r="BS13" s="1221"/>
      <c r="BT13" s="1221"/>
      <c r="BU13" s="1221"/>
      <c r="BV13" s="1221"/>
      <c r="BW13" s="1221"/>
      <c r="BX13" s="1221"/>
      <c r="BY13" s="1221"/>
      <c r="BZ13" s="1221"/>
      <c r="CA13" s="1221"/>
      <c r="CB13" s="1221"/>
      <c r="CC13" s="1221"/>
      <c r="CD13" s="1221"/>
      <c r="CE13" s="1221"/>
      <c r="CF13" s="1221"/>
      <c r="CG13" s="1221"/>
      <c r="CH13" s="1221"/>
      <c r="CI13" s="1221"/>
      <c r="CJ13" s="1221"/>
      <c r="CK13" s="1221"/>
      <c r="CL13" s="1221"/>
      <c r="CM13" s="1221"/>
      <c r="CN13" s="1221"/>
      <c r="CO13" s="1221"/>
      <c r="CP13" s="1221"/>
      <c r="CQ13" s="1221"/>
      <c r="CR13" s="1221"/>
      <c r="CS13" s="1221"/>
      <c r="CT13" s="1221"/>
      <c r="CU13" s="1221"/>
      <c r="CV13" s="1221"/>
      <c r="CW13" s="1221"/>
      <c r="CX13" s="1221"/>
      <c r="CY13" s="1221"/>
      <c r="CZ13" s="1221"/>
      <c r="DA13" s="1221"/>
      <c r="DB13" s="1221"/>
      <c r="DC13" s="1221"/>
      <c r="DD13" s="1221"/>
      <c r="DE13" s="1221"/>
    </row>
    <row r="14" spans="1:109" s="259" customFormat="1" ht="13" x14ac:dyDescent="0.2">
      <c r="A14" s="1221"/>
      <c r="B14" s="1221"/>
      <c r="C14" s="1221"/>
      <c r="D14" s="1221"/>
      <c r="E14" s="1221"/>
      <c r="F14" s="1221"/>
      <c r="G14" s="1221"/>
      <c r="H14" s="1221"/>
      <c r="I14" s="1221"/>
      <c r="J14" s="1221"/>
      <c r="K14" s="1221"/>
      <c r="L14" s="1221"/>
      <c r="M14" s="1221"/>
      <c r="N14" s="1221"/>
      <c r="O14" s="1221"/>
      <c r="P14" s="1221"/>
      <c r="Q14" s="1221"/>
      <c r="R14" s="1221"/>
      <c r="S14" s="1221"/>
      <c r="T14" s="1221"/>
      <c r="U14" s="1221"/>
      <c r="V14" s="1221"/>
      <c r="W14" s="1221"/>
      <c r="X14" s="1221"/>
      <c r="Y14" s="1221"/>
      <c r="Z14" s="1221"/>
      <c r="AA14" s="1221"/>
      <c r="AB14" s="1221"/>
      <c r="AC14" s="1221"/>
      <c r="AD14" s="1221"/>
      <c r="AE14" s="1221"/>
      <c r="AF14" s="1221"/>
      <c r="AG14" s="1221"/>
      <c r="AH14" s="1221"/>
      <c r="AI14" s="1221"/>
      <c r="AJ14" s="1221"/>
      <c r="AK14" s="1221"/>
      <c r="AL14" s="1221"/>
      <c r="AM14" s="1221"/>
      <c r="AN14" s="1221"/>
      <c r="AO14" s="1221"/>
      <c r="AP14" s="1221"/>
      <c r="AQ14" s="1221"/>
      <c r="AR14" s="1221"/>
      <c r="AS14" s="1221"/>
      <c r="AT14" s="1221"/>
      <c r="AU14" s="1221"/>
      <c r="AV14" s="1221"/>
      <c r="AW14" s="1221"/>
      <c r="AX14" s="1221"/>
      <c r="AY14" s="1221"/>
      <c r="AZ14" s="1221"/>
      <c r="BA14" s="1221"/>
      <c r="BB14" s="1221"/>
      <c r="BC14" s="1221"/>
      <c r="BD14" s="1221"/>
      <c r="BE14" s="1221"/>
      <c r="BF14" s="1221"/>
      <c r="BG14" s="1221"/>
      <c r="BH14" s="1221"/>
      <c r="BI14" s="1221"/>
      <c r="BJ14" s="1221"/>
      <c r="BK14" s="1221"/>
      <c r="BL14" s="1221"/>
      <c r="BM14" s="1221"/>
      <c r="BN14" s="1221"/>
      <c r="BO14" s="1221"/>
      <c r="BP14" s="1221"/>
      <c r="BQ14" s="1221"/>
      <c r="BR14" s="1221"/>
      <c r="BS14" s="1221"/>
      <c r="BT14" s="1221"/>
      <c r="BU14" s="1221"/>
      <c r="BV14" s="1221"/>
      <c r="BW14" s="1221"/>
      <c r="BX14" s="1221"/>
      <c r="BY14" s="1221"/>
      <c r="BZ14" s="1221"/>
      <c r="CA14" s="1221"/>
      <c r="CB14" s="1221"/>
      <c r="CC14" s="1221"/>
      <c r="CD14" s="1221"/>
      <c r="CE14" s="1221"/>
      <c r="CF14" s="1221"/>
      <c r="CG14" s="1221"/>
      <c r="CH14" s="1221"/>
      <c r="CI14" s="1221"/>
      <c r="CJ14" s="1221"/>
      <c r="CK14" s="1221"/>
      <c r="CL14" s="1221"/>
      <c r="CM14" s="1221"/>
      <c r="CN14" s="1221"/>
      <c r="CO14" s="1221"/>
      <c r="CP14" s="1221"/>
      <c r="CQ14" s="1221"/>
      <c r="CR14" s="1221"/>
      <c r="CS14" s="1221"/>
      <c r="CT14" s="1221"/>
      <c r="CU14" s="1221"/>
      <c r="CV14" s="1221"/>
      <c r="CW14" s="1221"/>
      <c r="CX14" s="1221"/>
      <c r="CY14" s="1221"/>
      <c r="CZ14" s="1221"/>
      <c r="DA14" s="1221"/>
      <c r="DB14" s="1221"/>
      <c r="DC14" s="1221"/>
      <c r="DD14" s="1221"/>
      <c r="DE14" s="1221"/>
    </row>
    <row r="15" spans="1:109" s="259" customFormat="1" ht="13" x14ac:dyDescent="0.2">
      <c r="A15" s="1220"/>
      <c r="B15" s="1221"/>
      <c r="C15" s="1221"/>
      <c r="D15" s="1221"/>
      <c r="E15" s="1221"/>
      <c r="F15" s="1221"/>
      <c r="G15" s="1221"/>
      <c r="H15" s="1221"/>
      <c r="I15" s="1221"/>
      <c r="J15" s="1221"/>
      <c r="K15" s="1221"/>
      <c r="L15" s="1221"/>
      <c r="M15" s="1221"/>
      <c r="N15" s="1221"/>
      <c r="O15" s="1221"/>
      <c r="P15" s="1221"/>
      <c r="Q15" s="1221"/>
      <c r="R15" s="1221"/>
      <c r="S15" s="1221"/>
      <c r="T15" s="1221"/>
      <c r="U15" s="1221"/>
      <c r="V15" s="1221"/>
      <c r="W15" s="1221"/>
      <c r="X15" s="1221"/>
      <c r="Y15" s="1221"/>
      <c r="Z15" s="1221"/>
      <c r="AA15" s="1221"/>
      <c r="AB15" s="1221"/>
      <c r="AC15" s="1221"/>
      <c r="AD15" s="1221"/>
      <c r="AE15" s="1221"/>
      <c r="AF15" s="1221"/>
      <c r="AG15" s="1221"/>
      <c r="AH15" s="1221"/>
      <c r="AI15" s="1221"/>
      <c r="AJ15" s="1221"/>
      <c r="AK15" s="1221"/>
      <c r="AL15" s="1221"/>
      <c r="AM15" s="1221"/>
      <c r="AN15" s="1221"/>
      <c r="AO15" s="1221"/>
      <c r="AP15" s="1221"/>
      <c r="AQ15" s="1221"/>
      <c r="AR15" s="1221"/>
      <c r="AS15" s="1221"/>
      <c r="AT15" s="1221"/>
      <c r="AU15" s="1221"/>
      <c r="AV15" s="1221"/>
      <c r="AW15" s="1221"/>
      <c r="AX15" s="1221"/>
      <c r="AY15" s="1221"/>
      <c r="AZ15" s="1221"/>
      <c r="BA15" s="1221"/>
      <c r="BB15" s="1221"/>
      <c r="BC15" s="1221"/>
      <c r="BD15" s="1221"/>
      <c r="BE15" s="1221"/>
      <c r="BF15" s="1221"/>
      <c r="BG15" s="1221"/>
      <c r="BH15" s="1221"/>
      <c r="BI15" s="1221"/>
      <c r="BJ15" s="1221"/>
      <c r="BK15" s="1221"/>
      <c r="BL15" s="1221"/>
      <c r="BM15" s="1221"/>
      <c r="BN15" s="1221"/>
      <c r="BO15" s="1221"/>
      <c r="BP15" s="1221"/>
      <c r="BQ15" s="1221"/>
      <c r="BR15" s="1221"/>
      <c r="BS15" s="1221"/>
      <c r="BT15" s="1221"/>
      <c r="BU15" s="1221"/>
      <c r="BV15" s="1221"/>
      <c r="BW15" s="1221"/>
      <c r="BX15" s="1221"/>
      <c r="BY15" s="1221"/>
      <c r="BZ15" s="1221"/>
      <c r="CA15" s="1221"/>
      <c r="CB15" s="1221"/>
      <c r="CC15" s="1221"/>
      <c r="CD15" s="1221"/>
      <c r="CE15" s="1221"/>
      <c r="CF15" s="1221"/>
      <c r="CG15" s="1221"/>
      <c r="CH15" s="1221"/>
      <c r="CI15" s="1221"/>
      <c r="CJ15" s="1221"/>
      <c r="CK15" s="1221"/>
      <c r="CL15" s="1221"/>
      <c r="CM15" s="1221"/>
      <c r="CN15" s="1221"/>
      <c r="CO15" s="1221"/>
      <c r="CP15" s="1221"/>
      <c r="CQ15" s="1221"/>
      <c r="CR15" s="1221"/>
      <c r="CS15" s="1221"/>
      <c r="CT15" s="1221"/>
      <c r="CU15" s="1221"/>
      <c r="CV15" s="1221"/>
      <c r="CW15" s="1221"/>
      <c r="CX15" s="1221"/>
      <c r="CY15" s="1221"/>
      <c r="CZ15" s="1221"/>
      <c r="DA15" s="1221"/>
      <c r="DB15" s="1221"/>
      <c r="DC15" s="1221"/>
      <c r="DD15" s="1221"/>
      <c r="DE15" s="1221"/>
    </row>
    <row r="16" spans="1:109" s="259" customFormat="1" ht="13" x14ac:dyDescent="0.2">
      <c r="A16" s="1220"/>
      <c r="B16" s="1221"/>
      <c r="C16" s="1221"/>
      <c r="D16" s="1221"/>
      <c r="E16" s="1221"/>
      <c r="F16" s="1221"/>
      <c r="G16" s="1221"/>
      <c r="H16" s="1221"/>
      <c r="I16" s="1221"/>
      <c r="J16" s="1221"/>
      <c r="K16" s="1221"/>
      <c r="L16" s="1221"/>
      <c r="M16" s="1221"/>
      <c r="N16" s="1221"/>
      <c r="O16" s="1221"/>
      <c r="P16" s="1221"/>
      <c r="Q16" s="1221"/>
      <c r="R16" s="1221"/>
      <c r="S16" s="1221"/>
      <c r="T16" s="1221"/>
      <c r="U16" s="1221"/>
      <c r="V16" s="1221"/>
      <c r="W16" s="1221"/>
      <c r="X16" s="1221"/>
      <c r="Y16" s="1221"/>
      <c r="Z16" s="1221"/>
      <c r="AA16" s="1221"/>
      <c r="AB16" s="1221"/>
      <c r="AC16" s="1221"/>
      <c r="AD16" s="1221"/>
      <c r="AE16" s="1221"/>
      <c r="AF16" s="1221"/>
      <c r="AG16" s="1221"/>
      <c r="AH16" s="1221"/>
      <c r="AI16" s="1221"/>
      <c r="AJ16" s="1221"/>
      <c r="AK16" s="1221"/>
      <c r="AL16" s="1221"/>
      <c r="AM16" s="1221"/>
      <c r="AN16" s="1221"/>
      <c r="AO16" s="1221"/>
      <c r="AP16" s="1221"/>
      <c r="AQ16" s="1221"/>
      <c r="AR16" s="1221"/>
      <c r="AS16" s="1221"/>
      <c r="AT16" s="1221"/>
      <c r="AU16" s="1221"/>
      <c r="AV16" s="1221"/>
      <c r="AW16" s="1221"/>
      <c r="AX16" s="1221"/>
      <c r="AY16" s="1221"/>
      <c r="AZ16" s="1221"/>
      <c r="BA16" s="1221"/>
      <c r="BB16" s="1221"/>
      <c r="BC16" s="1221"/>
      <c r="BD16" s="1221"/>
      <c r="BE16" s="1221"/>
      <c r="BF16" s="1221"/>
      <c r="BG16" s="1221"/>
      <c r="BH16" s="1221"/>
      <c r="BI16" s="1221"/>
      <c r="BJ16" s="1221"/>
      <c r="BK16" s="1221"/>
      <c r="BL16" s="1221"/>
      <c r="BM16" s="1221"/>
      <c r="BN16" s="1221"/>
      <c r="BO16" s="1221"/>
      <c r="BP16" s="1221"/>
      <c r="BQ16" s="1221"/>
      <c r="BR16" s="1221"/>
      <c r="BS16" s="1221"/>
      <c r="BT16" s="1221"/>
      <c r="BU16" s="1221"/>
      <c r="BV16" s="1221"/>
      <c r="BW16" s="1221"/>
      <c r="BX16" s="1221"/>
      <c r="BY16" s="1221"/>
      <c r="BZ16" s="1221"/>
      <c r="CA16" s="1221"/>
      <c r="CB16" s="1221"/>
      <c r="CC16" s="1221"/>
      <c r="CD16" s="1221"/>
      <c r="CE16" s="1221"/>
      <c r="CF16" s="1221"/>
      <c r="CG16" s="1221"/>
      <c r="CH16" s="1221"/>
      <c r="CI16" s="1221"/>
      <c r="CJ16" s="1221"/>
      <c r="CK16" s="1221"/>
      <c r="CL16" s="1221"/>
      <c r="CM16" s="1221"/>
      <c r="CN16" s="1221"/>
      <c r="CO16" s="1221"/>
      <c r="CP16" s="1221"/>
      <c r="CQ16" s="1221"/>
      <c r="CR16" s="1221"/>
      <c r="CS16" s="1221"/>
      <c r="CT16" s="1221"/>
      <c r="CU16" s="1221"/>
      <c r="CV16" s="1221"/>
      <c r="CW16" s="1221"/>
      <c r="CX16" s="1221"/>
      <c r="CY16" s="1221"/>
      <c r="CZ16" s="1221"/>
      <c r="DA16" s="1221"/>
      <c r="DB16" s="1221"/>
      <c r="DC16" s="1221"/>
      <c r="DD16" s="1221"/>
      <c r="DE16" s="1221"/>
    </row>
    <row r="17" spans="1:109" s="259" customFormat="1" ht="13" x14ac:dyDescent="0.2">
      <c r="A17" s="1220"/>
      <c r="B17" s="1221"/>
      <c r="C17" s="1221"/>
      <c r="D17" s="1221"/>
      <c r="E17" s="1221"/>
      <c r="F17" s="1221"/>
      <c r="G17" s="1221"/>
      <c r="H17" s="1221"/>
      <c r="I17" s="1221"/>
      <c r="J17" s="1221"/>
      <c r="K17" s="1221"/>
      <c r="L17" s="1221"/>
      <c r="M17" s="1221"/>
      <c r="N17" s="1221"/>
      <c r="O17" s="1221"/>
      <c r="P17" s="1221"/>
      <c r="Q17" s="1221"/>
      <c r="R17" s="1221"/>
      <c r="S17" s="1221"/>
      <c r="T17" s="1221"/>
      <c r="U17" s="1221"/>
      <c r="V17" s="1221"/>
      <c r="W17" s="1221"/>
      <c r="X17" s="1221"/>
      <c r="Y17" s="1221"/>
      <c r="Z17" s="1221"/>
      <c r="AA17" s="1221"/>
      <c r="AB17" s="1221"/>
      <c r="AC17" s="1221"/>
      <c r="AD17" s="1221"/>
      <c r="AE17" s="1221"/>
      <c r="AF17" s="1221"/>
      <c r="AG17" s="1221"/>
      <c r="AH17" s="1221"/>
      <c r="AI17" s="1221"/>
      <c r="AJ17" s="1221"/>
      <c r="AK17" s="1221"/>
      <c r="AL17" s="1221"/>
      <c r="AM17" s="1221"/>
      <c r="AN17" s="1221"/>
      <c r="AO17" s="1221"/>
      <c r="AP17" s="1221"/>
      <c r="AQ17" s="1221"/>
      <c r="AR17" s="1221"/>
      <c r="AS17" s="1221"/>
      <c r="AT17" s="1221"/>
      <c r="AU17" s="1221"/>
      <c r="AV17" s="1221"/>
      <c r="AW17" s="1221"/>
      <c r="AX17" s="1221"/>
      <c r="AY17" s="1221"/>
      <c r="AZ17" s="1221"/>
      <c r="BA17" s="1221"/>
      <c r="BB17" s="1221"/>
      <c r="BC17" s="1221"/>
      <c r="BD17" s="1221"/>
      <c r="BE17" s="1221"/>
      <c r="BF17" s="1221"/>
      <c r="BG17" s="1221"/>
      <c r="BH17" s="1221"/>
      <c r="BI17" s="1221"/>
      <c r="BJ17" s="1221"/>
      <c r="BK17" s="1221"/>
      <c r="BL17" s="1221"/>
      <c r="BM17" s="1221"/>
      <c r="BN17" s="1221"/>
      <c r="BO17" s="1221"/>
      <c r="BP17" s="1221"/>
      <c r="BQ17" s="1221"/>
      <c r="BR17" s="1221"/>
      <c r="BS17" s="1221"/>
      <c r="BT17" s="1221"/>
      <c r="BU17" s="1221"/>
      <c r="BV17" s="1221"/>
      <c r="BW17" s="1221"/>
      <c r="BX17" s="1221"/>
      <c r="BY17" s="1221"/>
      <c r="BZ17" s="1221"/>
      <c r="CA17" s="1221"/>
      <c r="CB17" s="1221"/>
      <c r="CC17" s="1221"/>
      <c r="CD17" s="1221"/>
      <c r="CE17" s="1221"/>
      <c r="CF17" s="1221"/>
      <c r="CG17" s="1221"/>
      <c r="CH17" s="1221"/>
      <c r="CI17" s="1221"/>
      <c r="CJ17" s="1221"/>
      <c r="CK17" s="1221"/>
      <c r="CL17" s="1221"/>
      <c r="CM17" s="1221"/>
      <c r="CN17" s="1221"/>
      <c r="CO17" s="1221"/>
      <c r="CP17" s="1221"/>
      <c r="CQ17" s="1221"/>
      <c r="CR17" s="1221"/>
      <c r="CS17" s="1221"/>
      <c r="CT17" s="1221"/>
      <c r="CU17" s="1221"/>
      <c r="CV17" s="1221"/>
      <c r="CW17" s="1221"/>
      <c r="CX17" s="1221"/>
      <c r="CY17" s="1221"/>
      <c r="CZ17" s="1221"/>
      <c r="DA17" s="1221"/>
      <c r="DB17" s="1221"/>
      <c r="DC17" s="1221"/>
      <c r="DD17" s="1221"/>
      <c r="DE17" s="1221"/>
    </row>
    <row r="18" spans="1:109" s="259" customFormat="1" ht="13" x14ac:dyDescent="0.2">
      <c r="A18" s="1220"/>
      <c r="B18" s="1221"/>
      <c r="C18" s="1221"/>
      <c r="D18" s="1221"/>
      <c r="E18" s="1221"/>
      <c r="F18" s="1221"/>
      <c r="G18" s="1221"/>
      <c r="H18" s="1221"/>
      <c r="I18" s="1221"/>
      <c r="J18" s="1221"/>
      <c r="K18" s="1221"/>
      <c r="L18" s="1221"/>
      <c r="M18" s="1221"/>
      <c r="N18" s="1221"/>
      <c r="O18" s="1221"/>
      <c r="P18" s="1221"/>
      <c r="Q18" s="1221"/>
      <c r="R18" s="1221"/>
      <c r="S18" s="1221"/>
      <c r="T18" s="1221"/>
      <c r="U18" s="1221"/>
      <c r="V18" s="1221"/>
      <c r="W18" s="1221"/>
      <c r="X18" s="1221"/>
      <c r="Y18" s="1221"/>
      <c r="Z18" s="1221"/>
      <c r="AA18" s="1221"/>
      <c r="AB18" s="1221"/>
      <c r="AC18" s="1221"/>
      <c r="AD18" s="1221"/>
      <c r="AE18" s="1221"/>
      <c r="AF18" s="1221"/>
      <c r="AG18" s="1221"/>
      <c r="AH18" s="1221"/>
      <c r="AI18" s="1221"/>
      <c r="AJ18" s="1221"/>
      <c r="AK18" s="1221"/>
      <c r="AL18" s="1221"/>
      <c r="AM18" s="1221"/>
      <c r="AN18" s="1221"/>
      <c r="AO18" s="1221"/>
      <c r="AP18" s="1221"/>
      <c r="AQ18" s="1221"/>
      <c r="AR18" s="1221"/>
      <c r="AS18" s="1221"/>
      <c r="AT18" s="1221"/>
      <c r="AU18" s="1221"/>
      <c r="AV18" s="1221"/>
      <c r="AW18" s="1221"/>
      <c r="AX18" s="1221"/>
      <c r="AY18" s="1221"/>
      <c r="AZ18" s="1221"/>
      <c r="BA18" s="1221"/>
      <c r="BB18" s="1221"/>
      <c r="BC18" s="1221"/>
      <c r="BD18" s="1221"/>
      <c r="BE18" s="1221"/>
      <c r="BF18" s="1221"/>
      <c r="BG18" s="1221"/>
      <c r="BH18" s="1221"/>
      <c r="BI18" s="1221"/>
      <c r="BJ18" s="1221"/>
      <c r="BK18" s="1221"/>
      <c r="BL18" s="1221"/>
      <c r="BM18" s="1221"/>
      <c r="BN18" s="1221"/>
      <c r="BO18" s="1221"/>
      <c r="BP18" s="1221"/>
      <c r="BQ18" s="1221"/>
      <c r="BR18" s="1221"/>
      <c r="BS18" s="1221"/>
      <c r="BT18" s="1221"/>
      <c r="BU18" s="1221"/>
      <c r="BV18" s="1221"/>
      <c r="BW18" s="1221"/>
      <c r="BX18" s="1221"/>
      <c r="BY18" s="1221"/>
      <c r="BZ18" s="1221"/>
      <c r="CA18" s="1221"/>
      <c r="CB18" s="1221"/>
      <c r="CC18" s="1221"/>
      <c r="CD18" s="1221"/>
      <c r="CE18" s="1221"/>
      <c r="CF18" s="1221"/>
      <c r="CG18" s="1221"/>
      <c r="CH18" s="1221"/>
      <c r="CI18" s="1221"/>
      <c r="CJ18" s="1221"/>
      <c r="CK18" s="1221"/>
      <c r="CL18" s="1221"/>
      <c r="CM18" s="1221"/>
      <c r="CN18" s="1221"/>
      <c r="CO18" s="1221"/>
      <c r="CP18" s="1221"/>
      <c r="CQ18" s="1221"/>
      <c r="CR18" s="1221"/>
      <c r="CS18" s="1221"/>
      <c r="CT18" s="1221"/>
      <c r="CU18" s="1221"/>
      <c r="CV18" s="1221"/>
      <c r="CW18" s="1221"/>
      <c r="CX18" s="1221"/>
      <c r="CY18" s="1221"/>
      <c r="CZ18" s="1221"/>
      <c r="DA18" s="1221"/>
      <c r="DB18" s="1221"/>
      <c r="DC18" s="1221"/>
      <c r="DD18" s="1221"/>
      <c r="DE18" s="1221"/>
    </row>
    <row r="19" spans="1:109" ht="13" x14ac:dyDescent="0.2">
      <c r="DD19" s="1220"/>
      <c r="DE19" s="1220"/>
    </row>
    <row r="20" spans="1:109" ht="13" x14ac:dyDescent="0.2">
      <c r="DD20" s="1220"/>
      <c r="DE20" s="1220"/>
    </row>
    <row r="21" spans="1:109" ht="17.25" customHeight="1" x14ac:dyDescent="0.2">
      <c r="B21" s="1222"/>
      <c r="C21" s="1223"/>
      <c r="D21" s="1223"/>
      <c r="E21" s="1223"/>
      <c r="F21" s="1223"/>
      <c r="G21" s="1223"/>
      <c r="H21" s="1223"/>
      <c r="I21" s="1223"/>
      <c r="J21" s="1223"/>
      <c r="K21" s="1223"/>
      <c r="L21" s="1223"/>
      <c r="M21" s="1223"/>
      <c r="N21" s="1224"/>
      <c r="O21" s="1223"/>
      <c r="P21" s="1223"/>
      <c r="Q21" s="1223"/>
      <c r="R21" s="1223"/>
      <c r="S21" s="1223"/>
      <c r="T21" s="1223"/>
      <c r="U21" s="1223"/>
      <c r="V21" s="1223"/>
      <c r="W21" s="1223"/>
      <c r="X21" s="1223"/>
      <c r="Y21" s="1223"/>
      <c r="Z21" s="1223"/>
      <c r="AA21" s="1223"/>
      <c r="AB21" s="1223"/>
      <c r="AC21" s="1223"/>
      <c r="AD21" s="1223"/>
      <c r="AE21" s="1223"/>
      <c r="AF21" s="1223"/>
      <c r="AG21" s="1223"/>
      <c r="AH21" s="1223"/>
      <c r="AI21" s="1223"/>
      <c r="AJ21" s="1223"/>
      <c r="AK21" s="1223"/>
      <c r="AL21" s="1223"/>
      <c r="AM21" s="1223"/>
      <c r="AN21" s="1223"/>
      <c r="AO21" s="1223"/>
      <c r="AP21" s="1223"/>
      <c r="AQ21" s="1223"/>
      <c r="AR21" s="1223"/>
      <c r="AS21" s="1223"/>
      <c r="AT21" s="1224"/>
      <c r="AU21" s="1223"/>
      <c r="AV21" s="1223"/>
      <c r="AW21" s="1223"/>
      <c r="AX21" s="1223"/>
      <c r="AY21" s="1223"/>
      <c r="AZ21" s="1223"/>
      <c r="BA21" s="1223"/>
      <c r="BB21" s="1223"/>
      <c r="BC21" s="1223"/>
      <c r="BD21" s="1223"/>
      <c r="BE21" s="1223"/>
      <c r="BF21" s="1224"/>
      <c r="BG21" s="1223"/>
      <c r="BH21" s="1223"/>
      <c r="BI21" s="1223"/>
      <c r="BJ21" s="1223"/>
      <c r="BK21" s="1223"/>
      <c r="BL21" s="1223"/>
      <c r="BM21" s="1223"/>
      <c r="BN21" s="1223"/>
      <c r="BO21" s="1223"/>
      <c r="BP21" s="1223"/>
      <c r="BQ21" s="1223"/>
      <c r="BR21" s="1224"/>
      <c r="BS21" s="1223"/>
      <c r="BT21" s="1223"/>
      <c r="BU21" s="1223"/>
      <c r="BV21" s="1223"/>
      <c r="BW21" s="1223"/>
      <c r="BX21" s="1223"/>
      <c r="BY21" s="1223"/>
      <c r="BZ21" s="1223"/>
      <c r="CA21" s="1223"/>
      <c r="CB21" s="1223"/>
      <c r="CC21" s="1223"/>
      <c r="CD21" s="1224"/>
      <c r="CE21" s="1223"/>
      <c r="CF21" s="1223"/>
      <c r="CG21" s="1223"/>
      <c r="CH21" s="1223"/>
      <c r="CI21" s="1223"/>
      <c r="CJ21" s="1223"/>
      <c r="CK21" s="1223"/>
      <c r="CL21" s="1223"/>
      <c r="CM21" s="1223"/>
      <c r="CN21" s="1223"/>
      <c r="CO21" s="1223"/>
      <c r="CP21" s="1224"/>
      <c r="CQ21" s="1223"/>
      <c r="CR21" s="1223"/>
      <c r="CS21" s="1223"/>
      <c r="CT21" s="1223"/>
      <c r="CU21" s="1223"/>
      <c r="CV21" s="1223"/>
      <c r="CW21" s="1223"/>
      <c r="CX21" s="1223"/>
      <c r="CY21" s="1223"/>
      <c r="CZ21" s="1223"/>
      <c r="DA21" s="1223"/>
      <c r="DB21" s="1224"/>
      <c r="DC21" s="1223"/>
      <c r="DD21" s="1225"/>
      <c r="DE21" s="1220"/>
    </row>
    <row r="22" spans="1:109" ht="17.25" customHeight="1" x14ac:dyDescent="0.2">
      <c r="B22" s="1226"/>
    </row>
    <row r="23" spans="1:109" ht="13" x14ac:dyDescent="0.2">
      <c r="B23" s="1226"/>
    </row>
    <row r="24" spans="1:109" ht="13" x14ac:dyDescent="0.2">
      <c r="B24" s="1226"/>
    </row>
    <row r="25" spans="1:109" ht="13" x14ac:dyDescent="0.2">
      <c r="B25" s="1226"/>
    </row>
    <row r="26" spans="1:109" ht="13" x14ac:dyDescent="0.2">
      <c r="B26" s="1226"/>
    </row>
    <row r="27" spans="1:109" ht="13" x14ac:dyDescent="0.2">
      <c r="B27" s="1226"/>
    </row>
    <row r="28" spans="1:109" ht="13" x14ac:dyDescent="0.2">
      <c r="B28" s="1226"/>
    </row>
    <row r="29" spans="1:109" ht="13" x14ac:dyDescent="0.2">
      <c r="B29" s="1226"/>
    </row>
    <row r="30" spans="1:109" ht="13" x14ac:dyDescent="0.2">
      <c r="B30" s="1226"/>
    </row>
    <row r="31" spans="1:109" ht="13" x14ac:dyDescent="0.2">
      <c r="B31" s="1226"/>
    </row>
    <row r="32" spans="1:109" ht="13" x14ac:dyDescent="0.2">
      <c r="B32" s="1226"/>
    </row>
    <row r="33" spans="2:109" ht="13" x14ac:dyDescent="0.2">
      <c r="B33" s="1226"/>
    </row>
    <row r="34" spans="2:109" ht="13" x14ac:dyDescent="0.2">
      <c r="B34" s="1226"/>
    </row>
    <row r="35" spans="2:109" ht="13" x14ac:dyDescent="0.2">
      <c r="B35" s="1226"/>
    </row>
    <row r="36" spans="2:109" ht="13" x14ac:dyDescent="0.2">
      <c r="B36" s="1226"/>
    </row>
    <row r="37" spans="2:109" ht="13" x14ac:dyDescent="0.2">
      <c r="B37" s="1226"/>
    </row>
    <row r="38" spans="2:109" ht="13" x14ac:dyDescent="0.2">
      <c r="B38" s="1226"/>
    </row>
    <row r="39" spans="2:109" ht="13" x14ac:dyDescent="0.2">
      <c r="B39" s="1228"/>
      <c r="C39" s="1229"/>
      <c r="D39" s="1229"/>
      <c r="E39" s="1229"/>
      <c r="F39" s="1229"/>
      <c r="G39" s="1229"/>
      <c r="H39" s="1229"/>
      <c r="I39" s="1229"/>
      <c r="J39" s="1229"/>
      <c r="K39" s="1229"/>
      <c r="L39" s="1229"/>
      <c r="M39" s="1229"/>
      <c r="N39" s="1229"/>
      <c r="O39" s="1229"/>
      <c r="P39" s="1229"/>
      <c r="Q39" s="1229"/>
      <c r="R39" s="1229"/>
      <c r="S39" s="1229"/>
      <c r="T39" s="1229"/>
      <c r="U39" s="1229"/>
      <c r="V39" s="1229"/>
      <c r="W39" s="1229"/>
      <c r="X39" s="1229"/>
      <c r="Y39" s="1229"/>
      <c r="Z39" s="1229"/>
      <c r="AA39" s="1229"/>
      <c r="AB39" s="1229"/>
      <c r="AC39" s="1229"/>
      <c r="AD39" s="1229"/>
      <c r="AE39" s="1229"/>
      <c r="AF39" s="1229"/>
      <c r="AG39" s="1229"/>
      <c r="AH39" s="1229"/>
      <c r="AI39" s="1229"/>
      <c r="AJ39" s="1229"/>
      <c r="AK39" s="1229"/>
      <c r="AL39" s="1229"/>
      <c r="AM39" s="1229"/>
      <c r="AN39" s="1229"/>
      <c r="AO39" s="1229"/>
      <c r="AP39" s="1229"/>
      <c r="AQ39" s="1229"/>
      <c r="AR39" s="1229"/>
      <c r="AS39" s="1229"/>
      <c r="AT39" s="1229"/>
      <c r="AU39" s="1229"/>
      <c r="AV39" s="1229"/>
      <c r="AW39" s="1229"/>
      <c r="AX39" s="1229"/>
      <c r="AY39" s="1229"/>
      <c r="AZ39" s="1229"/>
      <c r="BA39" s="1229"/>
      <c r="BB39" s="1229"/>
      <c r="BC39" s="1229"/>
      <c r="BD39" s="1229"/>
      <c r="BE39" s="1229"/>
      <c r="BF39" s="1229"/>
      <c r="BG39" s="1229"/>
      <c r="BH39" s="1229"/>
      <c r="BI39" s="1229"/>
      <c r="BJ39" s="1229"/>
      <c r="BK39" s="1229"/>
      <c r="BL39" s="1229"/>
      <c r="BM39" s="1229"/>
      <c r="BN39" s="1229"/>
      <c r="BO39" s="1229"/>
      <c r="BP39" s="1229"/>
      <c r="BQ39" s="1229"/>
      <c r="BR39" s="1229"/>
      <c r="BS39" s="1229"/>
      <c r="BT39" s="1229"/>
      <c r="BU39" s="1229"/>
      <c r="BV39" s="1229"/>
      <c r="BW39" s="1229"/>
      <c r="BX39" s="1229"/>
      <c r="BY39" s="1229"/>
      <c r="BZ39" s="1229"/>
      <c r="CA39" s="1229"/>
      <c r="CB39" s="1229"/>
      <c r="CC39" s="1229"/>
      <c r="CD39" s="1229"/>
      <c r="CE39" s="1229"/>
      <c r="CF39" s="1229"/>
      <c r="CG39" s="1229"/>
      <c r="CH39" s="1229"/>
      <c r="CI39" s="1229"/>
      <c r="CJ39" s="1229"/>
      <c r="CK39" s="1229"/>
      <c r="CL39" s="1229"/>
      <c r="CM39" s="1229"/>
      <c r="CN39" s="1229"/>
      <c r="CO39" s="1229"/>
      <c r="CP39" s="1229"/>
      <c r="CQ39" s="1229"/>
      <c r="CR39" s="1229"/>
      <c r="CS39" s="1229"/>
      <c r="CT39" s="1229"/>
      <c r="CU39" s="1229"/>
      <c r="CV39" s="1229"/>
      <c r="CW39" s="1229"/>
      <c r="CX39" s="1229"/>
      <c r="CY39" s="1229"/>
      <c r="CZ39" s="1229"/>
      <c r="DA39" s="1229"/>
      <c r="DB39" s="1229"/>
      <c r="DC39" s="1229"/>
      <c r="DD39" s="1230"/>
    </row>
    <row r="40" spans="2:109" ht="13" x14ac:dyDescent="0.2">
      <c r="B40" s="1231"/>
      <c r="DD40" s="1231"/>
      <c r="DE40" s="1220"/>
    </row>
    <row r="41" spans="2:109" ht="16.5" x14ac:dyDescent="0.2">
      <c r="B41" s="1232" t="s">
        <v>572</v>
      </c>
      <c r="C41" s="1223"/>
      <c r="D41" s="1223"/>
      <c r="E41" s="1223"/>
      <c r="F41" s="1223"/>
      <c r="G41" s="1223"/>
      <c r="H41" s="1223"/>
      <c r="I41" s="1223"/>
      <c r="J41" s="1223"/>
      <c r="K41" s="1223"/>
      <c r="L41" s="1223"/>
      <c r="M41" s="1223"/>
      <c r="N41" s="1223"/>
      <c r="O41" s="1223"/>
      <c r="P41" s="1223"/>
      <c r="Q41" s="1223"/>
      <c r="R41" s="1223"/>
      <c r="S41" s="1223"/>
      <c r="T41" s="1223"/>
      <c r="U41" s="1223"/>
      <c r="V41" s="1223"/>
      <c r="W41" s="1223"/>
      <c r="X41" s="1223"/>
      <c r="Y41" s="1223"/>
      <c r="Z41" s="1223"/>
      <c r="AA41" s="1223"/>
      <c r="AB41" s="1223"/>
      <c r="AC41" s="1223"/>
      <c r="AD41" s="1223"/>
      <c r="AE41" s="1223"/>
      <c r="AF41" s="1223"/>
      <c r="AG41" s="1223"/>
      <c r="AH41" s="1223"/>
      <c r="AI41" s="1223"/>
      <c r="AJ41" s="1223"/>
      <c r="AK41" s="1223"/>
      <c r="AL41" s="1223"/>
      <c r="AM41" s="1223"/>
      <c r="AN41" s="1223"/>
      <c r="AO41" s="1223"/>
      <c r="AP41" s="1223"/>
      <c r="AQ41" s="1223"/>
      <c r="AR41" s="1223"/>
      <c r="AS41" s="1223"/>
      <c r="AT41" s="1223"/>
      <c r="AU41" s="1223"/>
      <c r="AV41" s="1223"/>
      <c r="AW41" s="1223"/>
      <c r="AX41" s="1223"/>
      <c r="AY41" s="1223"/>
      <c r="AZ41" s="1223"/>
      <c r="BA41" s="1223"/>
      <c r="BB41" s="1223"/>
      <c r="BC41" s="1223"/>
      <c r="BD41" s="1223"/>
      <c r="BE41" s="1223"/>
      <c r="BF41" s="1223"/>
      <c r="BG41" s="1223"/>
      <c r="BH41" s="1223"/>
      <c r="BI41" s="1223"/>
      <c r="BJ41" s="1223"/>
      <c r="BK41" s="1223"/>
      <c r="BL41" s="1223"/>
      <c r="BM41" s="1223"/>
      <c r="BN41" s="1223"/>
      <c r="BO41" s="1223"/>
      <c r="BP41" s="1223"/>
      <c r="BQ41" s="1223"/>
      <c r="BR41" s="1223"/>
      <c r="BS41" s="1223"/>
      <c r="BT41" s="1223"/>
      <c r="BU41" s="1223"/>
      <c r="BV41" s="1223"/>
      <c r="BW41" s="1223"/>
      <c r="BX41" s="1223"/>
      <c r="BY41" s="1223"/>
      <c r="BZ41" s="1223"/>
      <c r="CA41" s="1223"/>
      <c r="CB41" s="1223"/>
      <c r="CC41" s="1223"/>
      <c r="CD41" s="1223"/>
      <c r="CE41" s="1223"/>
      <c r="CF41" s="1223"/>
      <c r="CG41" s="1223"/>
      <c r="CH41" s="1223"/>
      <c r="CI41" s="1223"/>
      <c r="CJ41" s="1223"/>
      <c r="CK41" s="1223"/>
      <c r="CL41" s="1223"/>
      <c r="CM41" s="1223"/>
      <c r="CN41" s="1223"/>
      <c r="CO41" s="1223"/>
      <c r="CP41" s="1223"/>
      <c r="CQ41" s="1223"/>
      <c r="CR41" s="1223"/>
      <c r="CS41" s="1223"/>
      <c r="CT41" s="1223"/>
      <c r="CU41" s="1223"/>
      <c r="CV41" s="1223"/>
      <c r="CW41" s="1223"/>
      <c r="CX41" s="1223"/>
      <c r="CY41" s="1223"/>
      <c r="CZ41" s="1223"/>
      <c r="DA41" s="1223"/>
      <c r="DB41" s="1223"/>
      <c r="DC41" s="1223"/>
      <c r="DD41" s="1225"/>
    </row>
    <row r="42" spans="2:109" ht="13" x14ac:dyDescent="0.2">
      <c r="B42" s="1226"/>
      <c r="G42" s="1233"/>
      <c r="I42" s="1234"/>
      <c r="J42" s="1234"/>
      <c r="K42" s="1234"/>
      <c r="AM42" s="1233"/>
      <c r="AN42" s="1233" t="s">
        <v>573</v>
      </c>
      <c r="AP42" s="1234"/>
      <c r="AQ42" s="1234"/>
      <c r="AR42" s="1234"/>
      <c r="AY42" s="1233"/>
      <c r="BA42" s="1234"/>
      <c r="BB42" s="1234"/>
      <c r="BC42" s="1234"/>
      <c r="BK42" s="1233"/>
      <c r="BM42" s="1234"/>
      <c r="BN42" s="1234"/>
      <c r="BO42" s="1234"/>
      <c r="BW42" s="1233"/>
      <c r="BY42" s="1234"/>
      <c r="BZ42" s="1234"/>
      <c r="CA42" s="1234"/>
      <c r="CI42" s="1233"/>
      <c r="CK42" s="1234"/>
      <c r="CL42" s="1234"/>
      <c r="CM42" s="1234"/>
      <c r="CU42" s="1233"/>
      <c r="CW42" s="1234"/>
      <c r="CX42" s="1234"/>
      <c r="CY42" s="1234"/>
    </row>
    <row r="43" spans="2:109" ht="13.5" customHeight="1" x14ac:dyDescent="0.2">
      <c r="B43" s="1226"/>
      <c r="AN43" s="1235" t="s">
        <v>574</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ht="13" x14ac:dyDescent="0.2">
      <c r="B44" s="1226"/>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ht="13" x14ac:dyDescent="0.2">
      <c r="B45" s="1226"/>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ht="13" x14ac:dyDescent="0.2">
      <c r="B46" s="1226"/>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ht="13" x14ac:dyDescent="0.2">
      <c r="B47" s="1226"/>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ht="13" x14ac:dyDescent="0.2">
      <c r="B48" s="1226"/>
      <c r="H48" s="1244"/>
      <c r="I48" s="1244"/>
      <c r="J48" s="1244"/>
      <c r="AN48" s="1244"/>
      <c r="AO48" s="1244"/>
      <c r="AP48" s="1244"/>
      <c r="AZ48" s="1244"/>
      <c r="BA48" s="1244"/>
      <c r="BB48" s="1244"/>
      <c r="BL48" s="1244"/>
      <c r="BM48" s="1244"/>
      <c r="BN48" s="1244"/>
      <c r="BX48" s="1244"/>
      <c r="BY48" s="1244"/>
      <c r="BZ48" s="1244"/>
      <c r="CJ48" s="1244"/>
      <c r="CK48" s="1244"/>
      <c r="CL48" s="1244"/>
      <c r="CV48" s="1244"/>
      <c r="CW48" s="1244"/>
      <c r="CX48" s="1244"/>
    </row>
    <row r="49" spans="1:109" ht="13" x14ac:dyDescent="0.2">
      <c r="B49" s="1226"/>
      <c r="AN49" s="1220" t="s">
        <v>575</v>
      </c>
    </row>
    <row r="50" spans="1:109" ht="13" x14ac:dyDescent="0.2">
      <c r="B50" s="1226"/>
      <c r="G50" s="1245"/>
      <c r="H50" s="1245"/>
      <c r="I50" s="1245"/>
      <c r="J50" s="1245"/>
      <c r="K50" s="1246"/>
      <c r="L50" s="1246"/>
      <c r="M50" s="1247"/>
      <c r="N50" s="1247"/>
      <c r="AN50" s="1248"/>
      <c r="AO50" s="1249"/>
      <c r="AP50" s="1249"/>
      <c r="AQ50" s="1249"/>
      <c r="AR50" s="1249"/>
      <c r="AS50" s="1249"/>
      <c r="AT50" s="1249"/>
      <c r="AU50" s="1249"/>
      <c r="AV50" s="1249"/>
      <c r="AW50" s="1249"/>
      <c r="AX50" s="1249"/>
      <c r="AY50" s="1249"/>
      <c r="AZ50" s="1249"/>
      <c r="BA50" s="1249"/>
      <c r="BB50" s="1249"/>
      <c r="BC50" s="1249"/>
      <c r="BD50" s="1249"/>
      <c r="BE50" s="1249"/>
      <c r="BF50" s="1249"/>
      <c r="BG50" s="1249"/>
      <c r="BH50" s="1249"/>
      <c r="BI50" s="1249"/>
      <c r="BJ50" s="1249"/>
      <c r="BK50" s="1249"/>
      <c r="BL50" s="1249"/>
      <c r="BM50" s="1249"/>
      <c r="BN50" s="1249"/>
      <c r="BO50" s="1250"/>
      <c r="BP50" s="1251" t="s">
        <v>528</v>
      </c>
      <c r="BQ50" s="1251"/>
      <c r="BR50" s="1251"/>
      <c r="BS50" s="1251"/>
      <c r="BT50" s="1251"/>
      <c r="BU50" s="1251"/>
      <c r="BV50" s="1251"/>
      <c r="BW50" s="1251"/>
      <c r="BX50" s="1251" t="s">
        <v>529</v>
      </c>
      <c r="BY50" s="1251"/>
      <c r="BZ50" s="1251"/>
      <c r="CA50" s="1251"/>
      <c r="CB50" s="1251"/>
      <c r="CC50" s="1251"/>
      <c r="CD50" s="1251"/>
      <c r="CE50" s="1251"/>
      <c r="CF50" s="1251" t="s">
        <v>530</v>
      </c>
      <c r="CG50" s="1251"/>
      <c r="CH50" s="1251"/>
      <c r="CI50" s="1251"/>
      <c r="CJ50" s="1251"/>
      <c r="CK50" s="1251"/>
      <c r="CL50" s="1251"/>
      <c r="CM50" s="1251"/>
      <c r="CN50" s="1251" t="s">
        <v>531</v>
      </c>
      <c r="CO50" s="1251"/>
      <c r="CP50" s="1251"/>
      <c r="CQ50" s="1251"/>
      <c r="CR50" s="1251"/>
      <c r="CS50" s="1251"/>
      <c r="CT50" s="1251"/>
      <c r="CU50" s="1251"/>
      <c r="CV50" s="1251" t="s">
        <v>532</v>
      </c>
      <c r="CW50" s="1251"/>
      <c r="CX50" s="1251"/>
      <c r="CY50" s="1251"/>
      <c r="CZ50" s="1251"/>
      <c r="DA50" s="1251"/>
      <c r="DB50" s="1251"/>
      <c r="DC50" s="1251"/>
    </row>
    <row r="51" spans="1:109" ht="13.5" customHeight="1" x14ac:dyDescent="0.2">
      <c r="B51" s="1226"/>
      <c r="G51" s="1252"/>
      <c r="H51" s="1252"/>
      <c r="I51" s="1253"/>
      <c r="J51" s="1253"/>
      <c r="K51" s="1254"/>
      <c r="L51" s="1254"/>
      <c r="M51" s="1254"/>
      <c r="N51" s="1254"/>
      <c r="AM51" s="1244"/>
      <c r="AN51" s="1255" t="s">
        <v>576</v>
      </c>
      <c r="AO51" s="1255"/>
      <c r="AP51" s="1255"/>
      <c r="AQ51" s="1255"/>
      <c r="AR51" s="1255"/>
      <c r="AS51" s="1255"/>
      <c r="AT51" s="1255"/>
      <c r="AU51" s="1255"/>
      <c r="AV51" s="1255"/>
      <c r="AW51" s="1255"/>
      <c r="AX51" s="1255"/>
      <c r="AY51" s="1255"/>
      <c r="AZ51" s="1255"/>
      <c r="BA51" s="1255"/>
      <c r="BB51" s="1255" t="s">
        <v>577</v>
      </c>
      <c r="BC51" s="1255"/>
      <c r="BD51" s="1255"/>
      <c r="BE51" s="1255"/>
      <c r="BF51" s="1255"/>
      <c r="BG51" s="1255"/>
      <c r="BH51" s="1255"/>
      <c r="BI51" s="1255"/>
      <c r="BJ51" s="1255"/>
      <c r="BK51" s="1255"/>
      <c r="BL51" s="1255"/>
      <c r="BM51" s="1255"/>
      <c r="BN51" s="1255"/>
      <c r="BO51" s="1255"/>
      <c r="BP51" s="1256"/>
      <c r="BQ51" s="1256"/>
      <c r="BR51" s="1256"/>
      <c r="BS51" s="1256"/>
      <c r="BT51" s="1256"/>
      <c r="BU51" s="1256"/>
      <c r="BV51" s="1256"/>
      <c r="BW51" s="1256"/>
      <c r="BX51" s="1256"/>
      <c r="BY51" s="1256"/>
      <c r="BZ51" s="1256"/>
      <c r="CA51" s="1256"/>
      <c r="CB51" s="1256"/>
      <c r="CC51" s="1256"/>
      <c r="CD51" s="1256"/>
      <c r="CE51" s="1256"/>
      <c r="CF51" s="1256"/>
      <c r="CG51" s="1256"/>
      <c r="CH51" s="1256"/>
      <c r="CI51" s="1256"/>
      <c r="CJ51" s="1256"/>
      <c r="CK51" s="1256"/>
      <c r="CL51" s="1256"/>
      <c r="CM51" s="1256"/>
      <c r="CN51" s="1256"/>
      <c r="CO51" s="1256"/>
      <c r="CP51" s="1256"/>
      <c r="CQ51" s="1256"/>
      <c r="CR51" s="1256"/>
      <c r="CS51" s="1256"/>
      <c r="CT51" s="1256"/>
      <c r="CU51" s="1256"/>
      <c r="CV51" s="1256"/>
      <c r="CW51" s="1256"/>
      <c r="CX51" s="1256"/>
      <c r="CY51" s="1256"/>
      <c r="CZ51" s="1256"/>
      <c r="DA51" s="1256"/>
      <c r="DB51" s="1256"/>
      <c r="DC51" s="1256"/>
    </row>
    <row r="52" spans="1:109" ht="13" x14ac:dyDescent="0.2">
      <c r="B52" s="1226"/>
      <c r="G52" s="1252"/>
      <c r="H52" s="1252"/>
      <c r="I52" s="1253"/>
      <c r="J52" s="1253"/>
      <c r="K52" s="1254"/>
      <c r="L52" s="1254"/>
      <c r="M52" s="1254"/>
      <c r="N52" s="1254"/>
      <c r="AM52" s="1244"/>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 x14ac:dyDescent="0.2">
      <c r="A53" s="1234"/>
      <c r="B53" s="1226"/>
      <c r="G53" s="1252"/>
      <c r="H53" s="1252"/>
      <c r="I53" s="1245"/>
      <c r="J53" s="1245"/>
      <c r="K53" s="1254"/>
      <c r="L53" s="1254"/>
      <c r="M53" s="1254"/>
      <c r="N53" s="1254"/>
      <c r="AM53" s="1244"/>
      <c r="AN53" s="1255"/>
      <c r="AO53" s="1255"/>
      <c r="AP53" s="1255"/>
      <c r="AQ53" s="1255"/>
      <c r="AR53" s="1255"/>
      <c r="AS53" s="1255"/>
      <c r="AT53" s="1255"/>
      <c r="AU53" s="1255"/>
      <c r="AV53" s="1255"/>
      <c r="AW53" s="1255"/>
      <c r="AX53" s="1255"/>
      <c r="AY53" s="1255"/>
      <c r="AZ53" s="1255"/>
      <c r="BA53" s="1255"/>
      <c r="BB53" s="1255" t="s">
        <v>578</v>
      </c>
      <c r="BC53" s="1255"/>
      <c r="BD53" s="1255"/>
      <c r="BE53" s="1255"/>
      <c r="BF53" s="1255"/>
      <c r="BG53" s="1255"/>
      <c r="BH53" s="1255"/>
      <c r="BI53" s="1255"/>
      <c r="BJ53" s="1255"/>
      <c r="BK53" s="1255"/>
      <c r="BL53" s="1255"/>
      <c r="BM53" s="1255"/>
      <c r="BN53" s="1255"/>
      <c r="BO53" s="1255"/>
      <c r="BP53" s="1256">
        <v>63.9</v>
      </c>
      <c r="BQ53" s="1256"/>
      <c r="BR53" s="1256"/>
      <c r="BS53" s="1256"/>
      <c r="BT53" s="1256"/>
      <c r="BU53" s="1256"/>
      <c r="BV53" s="1256"/>
      <c r="BW53" s="1256"/>
      <c r="BX53" s="1256">
        <v>65.099999999999994</v>
      </c>
      <c r="BY53" s="1256"/>
      <c r="BZ53" s="1256"/>
      <c r="CA53" s="1256"/>
      <c r="CB53" s="1256"/>
      <c r="CC53" s="1256"/>
      <c r="CD53" s="1256"/>
      <c r="CE53" s="1256"/>
      <c r="CF53" s="1256">
        <v>65.2</v>
      </c>
      <c r="CG53" s="1256"/>
      <c r="CH53" s="1256"/>
      <c r="CI53" s="1256"/>
      <c r="CJ53" s="1256"/>
      <c r="CK53" s="1256"/>
      <c r="CL53" s="1256"/>
      <c r="CM53" s="1256"/>
      <c r="CN53" s="1256">
        <v>68.8</v>
      </c>
      <c r="CO53" s="1256"/>
      <c r="CP53" s="1256"/>
      <c r="CQ53" s="1256"/>
      <c r="CR53" s="1256"/>
      <c r="CS53" s="1256"/>
      <c r="CT53" s="1256"/>
      <c r="CU53" s="1256"/>
      <c r="CV53" s="1256">
        <v>71.400000000000006</v>
      </c>
      <c r="CW53" s="1256"/>
      <c r="CX53" s="1256"/>
      <c r="CY53" s="1256"/>
      <c r="CZ53" s="1256"/>
      <c r="DA53" s="1256"/>
      <c r="DB53" s="1256"/>
      <c r="DC53" s="1256"/>
    </row>
    <row r="54" spans="1:109" ht="13" x14ac:dyDescent="0.2">
      <c r="A54" s="1234"/>
      <c r="B54" s="1226"/>
      <c r="G54" s="1252"/>
      <c r="H54" s="1252"/>
      <c r="I54" s="1245"/>
      <c r="J54" s="1245"/>
      <c r="K54" s="1254"/>
      <c r="L54" s="1254"/>
      <c r="M54" s="1254"/>
      <c r="N54" s="1254"/>
      <c r="AM54" s="1244"/>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 x14ac:dyDescent="0.2">
      <c r="A55" s="1234"/>
      <c r="B55" s="1226"/>
      <c r="G55" s="1245"/>
      <c r="H55" s="1245"/>
      <c r="I55" s="1245"/>
      <c r="J55" s="1245"/>
      <c r="K55" s="1254"/>
      <c r="L55" s="1254"/>
      <c r="M55" s="1254"/>
      <c r="N55" s="1254"/>
      <c r="AN55" s="1251" t="s">
        <v>579</v>
      </c>
      <c r="AO55" s="1251"/>
      <c r="AP55" s="1251"/>
      <c r="AQ55" s="1251"/>
      <c r="AR55" s="1251"/>
      <c r="AS55" s="1251"/>
      <c r="AT55" s="1251"/>
      <c r="AU55" s="1251"/>
      <c r="AV55" s="1251"/>
      <c r="AW55" s="1251"/>
      <c r="AX55" s="1251"/>
      <c r="AY55" s="1251"/>
      <c r="AZ55" s="1251"/>
      <c r="BA55" s="1251"/>
      <c r="BB55" s="1255" t="s">
        <v>577</v>
      </c>
      <c r="BC55" s="1255"/>
      <c r="BD55" s="1255"/>
      <c r="BE55" s="1255"/>
      <c r="BF55" s="1255"/>
      <c r="BG55" s="1255"/>
      <c r="BH55" s="1255"/>
      <c r="BI55" s="1255"/>
      <c r="BJ55" s="1255"/>
      <c r="BK55" s="1255"/>
      <c r="BL55" s="1255"/>
      <c r="BM55" s="1255"/>
      <c r="BN55" s="1255"/>
      <c r="BO55" s="1255"/>
      <c r="BP55" s="1256">
        <v>0.5</v>
      </c>
      <c r="BQ55" s="1256"/>
      <c r="BR55" s="1256"/>
      <c r="BS55" s="1256"/>
      <c r="BT55" s="1256"/>
      <c r="BU55" s="1256"/>
      <c r="BV55" s="1256"/>
      <c r="BW55" s="1256"/>
      <c r="BX55" s="1256">
        <v>5.9</v>
      </c>
      <c r="BY55" s="1256"/>
      <c r="BZ55" s="1256"/>
      <c r="CA55" s="1256"/>
      <c r="CB55" s="1256"/>
      <c r="CC55" s="1256"/>
      <c r="CD55" s="1256"/>
      <c r="CE55" s="1256"/>
      <c r="CF55" s="1256">
        <v>4.0999999999999996</v>
      </c>
      <c r="CG55" s="1256"/>
      <c r="CH55" s="1256"/>
      <c r="CI55" s="1256"/>
      <c r="CJ55" s="1256"/>
      <c r="CK55" s="1256"/>
      <c r="CL55" s="1256"/>
      <c r="CM55" s="1256"/>
      <c r="CN55" s="1256">
        <v>0</v>
      </c>
      <c r="CO55" s="1256"/>
      <c r="CP55" s="1256"/>
      <c r="CQ55" s="1256"/>
      <c r="CR55" s="1256"/>
      <c r="CS55" s="1256"/>
      <c r="CT55" s="1256"/>
      <c r="CU55" s="1256"/>
      <c r="CV55" s="1256">
        <v>0</v>
      </c>
      <c r="CW55" s="1256"/>
      <c r="CX55" s="1256"/>
      <c r="CY55" s="1256"/>
      <c r="CZ55" s="1256"/>
      <c r="DA55" s="1256"/>
      <c r="DB55" s="1256"/>
      <c r="DC55" s="1256"/>
    </row>
    <row r="56" spans="1:109" ht="13" x14ac:dyDescent="0.2">
      <c r="A56" s="1234"/>
      <c r="B56" s="1226"/>
      <c r="G56" s="1245"/>
      <c r="H56" s="1245"/>
      <c r="I56" s="1245"/>
      <c r="J56" s="1245"/>
      <c r="K56" s="1254"/>
      <c r="L56" s="1254"/>
      <c r="M56" s="1254"/>
      <c r="N56" s="1254"/>
      <c r="AN56" s="1251"/>
      <c r="AO56" s="1251"/>
      <c r="AP56" s="1251"/>
      <c r="AQ56" s="1251"/>
      <c r="AR56" s="1251"/>
      <c r="AS56" s="1251"/>
      <c r="AT56" s="1251"/>
      <c r="AU56" s="1251"/>
      <c r="AV56" s="1251"/>
      <c r="AW56" s="1251"/>
      <c r="AX56" s="1251"/>
      <c r="AY56" s="1251"/>
      <c r="AZ56" s="1251"/>
      <c r="BA56" s="1251"/>
      <c r="BB56" s="1255"/>
      <c r="BC56" s="1255"/>
      <c r="BD56" s="1255"/>
      <c r="BE56" s="1255"/>
      <c r="BF56" s="1255"/>
      <c r="BG56" s="1255"/>
      <c r="BH56" s="1255"/>
      <c r="BI56" s="1255"/>
      <c r="BJ56" s="1255"/>
      <c r="BK56" s="1255"/>
      <c r="BL56" s="1255"/>
      <c r="BM56" s="1255"/>
      <c r="BN56" s="1255"/>
      <c r="BO56" s="1255"/>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4" customFormat="1" ht="13" x14ac:dyDescent="0.2">
      <c r="B57" s="1257"/>
      <c r="G57" s="1245"/>
      <c r="H57" s="1245"/>
      <c r="I57" s="1258"/>
      <c r="J57" s="1258"/>
      <c r="K57" s="1254"/>
      <c r="L57" s="1254"/>
      <c r="M57" s="1254"/>
      <c r="N57" s="1254"/>
      <c r="AM57" s="1220"/>
      <c r="AN57" s="1251"/>
      <c r="AO57" s="1251"/>
      <c r="AP57" s="1251"/>
      <c r="AQ57" s="1251"/>
      <c r="AR57" s="1251"/>
      <c r="AS57" s="1251"/>
      <c r="AT57" s="1251"/>
      <c r="AU57" s="1251"/>
      <c r="AV57" s="1251"/>
      <c r="AW57" s="1251"/>
      <c r="AX57" s="1251"/>
      <c r="AY57" s="1251"/>
      <c r="AZ57" s="1251"/>
      <c r="BA57" s="1251"/>
      <c r="BB57" s="1255" t="s">
        <v>578</v>
      </c>
      <c r="BC57" s="1255"/>
      <c r="BD57" s="1255"/>
      <c r="BE57" s="1255"/>
      <c r="BF57" s="1255"/>
      <c r="BG57" s="1255"/>
      <c r="BH57" s="1255"/>
      <c r="BI57" s="1255"/>
      <c r="BJ57" s="1255"/>
      <c r="BK57" s="1255"/>
      <c r="BL57" s="1255"/>
      <c r="BM57" s="1255"/>
      <c r="BN57" s="1255"/>
      <c r="BO57" s="1255"/>
      <c r="BP57" s="1256">
        <v>60.4</v>
      </c>
      <c r="BQ57" s="1256"/>
      <c r="BR57" s="1256"/>
      <c r="BS57" s="1256"/>
      <c r="BT57" s="1256"/>
      <c r="BU57" s="1256"/>
      <c r="BV57" s="1256"/>
      <c r="BW57" s="1256"/>
      <c r="BX57" s="1256">
        <v>61.9</v>
      </c>
      <c r="BY57" s="1256"/>
      <c r="BZ57" s="1256"/>
      <c r="CA57" s="1256"/>
      <c r="CB57" s="1256"/>
      <c r="CC57" s="1256"/>
      <c r="CD57" s="1256"/>
      <c r="CE57" s="1256"/>
      <c r="CF57" s="1256">
        <v>62.8</v>
      </c>
      <c r="CG57" s="1256"/>
      <c r="CH57" s="1256"/>
      <c r="CI57" s="1256"/>
      <c r="CJ57" s="1256"/>
      <c r="CK57" s="1256"/>
      <c r="CL57" s="1256"/>
      <c r="CM57" s="1256"/>
      <c r="CN57" s="1256">
        <v>64</v>
      </c>
      <c r="CO57" s="1256"/>
      <c r="CP57" s="1256"/>
      <c r="CQ57" s="1256"/>
      <c r="CR57" s="1256"/>
      <c r="CS57" s="1256"/>
      <c r="CT57" s="1256"/>
      <c r="CU57" s="1256"/>
      <c r="CV57" s="1256">
        <v>64.400000000000006</v>
      </c>
      <c r="CW57" s="1256"/>
      <c r="CX57" s="1256"/>
      <c r="CY57" s="1256"/>
      <c r="CZ57" s="1256"/>
      <c r="DA57" s="1256"/>
      <c r="DB57" s="1256"/>
      <c r="DC57" s="1256"/>
      <c r="DD57" s="1259"/>
      <c r="DE57" s="1257"/>
    </row>
    <row r="58" spans="1:109" s="1234" customFormat="1" ht="13" x14ac:dyDescent="0.2">
      <c r="A58" s="1220"/>
      <c r="B58" s="1257"/>
      <c r="G58" s="1245"/>
      <c r="H58" s="1245"/>
      <c r="I58" s="1258"/>
      <c r="J58" s="1258"/>
      <c r="K58" s="1254"/>
      <c r="L58" s="1254"/>
      <c r="M58" s="1254"/>
      <c r="N58" s="1254"/>
      <c r="AM58" s="1220"/>
      <c r="AN58" s="1251"/>
      <c r="AO58" s="1251"/>
      <c r="AP58" s="1251"/>
      <c r="AQ58" s="1251"/>
      <c r="AR58" s="1251"/>
      <c r="AS58" s="1251"/>
      <c r="AT58" s="1251"/>
      <c r="AU58" s="1251"/>
      <c r="AV58" s="1251"/>
      <c r="AW58" s="1251"/>
      <c r="AX58" s="1251"/>
      <c r="AY58" s="1251"/>
      <c r="AZ58" s="1251"/>
      <c r="BA58" s="1251"/>
      <c r="BB58" s="1255"/>
      <c r="BC58" s="1255"/>
      <c r="BD58" s="1255"/>
      <c r="BE58" s="1255"/>
      <c r="BF58" s="1255"/>
      <c r="BG58" s="1255"/>
      <c r="BH58" s="1255"/>
      <c r="BI58" s="1255"/>
      <c r="BJ58" s="1255"/>
      <c r="BK58" s="1255"/>
      <c r="BL58" s="1255"/>
      <c r="BM58" s="1255"/>
      <c r="BN58" s="1255"/>
      <c r="BO58" s="1255"/>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4" customFormat="1" ht="13" x14ac:dyDescent="0.2">
      <c r="A59" s="1220"/>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4" customFormat="1" ht="13" x14ac:dyDescent="0.2">
      <c r="A60" s="1220"/>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4" customFormat="1" ht="13" x14ac:dyDescent="0.2">
      <c r="A61" s="1220"/>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ht="13" x14ac:dyDescent="0.2">
      <c r="B62" s="1231"/>
      <c r="C62" s="1231"/>
      <c r="D62" s="1231"/>
      <c r="E62" s="1231"/>
      <c r="F62" s="1231"/>
      <c r="G62" s="1231"/>
      <c r="H62" s="1231"/>
      <c r="I62" s="1231"/>
      <c r="J62" s="1231"/>
      <c r="K62" s="1231"/>
      <c r="L62" s="1231"/>
      <c r="M62" s="1231"/>
      <c r="N62" s="1231"/>
      <c r="O62" s="1231"/>
      <c r="P62" s="1231"/>
      <c r="Q62" s="1231"/>
      <c r="R62" s="1231"/>
      <c r="S62" s="1231"/>
      <c r="T62" s="1231"/>
      <c r="U62" s="1231"/>
      <c r="V62" s="1231"/>
      <c r="W62" s="1231"/>
      <c r="X62" s="1231"/>
      <c r="Y62" s="1231"/>
      <c r="Z62" s="1231"/>
      <c r="AA62" s="1231"/>
      <c r="AB62" s="1231"/>
      <c r="AC62" s="1231"/>
      <c r="AD62" s="1231"/>
      <c r="AE62" s="1231"/>
      <c r="AF62" s="1231"/>
      <c r="AG62" s="1231"/>
      <c r="AH62" s="1231"/>
      <c r="AI62" s="1231"/>
      <c r="AJ62" s="1231"/>
      <c r="AK62" s="1231"/>
      <c r="AL62" s="1231"/>
      <c r="AM62" s="1231"/>
      <c r="AN62" s="1231"/>
      <c r="AO62" s="1231"/>
      <c r="AP62" s="1231"/>
      <c r="AQ62" s="1231"/>
      <c r="AR62" s="1231"/>
      <c r="AS62" s="1231"/>
      <c r="AT62" s="1231"/>
      <c r="AU62" s="1231"/>
      <c r="AV62" s="1231"/>
      <c r="AW62" s="1231"/>
      <c r="AX62" s="1231"/>
      <c r="AY62" s="1231"/>
      <c r="AZ62" s="1231"/>
      <c r="BA62" s="1231"/>
      <c r="BB62" s="1231"/>
      <c r="BC62" s="1231"/>
      <c r="BD62" s="1231"/>
      <c r="BE62" s="1231"/>
      <c r="BF62" s="1231"/>
      <c r="BG62" s="1231"/>
      <c r="BH62" s="1231"/>
      <c r="BI62" s="1231"/>
      <c r="BJ62" s="1231"/>
      <c r="BK62" s="1231"/>
      <c r="BL62" s="1231"/>
      <c r="BM62" s="1231"/>
      <c r="BN62" s="1231"/>
      <c r="BO62" s="1231"/>
      <c r="BP62" s="1231"/>
      <c r="BQ62" s="1231"/>
      <c r="BR62" s="1231"/>
      <c r="BS62" s="1231"/>
      <c r="BT62" s="1231"/>
      <c r="BU62" s="1231"/>
      <c r="BV62" s="1231"/>
      <c r="BW62" s="1231"/>
      <c r="BX62" s="1231"/>
      <c r="BY62" s="1231"/>
      <c r="BZ62" s="1231"/>
      <c r="CA62" s="1231"/>
      <c r="CB62" s="1231"/>
      <c r="CC62" s="1231"/>
      <c r="CD62" s="1231"/>
      <c r="CE62" s="1231"/>
      <c r="CF62" s="1231"/>
      <c r="CG62" s="1231"/>
      <c r="CH62" s="1231"/>
      <c r="CI62" s="1231"/>
      <c r="CJ62" s="1231"/>
      <c r="CK62" s="1231"/>
      <c r="CL62" s="1231"/>
      <c r="CM62" s="1231"/>
      <c r="CN62" s="1231"/>
      <c r="CO62" s="1231"/>
      <c r="CP62" s="1231"/>
      <c r="CQ62" s="1231"/>
      <c r="CR62" s="1231"/>
      <c r="CS62" s="1231"/>
      <c r="CT62" s="1231"/>
      <c r="CU62" s="1231"/>
      <c r="CV62" s="1231"/>
      <c r="CW62" s="1231"/>
      <c r="CX62" s="1231"/>
      <c r="CY62" s="1231"/>
      <c r="CZ62" s="1231"/>
      <c r="DA62" s="1231"/>
      <c r="DB62" s="1231"/>
      <c r="DC62" s="1231"/>
      <c r="DD62" s="1231"/>
      <c r="DE62" s="1220"/>
    </row>
    <row r="63" spans="1:109" ht="16.5" x14ac:dyDescent="0.2">
      <c r="B63" s="1265" t="s">
        <v>580</v>
      </c>
    </row>
    <row r="64" spans="1:109" ht="13" x14ac:dyDescent="0.2">
      <c r="B64" s="1226"/>
      <c r="G64" s="1233"/>
      <c r="I64" s="1266"/>
      <c r="J64" s="1266"/>
      <c r="K64" s="1266"/>
      <c r="L64" s="1266"/>
      <c r="M64" s="1266"/>
      <c r="N64" s="1267"/>
      <c r="AM64" s="1233"/>
      <c r="AN64" s="1233" t="s">
        <v>573</v>
      </c>
      <c r="AP64" s="1234"/>
      <c r="AQ64" s="1234"/>
      <c r="AR64" s="1234"/>
      <c r="AY64" s="1233"/>
      <c r="BA64" s="1234"/>
      <c r="BB64" s="1234"/>
      <c r="BC64" s="1234"/>
      <c r="BK64" s="1233"/>
      <c r="BM64" s="1234"/>
      <c r="BN64" s="1234"/>
      <c r="BO64" s="1234"/>
      <c r="BW64" s="1233"/>
      <c r="BY64" s="1234"/>
      <c r="BZ64" s="1234"/>
      <c r="CA64" s="1234"/>
      <c r="CI64" s="1233"/>
      <c r="CK64" s="1234"/>
      <c r="CL64" s="1234"/>
      <c r="CM64" s="1234"/>
      <c r="CU64" s="1233"/>
      <c r="CW64" s="1234"/>
      <c r="CX64" s="1234"/>
      <c r="CY64" s="1234"/>
    </row>
    <row r="65" spans="2:107" ht="13" x14ac:dyDescent="0.2">
      <c r="B65" s="1226"/>
      <c r="AN65" s="1235" t="s">
        <v>581</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ht="13" x14ac:dyDescent="0.2">
      <c r="B66" s="1226"/>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ht="13" x14ac:dyDescent="0.2">
      <c r="B67" s="1226"/>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ht="13" x14ac:dyDescent="0.2">
      <c r="B68" s="1226"/>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ht="13" x14ac:dyDescent="0.2">
      <c r="B69" s="1226"/>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ht="13" x14ac:dyDescent="0.2">
      <c r="B70" s="1226"/>
      <c r="H70" s="1268"/>
      <c r="I70" s="1268"/>
      <c r="J70" s="1269"/>
      <c r="K70" s="1269"/>
      <c r="L70" s="1270"/>
      <c r="M70" s="1269"/>
      <c r="N70" s="1270"/>
      <c r="AN70" s="1244"/>
      <c r="AO70" s="1244"/>
      <c r="AP70" s="1244"/>
      <c r="AZ70" s="1244"/>
      <c r="BA70" s="1244"/>
      <c r="BB70" s="1244"/>
      <c r="BL70" s="1244"/>
      <c r="BM70" s="1244"/>
      <c r="BN70" s="1244"/>
      <c r="BX70" s="1244"/>
      <c r="BY70" s="1244"/>
      <c r="BZ70" s="1244"/>
      <c r="CJ70" s="1244"/>
      <c r="CK70" s="1244"/>
      <c r="CL70" s="1244"/>
      <c r="CV70" s="1244"/>
      <c r="CW70" s="1244"/>
      <c r="CX70" s="1244"/>
    </row>
    <row r="71" spans="2:107" ht="13" x14ac:dyDescent="0.2">
      <c r="B71" s="1226"/>
      <c r="G71" s="1271"/>
      <c r="I71" s="1272"/>
      <c r="J71" s="1269"/>
      <c r="K71" s="1269"/>
      <c r="L71" s="1270"/>
      <c r="M71" s="1269"/>
      <c r="N71" s="1270"/>
      <c r="AM71" s="1271"/>
      <c r="AN71" s="1220" t="s">
        <v>575</v>
      </c>
    </row>
    <row r="72" spans="2:107" ht="13" x14ac:dyDescent="0.2">
      <c r="B72" s="1226"/>
      <c r="G72" s="1245"/>
      <c r="H72" s="1245"/>
      <c r="I72" s="1245"/>
      <c r="J72" s="1245"/>
      <c r="K72" s="1246"/>
      <c r="L72" s="1246"/>
      <c r="M72" s="1247"/>
      <c r="N72" s="1247"/>
      <c r="AN72" s="1248"/>
      <c r="AO72" s="1249"/>
      <c r="AP72" s="1249"/>
      <c r="AQ72" s="1249"/>
      <c r="AR72" s="1249"/>
      <c r="AS72" s="1249"/>
      <c r="AT72" s="1249"/>
      <c r="AU72" s="1249"/>
      <c r="AV72" s="1249"/>
      <c r="AW72" s="1249"/>
      <c r="AX72" s="1249"/>
      <c r="AY72" s="1249"/>
      <c r="AZ72" s="1249"/>
      <c r="BA72" s="1249"/>
      <c r="BB72" s="1249"/>
      <c r="BC72" s="1249"/>
      <c r="BD72" s="1249"/>
      <c r="BE72" s="1249"/>
      <c r="BF72" s="1249"/>
      <c r="BG72" s="1249"/>
      <c r="BH72" s="1249"/>
      <c r="BI72" s="1249"/>
      <c r="BJ72" s="1249"/>
      <c r="BK72" s="1249"/>
      <c r="BL72" s="1249"/>
      <c r="BM72" s="1249"/>
      <c r="BN72" s="1249"/>
      <c r="BO72" s="1250"/>
      <c r="BP72" s="1251" t="s">
        <v>528</v>
      </c>
      <c r="BQ72" s="1251"/>
      <c r="BR72" s="1251"/>
      <c r="BS72" s="1251"/>
      <c r="BT72" s="1251"/>
      <c r="BU72" s="1251"/>
      <c r="BV72" s="1251"/>
      <c r="BW72" s="1251"/>
      <c r="BX72" s="1251" t="s">
        <v>529</v>
      </c>
      <c r="BY72" s="1251"/>
      <c r="BZ72" s="1251"/>
      <c r="CA72" s="1251"/>
      <c r="CB72" s="1251"/>
      <c r="CC72" s="1251"/>
      <c r="CD72" s="1251"/>
      <c r="CE72" s="1251"/>
      <c r="CF72" s="1251" t="s">
        <v>530</v>
      </c>
      <c r="CG72" s="1251"/>
      <c r="CH72" s="1251"/>
      <c r="CI72" s="1251"/>
      <c r="CJ72" s="1251"/>
      <c r="CK72" s="1251"/>
      <c r="CL72" s="1251"/>
      <c r="CM72" s="1251"/>
      <c r="CN72" s="1251" t="s">
        <v>531</v>
      </c>
      <c r="CO72" s="1251"/>
      <c r="CP72" s="1251"/>
      <c r="CQ72" s="1251"/>
      <c r="CR72" s="1251"/>
      <c r="CS72" s="1251"/>
      <c r="CT72" s="1251"/>
      <c r="CU72" s="1251"/>
      <c r="CV72" s="1251" t="s">
        <v>532</v>
      </c>
      <c r="CW72" s="1251"/>
      <c r="CX72" s="1251"/>
      <c r="CY72" s="1251"/>
      <c r="CZ72" s="1251"/>
      <c r="DA72" s="1251"/>
      <c r="DB72" s="1251"/>
      <c r="DC72" s="1251"/>
    </row>
    <row r="73" spans="2:107" ht="13" x14ac:dyDescent="0.2">
      <c r="B73" s="1226"/>
      <c r="G73" s="1252"/>
      <c r="H73" s="1252"/>
      <c r="I73" s="1252"/>
      <c r="J73" s="1252"/>
      <c r="K73" s="1273"/>
      <c r="L73" s="1273"/>
      <c r="M73" s="1273"/>
      <c r="N73" s="1273"/>
      <c r="AM73" s="1244"/>
      <c r="AN73" s="1255" t="s">
        <v>576</v>
      </c>
      <c r="AO73" s="1255"/>
      <c r="AP73" s="1255"/>
      <c r="AQ73" s="1255"/>
      <c r="AR73" s="1255"/>
      <c r="AS73" s="1255"/>
      <c r="AT73" s="1255"/>
      <c r="AU73" s="1255"/>
      <c r="AV73" s="1255"/>
      <c r="AW73" s="1255"/>
      <c r="AX73" s="1255"/>
      <c r="AY73" s="1255"/>
      <c r="AZ73" s="1255"/>
      <c r="BA73" s="1255"/>
      <c r="BB73" s="1255" t="s">
        <v>577</v>
      </c>
      <c r="BC73" s="1255"/>
      <c r="BD73" s="1255"/>
      <c r="BE73" s="1255"/>
      <c r="BF73" s="1255"/>
      <c r="BG73" s="1255"/>
      <c r="BH73" s="1255"/>
      <c r="BI73" s="1255"/>
      <c r="BJ73" s="1255"/>
      <c r="BK73" s="1255"/>
      <c r="BL73" s="1255"/>
      <c r="BM73" s="1255"/>
      <c r="BN73" s="1255"/>
      <c r="BO73" s="1255"/>
      <c r="BP73" s="1256"/>
      <c r="BQ73" s="1256"/>
      <c r="BR73" s="1256"/>
      <c r="BS73" s="1256"/>
      <c r="BT73" s="1256"/>
      <c r="BU73" s="1256"/>
      <c r="BV73" s="1256"/>
      <c r="BW73" s="1256"/>
      <c r="BX73" s="1256"/>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ht="13" x14ac:dyDescent="0.2">
      <c r="B74" s="1226"/>
      <c r="G74" s="1252"/>
      <c r="H74" s="1252"/>
      <c r="I74" s="1252"/>
      <c r="J74" s="1252"/>
      <c r="K74" s="1273"/>
      <c r="L74" s="1273"/>
      <c r="M74" s="1273"/>
      <c r="N74" s="1273"/>
      <c r="AM74" s="1244"/>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 x14ac:dyDescent="0.2">
      <c r="B75" s="1226"/>
      <c r="G75" s="1252"/>
      <c r="H75" s="1252"/>
      <c r="I75" s="1245"/>
      <c r="J75" s="1245"/>
      <c r="K75" s="1254"/>
      <c r="L75" s="1254"/>
      <c r="M75" s="1254"/>
      <c r="N75" s="1254"/>
      <c r="AM75" s="1244"/>
      <c r="AN75" s="1255"/>
      <c r="AO75" s="1255"/>
      <c r="AP75" s="1255"/>
      <c r="AQ75" s="1255"/>
      <c r="AR75" s="1255"/>
      <c r="AS75" s="1255"/>
      <c r="AT75" s="1255"/>
      <c r="AU75" s="1255"/>
      <c r="AV75" s="1255"/>
      <c r="AW75" s="1255"/>
      <c r="AX75" s="1255"/>
      <c r="AY75" s="1255"/>
      <c r="AZ75" s="1255"/>
      <c r="BA75" s="1255"/>
      <c r="BB75" s="1255" t="s">
        <v>582</v>
      </c>
      <c r="BC75" s="1255"/>
      <c r="BD75" s="1255"/>
      <c r="BE75" s="1255"/>
      <c r="BF75" s="1255"/>
      <c r="BG75" s="1255"/>
      <c r="BH75" s="1255"/>
      <c r="BI75" s="1255"/>
      <c r="BJ75" s="1255"/>
      <c r="BK75" s="1255"/>
      <c r="BL75" s="1255"/>
      <c r="BM75" s="1255"/>
      <c r="BN75" s="1255"/>
      <c r="BO75" s="1255"/>
      <c r="BP75" s="1256">
        <v>4.8</v>
      </c>
      <c r="BQ75" s="1256"/>
      <c r="BR75" s="1256"/>
      <c r="BS75" s="1256"/>
      <c r="BT75" s="1256"/>
      <c r="BU75" s="1256"/>
      <c r="BV75" s="1256"/>
      <c r="BW75" s="1256"/>
      <c r="BX75" s="1256">
        <v>4.4000000000000004</v>
      </c>
      <c r="BY75" s="1256"/>
      <c r="BZ75" s="1256"/>
      <c r="CA75" s="1256"/>
      <c r="CB75" s="1256"/>
      <c r="CC75" s="1256"/>
      <c r="CD75" s="1256"/>
      <c r="CE75" s="1256"/>
      <c r="CF75" s="1256">
        <v>4.5</v>
      </c>
      <c r="CG75" s="1256"/>
      <c r="CH75" s="1256"/>
      <c r="CI75" s="1256"/>
      <c r="CJ75" s="1256"/>
      <c r="CK75" s="1256"/>
      <c r="CL75" s="1256"/>
      <c r="CM75" s="1256"/>
      <c r="CN75" s="1256">
        <v>5.0999999999999996</v>
      </c>
      <c r="CO75" s="1256"/>
      <c r="CP75" s="1256"/>
      <c r="CQ75" s="1256"/>
      <c r="CR75" s="1256"/>
      <c r="CS75" s="1256"/>
      <c r="CT75" s="1256"/>
      <c r="CU75" s="1256"/>
      <c r="CV75" s="1256">
        <v>5.6</v>
      </c>
      <c r="CW75" s="1256"/>
      <c r="CX75" s="1256"/>
      <c r="CY75" s="1256"/>
      <c r="CZ75" s="1256"/>
      <c r="DA75" s="1256"/>
      <c r="DB75" s="1256"/>
      <c r="DC75" s="1256"/>
    </row>
    <row r="76" spans="2:107" ht="13" x14ac:dyDescent="0.2">
      <c r="B76" s="1226"/>
      <c r="G76" s="1252"/>
      <c r="H76" s="1252"/>
      <c r="I76" s="1245"/>
      <c r="J76" s="1245"/>
      <c r="K76" s="1254"/>
      <c r="L76" s="1254"/>
      <c r="M76" s="1254"/>
      <c r="N76" s="1254"/>
      <c r="AM76" s="1244"/>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 x14ac:dyDescent="0.2">
      <c r="B77" s="1226"/>
      <c r="G77" s="1245"/>
      <c r="H77" s="1245"/>
      <c r="I77" s="1245"/>
      <c r="J77" s="1245"/>
      <c r="K77" s="1273"/>
      <c r="L77" s="1273"/>
      <c r="M77" s="1273"/>
      <c r="N77" s="1273"/>
      <c r="AN77" s="1251" t="s">
        <v>579</v>
      </c>
      <c r="AO77" s="1251"/>
      <c r="AP77" s="1251"/>
      <c r="AQ77" s="1251"/>
      <c r="AR77" s="1251"/>
      <c r="AS77" s="1251"/>
      <c r="AT77" s="1251"/>
      <c r="AU77" s="1251"/>
      <c r="AV77" s="1251"/>
      <c r="AW77" s="1251"/>
      <c r="AX77" s="1251"/>
      <c r="AY77" s="1251"/>
      <c r="AZ77" s="1251"/>
      <c r="BA77" s="1251"/>
      <c r="BB77" s="1255" t="s">
        <v>577</v>
      </c>
      <c r="BC77" s="1255"/>
      <c r="BD77" s="1255"/>
      <c r="BE77" s="1255"/>
      <c r="BF77" s="1255"/>
      <c r="BG77" s="1255"/>
      <c r="BH77" s="1255"/>
      <c r="BI77" s="1255"/>
      <c r="BJ77" s="1255"/>
      <c r="BK77" s="1255"/>
      <c r="BL77" s="1255"/>
      <c r="BM77" s="1255"/>
      <c r="BN77" s="1255"/>
      <c r="BO77" s="1255"/>
      <c r="BP77" s="1256">
        <v>0.5</v>
      </c>
      <c r="BQ77" s="1256"/>
      <c r="BR77" s="1256"/>
      <c r="BS77" s="1256"/>
      <c r="BT77" s="1256"/>
      <c r="BU77" s="1256"/>
      <c r="BV77" s="1256"/>
      <c r="BW77" s="1256"/>
      <c r="BX77" s="1256">
        <v>5.9</v>
      </c>
      <c r="BY77" s="1256"/>
      <c r="BZ77" s="1256"/>
      <c r="CA77" s="1256"/>
      <c r="CB77" s="1256"/>
      <c r="CC77" s="1256"/>
      <c r="CD77" s="1256"/>
      <c r="CE77" s="1256"/>
      <c r="CF77" s="1256">
        <v>4.0999999999999996</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ht="13" x14ac:dyDescent="0.2">
      <c r="B78" s="1226"/>
      <c r="G78" s="1245"/>
      <c r="H78" s="1245"/>
      <c r="I78" s="1245"/>
      <c r="J78" s="1245"/>
      <c r="K78" s="1273"/>
      <c r="L78" s="1273"/>
      <c r="M78" s="1273"/>
      <c r="N78" s="1273"/>
      <c r="AN78" s="1251"/>
      <c r="AO78" s="1251"/>
      <c r="AP78" s="1251"/>
      <c r="AQ78" s="1251"/>
      <c r="AR78" s="1251"/>
      <c r="AS78" s="1251"/>
      <c r="AT78" s="1251"/>
      <c r="AU78" s="1251"/>
      <c r="AV78" s="1251"/>
      <c r="AW78" s="1251"/>
      <c r="AX78" s="1251"/>
      <c r="AY78" s="1251"/>
      <c r="AZ78" s="1251"/>
      <c r="BA78" s="1251"/>
      <c r="BB78" s="1255"/>
      <c r="BC78" s="1255"/>
      <c r="BD78" s="1255"/>
      <c r="BE78" s="1255"/>
      <c r="BF78" s="1255"/>
      <c r="BG78" s="1255"/>
      <c r="BH78" s="1255"/>
      <c r="BI78" s="1255"/>
      <c r="BJ78" s="1255"/>
      <c r="BK78" s="1255"/>
      <c r="BL78" s="1255"/>
      <c r="BM78" s="1255"/>
      <c r="BN78" s="1255"/>
      <c r="BO78" s="1255"/>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ht="13" x14ac:dyDescent="0.2">
      <c r="B79" s="1226"/>
      <c r="G79" s="1245"/>
      <c r="H79" s="1245"/>
      <c r="I79" s="1258"/>
      <c r="J79" s="1258"/>
      <c r="K79" s="1274"/>
      <c r="L79" s="1274"/>
      <c r="M79" s="1274"/>
      <c r="N79" s="1274"/>
      <c r="AN79" s="1251"/>
      <c r="AO79" s="1251"/>
      <c r="AP79" s="1251"/>
      <c r="AQ79" s="1251"/>
      <c r="AR79" s="1251"/>
      <c r="AS79" s="1251"/>
      <c r="AT79" s="1251"/>
      <c r="AU79" s="1251"/>
      <c r="AV79" s="1251"/>
      <c r="AW79" s="1251"/>
      <c r="AX79" s="1251"/>
      <c r="AY79" s="1251"/>
      <c r="AZ79" s="1251"/>
      <c r="BA79" s="1251"/>
      <c r="BB79" s="1255" t="s">
        <v>582</v>
      </c>
      <c r="BC79" s="1255"/>
      <c r="BD79" s="1255"/>
      <c r="BE79" s="1255"/>
      <c r="BF79" s="1255"/>
      <c r="BG79" s="1255"/>
      <c r="BH79" s="1255"/>
      <c r="BI79" s="1255"/>
      <c r="BJ79" s="1255"/>
      <c r="BK79" s="1255"/>
      <c r="BL79" s="1255"/>
      <c r="BM79" s="1255"/>
      <c r="BN79" s="1255"/>
      <c r="BO79" s="1255"/>
      <c r="BP79" s="1256">
        <v>5.0999999999999996</v>
      </c>
      <c r="BQ79" s="1256"/>
      <c r="BR79" s="1256"/>
      <c r="BS79" s="1256"/>
      <c r="BT79" s="1256"/>
      <c r="BU79" s="1256"/>
      <c r="BV79" s="1256"/>
      <c r="BW79" s="1256"/>
      <c r="BX79" s="1256">
        <v>5.2</v>
      </c>
      <c r="BY79" s="1256"/>
      <c r="BZ79" s="1256"/>
      <c r="CA79" s="1256"/>
      <c r="CB79" s="1256"/>
      <c r="CC79" s="1256"/>
      <c r="CD79" s="1256"/>
      <c r="CE79" s="1256"/>
      <c r="CF79" s="1256">
        <v>5.0999999999999996</v>
      </c>
      <c r="CG79" s="1256"/>
      <c r="CH79" s="1256"/>
      <c r="CI79" s="1256"/>
      <c r="CJ79" s="1256"/>
      <c r="CK79" s="1256"/>
      <c r="CL79" s="1256"/>
      <c r="CM79" s="1256"/>
      <c r="CN79" s="1256">
        <v>5.2</v>
      </c>
      <c r="CO79" s="1256"/>
      <c r="CP79" s="1256"/>
      <c r="CQ79" s="1256"/>
      <c r="CR79" s="1256"/>
      <c r="CS79" s="1256"/>
      <c r="CT79" s="1256"/>
      <c r="CU79" s="1256"/>
      <c r="CV79" s="1256">
        <v>5.2</v>
      </c>
      <c r="CW79" s="1256"/>
      <c r="CX79" s="1256"/>
      <c r="CY79" s="1256"/>
      <c r="CZ79" s="1256"/>
      <c r="DA79" s="1256"/>
      <c r="DB79" s="1256"/>
      <c r="DC79" s="1256"/>
    </row>
    <row r="80" spans="2:107" ht="13" x14ac:dyDescent="0.2">
      <c r="B80" s="1226"/>
      <c r="G80" s="1245"/>
      <c r="H80" s="1245"/>
      <c r="I80" s="1258"/>
      <c r="J80" s="1258"/>
      <c r="K80" s="1274"/>
      <c r="L80" s="1274"/>
      <c r="M80" s="1274"/>
      <c r="N80" s="1274"/>
      <c r="AN80" s="1251"/>
      <c r="AO80" s="1251"/>
      <c r="AP80" s="1251"/>
      <c r="AQ80" s="1251"/>
      <c r="AR80" s="1251"/>
      <c r="AS80" s="1251"/>
      <c r="AT80" s="1251"/>
      <c r="AU80" s="1251"/>
      <c r="AV80" s="1251"/>
      <c r="AW80" s="1251"/>
      <c r="AX80" s="1251"/>
      <c r="AY80" s="1251"/>
      <c r="AZ80" s="1251"/>
      <c r="BA80" s="1251"/>
      <c r="BB80" s="1255"/>
      <c r="BC80" s="1255"/>
      <c r="BD80" s="1255"/>
      <c r="BE80" s="1255"/>
      <c r="BF80" s="1255"/>
      <c r="BG80" s="1255"/>
      <c r="BH80" s="1255"/>
      <c r="BI80" s="1255"/>
      <c r="BJ80" s="1255"/>
      <c r="BK80" s="1255"/>
      <c r="BL80" s="1255"/>
      <c r="BM80" s="1255"/>
      <c r="BN80" s="1255"/>
      <c r="BO80" s="1255"/>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ht="13" x14ac:dyDescent="0.2">
      <c r="B81" s="1226"/>
    </row>
    <row r="82" spans="2:109" ht="16.5" x14ac:dyDescent="0.2">
      <c r="B82" s="1226"/>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ht="13" x14ac:dyDescent="0.2">
      <c r="B83" s="1228"/>
      <c r="C83" s="1229"/>
      <c r="D83" s="1229"/>
      <c r="E83" s="1229"/>
      <c r="F83" s="1229"/>
      <c r="G83" s="1229"/>
      <c r="H83" s="1229"/>
      <c r="I83" s="1229"/>
      <c r="J83" s="1229"/>
      <c r="K83" s="1229"/>
      <c r="L83" s="1229"/>
      <c r="M83" s="1229"/>
      <c r="N83" s="1229"/>
      <c r="O83" s="1229"/>
      <c r="P83" s="1229"/>
      <c r="Q83" s="1229"/>
      <c r="R83" s="1229"/>
      <c r="S83" s="1229"/>
      <c r="T83" s="1229"/>
      <c r="U83" s="1229"/>
      <c r="V83" s="1229"/>
      <c r="W83" s="1229"/>
      <c r="X83" s="1229"/>
      <c r="Y83" s="1229"/>
      <c r="Z83" s="1229"/>
      <c r="AA83" s="1229"/>
      <c r="AB83" s="1229"/>
      <c r="AC83" s="1229"/>
      <c r="AD83" s="1229"/>
      <c r="AE83" s="1229"/>
      <c r="AF83" s="1229"/>
      <c r="AG83" s="1229"/>
      <c r="AH83" s="1229"/>
      <c r="AI83" s="1229"/>
      <c r="AJ83" s="1229"/>
      <c r="AK83" s="1229"/>
      <c r="AL83" s="1229"/>
      <c r="AM83" s="1229"/>
      <c r="AN83" s="1229"/>
      <c r="AO83" s="1229"/>
      <c r="AP83" s="1229"/>
      <c r="AQ83" s="1229"/>
      <c r="AR83" s="1229"/>
      <c r="AS83" s="1229"/>
      <c r="AT83" s="1229"/>
      <c r="AU83" s="1229"/>
      <c r="AV83" s="1229"/>
      <c r="AW83" s="1229"/>
      <c r="AX83" s="1229"/>
      <c r="AY83" s="1229"/>
      <c r="AZ83" s="1229"/>
      <c r="BA83" s="1229"/>
      <c r="BB83" s="1229"/>
      <c r="BC83" s="1229"/>
      <c r="BD83" s="1229"/>
      <c r="BE83" s="1229"/>
      <c r="BF83" s="1229"/>
      <c r="BG83" s="1229"/>
      <c r="BH83" s="1229"/>
      <c r="BI83" s="1229"/>
      <c r="BJ83" s="1229"/>
      <c r="BK83" s="1229"/>
      <c r="BL83" s="1229"/>
      <c r="BM83" s="1229"/>
      <c r="BN83" s="1229"/>
      <c r="BO83" s="1229"/>
      <c r="BP83" s="1229"/>
      <c r="BQ83" s="1229"/>
      <c r="BR83" s="1229"/>
      <c r="BS83" s="1229"/>
      <c r="BT83" s="1229"/>
      <c r="BU83" s="1229"/>
      <c r="BV83" s="1229"/>
      <c r="BW83" s="1229"/>
      <c r="BX83" s="1229"/>
      <c r="BY83" s="1229"/>
      <c r="BZ83" s="1229"/>
      <c r="CA83" s="1229"/>
      <c r="CB83" s="1229"/>
      <c r="CC83" s="1229"/>
      <c r="CD83" s="1229"/>
      <c r="CE83" s="1229"/>
      <c r="CF83" s="1229"/>
      <c r="CG83" s="1229"/>
      <c r="CH83" s="1229"/>
      <c r="CI83" s="1229"/>
      <c r="CJ83" s="1229"/>
      <c r="CK83" s="1229"/>
      <c r="CL83" s="1229"/>
      <c r="CM83" s="1229"/>
      <c r="CN83" s="1229"/>
      <c r="CO83" s="1229"/>
      <c r="CP83" s="1229"/>
      <c r="CQ83" s="1229"/>
      <c r="CR83" s="1229"/>
      <c r="CS83" s="1229"/>
      <c r="CT83" s="1229"/>
      <c r="CU83" s="1229"/>
      <c r="CV83" s="1229"/>
      <c r="CW83" s="1229"/>
      <c r="CX83" s="1229"/>
      <c r="CY83" s="1229"/>
      <c r="CZ83" s="1229"/>
      <c r="DA83" s="1229"/>
      <c r="DB83" s="1229"/>
      <c r="DC83" s="1229"/>
      <c r="DD83" s="1230"/>
    </row>
    <row r="84" spans="2:109" ht="13" x14ac:dyDescent="0.2">
      <c r="DD84" s="1220"/>
      <c r="DE84" s="1220"/>
    </row>
    <row r="85" spans="2:109" ht="13" x14ac:dyDescent="0.2">
      <c r="DD85" s="1220"/>
      <c r="DE85" s="1220"/>
    </row>
  </sheetData>
  <sheetProtection algorithmName="SHA-512" hashValue="SxOUC0Syh+xQNhbl1zeLjZOTCeo3KFrN4SymZNOIibYUy7PT0hvw5GVgRj9JhPKld8Uu4vIPS3RJpBwabJsApQ==" saltValue="GvbzHXrphqG1guMh+skiC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2" zoomScaleNormal="100" zoomScaleSheetLayoutView="70" workbookViewId="0">
      <selection activeCell="AN48" sqref="AN48"/>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LrwGK7lpasB/17hAC6Ar+KaEQd1zlQqUVD9emf7OZSArXHxn5BfmznnedkZCj4VBSmGHlKST/no7E96KxFd7ew==" saltValue="p/u+fV0Jwn4HTrwwlGT0L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W97" zoomScaleNormal="100" zoomScaleSheetLayoutView="55" workbookViewId="0">
      <selection activeCell="AN48" sqref="AN48"/>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FmO5bdoahfc9SiyF3F88Ui+30hcF3IxY2pfAmweuVHPreMzTEcKgmmFGQ70dPIeD6oq99nU77tdW3tf3cA6f2g==" saltValue="tBzYT1n32ur1pcfk6dr6l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45844</v>
      </c>
      <c r="E3" s="156"/>
      <c r="F3" s="157">
        <v>66343</v>
      </c>
      <c r="G3" s="158"/>
      <c r="H3" s="159"/>
    </row>
    <row r="4" spans="1:8" x14ac:dyDescent="0.2">
      <c r="A4" s="160"/>
      <c r="B4" s="161"/>
      <c r="C4" s="162"/>
      <c r="D4" s="163">
        <v>33380</v>
      </c>
      <c r="E4" s="164"/>
      <c r="F4" s="165">
        <v>34529</v>
      </c>
      <c r="G4" s="166"/>
      <c r="H4" s="167"/>
    </row>
    <row r="5" spans="1:8" x14ac:dyDescent="0.2">
      <c r="A5" s="148" t="s">
        <v>522</v>
      </c>
      <c r="B5" s="153"/>
      <c r="C5" s="154"/>
      <c r="D5" s="155">
        <v>32573</v>
      </c>
      <c r="E5" s="156"/>
      <c r="F5" s="157">
        <v>56416</v>
      </c>
      <c r="G5" s="158"/>
      <c r="H5" s="159"/>
    </row>
    <row r="6" spans="1:8" x14ac:dyDescent="0.2">
      <c r="A6" s="160"/>
      <c r="B6" s="161"/>
      <c r="C6" s="162"/>
      <c r="D6" s="163">
        <v>23390</v>
      </c>
      <c r="E6" s="164"/>
      <c r="F6" s="165">
        <v>32623</v>
      </c>
      <c r="G6" s="166"/>
      <c r="H6" s="167"/>
    </row>
    <row r="7" spans="1:8" x14ac:dyDescent="0.2">
      <c r="A7" s="148" t="s">
        <v>523</v>
      </c>
      <c r="B7" s="153"/>
      <c r="C7" s="154"/>
      <c r="D7" s="155">
        <v>47073</v>
      </c>
      <c r="E7" s="156"/>
      <c r="F7" s="157">
        <v>49217</v>
      </c>
      <c r="G7" s="158"/>
      <c r="H7" s="159"/>
    </row>
    <row r="8" spans="1:8" x14ac:dyDescent="0.2">
      <c r="A8" s="160"/>
      <c r="B8" s="161"/>
      <c r="C8" s="162"/>
      <c r="D8" s="163">
        <v>43884</v>
      </c>
      <c r="E8" s="164"/>
      <c r="F8" s="165">
        <v>27232</v>
      </c>
      <c r="G8" s="166"/>
      <c r="H8" s="167"/>
    </row>
    <row r="9" spans="1:8" x14ac:dyDescent="0.2">
      <c r="A9" s="148" t="s">
        <v>524</v>
      </c>
      <c r="B9" s="153"/>
      <c r="C9" s="154"/>
      <c r="D9" s="155">
        <v>17927</v>
      </c>
      <c r="E9" s="156"/>
      <c r="F9" s="157">
        <v>49211</v>
      </c>
      <c r="G9" s="158"/>
      <c r="H9" s="159"/>
    </row>
    <row r="10" spans="1:8" x14ac:dyDescent="0.2">
      <c r="A10" s="160"/>
      <c r="B10" s="161"/>
      <c r="C10" s="162"/>
      <c r="D10" s="163">
        <v>12816</v>
      </c>
      <c r="E10" s="164"/>
      <c r="F10" s="165">
        <v>28367</v>
      </c>
      <c r="G10" s="166"/>
      <c r="H10" s="167"/>
    </row>
    <row r="11" spans="1:8" x14ac:dyDescent="0.2">
      <c r="A11" s="148" t="s">
        <v>525</v>
      </c>
      <c r="B11" s="153"/>
      <c r="C11" s="154"/>
      <c r="D11" s="155">
        <v>14293</v>
      </c>
      <c r="E11" s="156"/>
      <c r="F11" s="157">
        <v>51738</v>
      </c>
      <c r="G11" s="158"/>
      <c r="H11" s="159"/>
    </row>
    <row r="12" spans="1:8" x14ac:dyDescent="0.2">
      <c r="A12" s="160"/>
      <c r="B12" s="161"/>
      <c r="C12" s="168"/>
      <c r="D12" s="163">
        <v>9117</v>
      </c>
      <c r="E12" s="164"/>
      <c r="F12" s="165">
        <v>30360</v>
      </c>
      <c r="G12" s="166"/>
      <c r="H12" s="167"/>
    </row>
    <row r="13" spans="1:8" x14ac:dyDescent="0.2">
      <c r="A13" s="148"/>
      <c r="B13" s="153"/>
      <c r="C13" s="169"/>
      <c r="D13" s="170">
        <v>31542</v>
      </c>
      <c r="E13" s="171"/>
      <c r="F13" s="172">
        <v>54585</v>
      </c>
      <c r="G13" s="173"/>
      <c r="H13" s="159"/>
    </row>
    <row r="14" spans="1:8" x14ac:dyDescent="0.2">
      <c r="A14" s="160"/>
      <c r="B14" s="161"/>
      <c r="C14" s="162"/>
      <c r="D14" s="163">
        <v>24517</v>
      </c>
      <c r="E14" s="164"/>
      <c r="F14" s="165">
        <v>30622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16.14</v>
      </c>
      <c r="C19" s="174">
        <f>ROUND(VALUE(SUBSTITUTE(実質収支比率等に係る経年分析!G$48,"▲","-")),2)</f>
        <v>18.43</v>
      </c>
      <c r="D19" s="174">
        <f>ROUND(VALUE(SUBSTITUTE(実質収支比率等に係る経年分析!H$48,"▲","-")),2)</f>
        <v>19.29</v>
      </c>
      <c r="E19" s="174">
        <f>ROUND(VALUE(SUBSTITUTE(実質収支比率等に係る経年分析!I$48,"▲","-")),2)</f>
        <v>19.57</v>
      </c>
      <c r="F19" s="174">
        <f>ROUND(VALUE(SUBSTITUTE(実質収支比率等に係る経年分析!J$48,"▲","-")),2)</f>
        <v>8.65</v>
      </c>
    </row>
    <row r="20" spans="1:11" x14ac:dyDescent="0.2">
      <c r="A20" s="174" t="s">
        <v>53</v>
      </c>
      <c r="B20" s="174">
        <f>ROUND(VALUE(SUBSTITUTE(実質収支比率等に係る経年分析!F$47,"▲","-")),2)</f>
        <v>11.28</v>
      </c>
      <c r="C20" s="174">
        <f>ROUND(VALUE(SUBSTITUTE(実質収支比率等に係る経年分析!G$47,"▲","-")),2)</f>
        <v>10.89</v>
      </c>
      <c r="D20" s="174">
        <f>ROUND(VALUE(SUBSTITUTE(実質収支比率等に係る経年分析!H$47,"▲","-")),2)</f>
        <v>10.39</v>
      </c>
      <c r="E20" s="174">
        <f>ROUND(VALUE(SUBSTITUTE(実質収支比率等に係る経年分析!I$47,"▲","-")),2)</f>
        <v>10.54</v>
      </c>
      <c r="F20" s="174">
        <f>ROUND(VALUE(SUBSTITUTE(実質収支比率等に係る経年分析!J$47,"▲","-")),2)</f>
        <v>19.32</v>
      </c>
    </row>
    <row r="21" spans="1:11" x14ac:dyDescent="0.2">
      <c r="A21" s="174" t="s">
        <v>54</v>
      </c>
      <c r="B21" s="174">
        <f>IF(ISNUMBER(VALUE(SUBSTITUTE(実質収支比率等に係る経年分析!F$49,"▲","-"))),ROUND(VALUE(SUBSTITUTE(実質収支比率等に係る経年分析!F$49,"▲","-")),2),NA())</f>
        <v>3.68</v>
      </c>
      <c r="C21" s="174">
        <f>IF(ISNUMBER(VALUE(SUBSTITUTE(実質収支比率等に係る経年分析!G$49,"▲","-"))),ROUND(VALUE(SUBSTITUTE(実質収支比率等に係る経年分析!G$49,"▲","-")),2),NA())</f>
        <v>2.84</v>
      </c>
      <c r="D21" s="174">
        <f>IF(ISNUMBER(VALUE(SUBSTITUTE(実質収支比率等に係る経年分析!H$49,"▲","-"))),ROUND(VALUE(SUBSTITUTE(実質収支比率等に係る経年分析!H$49,"▲","-")),2),NA())</f>
        <v>2.38</v>
      </c>
      <c r="E21" s="174">
        <f>IF(ISNUMBER(VALUE(SUBSTITUTE(実質収支比率等に係る経年分析!I$49,"▲","-"))),ROUND(VALUE(SUBSTITUTE(実質収支比率等に係る経年分析!I$49,"▲","-")),2),NA())</f>
        <v>0.01</v>
      </c>
      <c r="F21" s="174">
        <f>IF(ISNUMBER(VALUE(SUBSTITUTE(実質収支比率等に係る経年分析!J$49,"▲","-"))),ROUND(VALUE(SUBSTITUTE(実質収支比率等に係る経年分析!J$49,"▲","-")),2),NA())</f>
        <v>-1.56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0.94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0.84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0.05</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0.03</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加須都市計画事業野中土地区画整理事業特別会計</v>
      </c>
      <c r="B29" s="175">
        <f>IF(ROUND(VALUE(SUBSTITUTE(連結実質赤字比率に係る赤字・黒字の構成分析!F$41,"▲", "-")), 2) &lt; 0, ABS(ROUND(VALUE(SUBSTITUTE(連結実質赤字比率に係る赤字・黒字の構成分析!F$41,"▲", "-")), 2)), NA())</f>
        <v>0.06</v>
      </c>
      <c r="C29" s="175" t="e">
        <f>IF(ROUND(VALUE(SUBSTITUTE(連結実質赤字比率に係る赤字・黒字の構成分析!F$41,"▲", "-")), 2) &gt;= 0, ABS(ROUND(VALUE(SUBSTITUTE(連結実質赤字比率に係る赤字・黒字の構成分析!F$41,"▲", "-")), 2)), NA())</f>
        <v>#N/A</v>
      </c>
      <c r="D29" s="175">
        <f>IF(ROUND(VALUE(SUBSTITUTE(連結実質赤字比率に係る赤字・黒字の構成分析!G$41,"▲", "-")), 2) &lt; 0, ABS(ROUND(VALUE(SUBSTITUTE(連結実質赤字比率に係る赤字・黒字の構成分析!G$41,"▲", "-")), 2)), NA())</f>
        <v>0.26</v>
      </c>
      <c r="E29" s="175" t="e">
        <f>IF(ROUND(VALUE(SUBSTITUTE(連結実質赤字比率に係る赤字・黒字の構成分析!G$41,"▲", "-")), 2) &gt;= 0, ABS(ROUND(VALUE(SUBSTITUTE(連結実質赤字比率に係る赤字・黒字の構成分析!G$41,"▲", "-")), 2)), NA())</f>
        <v>#N/A</v>
      </c>
      <c r="F29" s="175">
        <f>IF(ROUND(VALUE(SUBSTITUTE(連結実質赤字比率に係る赤字・黒字の構成分析!H$41,"▲", "-")), 2) &lt; 0, ABS(ROUND(VALUE(SUBSTITUTE(連結実質赤字比率に係る赤字・黒字の構成分析!H$41,"▲", "-")), 2)), NA())</f>
        <v>0.13</v>
      </c>
      <c r="G29" s="175" t="e">
        <f>IF(ROUND(VALUE(SUBSTITUTE(連結実質赤字比率に係る赤字・黒字の構成分析!H$41,"▲", "-")), 2) &gt;= 0, ABS(ROUND(VALUE(SUBSTITUTE(連結実質赤字比率に係る赤字・黒字の構成分析!H$41,"▲", "-")), 2)), NA())</f>
        <v>#N/A</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0.08</v>
      </c>
    </row>
    <row r="30" spans="1:11" x14ac:dyDescent="0.2">
      <c r="A30" s="175" t="str">
        <f>IF(連結実質赤字比率に係る赤字・黒字の構成分析!C$40="",NA(),連結実質赤字比率に係る赤字・黒字の構成分析!C$40)</f>
        <v>国民健康保険直営診療所特別会計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0.08</v>
      </c>
    </row>
    <row r="31" spans="1:11" x14ac:dyDescent="0.2">
      <c r="A31" s="175" t="str">
        <f>IF(連結実質赤字比率に係る赤字・黒字の構成分析!C$39="",NA(),連結実質赤字比率に係る赤字・黒字の構成分析!C$39)</f>
        <v>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0.28000000000000003</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0.28999999999999998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0.32</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2.35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0.96</v>
      </c>
    </row>
    <row r="34" spans="1:16" x14ac:dyDescent="0.2">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1.42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2.65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2.12</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16.13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18.61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19.399999999999999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19.559999999999999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8.66</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10.18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10.15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10.210000000000001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10.78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11.27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3396</v>
      </c>
      <c r="E42" s="176"/>
      <c r="F42" s="176"/>
      <c r="G42" s="176">
        <f>'実質公債費比率（分子）の構造'!L$52</f>
        <v>3310</v>
      </c>
      <c r="H42" s="176"/>
      <c r="I42" s="176"/>
      <c r="J42" s="176">
        <f>'実質公債費比率（分子）の構造'!M$52</f>
        <v>3318</v>
      </c>
      <c r="K42" s="176"/>
      <c r="L42" s="176"/>
      <c r="M42" s="176">
        <f>'実質公債費比率（分子）の構造'!N$52</f>
        <v>3348</v>
      </c>
      <c r="N42" s="176"/>
      <c r="O42" s="176"/>
      <c r="P42" s="176">
        <f>'実質公債費比率（分子）の構造'!O$52</f>
        <v>3259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29</v>
      </c>
      <c r="C44" s="176"/>
      <c r="D44" s="176"/>
      <c r="E44" s="176">
        <f>'実質公債費比率（分子）の構造'!L$50</f>
        <v>15</v>
      </c>
      <c r="F44" s="176"/>
      <c r="G44" s="176"/>
      <c r="H44" s="176">
        <f>'実質公債費比率（分子）の構造'!M$50</f>
        <v>9</v>
      </c>
      <c r="I44" s="176"/>
      <c r="J44" s="176"/>
      <c r="K44" s="176">
        <f>'実質公債費比率（分子）の構造'!N$50</f>
        <v>5</v>
      </c>
      <c r="L44" s="176"/>
      <c r="M44" s="176"/>
      <c r="N44" s="176">
        <f>'実質公債費比率（分子）の構造'!O$50</f>
        <v>3</v>
      </c>
      <c r="O44" s="176"/>
      <c r="P44" s="176"/>
    </row>
    <row r="45" spans="1:16" x14ac:dyDescent="0.2">
      <c r="A45" s="176" t="s">
        <v>63</v>
      </c>
      <c r="B45" s="176">
        <f>'実質公債費比率（分子）の構造'!K$49</f>
        <v>43</v>
      </c>
      <c r="C45" s="176"/>
      <c r="D45" s="176"/>
      <c r="E45" s="176">
        <f>'実質公債費比率（分子）の構造'!L$49</f>
        <v>43</v>
      </c>
      <c r="F45" s="176"/>
      <c r="G45" s="176"/>
      <c r="H45" s="176">
        <f>'実質公債費比率（分子）の構造'!M$49</f>
        <v>49</v>
      </c>
      <c r="I45" s="176"/>
      <c r="J45" s="176"/>
      <c r="K45" s="176">
        <f>'実質公債費比率（分子）の構造'!N$49</f>
        <v>48</v>
      </c>
      <c r="L45" s="176"/>
      <c r="M45" s="176"/>
      <c r="N45" s="176">
        <f>'実質公債費比率（分子）の構造'!O$49</f>
        <v>54</v>
      </c>
      <c r="O45" s="176"/>
      <c r="P45" s="176"/>
    </row>
    <row r="46" spans="1:16" x14ac:dyDescent="0.2">
      <c r="A46" s="176" t="s">
        <v>64</v>
      </c>
      <c r="B46" s="176">
        <f>'実質公債費比率（分子）の構造'!K$48</f>
        <v>996</v>
      </c>
      <c r="C46" s="176"/>
      <c r="D46" s="176"/>
      <c r="E46" s="176">
        <f>'実質公債費比率（分子）の構造'!L$48</f>
        <v>975</v>
      </c>
      <c r="F46" s="176"/>
      <c r="G46" s="176"/>
      <c r="H46" s="176">
        <f>'実質公債費比率（分子）の構造'!M$48</f>
        <v>969</v>
      </c>
      <c r="I46" s="176"/>
      <c r="J46" s="176"/>
      <c r="K46" s="176">
        <f>'実質公債費比率（分子）の構造'!N$48</f>
        <v>959</v>
      </c>
      <c r="L46" s="176"/>
      <c r="M46" s="176"/>
      <c r="N46" s="176">
        <f>'実質公債費比率（分子）の構造'!O$48</f>
        <v>947</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3205</v>
      </c>
      <c r="C49" s="176"/>
      <c r="D49" s="176"/>
      <c r="E49" s="176">
        <f>'実質公債費比率（分子）の構造'!L$45</f>
        <v>3210</v>
      </c>
      <c r="F49" s="176"/>
      <c r="G49" s="176"/>
      <c r="H49" s="176">
        <f>'実質公債費比率（分子）の構造'!M$45</f>
        <v>3562</v>
      </c>
      <c r="I49" s="176"/>
      <c r="J49" s="176"/>
      <c r="K49" s="176">
        <f>'実質公債費比率（分子）の構造'!N$45</f>
        <v>3667</v>
      </c>
      <c r="L49" s="176"/>
      <c r="M49" s="176"/>
      <c r="N49" s="176">
        <f>'実質公債費比率（分子）の構造'!O$45</f>
        <v>3571</v>
      </c>
      <c r="O49" s="176"/>
      <c r="P49" s="176"/>
    </row>
    <row r="50" spans="1:16" x14ac:dyDescent="0.2">
      <c r="A50" s="176" t="s">
        <v>67</v>
      </c>
      <c r="B50" s="176" t="e">
        <f>NA()</f>
        <v>#N/A</v>
      </c>
      <c r="C50" s="176">
        <f>IF(ISNUMBER('実質公債費比率（分子）の構造'!K$53),'実質公債費比率（分子）の構造'!K$53,NA())</f>
        <v>877</v>
      </c>
      <c r="D50" s="176" t="e">
        <f>NA()</f>
        <v>#N/A</v>
      </c>
      <c r="E50" s="176" t="e">
        <f>NA()</f>
        <v>#N/A</v>
      </c>
      <c r="F50" s="176">
        <f>IF(ISNUMBER('実質公債費比率（分子）の構造'!L$53),'実質公債費比率（分子）の構造'!L$53,NA())</f>
        <v>933</v>
      </c>
      <c r="G50" s="176" t="e">
        <f>NA()</f>
        <v>#N/A</v>
      </c>
      <c r="H50" s="176" t="e">
        <f>NA()</f>
        <v>#N/A</v>
      </c>
      <c r="I50" s="176">
        <f>IF(ISNUMBER('実質公債費比率（分子）の構造'!M$53),'実質公債費比率（分子）の構造'!M$53,NA())</f>
        <v>1271</v>
      </c>
      <c r="J50" s="176" t="e">
        <f>NA()</f>
        <v>#N/A</v>
      </c>
      <c r="K50" s="176" t="e">
        <f>NA()</f>
        <v>#N/A</v>
      </c>
      <c r="L50" s="176">
        <f>IF(ISNUMBER('実質公債費比率（分子）の構造'!N$53),'実質公債費比率（分子）の構造'!N$53,NA())</f>
        <v>1331</v>
      </c>
      <c r="M50" s="176" t="e">
        <f>NA()</f>
        <v>#N/A</v>
      </c>
      <c r="N50" s="176" t="e">
        <f>NA()</f>
        <v>#N/A</v>
      </c>
      <c r="O50" s="176">
        <f>IF(ISNUMBER('実質公債費比率（分子）の構造'!O$53),'実質公債費比率（分子）の構造'!O$53,NA())</f>
        <v>1316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33894</v>
      </c>
      <c r="E56" s="175"/>
      <c r="F56" s="175"/>
      <c r="G56" s="175">
        <f>'将来負担比率（分子）の構造'!J$52</f>
        <v>32869</v>
      </c>
      <c r="H56" s="175"/>
      <c r="I56" s="175"/>
      <c r="J56" s="175">
        <f>'将来負担比率（分子）の構造'!K$52</f>
        <v>32004</v>
      </c>
      <c r="K56" s="175"/>
      <c r="L56" s="175"/>
      <c r="M56" s="175">
        <f>'将来負担比率（分子）の構造'!L$52</f>
        <v>30044</v>
      </c>
      <c r="N56" s="175"/>
      <c r="O56" s="175"/>
      <c r="P56" s="175">
        <f>'将来負担比率（分子）の構造'!M$52</f>
        <v>27870</v>
      </c>
    </row>
    <row r="57" spans="1:16" x14ac:dyDescent="0.2">
      <c r="A57" s="175" t="s">
        <v>42</v>
      </c>
      <c r="B57" s="175"/>
      <c r="C57" s="175"/>
      <c r="D57" s="175">
        <f>'将来負担比率（分子）の構造'!I$51</f>
        <v>4377</v>
      </c>
      <c r="E57" s="175"/>
      <c r="F57" s="175"/>
      <c r="G57" s="175">
        <f>'将来負担比率（分子）の構造'!J$51</f>
        <v>4173</v>
      </c>
      <c r="H57" s="175"/>
      <c r="I57" s="175"/>
      <c r="J57" s="175">
        <f>'将来負担比率（分子）の構造'!K$51</f>
        <v>3858</v>
      </c>
      <c r="K57" s="175"/>
      <c r="L57" s="175"/>
      <c r="M57" s="175">
        <f>'将来負担比率（分子）の構造'!L$51</f>
        <v>3713</v>
      </c>
      <c r="N57" s="175"/>
      <c r="O57" s="175"/>
      <c r="P57" s="175">
        <f>'将来負担比率（分子）の構造'!M$51</f>
        <v>3858</v>
      </c>
    </row>
    <row r="58" spans="1:16" x14ac:dyDescent="0.2">
      <c r="A58" s="175" t="s">
        <v>41</v>
      </c>
      <c r="B58" s="175"/>
      <c r="C58" s="175"/>
      <c r="D58" s="175">
        <f>'将来負担比率（分子）の構造'!I$50</f>
        <v>10716</v>
      </c>
      <c r="E58" s="175"/>
      <c r="F58" s="175"/>
      <c r="G58" s="175">
        <f>'将来負担比率（分子）の構造'!J$50</f>
        <v>10314</v>
      </c>
      <c r="H58" s="175"/>
      <c r="I58" s="175"/>
      <c r="J58" s="175">
        <f>'将来負担比率（分子）の構造'!K$50</f>
        <v>7717</v>
      </c>
      <c r="K58" s="175"/>
      <c r="L58" s="175"/>
      <c r="M58" s="175">
        <f>'将来負担比率（分子）の構造'!L$50</f>
        <v>9555</v>
      </c>
      <c r="N58" s="175"/>
      <c r="O58" s="175"/>
      <c r="P58" s="175">
        <f>'将来負担比率（分子）の構造'!M$50</f>
        <v>12810</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7</v>
      </c>
      <c r="C61" s="175"/>
      <c r="D61" s="175"/>
      <c r="E61" s="175">
        <f>'将来負担比率（分子）の構造'!J$46</f>
        <v>6</v>
      </c>
      <c r="F61" s="175"/>
      <c r="G61" s="175"/>
      <c r="H61" s="175">
        <f>'将来負担比率（分子）の構造'!K$46</f>
        <v>7</v>
      </c>
      <c r="I61" s="175"/>
      <c r="J61" s="175"/>
      <c r="K61" s="175">
        <f>'将来負担比率（分子）の構造'!L$46</f>
        <v>6</v>
      </c>
      <c r="L61" s="175"/>
      <c r="M61" s="175"/>
      <c r="N61" s="175">
        <f>'将来負担比率（分子）の構造'!M$46</f>
        <v>8</v>
      </c>
      <c r="O61" s="175"/>
      <c r="P61" s="175"/>
    </row>
    <row r="62" spans="1:16" x14ac:dyDescent="0.2">
      <c r="A62" s="175" t="s">
        <v>35</v>
      </c>
      <c r="B62" s="175">
        <f>'将来負担比率（分子）の構造'!I$45</f>
        <v>6826</v>
      </c>
      <c r="C62" s="175"/>
      <c r="D62" s="175"/>
      <c r="E62" s="175">
        <f>'将来負担比率（分子）の構造'!J$45</f>
        <v>6862</v>
      </c>
      <c r="F62" s="175"/>
      <c r="G62" s="175"/>
      <c r="H62" s="175">
        <f>'将来負担比率（分子）の構造'!K$45</f>
        <v>6781</v>
      </c>
      <c r="I62" s="175"/>
      <c r="J62" s="175"/>
      <c r="K62" s="175">
        <f>'将来負担比率（分子）の構造'!L$45</f>
        <v>6727</v>
      </c>
      <c r="L62" s="175"/>
      <c r="M62" s="175"/>
      <c r="N62" s="175">
        <f>'将来負担比率（分子）の構造'!M$45</f>
        <v>6724</v>
      </c>
      <c r="O62" s="175"/>
      <c r="P62" s="175"/>
    </row>
    <row r="63" spans="1:16" x14ac:dyDescent="0.2">
      <c r="A63" s="175" t="s">
        <v>34</v>
      </c>
      <c r="B63" s="175">
        <f>'将来負担比率（分子）の構造'!I$44</f>
        <v>257</v>
      </c>
      <c r="C63" s="175"/>
      <c r="D63" s="175"/>
      <c r="E63" s="175">
        <f>'将来負担比率（分子）の構造'!J$44</f>
        <v>270</v>
      </c>
      <c r="F63" s="175"/>
      <c r="G63" s="175"/>
      <c r="H63" s="175">
        <f>'将来負担比率（分子）の構造'!K$44</f>
        <v>209</v>
      </c>
      <c r="I63" s="175"/>
      <c r="J63" s="175"/>
      <c r="K63" s="175">
        <f>'将来負担比率（分子）の構造'!L$44</f>
        <v>150</v>
      </c>
      <c r="L63" s="175"/>
      <c r="M63" s="175"/>
      <c r="N63" s="175">
        <f>'将来負担比率（分子）の構造'!M$44</f>
        <v>117</v>
      </c>
      <c r="O63" s="175"/>
      <c r="P63" s="175"/>
    </row>
    <row r="64" spans="1:16" x14ac:dyDescent="0.2">
      <c r="A64" s="175" t="s">
        <v>33</v>
      </c>
      <c r="B64" s="175">
        <f>'将来負担比率（分子）の構造'!I$43</f>
        <v>6781</v>
      </c>
      <c r="C64" s="175"/>
      <c r="D64" s="175"/>
      <c r="E64" s="175">
        <f>'将来負担比率（分子）の構造'!J$43</f>
        <v>5669</v>
      </c>
      <c r="F64" s="175"/>
      <c r="G64" s="175"/>
      <c r="H64" s="175">
        <f>'将来負担比率（分子）の構造'!K$43</f>
        <v>5357</v>
      </c>
      <c r="I64" s="175"/>
      <c r="J64" s="175"/>
      <c r="K64" s="175">
        <f>'将来負担比率（分子）の構造'!L$43</f>
        <v>5228</v>
      </c>
      <c r="L64" s="175"/>
      <c r="M64" s="175"/>
      <c r="N64" s="175">
        <f>'将来負担比率（分子）の構造'!M$43</f>
        <v>4924</v>
      </c>
      <c r="O64" s="175"/>
      <c r="P64" s="175"/>
    </row>
    <row r="65" spans="1:16" x14ac:dyDescent="0.2">
      <c r="A65" s="175" t="s">
        <v>32</v>
      </c>
      <c r="B65" s="175">
        <f>'将来負担比率（分子）の構造'!I$42</f>
        <v>35</v>
      </c>
      <c r="C65" s="175"/>
      <c r="D65" s="175"/>
      <c r="E65" s="175">
        <f>'将来負担比率（分子）の構造'!J$42</f>
        <v>20</v>
      </c>
      <c r="F65" s="175"/>
      <c r="G65" s="175"/>
      <c r="H65" s="175">
        <f>'将来負担比率（分子）の構造'!K$42</f>
        <v>11</v>
      </c>
      <c r="I65" s="175"/>
      <c r="J65" s="175"/>
      <c r="K65" s="175">
        <f>'将来負担比率（分子）の構造'!L$42</f>
        <v>7</v>
      </c>
      <c r="L65" s="175"/>
      <c r="M65" s="175"/>
      <c r="N65" s="175">
        <f>'将来負担比率（分子）の構造'!M$42</f>
        <v>4</v>
      </c>
      <c r="O65" s="175"/>
      <c r="P65" s="175"/>
    </row>
    <row r="66" spans="1:16" x14ac:dyDescent="0.2">
      <c r="A66" s="175" t="s">
        <v>31</v>
      </c>
      <c r="B66" s="175">
        <f>'将来負担比率（分子）の構造'!I$41</f>
        <v>32941</v>
      </c>
      <c r="C66" s="175"/>
      <c r="D66" s="175"/>
      <c r="E66" s="175">
        <f>'将来負担比率（分子）の構造'!J$41</f>
        <v>32924</v>
      </c>
      <c r="F66" s="175"/>
      <c r="G66" s="175"/>
      <c r="H66" s="175">
        <f>'将来負担比率（分子）の構造'!K$41</f>
        <v>31166</v>
      </c>
      <c r="I66" s="175"/>
      <c r="J66" s="175"/>
      <c r="K66" s="175">
        <f>'将来負担比率（分子）の構造'!L$41</f>
        <v>28761</v>
      </c>
      <c r="L66" s="175"/>
      <c r="M66" s="175"/>
      <c r="N66" s="175">
        <f>'将来負担比率（分子）の構造'!M$41</f>
        <v>25504</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2727</v>
      </c>
      <c r="C72" s="179">
        <f>基金残高に係る経年分析!G55</f>
        <v>2728</v>
      </c>
      <c r="D72" s="179">
        <f>基金残高に係る経年分析!H55</f>
        <v>5097</v>
      </c>
    </row>
    <row r="73" spans="1:16" x14ac:dyDescent="0.2">
      <c r="A73" s="178" t="s">
        <v>74</v>
      </c>
      <c r="B73" s="179">
        <f>基金残高に係る経年分析!F56</f>
        <v>137</v>
      </c>
      <c r="C73" s="179">
        <f>基金残高に係る経年分析!G56</f>
        <v>137</v>
      </c>
      <c r="D73" s="179">
        <f>基金残高に係る経年分析!H56</f>
        <v>137</v>
      </c>
    </row>
    <row r="74" spans="1:16" x14ac:dyDescent="0.2">
      <c r="A74" s="178" t="s">
        <v>75</v>
      </c>
      <c r="B74" s="179">
        <f>基金残高に係る経年分析!F57</f>
        <v>3651</v>
      </c>
      <c r="C74" s="179">
        <f>基金残高に係る経年分析!G57</f>
        <v>5439</v>
      </c>
      <c r="D74" s="179">
        <f>基金残高に係る経年分析!H57</f>
        <v>6166</v>
      </c>
    </row>
  </sheetData>
  <sheetProtection algorithmName="SHA-512" hashValue="EbagYtmng+BKNQJJMC1/ZuPLGsYXEnvZlHkd/vPBA9qqipmdC/MMOXtR8K5ifLdjhLSjdU1L8jE+WogDO5l9lA==" saltValue="7R5ZJg+REJJ04RO12hl7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201</v>
      </c>
      <c r="DI1" s="603"/>
      <c r="DJ1" s="603"/>
      <c r="DK1" s="603"/>
      <c r="DL1" s="603"/>
      <c r="DM1" s="603"/>
      <c r="DN1" s="604"/>
      <c r="DO1" s="214"/>
      <c r="DP1" s="602" t="s">
        <v>202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214</v>
      </c>
      <c r="C5" s="610"/>
      <c r="D5" s="610"/>
      <c r="E5" s="610"/>
      <c r="F5" s="610"/>
      <c r="G5" s="610"/>
      <c r="H5" s="610"/>
      <c r="I5" s="610"/>
      <c r="J5" s="610"/>
      <c r="K5" s="610"/>
      <c r="L5" s="610"/>
      <c r="M5" s="610"/>
      <c r="N5" s="610"/>
      <c r="O5" s="610"/>
      <c r="P5" s="610"/>
      <c r="Q5" s="611"/>
      <c r="R5" s="612">
        <v>17023301</v>
      </c>
      <c r="S5" s="613"/>
      <c r="T5" s="613"/>
      <c r="U5" s="613"/>
      <c r="V5" s="613"/>
      <c r="W5" s="613"/>
      <c r="X5" s="613"/>
      <c r="Y5" s="614"/>
      <c r="Z5" s="615">
        <v>35.799999999999997</v>
      </c>
      <c r="AA5" s="615"/>
      <c r="AB5" s="615"/>
      <c r="AC5" s="615"/>
      <c r="AD5" s="616">
        <v>16466418</v>
      </c>
      <c r="AE5" s="616"/>
      <c r="AF5" s="616"/>
      <c r="AG5" s="616"/>
      <c r="AH5" s="616"/>
      <c r="AI5" s="616"/>
      <c r="AJ5" s="616"/>
      <c r="AK5" s="616"/>
      <c r="AL5" s="617">
        <v>62.2</v>
      </c>
      <c r="AM5" s="618"/>
      <c r="AN5" s="618"/>
      <c r="AO5" s="619"/>
      <c r="AP5" s="609" t="s">
        <v>215</v>
      </c>
      <c r="AQ5" s="610"/>
      <c r="AR5" s="610"/>
      <c r="AS5" s="610"/>
      <c r="AT5" s="610"/>
      <c r="AU5" s="610"/>
      <c r="AV5" s="610"/>
      <c r="AW5" s="610"/>
      <c r="AX5" s="610"/>
      <c r="AY5" s="610"/>
      <c r="AZ5" s="610"/>
      <c r="BA5" s="610"/>
      <c r="BB5" s="610"/>
      <c r="BC5" s="610"/>
      <c r="BD5" s="610"/>
      <c r="BE5" s="610"/>
      <c r="BF5" s="611"/>
      <c r="BG5" s="623">
        <v>16466418</v>
      </c>
      <c r="BH5" s="624"/>
      <c r="BI5" s="624"/>
      <c r="BJ5" s="624"/>
      <c r="BK5" s="624"/>
      <c r="BL5" s="624"/>
      <c r="BM5" s="624"/>
      <c r="BN5" s="625"/>
      <c r="BO5" s="626">
        <v>96.7</v>
      </c>
      <c r="BP5" s="626"/>
      <c r="BQ5" s="626"/>
      <c r="BR5" s="626"/>
      <c r="BS5" s="627" t="s">
        <v>122</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2">
      <c r="B6" s="620" t="s">
        <v>219</v>
      </c>
      <c r="C6" s="621"/>
      <c r="D6" s="621"/>
      <c r="E6" s="621"/>
      <c r="F6" s="621"/>
      <c r="G6" s="621"/>
      <c r="H6" s="621"/>
      <c r="I6" s="621"/>
      <c r="J6" s="621"/>
      <c r="K6" s="621"/>
      <c r="L6" s="621"/>
      <c r="M6" s="621"/>
      <c r="N6" s="621"/>
      <c r="O6" s="621"/>
      <c r="P6" s="621"/>
      <c r="Q6" s="622"/>
      <c r="R6" s="623">
        <v>534591</v>
      </c>
      <c r="S6" s="624"/>
      <c r="T6" s="624"/>
      <c r="U6" s="624"/>
      <c r="V6" s="624"/>
      <c r="W6" s="624"/>
      <c r="X6" s="624"/>
      <c r="Y6" s="625"/>
      <c r="Z6" s="626">
        <v>1.1000000000000001</v>
      </c>
      <c r="AA6" s="626"/>
      <c r="AB6" s="626"/>
      <c r="AC6" s="626"/>
      <c r="AD6" s="627">
        <v>534591</v>
      </c>
      <c r="AE6" s="627"/>
      <c r="AF6" s="627"/>
      <c r="AG6" s="627"/>
      <c r="AH6" s="627"/>
      <c r="AI6" s="627"/>
      <c r="AJ6" s="627"/>
      <c r="AK6" s="627"/>
      <c r="AL6" s="628">
        <v>2</v>
      </c>
      <c r="AM6" s="629"/>
      <c r="AN6" s="629"/>
      <c r="AO6" s="630"/>
      <c r="AP6" s="620" t="s">
        <v>220</v>
      </c>
      <c r="AQ6" s="621"/>
      <c r="AR6" s="621"/>
      <c r="AS6" s="621"/>
      <c r="AT6" s="621"/>
      <c r="AU6" s="621"/>
      <c r="AV6" s="621"/>
      <c r="AW6" s="621"/>
      <c r="AX6" s="621"/>
      <c r="AY6" s="621"/>
      <c r="AZ6" s="621"/>
      <c r="BA6" s="621"/>
      <c r="BB6" s="621"/>
      <c r="BC6" s="621"/>
      <c r="BD6" s="621"/>
      <c r="BE6" s="621"/>
      <c r="BF6" s="622"/>
      <c r="BG6" s="623">
        <v>16466418</v>
      </c>
      <c r="BH6" s="624"/>
      <c r="BI6" s="624"/>
      <c r="BJ6" s="624"/>
      <c r="BK6" s="624"/>
      <c r="BL6" s="624"/>
      <c r="BM6" s="624"/>
      <c r="BN6" s="625"/>
      <c r="BO6" s="626">
        <v>96.7</v>
      </c>
      <c r="BP6" s="626"/>
      <c r="BQ6" s="626"/>
      <c r="BR6" s="626"/>
      <c r="BS6" s="627" t="s">
        <v>122</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283862</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283862</v>
      </c>
      <c r="DR6" s="624"/>
      <c r="DS6" s="624"/>
      <c r="DT6" s="624"/>
      <c r="DU6" s="624"/>
      <c r="DV6" s="624"/>
      <c r="DW6" s="624"/>
      <c r="DX6" s="624"/>
      <c r="DY6" s="624"/>
      <c r="DZ6" s="624"/>
      <c r="EA6" s="624"/>
      <c r="EB6" s="624"/>
      <c r="EC6" s="633"/>
    </row>
    <row r="7" spans="2:143" ht="11.25" customHeight="1" x14ac:dyDescent="0.2">
      <c r="B7" s="620" t="s">
        <v>222</v>
      </c>
      <c r="C7" s="621"/>
      <c r="D7" s="621"/>
      <c r="E7" s="621"/>
      <c r="F7" s="621"/>
      <c r="G7" s="621"/>
      <c r="H7" s="621"/>
      <c r="I7" s="621"/>
      <c r="J7" s="621"/>
      <c r="K7" s="621"/>
      <c r="L7" s="621"/>
      <c r="M7" s="621"/>
      <c r="N7" s="621"/>
      <c r="O7" s="621"/>
      <c r="P7" s="621"/>
      <c r="Q7" s="622"/>
      <c r="R7" s="623">
        <v>4814</v>
      </c>
      <c r="S7" s="624"/>
      <c r="T7" s="624"/>
      <c r="U7" s="624"/>
      <c r="V7" s="624"/>
      <c r="W7" s="624"/>
      <c r="X7" s="624"/>
      <c r="Y7" s="625"/>
      <c r="Z7" s="626">
        <v>0</v>
      </c>
      <c r="AA7" s="626"/>
      <c r="AB7" s="626"/>
      <c r="AC7" s="626"/>
      <c r="AD7" s="627">
        <v>4814</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6853818</v>
      </c>
      <c r="BH7" s="624"/>
      <c r="BI7" s="624"/>
      <c r="BJ7" s="624"/>
      <c r="BK7" s="624"/>
      <c r="BL7" s="624"/>
      <c r="BM7" s="624"/>
      <c r="BN7" s="625"/>
      <c r="BO7" s="626">
        <v>40.299999999999997</v>
      </c>
      <c r="BP7" s="626"/>
      <c r="BQ7" s="626"/>
      <c r="BR7" s="626"/>
      <c r="BS7" s="627" t="s">
        <v>122</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7638296</v>
      </c>
      <c r="CS7" s="624"/>
      <c r="CT7" s="624"/>
      <c r="CU7" s="624"/>
      <c r="CV7" s="624"/>
      <c r="CW7" s="624"/>
      <c r="CX7" s="624"/>
      <c r="CY7" s="625"/>
      <c r="CZ7" s="626">
        <v>17.2</v>
      </c>
      <c r="DA7" s="626"/>
      <c r="DB7" s="626"/>
      <c r="DC7" s="626"/>
      <c r="DD7" s="632">
        <v>59825</v>
      </c>
      <c r="DE7" s="624"/>
      <c r="DF7" s="624"/>
      <c r="DG7" s="624"/>
      <c r="DH7" s="624"/>
      <c r="DI7" s="624"/>
      <c r="DJ7" s="624"/>
      <c r="DK7" s="624"/>
      <c r="DL7" s="624"/>
      <c r="DM7" s="624"/>
      <c r="DN7" s="624"/>
      <c r="DO7" s="624"/>
      <c r="DP7" s="625"/>
      <c r="DQ7" s="632">
        <v>6789181</v>
      </c>
      <c r="DR7" s="624"/>
      <c r="DS7" s="624"/>
      <c r="DT7" s="624"/>
      <c r="DU7" s="624"/>
      <c r="DV7" s="624"/>
      <c r="DW7" s="624"/>
      <c r="DX7" s="624"/>
      <c r="DY7" s="624"/>
      <c r="DZ7" s="624"/>
      <c r="EA7" s="624"/>
      <c r="EB7" s="624"/>
      <c r="EC7" s="633"/>
    </row>
    <row r="8" spans="2:143" ht="11.25" customHeight="1" x14ac:dyDescent="0.2">
      <c r="B8" s="620" t="s">
        <v>225</v>
      </c>
      <c r="C8" s="621"/>
      <c r="D8" s="621"/>
      <c r="E8" s="621"/>
      <c r="F8" s="621"/>
      <c r="G8" s="621"/>
      <c r="H8" s="621"/>
      <c r="I8" s="621"/>
      <c r="J8" s="621"/>
      <c r="K8" s="621"/>
      <c r="L8" s="621"/>
      <c r="M8" s="621"/>
      <c r="N8" s="621"/>
      <c r="O8" s="621"/>
      <c r="P8" s="621"/>
      <c r="Q8" s="622"/>
      <c r="R8" s="623">
        <v>87979</v>
      </c>
      <c r="S8" s="624"/>
      <c r="T8" s="624"/>
      <c r="U8" s="624"/>
      <c r="V8" s="624"/>
      <c r="W8" s="624"/>
      <c r="X8" s="624"/>
      <c r="Y8" s="625"/>
      <c r="Z8" s="626">
        <v>0.2</v>
      </c>
      <c r="AA8" s="626"/>
      <c r="AB8" s="626"/>
      <c r="AC8" s="626"/>
      <c r="AD8" s="627">
        <v>87979</v>
      </c>
      <c r="AE8" s="627"/>
      <c r="AF8" s="627"/>
      <c r="AG8" s="627"/>
      <c r="AH8" s="627"/>
      <c r="AI8" s="627"/>
      <c r="AJ8" s="627"/>
      <c r="AK8" s="627"/>
      <c r="AL8" s="628">
        <v>0.3</v>
      </c>
      <c r="AM8" s="629"/>
      <c r="AN8" s="629"/>
      <c r="AO8" s="630"/>
      <c r="AP8" s="620" t="s">
        <v>226</v>
      </c>
      <c r="AQ8" s="621"/>
      <c r="AR8" s="621"/>
      <c r="AS8" s="621"/>
      <c r="AT8" s="621"/>
      <c r="AU8" s="621"/>
      <c r="AV8" s="621"/>
      <c r="AW8" s="621"/>
      <c r="AX8" s="621"/>
      <c r="AY8" s="621"/>
      <c r="AZ8" s="621"/>
      <c r="BA8" s="621"/>
      <c r="BB8" s="621"/>
      <c r="BC8" s="621"/>
      <c r="BD8" s="621"/>
      <c r="BE8" s="621"/>
      <c r="BF8" s="622"/>
      <c r="BG8" s="623">
        <v>208454</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18392780</v>
      </c>
      <c r="CS8" s="624"/>
      <c r="CT8" s="624"/>
      <c r="CU8" s="624"/>
      <c r="CV8" s="624"/>
      <c r="CW8" s="624"/>
      <c r="CX8" s="624"/>
      <c r="CY8" s="625"/>
      <c r="CZ8" s="626">
        <v>41.4</v>
      </c>
      <c r="DA8" s="626"/>
      <c r="DB8" s="626"/>
      <c r="DC8" s="626"/>
      <c r="DD8" s="632">
        <v>325989</v>
      </c>
      <c r="DE8" s="624"/>
      <c r="DF8" s="624"/>
      <c r="DG8" s="624"/>
      <c r="DH8" s="624"/>
      <c r="DI8" s="624"/>
      <c r="DJ8" s="624"/>
      <c r="DK8" s="624"/>
      <c r="DL8" s="624"/>
      <c r="DM8" s="624"/>
      <c r="DN8" s="624"/>
      <c r="DO8" s="624"/>
      <c r="DP8" s="625"/>
      <c r="DQ8" s="632">
        <v>9870074</v>
      </c>
      <c r="DR8" s="624"/>
      <c r="DS8" s="624"/>
      <c r="DT8" s="624"/>
      <c r="DU8" s="624"/>
      <c r="DV8" s="624"/>
      <c r="DW8" s="624"/>
      <c r="DX8" s="624"/>
      <c r="DY8" s="624"/>
      <c r="DZ8" s="624"/>
      <c r="EA8" s="624"/>
      <c r="EB8" s="624"/>
      <c r="EC8" s="633"/>
    </row>
    <row r="9" spans="2:143" ht="11.25" customHeight="1" x14ac:dyDescent="0.2">
      <c r="B9" s="620" t="s">
        <v>228</v>
      </c>
      <c r="C9" s="621"/>
      <c r="D9" s="621"/>
      <c r="E9" s="621"/>
      <c r="F9" s="621"/>
      <c r="G9" s="621"/>
      <c r="H9" s="621"/>
      <c r="I9" s="621"/>
      <c r="J9" s="621"/>
      <c r="K9" s="621"/>
      <c r="L9" s="621"/>
      <c r="M9" s="621"/>
      <c r="N9" s="621"/>
      <c r="O9" s="621"/>
      <c r="P9" s="621"/>
      <c r="Q9" s="622"/>
      <c r="R9" s="623">
        <v>102326</v>
      </c>
      <c r="S9" s="624"/>
      <c r="T9" s="624"/>
      <c r="U9" s="624"/>
      <c r="V9" s="624"/>
      <c r="W9" s="624"/>
      <c r="X9" s="624"/>
      <c r="Y9" s="625"/>
      <c r="Z9" s="626">
        <v>0.2</v>
      </c>
      <c r="AA9" s="626"/>
      <c r="AB9" s="626"/>
      <c r="AC9" s="626"/>
      <c r="AD9" s="627">
        <v>102326</v>
      </c>
      <c r="AE9" s="627"/>
      <c r="AF9" s="627"/>
      <c r="AG9" s="627"/>
      <c r="AH9" s="627"/>
      <c r="AI9" s="627"/>
      <c r="AJ9" s="627"/>
      <c r="AK9" s="627"/>
      <c r="AL9" s="628">
        <v>0.4</v>
      </c>
      <c r="AM9" s="629"/>
      <c r="AN9" s="629"/>
      <c r="AO9" s="630"/>
      <c r="AP9" s="620" t="s">
        <v>229</v>
      </c>
      <c r="AQ9" s="621"/>
      <c r="AR9" s="621"/>
      <c r="AS9" s="621"/>
      <c r="AT9" s="621"/>
      <c r="AU9" s="621"/>
      <c r="AV9" s="621"/>
      <c r="AW9" s="621"/>
      <c r="AX9" s="621"/>
      <c r="AY9" s="621"/>
      <c r="AZ9" s="621"/>
      <c r="BA9" s="621"/>
      <c r="BB9" s="621"/>
      <c r="BC9" s="621"/>
      <c r="BD9" s="621"/>
      <c r="BE9" s="621"/>
      <c r="BF9" s="622"/>
      <c r="BG9" s="623">
        <v>5636387</v>
      </c>
      <c r="BH9" s="624"/>
      <c r="BI9" s="624"/>
      <c r="BJ9" s="624"/>
      <c r="BK9" s="624"/>
      <c r="BL9" s="624"/>
      <c r="BM9" s="624"/>
      <c r="BN9" s="625"/>
      <c r="BO9" s="626">
        <v>33.1</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4159106</v>
      </c>
      <c r="CS9" s="624"/>
      <c r="CT9" s="624"/>
      <c r="CU9" s="624"/>
      <c r="CV9" s="624"/>
      <c r="CW9" s="624"/>
      <c r="CX9" s="624"/>
      <c r="CY9" s="625"/>
      <c r="CZ9" s="626">
        <v>9.4</v>
      </c>
      <c r="DA9" s="626"/>
      <c r="DB9" s="626"/>
      <c r="DC9" s="626"/>
      <c r="DD9" s="632">
        <v>16362</v>
      </c>
      <c r="DE9" s="624"/>
      <c r="DF9" s="624"/>
      <c r="DG9" s="624"/>
      <c r="DH9" s="624"/>
      <c r="DI9" s="624"/>
      <c r="DJ9" s="624"/>
      <c r="DK9" s="624"/>
      <c r="DL9" s="624"/>
      <c r="DM9" s="624"/>
      <c r="DN9" s="624"/>
      <c r="DO9" s="624"/>
      <c r="DP9" s="625"/>
      <c r="DQ9" s="632">
        <v>3035554</v>
      </c>
      <c r="DR9" s="624"/>
      <c r="DS9" s="624"/>
      <c r="DT9" s="624"/>
      <c r="DU9" s="624"/>
      <c r="DV9" s="624"/>
      <c r="DW9" s="624"/>
      <c r="DX9" s="624"/>
      <c r="DY9" s="624"/>
      <c r="DZ9" s="624"/>
      <c r="EA9" s="624"/>
      <c r="EB9" s="624"/>
      <c r="EC9" s="633"/>
    </row>
    <row r="10" spans="2:143" ht="11.25" customHeight="1" x14ac:dyDescent="0.2">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340087</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86064</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84146</v>
      </c>
      <c r="DR10" s="624"/>
      <c r="DS10" s="624"/>
      <c r="DT10" s="624"/>
      <c r="DU10" s="624"/>
      <c r="DV10" s="624"/>
      <c r="DW10" s="624"/>
      <c r="DX10" s="624"/>
      <c r="DY10" s="624"/>
      <c r="DZ10" s="624"/>
      <c r="EA10" s="624"/>
      <c r="EB10" s="624"/>
      <c r="EC10" s="633"/>
    </row>
    <row r="11" spans="2:143" ht="11.25" customHeight="1" x14ac:dyDescent="0.2">
      <c r="B11" s="620" t="s">
        <v>234</v>
      </c>
      <c r="C11" s="621"/>
      <c r="D11" s="621"/>
      <c r="E11" s="621"/>
      <c r="F11" s="621"/>
      <c r="G11" s="621"/>
      <c r="H11" s="621"/>
      <c r="I11" s="621"/>
      <c r="J11" s="621"/>
      <c r="K11" s="621"/>
      <c r="L11" s="621"/>
      <c r="M11" s="621"/>
      <c r="N11" s="621"/>
      <c r="O11" s="621"/>
      <c r="P11" s="621"/>
      <c r="Q11" s="622"/>
      <c r="R11" s="623">
        <v>2633053</v>
      </c>
      <c r="S11" s="624"/>
      <c r="T11" s="624"/>
      <c r="U11" s="624"/>
      <c r="V11" s="624"/>
      <c r="W11" s="624"/>
      <c r="X11" s="624"/>
      <c r="Y11" s="625"/>
      <c r="Z11" s="628">
        <v>5.5</v>
      </c>
      <c r="AA11" s="629"/>
      <c r="AB11" s="629"/>
      <c r="AC11" s="635"/>
      <c r="AD11" s="632">
        <v>2633053</v>
      </c>
      <c r="AE11" s="624"/>
      <c r="AF11" s="624"/>
      <c r="AG11" s="624"/>
      <c r="AH11" s="624"/>
      <c r="AI11" s="624"/>
      <c r="AJ11" s="624"/>
      <c r="AK11" s="625"/>
      <c r="AL11" s="628">
        <v>10</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668890</v>
      </c>
      <c r="BH11" s="624"/>
      <c r="BI11" s="624"/>
      <c r="BJ11" s="624"/>
      <c r="BK11" s="624"/>
      <c r="BL11" s="624"/>
      <c r="BM11" s="624"/>
      <c r="BN11" s="625"/>
      <c r="BO11" s="626">
        <v>3.9</v>
      </c>
      <c r="BP11" s="626"/>
      <c r="BQ11" s="626"/>
      <c r="BR11" s="626"/>
      <c r="BS11" s="627" t="s">
        <v>122</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1411280</v>
      </c>
      <c r="CS11" s="624"/>
      <c r="CT11" s="624"/>
      <c r="CU11" s="624"/>
      <c r="CV11" s="624"/>
      <c r="CW11" s="624"/>
      <c r="CX11" s="624"/>
      <c r="CY11" s="625"/>
      <c r="CZ11" s="626">
        <v>3.2</v>
      </c>
      <c r="DA11" s="626"/>
      <c r="DB11" s="626"/>
      <c r="DC11" s="626"/>
      <c r="DD11" s="632">
        <v>321504</v>
      </c>
      <c r="DE11" s="624"/>
      <c r="DF11" s="624"/>
      <c r="DG11" s="624"/>
      <c r="DH11" s="624"/>
      <c r="DI11" s="624"/>
      <c r="DJ11" s="624"/>
      <c r="DK11" s="624"/>
      <c r="DL11" s="624"/>
      <c r="DM11" s="624"/>
      <c r="DN11" s="624"/>
      <c r="DO11" s="624"/>
      <c r="DP11" s="625"/>
      <c r="DQ11" s="632">
        <v>1147091</v>
      </c>
      <c r="DR11" s="624"/>
      <c r="DS11" s="624"/>
      <c r="DT11" s="624"/>
      <c r="DU11" s="624"/>
      <c r="DV11" s="624"/>
      <c r="DW11" s="624"/>
      <c r="DX11" s="624"/>
      <c r="DY11" s="624"/>
      <c r="DZ11" s="624"/>
      <c r="EA11" s="624"/>
      <c r="EB11" s="624"/>
      <c r="EC11" s="633"/>
    </row>
    <row r="12" spans="2:143" ht="11.25" customHeight="1" x14ac:dyDescent="0.2">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8382603</v>
      </c>
      <c r="BH12" s="624"/>
      <c r="BI12" s="624"/>
      <c r="BJ12" s="624"/>
      <c r="BK12" s="624"/>
      <c r="BL12" s="624"/>
      <c r="BM12" s="624"/>
      <c r="BN12" s="625"/>
      <c r="BO12" s="626">
        <v>49.2</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234704</v>
      </c>
      <c r="CS12" s="624"/>
      <c r="CT12" s="624"/>
      <c r="CU12" s="624"/>
      <c r="CV12" s="624"/>
      <c r="CW12" s="624"/>
      <c r="CX12" s="624"/>
      <c r="CY12" s="625"/>
      <c r="CZ12" s="626">
        <v>0.5</v>
      </c>
      <c r="DA12" s="626"/>
      <c r="DB12" s="626"/>
      <c r="DC12" s="626"/>
      <c r="DD12" s="632" t="s">
        <v>122</v>
      </c>
      <c r="DE12" s="624"/>
      <c r="DF12" s="624"/>
      <c r="DG12" s="624"/>
      <c r="DH12" s="624"/>
      <c r="DI12" s="624"/>
      <c r="DJ12" s="624"/>
      <c r="DK12" s="624"/>
      <c r="DL12" s="624"/>
      <c r="DM12" s="624"/>
      <c r="DN12" s="624"/>
      <c r="DO12" s="624"/>
      <c r="DP12" s="625"/>
      <c r="DQ12" s="632">
        <v>222144</v>
      </c>
      <c r="DR12" s="624"/>
      <c r="DS12" s="624"/>
      <c r="DT12" s="624"/>
      <c r="DU12" s="624"/>
      <c r="DV12" s="624"/>
      <c r="DW12" s="624"/>
      <c r="DX12" s="624"/>
      <c r="DY12" s="624"/>
      <c r="DZ12" s="624"/>
      <c r="EA12" s="624"/>
      <c r="EB12" s="624"/>
      <c r="EC12" s="633"/>
    </row>
    <row r="13" spans="2:143" ht="11.25" customHeight="1" x14ac:dyDescent="0.2">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8307978</v>
      </c>
      <c r="BH13" s="624"/>
      <c r="BI13" s="624"/>
      <c r="BJ13" s="624"/>
      <c r="BK13" s="624"/>
      <c r="BL13" s="624"/>
      <c r="BM13" s="624"/>
      <c r="BN13" s="625"/>
      <c r="BO13" s="626">
        <v>48.8</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2764453</v>
      </c>
      <c r="CS13" s="624"/>
      <c r="CT13" s="624"/>
      <c r="CU13" s="624"/>
      <c r="CV13" s="624"/>
      <c r="CW13" s="624"/>
      <c r="CX13" s="624"/>
      <c r="CY13" s="625"/>
      <c r="CZ13" s="626">
        <v>6.2</v>
      </c>
      <c r="DA13" s="626"/>
      <c r="DB13" s="626"/>
      <c r="DC13" s="626"/>
      <c r="DD13" s="632">
        <v>373067</v>
      </c>
      <c r="DE13" s="624"/>
      <c r="DF13" s="624"/>
      <c r="DG13" s="624"/>
      <c r="DH13" s="624"/>
      <c r="DI13" s="624"/>
      <c r="DJ13" s="624"/>
      <c r="DK13" s="624"/>
      <c r="DL13" s="624"/>
      <c r="DM13" s="624"/>
      <c r="DN13" s="624"/>
      <c r="DO13" s="624"/>
      <c r="DP13" s="625"/>
      <c r="DQ13" s="632">
        <v>2112834</v>
      </c>
      <c r="DR13" s="624"/>
      <c r="DS13" s="624"/>
      <c r="DT13" s="624"/>
      <c r="DU13" s="624"/>
      <c r="DV13" s="624"/>
      <c r="DW13" s="624"/>
      <c r="DX13" s="624"/>
      <c r="DY13" s="624"/>
      <c r="DZ13" s="624"/>
      <c r="EA13" s="624"/>
      <c r="EB13" s="624"/>
      <c r="EC13" s="633"/>
    </row>
    <row r="14" spans="2:143" ht="11.25" customHeight="1" x14ac:dyDescent="0.2">
      <c r="B14" s="620" t="s">
        <v>243</v>
      </c>
      <c r="C14" s="621"/>
      <c r="D14" s="621"/>
      <c r="E14" s="621"/>
      <c r="F14" s="621"/>
      <c r="G14" s="621"/>
      <c r="H14" s="621"/>
      <c r="I14" s="621"/>
      <c r="J14" s="621"/>
      <c r="K14" s="621"/>
      <c r="L14" s="621"/>
      <c r="M14" s="621"/>
      <c r="N14" s="621"/>
      <c r="O14" s="621"/>
      <c r="P14" s="621"/>
      <c r="Q14" s="622"/>
      <c r="R14" s="623">
        <v>5591</v>
      </c>
      <c r="S14" s="624"/>
      <c r="T14" s="624"/>
      <c r="U14" s="624"/>
      <c r="V14" s="624"/>
      <c r="W14" s="624"/>
      <c r="X14" s="624"/>
      <c r="Y14" s="625"/>
      <c r="Z14" s="626">
        <v>0</v>
      </c>
      <c r="AA14" s="626"/>
      <c r="AB14" s="626"/>
      <c r="AC14" s="626"/>
      <c r="AD14" s="627">
        <v>5591</v>
      </c>
      <c r="AE14" s="627"/>
      <c r="AF14" s="627"/>
      <c r="AG14" s="627"/>
      <c r="AH14" s="627"/>
      <c r="AI14" s="627"/>
      <c r="AJ14" s="627"/>
      <c r="AK14" s="627"/>
      <c r="AL14" s="628">
        <v>0</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395532</v>
      </c>
      <c r="BH14" s="624"/>
      <c r="BI14" s="624"/>
      <c r="BJ14" s="624"/>
      <c r="BK14" s="624"/>
      <c r="BL14" s="624"/>
      <c r="BM14" s="624"/>
      <c r="BN14" s="625"/>
      <c r="BO14" s="626">
        <v>2.2999999999999998</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1687929</v>
      </c>
      <c r="CS14" s="624"/>
      <c r="CT14" s="624"/>
      <c r="CU14" s="624"/>
      <c r="CV14" s="624"/>
      <c r="CW14" s="624"/>
      <c r="CX14" s="624"/>
      <c r="CY14" s="625"/>
      <c r="CZ14" s="626">
        <v>3.8</v>
      </c>
      <c r="DA14" s="626"/>
      <c r="DB14" s="626"/>
      <c r="DC14" s="626"/>
      <c r="DD14" s="632">
        <v>13372</v>
      </c>
      <c r="DE14" s="624"/>
      <c r="DF14" s="624"/>
      <c r="DG14" s="624"/>
      <c r="DH14" s="624"/>
      <c r="DI14" s="624"/>
      <c r="DJ14" s="624"/>
      <c r="DK14" s="624"/>
      <c r="DL14" s="624"/>
      <c r="DM14" s="624"/>
      <c r="DN14" s="624"/>
      <c r="DO14" s="624"/>
      <c r="DP14" s="625"/>
      <c r="DQ14" s="632">
        <v>1670310</v>
      </c>
      <c r="DR14" s="624"/>
      <c r="DS14" s="624"/>
      <c r="DT14" s="624"/>
      <c r="DU14" s="624"/>
      <c r="DV14" s="624"/>
      <c r="DW14" s="624"/>
      <c r="DX14" s="624"/>
      <c r="DY14" s="624"/>
      <c r="DZ14" s="624"/>
      <c r="EA14" s="624"/>
      <c r="EB14" s="624"/>
      <c r="EC14" s="633"/>
    </row>
    <row r="15" spans="2:143" ht="11.25" customHeight="1" x14ac:dyDescent="0.2">
      <c r="B15" s="620" t="s">
        <v>246</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834465</v>
      </c>
      <c r="BH15" s="624"/>
      <c r="BI15" s="624"/>
      <c r="BJ15" s="624"/>
      <c r="BK15" s="624"/>
      <c r="BL15" s="624"/>
      <c r="BM15" s="624"/>
      <c r="BN15" s="625"/>
      <c r="BO15" s="626">
        <v>4.9000000000000004</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4144107</v>
      </c>
      <c r="CS15" s="624"/>
      <c r="CT15" s="624"/>
      <c r="CU15" s="624"/>
      <c r="CV15" s="624"/>
      <c r="CW15" s="624"/>
      <c r="CX15" s="624"/>
      <c r="CY15" s="625"/>
      <c r="CZ15" s="626">
        <v>9.3000000000000007</v>
      </c>
      <c r="DA15" s="626"/>
      <c r="DB15" s="626"/>
      <c r="DC15" s="626"/>
      <c r="DD15" s="632">
        <v>492979</v>
      </c>
      <c r="DE15" s="624"/>
      <c r="DF15" s="624"/>
      <c r="DG15" s="624"/>
      <c r="DH15" s="624"/>
      <c r="DI15" s="624"/>
      <c r="DJ15" s="624"/>
      <c r="DK15" s="624"/>
      <c r="DL15" s="624"/>
      <c r="DM15" s="624"/>
      <c r="DN15" s="624"/>
      <c r="DO15" s="624"/>
      <c r="DP15" s="625"/>
      <c r="DQ15" s="632">
        <v>3396096</v>
      </c>
      <c r="DR15" s="624"/>
      <c r="DS15" s="624"/>
      <c r="DT15" s="624"/>
      <c r="DU15" s="624"/>
      <c r="DV15" s="624"/>
      <c r="DW15" s="624"/>
      <c r="DX15" s="624"/>
      <c r="DY15" s="624"/>
      <c r="DZ15" s="624"/>
      <c r="EA15" s="624"/>
      <c r="EB15" s="624"/>
      <c r="EC15" s="633"/>
    </row>
    <row r="16" spans="2:143" ht="11.25" customHeight="1" x14ac:dyDescent="0.2">
      <c r="B16" s="620" t="s">
        <v>249</v>
      </c>
      <c r="C16" s="621"/>
      <c r="D16" s="621"/>
      <c r="E16" s="621"/>
      <c r="F16" s="621"/>
      <c r="G16" s="621"/>
      <c r="H16" s="621"/>
      <c r="I16" s="621"/>
      <c r="J16" s="621"/>
      <c r="K16" s="621"/>
      <c r="L16" s="621"/>
      <c r="M16" s="621"/>
      <c r="N16" s="621"/>
      <c r="O16" s="621"/>
      <c r="P16" s="621"/>
      <c r="Q16" s="622"/>
      <c r="R16" s="623">
        <v>98845</v>
      </c>
      <c r="S16" s="624"/>
      <c r="T16" s="624"/>
      <c r="U16" s="624"/>
      <c r="V16" s="624"/>
      <c r="W16" s="624"/>
      <c r="X16" s="624"/>
      <c r="Y16" s="625"/>
      <c r="Z16" s="626">
        <v>0.2</v>
      </c>
      <c r="AA16" s="626"/>
      <c r="AB16" s="626"/>
      <c r="AC16" s="626"/>
      <c r="AD16" s="627">
        <v>98845</v>
      </c>
      <c r="AE16" s="627"/>
      <c r="AF16" s="627"/>
      <c r="AG16" s="627"/>
      <c r="AH16" s="627"/>
      <c r="AI16" s="627"/>
      <c r="AJ16" s="627"/>
      <c r="AK16" s="627"/>
      <c r="AL16" s="628">
        <v>0.4</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252</v>
      </c>
      <c r="C17" s="621"/>
      <c r="D17" s="621"/>
      <c r="E17" s="621"/>
      <c r="F17" s="621"/>
      <c r="G17" s="621"/>
      <c r="H17" s="621"/>
      <c r="I17" s="621"/>
      <c r="J17" s="621"/>
      <c r="K17" s="621"/>
      <c r="L17" s="621"/>
      <c r="M17" s="621"/>
      <c r="N17" s="621"/>
      <c r="O17" s="621"/>
      <c r="P17" s="621"/>
      <c r="Q17" s="622"/>
      <c r="R17" s="623">
        <v>214417</v>
      </c>
      <c r="S17" s="624"/>
      <c r="T17" s="624"/>
      <c r="U17" s="624"/>
      <c r="V17" s="624"/>
      <c r="W17" s="624"/>
      <c r="X17" s="624"/>
      <c r="Y17" s="625"/>
      <c r="Z17" s="626">
        <v>0.5</v>
      </c>
      <c r="AA17" s="626"/>
      <c r="AB17" s="626"/>
      <c r="AC17" s="626"/>
      <c r="AD17" s="627">
        <v>214417</v>
      </c>
      <c r="AE17" s="627"/>
      <c r="AF17" s="627"/>
      <c r="AG17" s="627"/>
      <c r="AH17" s="627"/>
      <c r="AI17" s="627"/>
      <c r="AJ17" s="627"/>
      <c r="AK17" s="627"/>
      <c r="AL17" s="628">
        <v>0.8</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3571046</v>
      </c>
      <c r="CS17" s="624"/>
      <c r="CT17" s="624"/>
      <c r="CU17" s="624"/>
      <c r="CV17" s="624"/>
      <c r="CW17" s="624"/>
      <c r="CX17" s="624"/>
      <c r="CY17" s="625"/>
      <c r="CZ17" s="626">
        <v>8</v>
      </c>
      <c r="DA17" s="626"/>
      <c r="DB17" s="626"/>
      <c r="DC17" s="626"/>
      <c r="DD17" s="632" t="s">
        <v>122</v>
      </c>
      <c r="DE17" s="624"/>
      <c r="DF17" s="624"/>
      <c r="DG17" s="624"/>
      <c r="DH17" s="624"/>
      <c r="DI17" s="624"/>
      <c r="DJ17" s="624"/>
      <c r="DK17" s="624"/>
      <c r="DL17" s="624"/>
      <c r="DM17" s="624"/>
      <c r="DN17" s="624"/>
      <c r="DO17" s="624"/>
      <c r="DP17" s="625"/>
      <c r="DQ17" s="632">
        <v>3535648</v>
      </c>
      <c r="DR17" s="624"/>
      <c r="DS17" s="624"/>
      <c r="DT17" s="624"/>
      <c r="DU17" s="624"/>
      <c r="DV17" s="624"/>
      <c r="DW17" s="624"/>
      <c r="DX17" s="624"/>
      <c r="DY17" s="624"/>
      <c r="DZ17" s="624"/>
      <c r="EA17" s="624"/>
      <c r="EB17" s="624"/>
      <c r="EC17" s="633"/>
    </row>
    <row r="18" spans="2:133" ht="11.25" customHeight="1" x14ac:dyDescent="0.2">
      <c r="B18" s="620" t="s">
        <v>255</v>
      </c>
      <c r="C18" s="621"/>
      <c r="D18" s="621"/>
      <c r="E18" s="621"/>
      <c r="F18" s="621"/>
      <c r="G18" s="621"/>
      <c r="H18" s="621"/>
      <c r="I18" s="621"/>
      <c r="J18" s="621"/>
      <c r="K18" s="621"/>
      <c r="L18" s="621"/>
      <c r="M18" s="621"/>
      <c r="N18" s="621"/>
      <c r="O18" s="621"/>
      <c r="P18" s="621"/>
      <c r="Q18" s="622"/>
      <c r="R18" s="623">
        <v>167901</v>
      </c>
      <c r="S18" s="624"/>
      <c r="T18" s="624"/>
      <c r="U18" s="624"/>
      <c r="V18" s="624"/>
      <c r="W18" s="624"/>
      <c r="X18" s="624"/>
      <c r="Y18" s="625"/>
      <c r="Z18" s="626">
        <v>0.4</v>
      </c>
      <c r="AA18" s="626"/>
      <c r="AB18" s="626"/>
      <c r="AC18" s="626"/>
      <c r="AD18" s="627">
        <v>167901</v>
      </c>
      <c r="AE18" s="627"/>
      <c r="AF18" s="627"/>
      <c r="AG18" s="627"/>
      <c r="AH18" s="627"/>
      <c r="AI18" s="627"/>
      <c r="AJ18" s="627"/>
      <c r="AK18" s="627"/>
      <c r="AL18" s="628">
        <v>0.6</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258</v>
      </c>
      <c r="C19" s="621"/>
      <c r="D19" s="621"/>
      <c r="E19" s="621"/>
      <c r="F19" s="621"/>
      <c r="G19" s="621"/>
      <c r="H19" s="621"/>
      <c r="I19" s="621"/>
      <c r="J19" s="621"/>
      <c r="K19" s="621"/>
      <c r="L19" s="621"/>
      <c r="M19" s="621"/>
      <c r="N19" s="621"/>
      <c r="O19" s="621"/>
      <c r="P19" s="621"/>
      <c r="Q19" s="622"/>
      <c r="R19" s="623">
        <v>131934</v>
      </c>
      <c r="S19" s="624"/>
      <c r="T19" s="624"/>
      <c r="U19" s="624"/>
      <c r="V19" s="624"/>
      <c r="W19" s="624"/>
      <c r="X19" s="624"/>
      <c r="Y19" s="625"/>
      <c r="Z19" s="626">
        <v>0.3</v>
      </c>
      <c r="AA19" s="626"/>
      <c r="AB19" s="626"/>
      <c r="AC19" s="626"/>
      <c r="AD19" s="627">
        <v>131934</v>
      </c>
      <c r="AE19" s="627"/>
      <c r="AF19" s="627"/>
      <c r="AG19" s="627"/>
      <c r="AH19" s="627"/>
      <c r="AI19" s="627"/>
      <c r="AJ19" s="627"/>
      <c r="AK19" s="627"/>
      <c r="AL19" s="628">
        <v>0.5</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556883</v>
      </c>
      <c r="BH19" s="624"/>
      <c r="BI19" s="624"/>
      <c r="BJ19" s="624"/>
      <c r="BK19" s="624"/>
      <c r="BL19" s="624"/>
      <c r="BM19" s="624"/>
      <c r="BN19" s="625"/>
      <c r="BO19" s="626">
        <v>3.3</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261</v>
      </c>
      <c r="C20" s="637"/>
      <c r="D20" s="637"/>
      <c r="E20" s="637"/>
      <c r="F20" s="637"/>
      <c r="G20" s="637"/>
      <c r="H20" s="637"/>
      <c r="I20" s="637"/>
      <c r="J20" s="637"/>
      <c r="K20" s="637"/>
      <c r="L20" s="637"/>
      <c r="M20" s="637"/>
      <c r="N20" s="637"/>
      <c r="O20" s="637"/>
      <c r="P20" s="637"/>
      <c r="Q20" s="638"/>
      <c r="R20" s="623">
        <v>35967</v>
      </c>
      <c r="S20" s="624"/>
      <c r="T20" s="624"/>
      <c r="U20" s="624"/>
      <c r="V20" s="624"/>
      <c r="W20" s="624"/>
      <c r="X20" s="624"/>
      <c r="Y20" s="625"/>
      <c r="Z20" s="626">
        <v>0.1</v>
      </c>
      <c r="AA20" s="626"/>
      <c r="AB20" s="626"/>
      <c r="AC20" s="626"/>
      <c r="AD20" s="627">
        <v>35967</v>
      </c>
      <c r="AE20" s="627"/>
      <c r="AF20" s="627"/>
      <c r="AG20" s="627"/>
      <c r="AH20" s="627"/>
      <c r="AI20" s="627"/>
      <c r="AJ20" s="627"/>
      <c r="AK20" s="627"/>
      <c r="AL20" s="628">
        <v>0.1</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556883</v>
      </c>
      <c r="BH20" s="624"/>
      <c r="BI20" s="624"/>
      <c r="BJ20" s="624"/>
      <c r="BK20" s="624"/>
      <c r="BL20" s="624"/>
      <c r="BM20" s="624"/>
      <c r="BN20" s="625"/>
      <c r="BO20" s="626">
        <v>3.3</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44373627</v>
      </c>
      <c r="CS20" s="624"/>
      <c r="CT20" s="624"/>
      <c r="CU20" s="624"/>
      <c r="CV20" s="624"/>
      <c r="CW20" s="624"/>
      <c r="CX20" s="624"/>
      <c r="CY20" s="625"/>
      <c r="CZ20" s="626">
        <v>100</v>
      </c>
      <c r="DA20" s="626"/>
      <c r="DB20" s="626"/>
      <c r="DC20" s="626"/>
      <c r="DD20" s="632">
        <v>1603098</v>
      </c>
      <c r="DE20" s="624"/>
      <c r="DF20" s="624"/>
      <c r="DG20" s="624"/>
      <c r="DH20" s="624"/>
      <c r="DI20" s="624"/>
      <c r="DJ20" s="624"/>
      <c r="DK20" s="624"/>
      <c r="DL20" s="624"/>
      <c r="DM20" s="624"/>
      <c r="DN20" s="624"/>
      <c r="DO20" s="624"/>
      <c r="DP20" s="625"/>
      <c r="DQ20" s="632">
        <v>32146940</v>
      </c>
      <c r="DR20" s="624"/>
      <c r="DS20" s="624"/>
      <c r="DT20" s="624"/>
      <c r="DU20" s="624"/>
      <c r="DV20" s="624"/>
      <c r="DW20" s="624"/>
      <c r="DX20" s="624"/>
      <c r="DY20" s="624"/>
      <c r="DZ20" s="624"/>
      <c r="EA20" s="624"/>
      <c r="EB20" s="624"/>
      <c r="EC20" s="633"/>
    </row>
    <row r="21" spans="2:133" ht="11.25" customHeight="1" x14ac:dyDescent="0.2">
      <c r="B21" s="620" t="s">
        <v>264</v>
      </c>
      <c r="C21" s="621"/>
      <c r="D21" s="621"/>
      <c r="E21" s="621"/>
      <c r="F21" s="621"/>
      <c r="G21" s="621"/>
      <c r="H21" s="621"/>
      <c r="I21" s="621"/>
      <c r="J21" s="621"/>
      <c r="K21" s="621"/>
      <c r="L21" s="621"/>
      <c r="M21" s="621"/>
      <c r="N21" s="621"/>
      <c r="O21" s="621"/>
      <c r="P21" s="621"/>
      <c r="Q21" s="622"/>
      <c r="R21" s="623">
        <v>6803694</v>
      </c>
      <c r="S21" s="624"/>
      <c r="T21" s="624"/>
      <c r="U21" s="624"/>
      <c r="V21" s="624"/>
      <c r="W21" s="624"/>
      <c r="X21" s="624"/>
      <c r="Y21" s="625"/>
      <c r="Z21" s="626">
        <v>14.3</v>
      </c>
      <c r="AA21" s="626"/>
      <c r="AB21" s="626"/>
      <c r="AC21" s="626"/>
      <c r="AD21" s="627">
        <v>6011085</v>
      </c>
      <c r="AE21" s="627"/>
      <c r="AF21" s="627"/>
      <c r="AG21" s="627"/>
      <c r="AH21" s="627"/>
      <c r="AI21" s="627"/>
      <c r="AJ21" s="627"/>
      <c r="AK21" s="627"/>
      <c r="AL21" s="628">
        <v>22.7</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266</v>
      </c>
      <c r="C22" s="621"/>
      <c r="D22" s="621"/>
      <c r="E22" s="621"/>
      <c r="F22" s="621"/>
      <c r="G22" s="621"/>
      <c r="H22" s="621"/>
      <c r="I22" s="621"/>
      <c r="J22" s="621"/>
      <c r="K22" s="621"/>
      <c r="L22" s="621"/>
      <c r="M22" s="621"/>
      <c r="N22" s="621"/>
      <c r="O22" s="621"/>
      <c r="P22" s="621"/>
      <c r="Q22" s="622"/>
      <c r="R22" s="623">
        <v>6011085</v>
      </c>
      <c r="S22" s="624"/>
      <c r="T22" s="624"/>
      <c r="U22" s="624"/>
      <c r="V22" s="624"/>
      <c r="W22" s="624"/>
      <c r="X22" s="624"/>
      <c r="Y22" s="625"/>
      <c r="Z22" s="626">
        <v>12.6</v>
      </c>
      <c r="AA22" s="626"/>
      <c r="AB22" s="626"/>
      <c r="AC22" s="626"/>
      <c r="AD22" s="627">
        <v>6011085</v>
      </c>
      <c r="AE22" s="627"/>
      <c r="AF22" s="627"/>
      <c r="AG22" s="627"/>
      <c r="AH22" s="627"/>
      <c r="AI22" s="627"/>
      <c r="AJ22" s="627"/>
      <c r="AK22" s="627"/>
      <c r="AL22" s="628">
        <v>22.7</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269</v>
      </c>
      <c r="C23" s="621"/>
      <c r="D23" s="621"/>
      <c r="E23" s="621"/>
      <c r="F23" s="621"/>
      <c r="G23" s="621"/>
      <c r="H23" s="621"/>
      <c r="I23" s="621"/>
      <c r="J23" s="621"/>
      <c r="K23" s="621"/>
      <c r="L23" s="621"/>
      <c r="M23" s="621"/>
      <c r="N23" s="621"/>
      <c r="O23" s="621"/>
      <c r="P23" s="621"/>
      <c r="Q23" s="622"/>
      <c r="R23" s="623">
        <v>792135</v>
      </c>
      <c r="S23" s="624"/>
      <c r="T23" s="624"/>
      <c r="U23" s="624"/>
      <c r="V23" s="624"/>
      <c r="W23" s="624"/>
      <c r="X23" s="624"/>
      <c r="Y23" s="625"/>
      <c r="Z23" s="626">
        <v>1.7</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v>556883</v>
      </c>
      <c r="BH23" s="624"/>
      <c r="BI23" s="624"/>
      <c r="BJ23" s="624"/>
      <c r="BK23" s="624"/>
      <c r="BL23" s="624"/>
      <c r="BM23" s="624"/>
      <c r="BN23" s="625"/>
      <c r="BO23" s="626">
        <v>3.3</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2">
      <c r="B24" s="620" t="s">
        <v>276</v>
      </c>
      <c r="C24" s="621"/>
      <c r="D24" s="621"/>
      <c r="E24" s="621"/>
      <c r="F24" s="621"/>
      <c r="G24" s="621"/>
      <c r="H24" s="621"/>
      <c r="I24" s="621"/>
      <c r="J24" s="621"/>
      <c r="K24" s="621"/>
      <c r="L24" s="621"/>
      <c r="M24" s="621"/>
      <c r="N24" s="621"/>
      <c r="O24" s="621"/>
      <c r="P24" s="621"/>
      <c r="Q24" s="622"/>
      <c r="R24" s="623">
        <v>474</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22290760</v>
      </c>
      <c r="CS24" s="613"/>
      <c r="CT24" s="613"/>
      <c r="CU24" s="613"/>
      <c r="CV24" s="613"/>
      <c r="CW24" s="613"/>
      <c r="CX24" s="613"/>
      <c r="CY24" s="614"/>
      <c r="CZ24" s="617">
        <v>50.2</v>
      </c>
      <c r="DA24" s="618"/>
      <c r="DB24" s="618"/>
      <c r="DC24" s="634"/>
      <c r="DD24" s="658">
        <v>14312815</v>
      </c>
      <c r="DE24" s="613"/>
      <c r="DF24" s="613"/>
      <c r="DG24" s="613"/>
      <c r="DH24" s="613"/>
      <c r="DI24" s="613"/>
      <c r="DJ24" s="613"/>
      <c r="DK24" s="614"/>
      <c r="DL24" s="658">
        <v>13105450</v>
      </c>
      <c r="DM24" s="613"/>
      <c r="DN24" s="613"/>
      <c r="DO24" s="613"/>
      <c r="DP24" s="613"/>
      <c r="DQ24" s="613"/>
      <c r="DR24" s="613"/>
      <c r="DS24" s="613"/>
      <c r="DT24" s="613"/>
      <c r="DU24" s="613"/>
      <c r="DV24" s="614"/>
      <c r="DW24" s="617">
        <v>49.3</v>
      </c>
      <c r="DX24" s="618"/>
      <c r="DY24" s="618"/>
      <c r="DZ24" s="618"/>
      <c r="EA24" s="618"/>
      <c r="EB24" s="618"/>
      <c r="EC24" s="619"/>
    </row>
    <row r="25" spans="2:133" ht="11.25" customHeight="1" x14ac:dyDescent="0.2">
      <c r="B25" s="620" t="s">
        <v>279</v>
      </c>
      <c r="C25" s="621"/>
      <c r="D25" s="621"/>
      <c r="E25" s="621"/>
      <c r="F25" s="621"/>
      <c r="G25" s="621"/>
      <c r="H25" s="621"/>
      <c r="I25" s="621"/>
      <c r="J25" s="621"/>
      <c r="K25" s="621"/>
      <c r="L25" s="621"/>
      <c r="M25" s="621"/>
      <c r="N25" s="621"/>
      <c r="O25" s="621"/>
      <c r="P25" s="621"/>
      <c r="Q25" s="622"/>
      <c r="R25" s="623">
        <v>27676512</v>
      </c>
      <c r="S25" s="624"/>
      <c r="T25" s="624"/>
      <c r="U25" s="624"/>
      <c r="V25" s="624"/>
      <c r="W25" s="624"/>
      <c r="X25" s="624"/>
      <c r="Y25" s="625"/>
      <c r="Z25" s="626">
        <v>58.1</v>
      </c>
      <c r="AA25" s="626"/>
      <c r="AB25" s="626"/>
      <c r="AC25" s="626"/>
      <c r="AD25" s="627">
        <v>26327020</v>
      </c>
      <c r="AE25" s="627"/>
      <c r="AF25" s="627"/>
      <c r="AG25" s="627"/>
      <c r="AH25" s="627"/>
      <c r="AI25" s="627"/>
      <c r="AJ25" s="627"/>
      <c r="AK25" s="627"/>
      <c r="AL25" s="628">
        <v>99.5</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6930757</v>
      </c>
      <c r="CS25" s="655"/>
      <c r="CT25" s="655"/>
      <c r="CU25" s="655"/>
      <c r="CV25" s="655"/>
      <c r="CW25" s="655"/>
      <c r="CX25" s="655"/>
      <c r="CY25" s="656"/>
      <c r="CZ25" s="628">
        <v>15.6</v>
      </c>
      <c r="DA25" s="653"/>
      <c r="DB25" s="653"/>
      <c r="DC25" s="657"/>
      <c r="DD25" s="632">
        <v>6276702</v>
      </c>
      <c r="DE25" s="655"/>
      <c r="DF25" s="655"/>
      <c r="DG25" s="655"/>
      <c r="DH25" s="655"/>
      <c r="DI25" s="655"/>
      <c r="DJ25" s="655"/>
      <c r="DK25" s="656"/>
      <c r="DL25" s="632">
        <v>6224167</v>
      </c>
      <c r="DM25" s="655"/>
      <c r="DN25" s="655"/>
      <c r="DO25" s="655"/>
      <c r="DP25" s="655"/>
      <c r="DQ25" s="655"/>
      <c r="DR25" s="655"/>
      <c r="DS25" s="655"/>
      <c r="DT25" s="655"/>
      <c r="DU25" s="655"/>
      <c r="DV25" s="656"/>
      <c r="DW25" s="628">
        <v>23.4</v>
      </c>
      <c r="DX25" s="653"/>
      <c r="DY25" s="653"/>
      <c r="DZ25" s="653"/>
      <c r="EA25" s="653"/>
      <c r="EB25" s="653"/>
      <c r="EC25" s="654"/>
    </row>
    <row r="26" spans="2:133" ht="11.25" customHeight="1" x14ac:dyDescent="0.2">
      <c r="B26" s="620" t="s">
        <v>282</v>
      </c>
      <c r="C26" s="621"/>
      <c r="D26" s="621"/>
      <c r="E26" s="621"/>
      <c r="F26" s="621"/>
      <c r="G26" s="621"/>
      <c r="H26" s="621"/>
      <c r="I26" s="621"/>
      <c r="J26" s="621"/>
      <c r="K26" s="621"/>
      <c r="L26" s="621"/>
      <c r="M26" s="621"/>
      <c r="N26" s="621"/>
      <c r="O26" s="621"/>
      <c r="P26" s="621"/>
      <c r="Q26" s="622"/>
      <c r="R26" s="623">
        <v>15458</v>
      </c>
      <c r="S26" s="624"/>
      <c r="T26" s="624"/>
      <c r="U26" s="624"/>
      <c r="V26" s="624"/>
      <c r="W26" s="624"/>
      <c r="X26" s="624"/>
      <c r="Y26" s="625"/>
      <c r="Z26" s="626">
        <v>0</v>
      </c>
      <c r="AA26" s="626"/>
      <c r="AB26" s="626"/>
      <c r="AC26" s="626"/>
      <c r="AD26" s="627">
        <v>15458</v>
      </c>
      <c r="AE26" s="627"/>
      <c r="AF26" s="627"/>
      <c r="AG26" s="627"/>
      <c r="AH26" s="627"/>
      <c r="AI26" s="627"/>
      <c r="AJ26" s="627"/>
      <c r="AK26" s="627"/>
      <c r="AL26" s="628">
        <v>0.1</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4174709</v>
      </c>
      <c r="CS26" s="624"/>
      <c r="CT26" s="624"/>
      <c r="CU26" s="624"/>
      <c r="CV26" s="624"/>
      <c r="CW26" s="624"/>
      <c r="CX26" s="624"/>
      <c r="CY26" s="625"/>
      <c r="CZ26" s="628">
        <v>9.4</v>
      </c>
      <c r="DA26" s="653"/>
      <c r="DB26" s="653"/>
      <c r="DC26" s="657"/>
      <c r="DD26" s="632">
        <v>3814626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285</v>
      </c>
      <c r="C27" s="621"/>
      <c r="D27" s="621"/>
      <c r="E27" s="621"/>
      <c r="F27" s="621"/>
      <c r="G27" s="621"/>
      <c r="H27" s="621"/>
      <c r="I27" s="621"/>
      <c r="J27" s="621"/>
      <c r="K27" s="621"/>
      <c r="L27" s="621"/>
      <c r="M27" s="621"/>
      <c r="N27" s="621"/>
      <c r="O27" s="621"/>
      <c r="P27" s="621"/>
      <c r="Q27" s="622"/>
      <c r="R27" s="623">
        <v>254590</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17023301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11788957</v>
      </c>
      <c r="CS27" s="655"/>
      <c r="CT27" s="655"/>
      <c r="CU27" s="655"/>
      <c r="CV27" s="655"/>
      <c r="CW27" s="655"/>
      <c r="CX27" s="655"/>
      <c r="CY27" s="656"/>
      <c r="CZ27" s="628">
        <v>26.6</v>
      </c>
      <c r="DA27" s="653"/>
      <c r="DB27" s="653"/>
      <c r="DC27" s="657"/>
      <c r="DD27" s="632">
        <v>4500465</v>
      </c>
      <c r="DE27" s="655"/>
      <c r="DF27" s="655"/>
      <c r="DG27" s="655"/>
      <c r="DH27" s="655"/>
      <c r="DI27" s="655"/>
      <c r="DJ27" s="655"/>
      <c r="DK27" s="656"/>
      <c r="DL27" s="632">
        <v>3345635</v>
      </c>
      <c r="DM27" s="655"/>
      <c r="DN27" s="655"/>
      <c r="DO27" s="655"/>
      <c r="DP27" s="655"/>
      <c r="DQ27" s="655"/>
      <c r="DR27" s="655"/>
      <c r="DS27" s="655"/>
      <c r="DT27" s="655"/>
      <c r="DU27" s="655"/>
      <c r="DV27" s="656"/>
      <c r="DW27" s="628">
        <v>12.6</v>
      </c>
      <c r="DX27" s="653"/>
      <c r="DY27" s="653"/>
      <c r="DZ27" s="653"/>
      <c r="EA27" s="653"/>
      <c r="EB27" s="653"/>
      <c r="EC27" s="654"/>
    </row>
    <row r="28" spans="2:133" ht="11.25" customHeight="1" x14ac:dyDescent="0.2">
      <c r="B28" s="620" t="s">
        <v>288</v>
      </c>
      <c r="C28" s="621"/>
      <c r="D28" s="621"/>
      <c r="E28" s="621"/>
      <c r="F28" s="621"/>
      <c r="G28" s="621"/>
      <c r="H28" s="621"/>
      <c r="I28" s="621"/>
      <c r="J28" s="621"/>
      <c r="K28" s="621"/>
      <c r="L28" s="621"/>
      <c r="M28" s="621"/>
      <c r="N28" s="621"/>
      <c r="O28" s="621"/>
      <c r="P28" s="621"/>
      <c r="Q28" s="622"/>
      <c r="R28" s="623">
        <v>179635</v>
      </c>
      <c r="S28" s="624"/>
      <c r="T28" s="624"/>
      <c r="U28" s="624"/>
      <c r="V28" s="624"/>
      <c r="W28" s="624"/>
      <c r="X28" s="624"/>
      <c r="Y28" s="625"/>
      <c r="Z28" s="626">
        <v>0.4</v>
      </c>
      <c r="AA28" s="626"/>
      <c r="AB28" s="626"/>
      <c r="AC28" s="626"/>
      <c r="AD28" s="627">
        <v>45558</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3571046</v>
      </c>
      <c r="CS28" s="624"/>
      <c r="CT28" s="624"/>
      <c r="CU28" s="624"/>
      <c r="CV28" s="624"/>
      <c r="CW28" s="624"/>
      <c r="CX28" s="624"/>
      <c r="CY28" s="625"/>
      <c r="CZ28" s="628">
        <v>8</v>
      </c>
      <c r="DA28" s="653"/>
      <c r="DB28" s="653"/>
      <c r="DC28" s="657"/>
      <c r="DD28" s="632">
        <v>3535648</v>
      </c>
      <c r="DE28" s="624"/>
      <c r="DF28" s="624"/>
      <c r="DG28" s="624"/>
      <c r="DH28" s="624"/>
      <c r="DI28" s="624"/>
      <c r="DJ28" s="624"/>
      <c r="DK28" s="625"/>
      <c r="DL28" s="632">
        <v>3535648</v>
      </c>
      <c r="DM28" s="624"/>
      <c r="DN28" s="624"/>
      <c r="DO28" s="624"/>
      <c r="DP28" s="624"/>
      <c r="DQ28" s="624"/>
      <c r="DR28" s="624"/>
      <c r="DS28" s="624"/>
      <c r="DT28" s="624"/>
      <c r="DU28" s="624"/>
      <c r="DV28" s="625"/>
      <c r="DW28" s="628">
        <v>13.3</v>
      </c>
      <c r="DX28" s="653"/>
      <c r="DY28" s="653"/>
      <c r="DZ28" s="653"/>
      <c r="EA28" s="653"/>
      <c r="EB28" s="653"/>
      <c r="EC28" s="654"/>
    </row>
    <row r="29" spans="2:133" ht="11.25" customHeight="1" x14ac:dyDescent="0.2">
      <c r="B29" s="620" t="s">
        <v>290</v>
      </c>
      <c r="C29" s="621"/>
      <c r="D29" s="621"/>
      <c r="E29" s="621"/>
      <c r="F29" s="621"/>
      <c r="G29" s="621"/>
      <c r="H29" s="621"/>
      <c r="I29" s="621"/>
      <c r="J29" s="621"/>
      <c r="K29" s="621"/>
      <c r="L29" s="621"/>
      <c r="M29" s="621"/>
      <c r="N29" s="621"/>
      <c r="O29" s="621"/>
      <c r="P29" s="621"/>
      <c r="Q29" s="622"/>
      <c r="R29" s="623">
        <v>262519</v>
      </c>
      <c r="S29" s="624"/>
      <c r="T29" s="624"/>
      <c r="U29" s="624"/>
      <c r="V29" s="624"/>
      <c r="W29" s="624"/>
      <c r="X29" s="624"/>
      <c r="Y29" s="625"/>
      <c r="Z29" s="626">
        <v>0.6</v>
      </c>
      <c r="AA29" s="626"/>
      <c r="AB29" s="626"/>
      <c r="AC29" s="626"/>
      <c r="AD29" s="627">
        <v>52</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3571046</v>
      </c>
      <c r="CS29" s="655"/>
      <c r="CT29" s="655"/>
      <c r="CU29" s="655"/>
      <c r="CV29" s="655"/>
      <c r="CW29" s="655"/>
      <c r="CX29" s="655"/>
      <c r="CY29" s="656"/>
      <c r="CZ29" s="628">
        <v>8</v>
      </c>
      <c r="DA29" s="653"/>
      <c r="DB29" s="653"/>
      <c r="DC29" s="657"/>
      <c r="DD29" s="632">
        <v>3535648</v>
      </c>
      <c r="DE29" s="655"/>
      <c r="DF29" s="655"/>
      <c r="DG29" s="655"/>
      <c r="DH29" s="655"/>
      <c r="DI29" s="655"/>
      <c r="DJ29" s="655"/>
      <c r="DK29" s="656"/>
      <c r="DL29" s="632">
        <v>3535648</v>
      </c>
      <c r="DM29" s="655"/>
      <c r="DN29" s="655"/>
      <c r="DO29" s="655"/>
      <c r="DP29" s="655"/>
      <c r="DQ29" s="655"/>
      <c r="DR29" s="655"/>
      <c r="DS29" s="655"/>
      <c r="DT29" s="655"/>
      <c r="DU29" s="655"/>
      <c r="DV29" s="656"/>
      <c r="DW29" s="628">
        <v>13.3</v>
      </c>
      <c r="DX29" s="653"/>
      <c r="DY29" s="653"/>
      <c r="DZ29" s="653"/>
      <c r="EA29" s="653"/>
      <c r="EB29" s="653"/>
      <c r="EC29" s="654"/>
    </row>
    <row r="30" spans="2:133" ht="11.25" customHeight="1" x14ac:dyDescent="0.2">
      <c r="B30" s="620" t="s">
        <v>292</v>
      </c>
      <c r="C30" s="621"/>
      <c r="D30" s="621"/>
      <c r="E30" s="621"/>
      <c r="F30" s="621"/>
      <c r="G30" s="621"/>
      <c r="H30" s="621"/>
      <c r="I30" s="621"/>
      <c r="J30" s="621"/>
      <c r="K30" s="621"/>
      <c r="L30" s="621"/>
      <c r="M30" s="621"/>
      <c r="N30" s="621"/>
      <c r="O30" s="621"/>
      <c r="P30" s="621"/>
      <c r="Q30" s="622"/>
      <c r="R30" s="623">
        <v>8274590</v>
      </c>
      <c r="S30" s="624"/>
      <c r="T30" s="624"/>
      <c r="U30" s="624"/>
      <c r="V30" s="624"/>
      <c r="W30" s="624"/>
      <c r="X30" s="624"/>
      <c r="Y30" s="625"/>
      <c r="Z30" s="626">
        <v>17.399999999999999</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3508376</v>
      </c>
      <c r="CS30" s="624"/>
      <c r="CT30" s="624"/>
      <c r="CU30" s="624"/>
      <c r="CV30" s="624"/>
      <c r="CW30" s="624"/>
      <c r="CX30" s="624"/>
      <c r="CY30" s="625"/>
      <c r="CZ30" s="628">
        <v>7.9</v>
      </c>
      <c r="DA30" s="653"/>
      <c r="DB30" s="653"/>
      <c r="DC30" s="657"/>
      <c r="DD30" s="632">
        <v>3472978</v>
      </c>
      <c r="DE30" s="624"/>
      <c r="DF30" s="624"/>
      <c r="DG30" s="624"/>
      <c r="DH30" s="624"/>
      <c r="DI30" s="624"/>
      <c r="DJ30" s="624"/>
      <c r="DK30" s="625"/>
      <c r="DL30" s="632">
        <v>3472978</v>
      </c>
      <c r="DM30" s="624"/>
      <c r="DN30" s="624"/>
      <c r="DO30" s="624"/>
      <c r="DP30" s="624"/>
      <c r="DQ30" s="624"/>
      <c r="DR30" s="624"/>
      <c r="DS30" s="624"/>
      <c r="DT30" s="624"/>
      <c r="DU30" s="624"/>
      <c r="DV30" s="625"/>
      <c r="DW30" s="628">
        <v>13.1</v>
      </c>
      <c r="DX30" s="653"/>
      <c r="DY30" s="653"/>
      <c r="DZ30" s="653"/>
      <c r="EA30" s="653"/>
      <c r="EB30" s="653"/>
      <c r="EC30" s="654"/>
    </row>
    <row r="31" spans="2:133" ht="11.25" customHeight="1" x14ac:dyDescent="0.2">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297</v>
      </c>
      <c r="AQ31" s="670"/>
      <c r="AR31" s="670"/>
      <c r="AS31" s="670"/>
      <c r="AT31" s="675" t="s">
        <v>298</v>
      </c>
      <c r="AU31" s="218"/>
      <c r="AV31" s="218"/>
      <c r="AW31" s="218"/>
      <c r="AX31" s="609" t="s">
        <v>176</v>
      </c>
      <c r="AY31" s="610"/>
      <c r="AZ31" s="610"/>
      <c r="BA31" s="610"/>
      <c r="BB31" s="610"/>
      <c r="BC31" s="610"/>
      <c r="BD31" s="610"/>
      <c r="BE31" s="610"/>
      <c r="BF31" s="611"/>
      <c r="BG31" s="679">
        <v>99.3</v>
      </c>
      <c r="BH31" s="667"/>
      <c r="BI31" s="667"/>
      <c r="BJ31" s="667"/>
      <c r="BK31" s="667"/>
      <c r="BL31" s="667"/>
      <c r="BM31" s="618">
        <v>98.3</v>
      </c>
      <c r="BN31" s="667"/>
      <c r="BO31" s="667"/>
      <c r="BP31" s="667"/>
      <c r="BQ31" s="668"/>
      <c r="BR31" s="679">
        <v>99.2</v>
      </c>
      <c r="BS31" s="667"/>
      <c r="BT31" s="667"/>
      <c r="BU31" s="667"/>
      <c r="BV31" s="667"/>
      <c r="BW31" s="667"/>
      <c r="BX31" s="618">
        <v>98</v>
      </c>
      <c r="BY31" s="667"/>
      <c r="BZ31" s="667"/>
      <c r="CA31" s="667"/>
      <c r="CB31" s="668"/>
      <c r="CD31" s="661"/>
      <c r="CE31" s="662"/>
      <c r="CF31" s="620" t="s">
        <v>299</v>
      </c>
      <c r="CG31" s="621"/>
      <c r="CH31" s="621"/>
      <c r="CI31" s="621"/>
      <c r="CJ31" s="621"/>
      <c r="CK31" s="621"/>
      <c r="CL31" s="621"/>
      <c r="CM31" s="621"/>
      <c r="CN31" s="621"/>
      <c r="CO31" s="621"/>
      <c r="CP31" s="621"/>
      <c r="CQ31" s="622"/>
      <c r="CR31" s="623">
        <v>62670</v>
      </c>
      <c r="CS31" s="655"/>
      <c r="CT31" s="655"/>
      <c r="CU31" s="655"/>
      <c r="CV31" s="655"/>
      <c r="CW31" s="655"/>
      <c r="CX31" s="655"/>
      <c r="CY31" s="656"/>
      <c r="CZ31" s="628">
        <v>0.1</v>
      </c>
      <c r="DA31" s="653"/>
      <c r="DB31" s="653"/>
      <c r="DC31" s="657"/>
      <c r="DD31" s="632">
        <v>62670</v>
      </c>
      <c r="DE31" s="655"/>
      <c r="DF31" s="655"/>
      <c r="DG31" s="655"/>
      <c r="DH31" s="655"/>
      <c r="DI31" s="655"/>
      <c r="DJ31" s="655"/>
      <c r="DK31" s="656"/>
      <c r="DL31" s="632">
        <v>62670</v>
      </c>
      <c r="DM31" s="655"/>
      <c r="DN31" s="655"/>
      <c r="DO31" s="655"/>
      <c r="DP31" s="655"/>
      <c r="DQ31" s="655"/>
      <c r="DR31" s="655"/>
      <c r="DS31" s="655"/>
      <c r="DT31" s="655"/>
      <c r="DU31" s="655"/>
      <c r="DV31" s="656"/>
      <c r="DW31" s="628">
        <v>0.2</v>
      </c>
      <c r="DX31" s="653"/>
      <c r="DY31" s="653"/>
      <c r="DZ31" s="653"/>
      <c r="EA31" s="653"/>
      <c r="EB31" s="653"/>
      <c r="EC31" s="654"/>
    </row>
    <row r="32" spans="2:133" ht="11.25" customHeight="1" x14ac:dyDescent="0.2">
      <c r="B32" s="620" t="s">
        <v>300</v>
      </c>
      <c r="C32" s="621"/>
      <c r="D32" s="621"/>
      <c r="E32" s="621"/>
      <c r="F32" s="621"/>
      <c r="G32" s="621"/>
      <c r="H32" s="621"/>
      <c r="I32" s="621"/>
      <c r="J32" s="621"/>
      <c r="K32" s="621"/>
      <c r="L32" s="621"/>
      <c r="M32" s="621"/>
      <c r="N32" s="621"/>
      <c r="O32" s="621"/>
      <c r="P32" s="621"/>
      <c r="Q32" s="622"/>
      <c r="R32" s="623">
        <v>3010401</v>
      </c>
      <c r="S32" s="624"/>
      <c r="T32" s="624"/>
      <c r="U32" s="624"/>
      <c r="V32" s="624"/>
      <c r="W32" s="624"/>
      <c r="X32" s="624"/>
      <c r="Y32" s="625"/>
      <c r="Z32" s="626">
        <v>6.3</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301</v>
      </c>
      <c r="AX32" s="620" t="s">
        <v>302</v>
      </c>
      <c r="AY32" s="621"/>
      <c r="AZ32" s="621"/>
      <c r="BA32" s="621"/>
      <c r="BB32" s="621"/>
      <c r="BC32" s="621"/>
      <c r="BD32" s="621"/>
      <c r="BE32" s="621"/>
      <c r="BF32" s="622"/>
      <c r="BG32" s="680">
        <v>99.2</v>
      </c>
      <c r="BH32" s="655"/>
      <c r="BI32" s="655"/>
      <c r="BJ32" s="655"/>
      <c r="BK32" s="655"/>
      <c r="BL32" s="655"/>
      <c r="BM32" s="629">
        <v>98</v>
      </c>
      <c r="BN32" s="655"/>
      <c r="BO32" s="655"/>
      <c r="BP32" s="655"/>
      <c r="BQ32" s="678"/>
      <c r="BR32" s="680">
        <v>99.2</v>
      </c>
      <c r="BS32" s="655"/>
      <c r="BT32" s="655"/>
      <c r="BU32" s="655"/>
      <c r="BV32" s="655"/>
      <c r="BW32" s="655"/>
      <c r="BX32" s="629">
        <v>97.8</v>
      </c>
      <c r="BY32" s="655"/>
      <c r="BZ32" s="655"/>
      <c r="CA32" s="655"/>
      <c r="CB32" s="678"/>
      <c r="CD32" s="663"/>
      <c r="CE32" s="664"/>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304</v>
      </c>
      <c r="C33" s="621"/>
      <c r="D33" s="621"/>
      <c r="E33" s="621"/>
      <c r="F33" s="621"/>
      <c r="G33" s="621"/>
      <c r="H33" s="621"/>
      <c r="I33" s="621"/>
      <c r="J33" s="621"/>
      <c r="K33" s="621"/>
      <c r="L33" s="621"/>
      <c r="M33" s="621"/>
      <c r="N33" s="621"/>
      <c r="O33" s="621"/>
      <c r="P33" s="621"/>
      <c r="Q33" s="622"/>
      <c r="R33" s="623">
        <v>100455</v>
      </c>
      <c r="S33" s="624"/>
      <c r="T33" s="624"/>
      <c r="U33" s="624"/>
      <c r="V33" s="624"/>
      <c r="W33" s="624"/>
      <c r="X33" s="624"/>
      <c r="Y33" s="625"/>
      <c r="Z33" s="626">
        <v>0.2</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19"/>
      <c r="AV33" s="219"/>
      <c r="AW33" s="219"/>
      <c r="AX33" s="644" t="s">
        <v>305</v>
      </c>
      <c r="AY33" s="645"/>
      <c r="AZ33" s="645"/>
      <c r="BA33" s="645"/>
      <c r="BB33" s="645"/>
      <c r="BC33" s="645"/>
      <c r="BD33" s="645"/>
      <c r="BE33" s="645"/>
      <c r="BF33" s="646"/>
      <c r="BG33" s="681">
        <v>99.3</v>
      </c>
      <c r="BH33" s="682"/>
      <c r="BI33" s="682"/>
      <c r="BJ33" s="682"/>
      <c r="BK33" s="682"/>
      <c r="BL33" s="682"/>
      <c r="BM33" s="683">
        <v>98.4</v>
      </c>
      <c r="BN33" s="682"/>
      <c r="BO33" s="682"/>
      <c r="BP33" s="682"/>
      <c r="BQ33" s="684"/>
      <c r="BR33" s="681">
        <v>99.1</v>
      </c>
      <c r="BS33" s="682"/>
      <c r="BT33" s="682"/>
      <c r="BU33" s="682"/>
      <c r="BV33" s="682"/>
      <c r="BW33" s="682"/>
      <c r="BX33" s="683">
        <v>98</v>
      </c>
      <c r="BY33" s="682"/>
      <c r="BZ33" s="682"/>
      <c r="CA33" s="682"/>
      <c r="CB33" s="684"/>
      <c r="CD33" s="620" t="s">
        <v>306</v>
      </c>
      <c r="CE33" s="621"/>
      <c r="CF33" s="621"/>
      <c r="CG33" s="621"/>
      <c r="CH33" s="621"/>
      <c r="CI33" s="621"/>
      <c r="CJ33" s="621"/>
      <c r="CK33" s="621"/>
      <c r="CL33" s="621"/>
      <c r="CM33" s="621"/>
      <c r="CN33" s="621"/>
      <c r="CO33" s="621"/>
      <c r="CP33" s="621"/>
      <c r="CQ33" s="622"/>
      <c r="CR33" s="623">
        <v>20479769</v>
      </c>
      <c r="CS33" s="655"/>
      <c r="CT33" s="655"/>
      <c r="CU33" s="655"/>
      <c r="CV33" s="655"/>
      <c r="CW33" s="655"/>
      <c r="CX33" s="655"/>
      <c r="CY33" s="656"/>
      <c r="CZ33" s="628">
        <v>46.2</v>
      </c>
      <c r="DA33" s="653"/>
      <c r="DB33" s="653"/>
      <c r="DC33" s="657"/>
      <c r="DD33" s="632">
        <v>17060843</v>
      </c>
      <c r="DE33" s="655"/>
      <c r="DF33" s="655"/>
      <c r="DG33" s="655"/>
      <c r="DH33" s="655"/>
      <c r="DI33" s="655"/>
      <c r="DJ33" s="655"/>
      <c r="DK33" s="656"/>
      <c r="DL33" s="632">
        <v>12032960</v>
      </c>
      <c r="DM33" s="655"/>
      <c r="DN33" s="655"/>
      <c r="DO33" s="655"/>
      <c r="DP33" s="655"/>
      <c r="DQ33" s="655"/>
      <c r="DR33" s="655"/>
      <c r="DS33" s="655"/>
      <c r="DT33" s="655"/>
      <c r="DU33" s="655"/>
      <c r="DV33" s="656"/>
      <c r="DW33" s="628">
        <v>45.3</v>
      </c>
      <c r="DX33" s="653"/>
      <c r="DY33" s="653"/>
      <c r="DZ33" s="653"/>
      <c r="EA33" s="653"/>
      <c r="EB33" s="653"/>
      <c r="EC33" s="654"/>
    </row>
    <row r="34" spans="2:133" ht="11.25" customHeight="1" x14ac:dyDescent="0.2">
      <c r="B34" s="620" t="s">
        <v>307</v>
      </c>
      <c r="C34" s="621"/>
      <c r="D34" s="621"/>
      <c r="E34" s="621"/>
      <c r="F34" s="621"/>
      <c r="G34" s="621"/>
      <c r="H34" s="621"/>
      <c r="I34" s="621"/>
      <c r="J34" s="621"/>
      <c r="K34" s="621"/>
      <c r="L34" s="621"/>
      <c r="M34" s="621"/>
      <c r="N34" s="621"/>
      <c r="O34" s="621"/>
      <c r="P34" s="621"/>
      <c r="Q34" s="622"/>
      <c r="R34" s="623">
        <v>304918</v>
      </c>
      <c r="S34" s="624"/>
      <c r="T34" s="624"/>
      <c r="U34" s="624"/>
      <c r="V34" s="624"/>
      <c r="W34" s="624"/>
      <c r="X34" s="624"/>
      <c r="Y34" s="625"/>
      <c r="Z34" s="626">
        <v>0.6</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308</v>
      </c>
      <c r="CE34" s="621"/>
      <c r="CF34" s="621"/>
      <c r="CG34" s="621"/>
      <c r="CH34" s="621"/>
      <c r="CI34" s="621"/>
      <c r="CJ34" s="621"/>
      <c r="CK34" s="621"/>
      <c r="CL34" s="621"/>
      <c r="CM34" s="621"/>
      <c r="CN34" s="621"/>
      <c r="CO34" s="621"/>
      <c r="CP34" s="621"/>
      <c r="CQ34" s="622"/>
      <c r="CR34" s="623">
        <v>6193927</v>
      </c>
      <c r="CS34" s="624"/>
      <c r="CT34" s="624"/>
      <c r="CU34" s="624"/>
      <c r="CV34" s="624"/>
      <c r="CW34" s="624"/>
      <c r="CX34" s="624"/>
      <c r="CY34" s="625"/>
      <c r="CZ34" s="628">
        <v>14</v>
      </c>
      <c r="DA34" s="653"/>
      <c r="DB34" s="653"/>
      <c r="DC34" s="657"/>
      <c r="DD34" s="632">
        <v>4888108</v>
      </c>
      <c r="DE34" s="624"/>
      <c r="DF34" s="624"/>
      <c r="DG34" s="624"/>
      <c r="DH34" s="624"/>
      <c r="DI34" s="624"/>
      <c r="DJ34" s="624"/>
      <c r="DK34" s="625"/>
      <c r="DL34" s="632">
        <v>4633365</v>
      </c>
      <c r="DM34" s="624"/>
      <c r="DN34" s="624"/>
      <c r="DO34" s="624"/>
      <c r="DP34" s="624"/>
      <c r="DQ34" s="624"/>
      <c r="DR34" s="624"/>
      <c r="DS34" s="624"/>
      <c r="DT34" s="624"/>
      <c r="DU34" s="624"/>
      <c r="DV34" s="625"/>
      <c r="DW34" s="628">
        <v>17.399999999999999</v>
      </c>
      <c r="DX34" s="653"/>
      <c r="DY34" s="653"/>
      <c r="DZ34" s="653"/>
      <c r="EA34" s="653"/>
      <c r="EB34" s="653"/>
      <c r="EC34" s="654"/>
    </row>
    <row r="35" spans="2:133" ht="11.25" customHeight="1" x14ac:dyDescent="0.2">
      <c r="B35" s="620" t="s">
        <v>309</v>
      </c>
      <c r="C35" s="621"/>
      <c r="D35" s="621"/>
      <c r="E35" s="621"/>
      <c r="F35" s="621"/>
      <c r="G35" s="621"/>
      <c r="H35" s="621"/>
      <c r="I35" s="621"/>
      <c r="J35" s="621"/>
      <c r="K35" s="621"/>
      <c r="L35" s="621"/>
      <c r="M35" s="621"/>
      <c r="N35" s="621"/>
      <c r="O35" s="621"/>
      <c r="P35" s="621"/>
      <c r="Q35" s="622"/>
      <c r="R35" s="623">
        <v>561638</v>
      </c>
      <c r="S35" s="624"/>
      <c r="T35" s="624"/>
      <c r="U35" s="624"/>
      <c r="V35" s="624"/>
      <c r="W35" s="624"/>
      <c r="X35" s="624"/>
      <c r="Y35" s="625"/>
      <c r="Z35" s="626">
        <v>1.2</v>
      </c>
      <c r="AA35" s="626"/>
      <c r="AB35" s="626"/>
      <c r="AC35" s="626"/>
      <c r="AD35" s="627" t="s">
        <v>122</v>
      </c>
      <c r="AE35" s="627"/>
      <c r="AF35" s="627"/>
      <c r="AG35" s="627"/>
      <c r="AH35" s="627"/>
      <c r="AI35" s="627"/>
      <c r="AJ35" s="627"/>
      <c r="AK35" s="627"/>
      <c r="AL35" s="628" t="s">
        <v>122</v>
      </c>
      <c r="AM35" s="629"/>
      <c r="AN35" s="629"/>
      <c r="AO35" s="630"/>
      <c r="AP35" s="222"/>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1403184</v>
      </c>
      <c r="CS35" s="655"/>
      <c r="CT35" s="655"/>
      <c r="CU35" s="655"/>
      <c r="CV35" s="655"/>
      <c r="CW35" s="655"/>
      <c r="CX35" s="655"/>
      <c r="CY35" s="656"/>
      <c r="CZ35" s="628">
        <v>3.2</v>
      </c>
      <c r="DA35" s="653"/>
      <c r="DB35" s="653"/>
      <c r="DC35" s="657"/>
      <c r="DD35" s="632">
        <v>803175</v>
      </c>
      <c r="DE35" s="655"/>
      <c r="DF35" s="655"/>
      <c r="DG35" s="655"/>
      <c r="DH35" s="655"/>
      <c r="DI35" s="655"/>
      <c r="DJ35" s="655"/>
      <c r="DK35" s="656"/>
      <c r="DL35" s="632">
        <v>803175</v>
      </c>
      <c r="DM35" s="655"/>
      <c r="DN35" s="655"/>
      <c r="DO35" s="655"/>
      <c r="DP35" s="655"/>
      <c r="DQ35" s="655"/>
      <c r="DR35" s="655"/>
      <c r="DS35" s="655"/>
      <c r="DT35" s="655"/>
      <c r="DU35" s="655"/>
      <c r="DV35" s="656"/>
      <c r="DW35" s="628">
        <v>3</v>
      </c>
      <c r="DX35" s="653"/>
      <c r="DY35" s="653"/>
      <c r="DZ35" s="653"/>
      <c r="EA35" s="653"/>
      <c r="EB35" s="653"/>
      <c r="EC35" s="654"/>
    </row>
    <row r="36" spans="2:133" ht="11.25" customHeight="1" x14ac:dyDescent="0.2">
      <c r="B36" s="620" t="s">
        <v>313</v>
      </c>
      <c r="C36" s="621"/>
      <c r="D36" s="621"/>
      <c r="E36" s="621"/>
      <c r="F36" s="621"/>
      <c r="G36" s="621"/>
      <c r="H36" s="621"/>
      <c r="I36" s="621"/>
      <c r="J36" s="621"/>
      <c r="K36" s="621"/>
      <c r="L36" s="621"/>
      <c r="M36" s="621"/>
      <c r="N36" s="621"/>
      <c r="O36" s="621"/>
      <c r="P36" s="621"/>
      <c r="Q36" s="622"/>
      <c r="R36" s="623">
        <v>5732749</v>
      </c>
      <c r="S36" s="624"/>
      <c r="T36" s="624"/>
      <c r="U36" s="624"/>
      <c r="V36" s="624"/>
      <c r="W36" s="624"/>
      <c r="X36" s="624"/>
      <c r="Y36" s="625"/>
      <c r="Z36" s="626">
        <v>12</v>
      </c>
      <c r="AA36" s="626"/>
      <c r="AB36" s="626"/>
      <c r="AC36" s="626"/>
      <c r="AD36" s="627" t="s">
        <v>122</v>
      </c>
      <c r="AE36" s="627"/>
      <c r="AF36" s="627"/>
      <c r="AG36" s="627"/>
      <c r="AH36" s="627"/>
      <c r="AI36" s="627"/>
      <c r="AJ36" s="627"/>
      <c r="AK36" s="627"/>
      <c r="AL36" s="628" t="s">
        <v>122</v>
      </c>
      <c r="AM36" s="629"/>
      <c r="AN36" s="629"/>
      <c r="AO36" s="630"/>
      <c r="AP36" s="222"/>
      <c r="AQ36" s="689" t="s">
        <v>314</v>
      </c>
      <c r="AR36" s="690"/>
      <c r="AS36" s="690"/>
      <c r="AT36" s="690"/>
      <c r="AU36" s="690"/>
      <c r="AV36" s="690"/>
      <c r="AW36" s="690"/>
      <c r="AX36" s="690"/>
      <c r="AY36" s="691"/>
      <c r="AZ36" s="612">
        <v>5462292</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84651</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4836763</v>
      </c>
      <c r="CS36" s="624"/>
      <c r="CT36" s="624"/>
      <c r="CU36" s="624"/>
      <c r="CV36" s="624"/>
      <c r="CW36" s="624"/>
      <c r="CX36" s="624"/>
      <c r="CY36" s="625"/>
      <c r="CZ36" s="628">
        <v>10.9</v>
      </c>
      <c r="DA36" s="653"/>
      <c r="DB36" s="653"/>
      <c r="DC36" s="657"/>
      <c r="DD36" s="632">
        <v>4300494</v>
      </c>
      <c r="DE36" s="624"/>
      <c r="DF36" s="624"/>
      <c r="DG36" s="624"/>
      <c r="DH36" s="624"/>
      <c r="DI36" s="624"/>
      <c r="DJ36" s="624"/>
      <c r="DK36" s="625"/>
      <c r="DL36" s="632">
        <v>3183943</v>
      </c>
      <c r="DM36" s="624"/>
      <c r="DN36" s="624"/>
      <c r="DO36" s="624"/>
      <c r="DP36" s="624"/>
      <c r="DQ36" s="624"/>
      <c r="DR36" s="624"/>
      <c r="DS36" s="624"/>
      <c r="DT36" s="624"/>
      <c r="DU36" s="624"/>
      <c r="DV36" s="625"/>
      <c r="DW36" s="628">
        <v>12</v>
      </c>
      <c r="DX36" s="653"/>
      <c r="DY36" s="653"/>
      <c r="DZ36" s="653"/>
      <c r="EA36" s="653"/>
      <c r="EB36" s="653"/>
      <c r="EC36" s="654"/>
    </row>
    <row r="37" spans="2:133" ht="11.25" customHeight="1" x14ac:dyDescent="0.2">
      <c r="B37" s="620" t="s">
        <v>317</v>
      </c>
      <c r="C37" s="621"/>
      <c r="D37" s="621"/>
      <c r="E37" s="621"/>
      <c r="F37" s="621"/>
      <c r="G37" s="621"/>
      <c r="H37" s="621"/>
      <c r="I37" s="621"/>
      <c r="J37" s="621"/>
      <c r="K37" s="621"/>
      <c r="L37" s="621"/>
      <c r="M37" s="621"/>
      <c r="N37" s="621"/>
      <c r="O37" s="621"/>
      <c r="P37" s="621"/>
      <c r="Q37" s="622"/>
      <c r="R37" s="623">
        <v>971873</v>
      </c>
      <c r="S37" s="624"/>
      <c r="T37" s="624"/>
      <c r="U37" s="624"/>
      <c r="V37" s="624"/>
      <c r="W37" s="624"/>
      <c r="X37" s="624"/>
      <c r="Y37" s="625"/>
      <c r="Z37" s="626">
        <v>2</v>
      </c>
      <c r="AA37" s="626"/>
      <c r="AB37" s="626"/>
      <c r="AC37" s="626"/>
      <c r="AD37" s="627">
        <v>66614</v>
      </c>
      <c r="AE37" s="627"/>
      <c r="AF37" s="627"/>
      <c r="AG37" s="627"/>
      <c r="AH37" s="627"/>
      <c r="AI37" s="627"/>
      <c r="AJ37" s="627"/>
      <c r="AK37" s="627"/>
      <c r="AL37" s="628">
        <v>0.3</v>
      </c>
      <c r="AM37" s="629"/>
      <c r="AN37" s="629"/>
      <c r="AO37" s="630"/>
      <c r="AQ37" s="686" t="s">
        <v>318</v>
      </c>
      <c r="AR37" s="687"/>
      <c r="AS37" s="687"/>
      <c r="AT37" s="687"/>
      <c r="AU37" s="687"/>
      <c r="AV37" s="687"/>
      <c r="AW37" s="687"/>
      <c r="AX37" s="687"/>
      <c r="AY37" s="688"/>
      <c r="AZ37" s="623">
        <v>1268789</v>
      </c>
      <c r="BA37" s="624"/>
      <c r="BB37" s="624"/>
      <c r="BC37" s="624"/>
      <c r="BD37" s="655"/>
      <c r="BE37" s="655"/>
      <c r="BF37" s="678"/>
      <c r="BG37" s="620" t="s">
        <v>319</v>
      </c>
      <c r="BH37" s="621"/>
      <c r="BI37" s="621"/>
      <c r="BJ37" s="621"/>
      <c r="BK37" s="621"/>
      <c r="BL37" s="621"/>
      <c r="BM37" s="621"/>
      <c r="BN37" s="621"/>
      <c r="BO37" s="621"/>
      <c r="BP37" s="621"/>
      <c r="BQ37" s="621"/>
      <c r="BR37" s="621"/>
      <c r="BS37" s="621"/>
      <c r="BT37" s="621"/>
      <c r="BU37" s="622"/>
      <c r="BV37" s="623">
        <v>39676</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1558628</v>
      </c>
      <c r="CS37" s="655"/>
      <c r="CT37" s="655"/>
      <c r="CU37" s="655"/>
      <c r="CV37" s="655"/>
      <c r="CW37" s="655"/>
      <c r="CX37" s="655"/>
      <c r="CY37" s="656"/>
      <c r="CZ37" s="628">
        <v>3.5</v>
      </c>
      <c r="DA37" s="653"/>
      <c r="DB37" s="653"/>
      <c r="DC37" s="657"/>
      <c r="DD37" s="632">
        <v>1558628</v>
      </c>
      <c r="DE37" s="655"/>
      <c r="DF37" s="655"/>
      <c r="DG37" s="655"/>
      <c r="DH37" s="655"/>
      <c r="DI37" s="655"/>
      <c r="DJ37" s="655"/>
      <c r="DK37" s="656"/>
      <c r="DL37" s="632">
        <v>1558628</v>
      </c>
      <c r="DM37" s="655"/>
      <c r="DN37" s="655"/>
      <c r="DO37" s="655"/>
      <c r="DP37" s="655"/>
      <c r="DQ37" s="655"/>
      <c r="DR37" s="655"/>
      <c r="DS37" s="655"/>
      <c r="DT37" s="655"/>
      <c r="DU37" s="655"/>
      <c r="DV37" s="656"/>
      <c r="DW37" s="628">
        <v>5.9</v>
      </c>
      <c r="DX37" s="653"/>
      <c r="DY37" s="653"/>
      <c r="DZ37" s="653"/>
      <c r="EA37" s="653"/>
      <c r="EB37" s="653"/>
      <c r="EC37" s="654"/>
    </row>
    <row r="38" spans="2:133" ht="11.25" customHeight="1" x14ac:dyDescent="0.2">
      <c r="B38" s="620" t="s">
        <v>321</v>
      </c>
      <c r="C38" s="621"/>
      <c r="D38" s="621"/>
      <c r="E38" s="621"/>
      <c r="F38" s="621"/>
      <c r="G38" s="621"/>
      <c r="H38" s="621"/>
      <c r="I38" s="621"/>
      <c r="J38" s="621"/>
      <c r="K38" s="621"/>
      <c r="L38" s="621"/>
      <c r="M38" s="621"/>
      <c r="N38" s="621"/>
      <c r="O38" s="621"/>
      <c r="P38" s="621"/>
      <c r="Q38" s="622"/>
      <c r="R38" s="623">
        <v>251001</v>
      </c>
      <c r="S38" s="624"/>
      <c r="T38" s="624"/>
      <c r="U38" s="624"/>
      <c r="V38" s="624"/>
      <c r="W38" s="624"/>
      <c r="X38" s="624"/>
      <c r="Y38" s="625"/>
      <c r="Z38" s="626">
        <v>0.5</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180432</v>
      </c>
      <c r="BA38" s="624"/>
      <c r="BB38" s="624"/>
      <c r="BC38" s="624"/>
      <c r="BD38" s="655"/>
      <c r="BE38" s="655"/>
      <c r="BF38" s="678"/>
      <c r="BG38" s="620" t="s">
        <v>323</v>
      </c>
      <c r="BH38" s="621"/>
      <c r="BI38" s="621"/>
      <c r="BJ38" s="621"/>
      <c r="BK38" s="621"/>
      <c r="BL38" s="621"/>
      <c r="BM38" s="621"/>
      <c r="BN38" s="621"/>
      <c r="BO38" s="621"/>
      <c r="BP38" s="621"/>
      <c r="BQ38" s="621"/>
      <c r="BR38" s="621"/>
      <c r="BS38" s="621"/>
      <c r="BT38" s="621"/>
      <c r="BU38" s="622"/>
      <c r="BV38" s="623">
        <v>15696</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4501860</v>
      </c>
      <c r="CS38" s="624"/>
      <c r="CT38" s="624"/>
      <c r="CU38" s="624"/>
      <c r="CV38" s="624"/>
      <c r="CW38" s="624"/>
      <c r="CX38" s="624"/>
      <c r="CY38" s="625"/>
      <c r="CZ38" s="628">
        <v>10.1</v>
      </c>
      <c r="DA38" s="653"/>
      <c r="DB38" s="653"/>
      <c r="DC38" s="657"/>
      <c r="DD38" s="632">
        <v>3851612</v>
      </c>
      <c r="DE38" s="624"/>
      <c r="DF38" s="624"/>
      <c r="DG38" s="624"/>
      <c r="DH38" s="624"/>
      <c r="DI38" s="624"/>
      <c r="DJ38" s="624"/>
      <c r="DK38" s="625"/>
      <c r="DL38" s="632">
        <v>3412477</v>
      </c>
      <c r="DM38" s="624"/>
      <c r="DN38" s="624"/>
      <c r="DO38" s="624"/>
      <c r="DP38" s="624"/>
      <c r="DQ38" s="624"/>
      <c r="DR38" s="624"/>
      <c r="DS38" s="624"/>
      <c r="DT38" s="624"/>
      <c r="DU38" s="624"/>
      <c r="DV38" s="625"/>
      <c r="DW38" s="628">
        <v>12.8</v>
      </c>
      <c r="DX38" s="653"/>
      <c r="DY38" s="653"/>
      <c r="DZ38" s="653"/>
      <c r="EA38" s="653"/>
      <c r="EB38" s="653"/>
      <c r="EC38" s="654"/>
    </row>
    <row r="39" spans="2:133" ht="11.25" customHeight="1" x14ac:dyDescent="0.2">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t="s">
        <v>122</v>
      </c>
      <c r="BA39" s="624"/>
      <c r="BB39" s="624"/>
      <c r="BC39" s="624"/>
      <c r="BD39" s="655"/>
      <c r="BE39" s="655"/>
      <c r="BF39" s="678"/>
      <c r="BG39" s="620" t="s">
        <v>327</v>
      </c>
      <c r="BH39" s="621"/>
      <c r="BI39" s="621"/>
      <c r="BJ39" s="621"/>
      <c r="BK39" s="621"/>
      <c r="BL39" s="621"/>
      <c r="BM39" s="621"/>
      <c r="BN39" s="621"/>
      <c r="BO39" s="621"/>
      <c r="BP39" s="621"/>
      <c r="BQ39" s="621"/>
      <c r="BR39" s="621"/>
      <c r="BS39" s="621"/>
      <c r="BT39" s="621"/>
      <c r="BU39" s="622"/>
      <c r="BV39" s="623">
        <v>23912</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3534222</v>
      </c>
      <c r="CS39" s="655"/>
      <c r="CT39" s="655"/>
      <c r="CU39" s="655"/>
      <c r="CV39" s="655"/>
      <c r="CW39" s="655"/>
      <c r="CX39" s="655"/>
      <c r="CY39" s="656"/>
      <c r="CZ39" s="628">
        <v>8</v>
      </c>
      <c r="DA39" s="653"/>
      <c r="DB39" s="653"/>
      <c r="DC39" s="657"/>
      <c r="DD39" s="632">
        <v>3217454</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329</v>
      </c>
      <c r="C40" s="621"/>
      <c r="D40" s="621"/>
      <c r="E40" s="621"/>
      <c r="F40" s="621"/>
      <c r="G40" s="621"/>
      <c r="H40" s="621"/>
      <c r="I40" s="621"/>
      <c r="J40" s="621"/>
      <c r="K40" s="621"/>
      <c r="L40" s="621"/>
      <c r="M40" s="621"/>
      <c r="N40" s="621"/>
      <c r="O40" s="621"/>
      <c r="P40" s="621"/>
      <c r="Q40" s="622"/>
      <c r="R40" s="623">
        <v>116101</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t="s">
        <v>122</v>
      </c>
      <c r="BA40" s="624"/>
      <c r="BB40" s="624"/>
      <c r="BC40" s="624"/>
      <c r="BD40" s="655"/>
      <c r="BE40" s="655"/>
      <c r="BF40" s="678"/>
      <c r="BG40" s="671" t="s">
        <v>331</v>
      </c>
      <c r="BH40" s="672"/>
      <c r="BI40" s="672"/>
      <c r="BJ40" s="672"/>
      <c r="BK40" s="672"/>
      <c r="BL40" s="223"/>
      <c r="BM40" s="621" t="s">
        <v>332</v>
      </c>
      <c r="BN40" s="621"/>
      <c r="BO40" s="621"/>
      <c r="BP40" s="621"/>
      <c r="BQ40" s="621"/>
      <c r="BR40" s="621"/>
      <c r="BS40" s="621"/>
      <c r="BT40" s="621"/>
      <c r="BU40" s="622"/>
      <c r="BV40" s="623">
        <v>92</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9813</v>
      </c>
      <c r="CS40" s="624"/>
      <c r="CT40" s="624"/>
      <c r="CU40" s="624"/>
      <c r="CV40" s="624"/>
      <c r="CW40" s="624"/>
      <c r="CX40" s="624"/>
      <c r="CY40" s="625"/>
      <c r="CZ40" s="628">
        <v>0</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334</v>
      </c>
      <c r="C41" s="645"/>
      <c r="D41" s="645"/>
      <c r="E41" s="645"/>
      <c r="F41" s="645"/>
      <c r="G41" s="645"/>
      <c r="H41" s="645"/>
      <c r="I41" s="645"/>
      <c r="J41" s="645"/>
      <c r="K41" s="645"/>
      <c r="L41" s="645"/>
      <c r="M41" s="645"/>
      <c r="N41" s="645"/>
      <c r="O41" s="645"/>
      <c r="P41" s="645"/>
      <c r="Q41" s="646"/>
      <c r="R41" s="695">
        <v>47596339</v>
      </c>
      <c r="S41" s="696"/>
      <c r="T41" s="696"/>
      <c r="U41" s="696"/>
      <c r="V41" s="696"/>
      <c r="W41" s="696"/>
      <c r="X41" s="696"/>
      <c r="Y41" s="700"/>
      <c r="Z41" s="701">
        <v>100</v>
      </c>
      <c r="AA41" s="701"/>
      <c r="AB41" s="701"/>
      <c r="AC41" s="701"/>
      <c r="AD41" s="702">
        <v>26454702</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964762</v>
      </c>
      <c r="BA41" s="624"/>
      <c r="BB41" s="624"/>
      <c r="BC41" s="624"/>
      <c r="BD41" s="655"/>
      <c r="BE41" s="655"/>
      <c r="BF41" s="678"/>
      <c r="BG41" s="671"/>
      <c r="BH41" s="672"/>
      <c r="BI41" s="672"/>
      <c r="BJ41" s="672"/>
      <c r="BK41" s="672"/>
      <c r="BL41" s="223"/>
      <c r="BM41" s="621" t="s">
        <v>336</v>
      </c>
      <c r="BN41" s="621"/>
      <c r="BO41" s="621"/>
      <c r="BP41" s="621"/>
      <c r="BQ41" s="621"/>
      <c r="BR41" s="621"/>
      <c r="BS41" s="621"/>
      <c r="BT41" s="621"/>
      <c r="BU41" s="622"/>
      <c r="BV41" s="623" t="s">
        <v>122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338</v>
      </c>
      <c r="AR42" s="693"/>
      <c r="AS42" s="693"/>
      <c r="AT42" s="693"/>
      <c r="AU42" s="693"/>
      <c r="AV42" s="693"/>
      <c r="AW42" s="693"/>
      <c r="AX42" s="693"/>
      <c r="AY42" s="694"/>
      <c r="AZ42" s="695">
        <v>3048309</v>
      </c>
      <c r="BA42" s="696"/>
      <c r="BB42" s="696"/>
      <c r="BC42" s="696"/>
      <c r="BD42" s="682"/>
      <c r="BE42" s="682"/>
      <c r="BF42" s="684"/>
      <c r="BG42" s="673"/>
      <c r="BH42" s="674"/>
      <c r="BI42" s="674"/>
      <c r="BJ42" s="674"/>
      <c r="BK42" s="674"/>
      <c r="BL42" s="224"/>
      <c r="BM42" s="645" t="s">
        <v>339</v>
      </c>
      <c r="BN42" s="645"/>
      <c r="BO42" s="645"/>
      <c r="BP42" s="645"/>
      <c r="BQ42" s="645"/>
      <c r="BR42" s="645"/>
      <c r="BS42" s="645"/>
      <c r="BT42" s="645"/>
      <c r="BU42" s="646"/>
      <c r="BV42" s="695">
        <v>350</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1603098</v>
      </c>
      <c r="CS42" s="655"/>
      <c r="CT42" s="655"/>
      <c r="CU42" s="655"/>
      <c r="CV42" s="655"/>
      <c r="CW42" s="655"/>
      <c r="CX42" s="655"/>
      <c r="CY42" s="656"/>
      <c r="CZ42" s="628">
        <v>3.6</v>
      </c>
      <c r="DA42" s="653"/>
      <c r="DB42" s="653"/>
      <c r="DC42" s="657"/>
      <c r="DD42" s="632">
        <v>773282</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341</v>
      </c>
      <c r="CD43" s="620" t="s">
        <v>342</v>
      </c>
      <c r="CE43" s="621"/>
      <c r="CF43" s="621"/>
      <c r="CG43" s="621"/>
      <c r="CH43" s="621"/>
      <c r="CI43" s="621"/>
      <c r="CJ43" s="621"/>
      <c r="CK43" s="621"/>
      <c r="CL43" s="621"/>
      <c r="CM43" s="621"/>
      <c r="CN43" s="621"/>
      <c r="CO43" s="621"/>
      <c r="CP43" s="621"/>
      <c r="CQ43" s="622"/>
      <c r="CR43" s="623">
        <v>35028</v>
      </c>
      <c r="CS43" s="655"/>
      <c r="CT43" s="655"/>
      <c r="CU43" s="655"/>
      <c r="CV43" s="655"/>
      <c r="CW43" s="655"/>
      <c r="CX43" s="655"/>
      <c r="CY43" s="656"/>
      <c r="CZ43" s="628">
        <v>0.1</v>
      </c>
      <c r="DA43" s="653"/>
      <c r="DB43" s="653"/>
      <c r="DC43" s="657"/>
      <c r="DD43" s="632">
        <v>35028</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344</v>
      </c>
      <c r="CG44" s="621"/>
      <c r="CH44" s="621"/>
      <c r="CI44" s="621"/>
      <c r="CJ44" s="621"/>
      <c r="CK44" s="621"/>
      <c r="CL44" s="621"/>
      <c r="CM44" s="621"/>
      <c r="CN44" s="621"/>
      <c r="CO44" s="621"/>
      <c r="CP44" s="621"/>
      <c r="CQ44" s="622"/>
      <c r="CR44" s="623">
        <v>1603098</v>
      </c>
      <c r="CS44" s="624"/>
      <c r="CT44" s="624"/>
      <c r="CU44" s="624"/>
      <c r="CV44" s="624"/>
      <c r="CW44" s="624"/>
      <c r="CX44" s="624"/>
      <c r="CY44" s="625"/>
      <c r="CZ44" s="628">
        <v>3.6</v>
      </c>
      <c r="DA44" s="629"/>
      <c r="DB44" s="629"/>
      <c r="DC44" s="635"/>
      <c r="DD44" s="632">
        <v>773282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557240</v>
      </c>
      <c r="CS45" s="655"/>
      <c r="CT45" s="655"/>
      <c r="CU45" s="655"/>
      <c r="CV45" s="655"/>
      <c r="CW45" s="655"/>
      <c r="CX45" s="655"/>
      <c r="CY45" s="656"/>
      <c r="CZ45" s="628">
        <v>1.3</v>
      </c>
      <c r="DA45" s="653"/>
      <c r="DB45" s="653"/>
      <c r="DC45" s="657"/>
      <c r="DD45" s="632">
        <v>115865</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347</v>
      </c>
      <c r="CG46" s="621"/>
      <c r="CH46" s="621"/>
      <c r="CI46" s="621"/>
      <c r="CJ46" s="621"/>
      <c r="CK46" s="621"/>
      <c r="CL46" s="621"/>
      <c r="CM46" s="621"/>
      <c r="CN46" s="621"/>
      <c r="CO46" s="621"/>
      <c r="CP46" s="621"/>
      <c r="CQ46" s="622"/>
      <c r="CR46" s="623">
        <v>1022534</v>
      </c>
      <c r="CS46" s="624"/>
      <c r="CT46" s="624"/>
      <c r="CU46" s="624"/>
      <c r="CV46" s="624"/>
      <c r="CW46" s="624"/>
      <c r="CX46" s="624"/>
      <c r="CY46" s="625"/>
      <c r="CZ46" s="628">
        <v>2.2999999999999998</v>
      </c>
      <c r="DA46" s="629"/>
      <c r="DB46" s="629"/>
      <c r="DC46" s="635"/>
      <c r="DD46" s="632">
        <v>654993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348</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3"/>
      <c r="CE48" s="664"/>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350</v>
      </c>
      <c r="CE49" s="645"/>
      <c r="CF49" s="645"/>
      <c r="CG49" s="645"/>
      <c r="CH49" s="645"/>
      <c r="CI49" s="645"/>
      <c r="CJ49" s="645"/>
      <c r="CK49" s="645"/>
      <c r="CL49" s="645"/>
      <c r="CM49" s="645"/>
      <c r="CN49" s="645"/>
      <c r="CO49" s="645"/>
      <c r="CP49" s="645"/>
      <c r="CQ49" s="646"/>
      <c r="CR49" s="695">
        <v>44373627</v>
      </c>
      <c r="CS49" s="682"/>
      <c r="CT49" s="682"/>
      <c r="CU49" s="682"/>
      <c r="CV49" s="682"/>
      <c r="CW49" s="682"/>
      <c r="CX49" s="682"/>
      <c r="CY49" s="711"/>
      <c r="CZ49" s="703">
        <v>100</v>
      </c>
      <c r="DA49" s="712"/>
      <c r="DB49" s="712"/>
      <c r="DC49" s="713"/>
      <c r="DD49" s="714">
        <v>32146940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kN0zG/lcm1Z8sxPk7Q2fqsCu3rgopC0wThN5P31T4Gx0DGUzJQ1WgplCuAeM98Lt3IzrQznYyINgaV1AOzDWBA==" saltValue="utvkDZFrA5/l1Bmui9tIm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352</v>
      </c>
      <c r="DK2" s="723"/>
      <c r="DL2" s="723"/>
      <c r="DM2" s="723"/>
      <c r="DN2" s="723"/>
      <c r="DO2" s="724"/>
      <c r="DP2" s="228"/>
      <c r="DQ2" s="722" t="s">
        <v>353</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32"/>
      <c r="BA5" s="232"/>
      <c r="BB5" s="232"/>
      <c r="BC5" s="232"/>
      <c r="BD5" s="232"/>
      <c r="BE5" s="233"/>
      <c r="BF5" s="233"/>
      <c r="BG5" s="233"/>
      <c r="BH5" s="233"/>
      <c r="BI5" s="233"/>
      <c r="BJ5" s="233"/>
      <c r="BK5" s="233"/>
      <c r="BL5" s="233"/>
      <c r="BM5" s="233"/>
      <c r="BN5" s="233"/>
      <c r="BO5" s="233"/>
      <c r="BP5" s="233"/>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373</v>
      </c>
      <c r="C7" s="750"/>
      <c r="D7" s="750"/>
      <c r="E7" s="750"/>
      <c r="F7" s="750"/>
      <c r="G7" s="750"/>
      <c r="H7" s="750"/>
      <c r="I7" s="750"/>
      <c r="J7" s="750"/>
      <c r="K7" s="750"/>
      <c r="L7" s="750"/>
      <c r="M7" s="750"/>
      <c r="N7" s="750"/>
      <c r="O7" s="750"/>
      <c r="P7" s="751"/>
      <c r="Q7" s="752">
        <v>47585</v>
      </c>
      <c r="R7" s="753"/>
      <c r="S7" s="753"/>
      <c r="T7" s="753"/>
      <c r="U7" s="753"/>
      <c r="V7" s="753">
        <v>44375</v>
      </c>
      <c r="W7" s="753"/>
      <c r="X7" s="753"/>
      <c r="Y7" s="753"/>
      <c r="Z7" s="753"/>
      <c r="AA7" s="753">
        <v>3209</v>
      </c>
      <c r="AB7" s="753"/>
      <c r="AC7" s="753"/>
      <c r="AD7" s="753"/>
      <c r="AE7" s="754"/>
      <c r="AF7" s="755">
        <v>2288</v>
      </c>
      <c r="AG7" s="756"/>
      <c r="AH7" s="756"/>
      <c r="AI7" s="756"/>
      <c r="AJ7" s="757"/>
      <c r="AK7" s="758">
        <v>557</v>
      </c>
      <c r="AL7" s="759"/>
      <c r="AM7" s="759"/>
      <c r="AN7" s="759"/>
      <c r="AO7" s="759"/>
      <c r="AP7" s="759">
        <v>25458</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560</v>
      </c>
      <c r="BT7" s="747"/>
      <c r="BU7" s="747"/>
      <c r="BV7" s="747"/>
      <c r="BW7" s="747"/>
      <c r="BX7" s="747"/>
      <c r="BY7" s="747"/>
      <c r="BZ7" s="747"/>
      <c r="CA7" s="747"/>
      <c r="CB7" s="747"/>
      <c r="CC7" s="747"/>
      <c r="CD7" s="747"/>
      <c r="CE7" s="747"/>
      <c r="CF7" s="747"/>
      <c r="CG7" s="762"/>
      <c r="CH7" s="743">
        <v>0</v>
      </c>
      <c r="CI7" s="744"/>
      <c r="CJ7" s="744"/>
      <c r="CK7" s="744"/>
      <c r="CL7" s="745"/>
      <c r="CM7" s="743">
        <v>9</v>
      </c>
      <c r="CN7" s="744"/>
      <c r="CO7" s="744"/>
      <c r="CP7" s="744"/>
      <c r="CQ7" s="745"/>
      <c r="CR7" s="743">
        <v>10</v>
      </c>
      <c r="CS7" s="744"/>
      <c r="CT7" s="744"/>
      <c r="CU7" s="744"/>
      <c r="CV7" s="745"/>
      <c r="CW7" s="743" t="s">
        <v>490</v>
      </c>
      <c r="CX7" s="744"/>
      <c r="CY7" s="744"/>
      <c r="CZ7" s="744"/>
      <c r="DA7" s="745"/>
      <c r="DB7" s="743" t="s">
        <v>490</v>
      </c>
      <c r="DC7" s="744"/>
      <c r="DD7" s="744"/>
      <c r="DE7" s="744"/>
      <c r="DF7" s="745"/>
      <c r="DG7" s="743" t="s">
        <v>490</v>
      </c>
      <c r="DH7" s="744"/>
      <c r="DI7" s="744"/>
      <c r="DJ7" s="744"/>
      <c r="DK7" s="745"/>
      <c r="DL7" s="743" t="s">
        <v>490</v>
      </c>
      <c r="DM7" s="744"/>
      <c r="DN7" s="744"/>
      <c r="DO7" s="744"/>
      <c r="DP7" s="745"/>
      <c r="DQ7" s="743" t="s">
        <v>490</v>
      </c>
      <c r="DR7" s="744"/>
      <c r="DS7" s="744"/>
      <c r="DT7" s="744"/>
      <c r="DU7" s="745"/>
      <c r="DV7" s="746"/>
      <c r="DW7" s="747"/>
      <c r="DX7" s="747"/>
      <c r="DY7" s="747"/>
      <c r="DZ7" s="748"/>
      <c r="EA7" s="234"/>
    </row>
    <row r="8" spans="1:131" s="235" customFormat="1" ht="26.25" customHeight="1" x14ac:dyDescent="0.2">
      <c r="A8" s="238">
        <v>2</v>
      </c>
      <c r="B8" s="780" t="s">
        <v>374</v>
      </c>
      <c r="C8" s="781"/>
      <c r="D8" s="781"/>
      <c r="E8" s="781"/>
      <c r="F8" s="781"/>
      <c r="G8" s="781"/>
      <c r="H8" s="781"/>
      <c r="I8" s="781"/>
      <c r="J8" s="781"/>
      <c r="K8" s="781"/>
      <c r="L8" s="781"/>
      <c r="M8" s="781"/>
      <c r="N8" s="781"/>
      <c r="O8" s="781"/>
      <c r="P8" s="782"/>
      <c r="Q8" s="783">
        <v>152</v>
      </c>
      <c r="R8" s="784"/>
      <c r="S8" s="784"/>
      <c r="T8" s="784"/>
      <c r="U8" s="784"/>
      <c r="V8" s="784">
        <v>112</v>
      </c>
      <c r="W8" s="784"/>
      <c r="X8" s="784"/>
      <c r="Y8" s="784"/>
      <c r="Z8" s="784"/>
      <c r="AA8" s="785">
        <v>39</v>
      </c>
      <c r="AB8" s="787"/>
      <c r="AC8" s="787"/>
      <c r="AD8" s="787"/>
      <c r="AE8" s="788"/>
      <c r="AF8" s="786">
        <v>21</v>
      </c>
      <c r="AG8" s="787"/>
      <c r="AH8" s="787"/>
      <c r="AI8" s="787"/>
      <c r="AJ8" s="788"/>
      <c r="AK8" s="769">
        <v>103</v>
      </c>
      <c r="AL8" s="770"/>
      <c r="AM8" s="770"/>
      <c r="AN8" s="770"/>
      <c r="AO8" s="770"/>
      <c r="AP8" s="770">
        <v>46</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561</v>
      </c>
      <c r="BT8" s="774"/>
      <c r="BU8" s="774"/>
      <c r="BV8" s="774"/>
      <c r="BW8" s="774"/>
      <c r="BX8" s="774"/>
      <c r="BY8" s="774"/>
      <c r="BZ8" s="774"/>
      <c r="CA8" s="774"/>
      <c r="CB8" s="774"/>
      <c r="CC8" s="774"/>
      <c r="CD8" s="774"/>
      <c r="CE8" s="774"/>
      <c r="CF8" s="774"/>
      <c r="CG8" s="775"/>
      <c r="CH8" s="776">
        <v>9</v>
      </c>
      <c r="CI8" s="777"/>
      <c r="CJ8" s="777"/>
      <c r="CK8" s="777"/>
      <c r="CL8" s="778"/>
      <c r="CM8" s="776">
        <v>35</v>
      </c>
      <c r="CN8" s="777"/>
      <c r="CO8" s="777"/>
      <c r="CP8" s="777"/>
      <c r="CQ8" s="778"/>
      <c r="CR8" s="776">
        <v>40</v>
      </c>
      <c r="CS8" s="777"/>
      <c r="CT8" s="777"/>
      <c r="CU8" s="777"/>
      <c r="CV8" s="778"/>
      <c r="CW8" s="776" t="s">
        <v>490</v>
      </c>
      <c r="CX8" s="777"/>
      <c r="CY8" s="777"/>
      <c r="CZ8" s="777"/>
      <c r="DA8" s="778"/>
      <c r="DB8" s="776" t="s">
        <v>490</v>
      </c>
      <c r="DC8" s="777"/>
      <c r="DD8" s="777"/>
      <c r="DE8" s="777"/>
      <c r="DF8" s="778"/>
      <c r="DG8" s="776" t="s">
        <v>490</v>
      </c>
      <c r="DH8" s="777"/>
      <c r="DI8" s="777"/>
      <c r="DJ8" s="777"/>
      <c r="DK8" s="778"/>
      <c r="DL8" s="776" t="s">
        <v>490</v>
      </c>
      <c r="DM8" s="777"/>
      <c r="DN8" s="777"/>
      <c r="DO8" s="777"/>
      <c r="DP8" s="778"/>
      <c r="DQ8" s="776" t="s">
        <v>490</v>
      </c>
      <c r="DR8" s="777"/>
      <c r="DS8" s="777"/>
      <c r="DT8" s="777"/>
      <c r="DU8" s="778"/>
      <c r="DV8" s="773"/>
      <c r="DW8" s="774"/>
      <c r="DX8" s="774"/>
      <c r="DY8" s="774"/>
      <c r="DZ8" s="779"/>
      <c r="EA8" s="234"/>
    </row>
    <row r="9" spans="1:131" s="235" customFormat="1" ht="26.25" customHeight="1" x14ac:dyDescent="0.2">
      <c r="A9" s="238">
        <v>3</v>
      </c>
      <c r="B9" s="780" t="s">
        <v>375</v>
      </c>
      <c r="C9" s="781"/>
      <c r="D9" s="781"/>
      <c r="E9" s="781"/>
      <c r="F9" s="781"/>
      <c r="G9" s="781"/>
      <c r="H9" s="781"/>
      <c r="I9" s="781"/>
      <c r="J9" s="781"/>
      <c r="K9" s="781"/>
      <c r="L9" s="781"/>
      <c r="M9" s="781"/>
      <c r="N9" s="781"/>
      <c r="O9" s="781"/>
      <c r="P9" s="782"/>
      <c r="Q9" s="783">
        <v>5</v>
      </c>
      <c r="R9" s="784"/>
      <c r="S9" s="784"/>
      <c r="T9" s="784"/>
      <c r="U9" s="784"/>
      <c r="V9" s="784">
        <v>5</v>
      </c>
      <c r="W9" s="784"/>
      <c r="X9" s="784"/>
      <c r="Y9" s="784"/>
      <c r="Z9" s="784"/>
      <c r="AA9" s="784">
        <v>0</v>
      </c>
      <c r="AB9" s="784"/>
      <c r="AC9" s="784"/>
      <c r="AD9" s="784"/>
      <c r="AE9" s="785"/>
      <c r="AF9" s="786">
        <v>0</v>
      </c>
      <c r="AG9" s="787"/>
      <c r="AH9" s="787"/>
      <c r="AI9" s="787"/>
      <c r="AJ9" s="788"/>
      <c r="AK9" s="769">
        <v>5</v>
      </c>
      <c r="AL9" s="770"/>
      <c r="AM9" s="770"/>
      <c r="AN9" s="770"/>
      <c r="AO9" s="770"/>
      <c r="AP9" s="770" t="s">
        <v>552</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t="s">
        <v>563</v>
      </c>
      <c r="BS9" s="773" t="s">
        <v>562</v>
      </c>
      <c r="BT9" s="774"/>
      <c r="BU9" s="774"/>
      <c r="BV9" s="774"/>
      <c r="BW9" s="774"/>
      <c r="BX9" s="774"/>
      <c r="BY9" s="774"/>
      <c r="BZ9" s="774"/>
      <c r="CA9" s="774"/>
      <c r="CB9" s="774"/>
      <c r="CC9" s="774"/>
      <c r="CD9" s="774"/>
      <c r="CE9" s="774"/>
      <c r="CF9" s="774"/>
      <c r="CG9" s="775"/>
      <c r="CH9" s="776">
        <v>63</v>
      </c>
      <c r="CI9" s="777"/>
      <c r="CJ9" s="777"/>
      <c r="CK9" s="777"/>
      <c r="CL9" s="778"/>
      <c r="CM9" s="776">
        <v>1355</v>
      </c>
      <c r="CN9" s="777"/>
      <c r="CO9" s="777"/>
      <c r="CP9" s="777"/>
      <c r="CQ9" s="778"/>
      <c r="CR9" s="776">
        <v>2</v>
      </c>
      <c r="CS9" s="777"/>
      <c r="CT9" s="777"/>
      <c r="CU9" s="777"/>
      <c r="CV9" s="778"/>
      <c r="CW9" s="776" t="s">
        <v>490</v>
      </c>
      <c r="CX9" s="777"/>
      <c r="CY9" s="777"/>
      <c r="CZ9" s="777"/>
      <c r="DA9" s="778"/>
      <c r="DB9" s="776" t="s">
        <v>490</v>
      </c>
      <c r="DC9" s="777"/>
      <c r="DD9" s="777"/>
      <c r="DE9" s="777"/>
      <c r="DF9" s="778"/>
      <c r="DG9" s="776" t="s">
        <v>490</v>
      </c>
      <c r="DH9" s="777"/>
      <c r="DI9" s="777"/>
      <c r="DJ9" s="777"/>
      <c r="DK9" s="778"/>
      <c r="DL9" s="776">
        <v>58</v>
      </c>
      <c r="DM9" s="777"/>
      <c r="DN9" s="777"/>
      <c r="DO9" s="777"/>
      <c r="DP9" s="778"/>
      <c r="DQ9" s="776">
        <v>6</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802"/>
      <c r="R22" s="803"/>
      <c r="S22" s="803"/>
      <c r="T22" s="803"/>
      <c r="U22" s="803"/>
      <c r="V22" s="803"/>
      <c r="W22" s="803"/>
      <c r="X22" s="803"/>
      <c r="Y22" s="803"/>
      <c r="Z22" s="803"/>
      <c r="AA22" s="803"/>
      <c r="AB22" s="803"/>
      <c r="AC22" s="803"/>
      <c r="AD22" s="803"/>
      <c r="AE22" s="804"/>
      <c r="AF22" s="786"/>
      <c r="AG22" s="787"/>
      <c r="AH22" s="787"/>
      <c r="AI22" s="787"/>
      <c r="AJ22" s="788"/>
      <c r="AK22" s="805"/>
      <c r="AL22" s="806"/>
      <c r="AM22" s="806"/>
      <c r="AN22" s="806"/>
      <c r="AO22" s="806"/>
      <c r="AP22" s="806"/>
      <c r="AQ22" s="806"/>
      <c r="AR22" s="806"/>
      <c r="AS22" s="806"/>
      <c r="AT22" s="806"/>
      <c r="AU22" s="807"/>
      <c r="AV22" s="807"/>
      <c r="AW22" s="807"/>
      <c r="AX22" s="807"/>
      <c r="AY22" s="808"/>
      <c r="AZ22" s="809" t="s">
        <v>376</v>
      </c>
      <c r="BA22" s="809"/>
      <c r="BB22" s="809"/>
      <c r="BC22" s="809"/>
      <c r="BD22" s="810"/>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377</v>
      </c>
      <c r="B23" s="789" t="s">
        <v>378</v>
      </c>
      <c r="C23" s="790"/>
      <c r="D23" s="790"/>
      <c r="E23" s="790"/>
      <c r="F23" s="790"/>
      <c r="G23" s="790"/>
      <c r="H23" s="790"/>
      <c r="I23" s="790"/>
      <c r="J23" s="790"/>
      <c r="K23" s="790"/>
      <c r="L23" s="790"/>
      <c r="M23" s="790"/>
      <c r="N23" s="790"/>
      <c r="O23" s="790"/>
      <c r="P23" s="791"/>
      <c r="Q23" s="792">
        <v>47629</v>
      </c>
      <c r="R23" s="793"/>
      <c r="S23" s="793"/>
      <c r="T23" s="793"/>
      <c r="U23" s="793"/>
      <c r="V23" s="794">
        <v>44381</v>
      </c>
      <c r="W23" s="795"/>
      <c r="X23" s="795"/>
      <c r="Y23" s="795"/>
      <c r="Z23" s="796"/>
      <c r="AA23" s="794">
        <v>3249</v>
      </c>
      <c r="AB23" s="795"/>
      <c r="AC23" s="795"/>
      <c r="AD23" s="795"/>
      <c r="AE23" s="797"/>
      <c r="AF23" s="798">
        <v>2309</v>
      </c>
      <c r="AG23" s="793"/>
      <c r="AH23" s="793"/>
      <c r="AI23" s="793"/>
      <c r="AJ23" s="799"/>
      <c r="AK23" s="800"/>
      <c r="AL23" s="801"/>
      <c r="AM23" s="801"/>
      <c r="AN23" s="801"/>
      <c r="AO23" s="801"/>
      <c r="AP23" s="793">
        <v>25504</v>
      </c>
      <c r="AQ23" s="793"/>
      <c r="AR23" s="793"/>
      <c r="AS23" s="793"/>
      <c r="AT23" s="793"/>
      <c r="AU23" s="812"/>
      <c r="AV23" s="812"/>
      <c r="AW23" s="812"/>
      <c r="AX23" s="812"/>
      <c r="AY23" s="813"/>
      <c r="AZ23" s="814" t="s">
        <v>122</v>
      </c>
      <c r="BA23" s="795"/>
      <c r="BB23" s="795"/>
      <c r="BC23" s="795"/>
      <c r="BD23" s="797"/>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11" t="s">
        <v>379</v>
      </c>
      <c r="B24" s="811"/>
      <c r="C24" s="811"/>
      <c r="D24" s="811"/>
      <c r="E24" s="811"/>
      <c r="F24" s="811"/>
      <c r="G24" s="811"/>
      <c r="H24" s="811"/>
      <c r="I24" s="811"/>
      <c r="J24" s="811"/>
      <c r="K24" s="811"/>
      <c r="L24" s="811"/>
      <c r="M24" s="811"/>
      <c r="N24" s="811"/>
      <c r="O24" s="811"/>
      <c r="P24" s="811"/>
      <c r="Q24" s="811"/>
      <c r="R24" s="811"/>
      <c r="S24" s="811"/>
      <c r="T24" s="811"/>
      <c r="U24" s="811"/>
      <c r="V24" s="811"/>
      <c r="W24" s="811"/>
      <c r="X24" s="811"/>
      <c r="Y24" s="811"/>
      <c r="Z24" s="811"/>
      <c r="AA24" s="811"/>
      <c r="AB24" s="811"/>
      <c r="AC24" s="811"/>
      <c r="AD24" s="811"/>
      <c r="AE24" s="811"/>
      <c r="AF24" s="811"/>
      <c r="AG24" s="811"/>
      <c r="AH24" s="811"/>
      <c r="AI24" s="811"/>
      <c r="AJ24" s="811"/>
      <c r="AK24" s="811"/>
      <c r="AL24" s="811"/>
      <c r="AM24" s="811"/>
      <c r="AN24" s="811"/>
      <c r="AO24" s="811"/>
      <c r="AP24" s="811"/>
      <c r="AQ24" s="811"/>
      <c r="AR24" s="811"/>
      <c r="AS24" s="811"/>
      <c r="AT24" s="811"/>
      <c r="AU24" s="811"/>
      <c r="AV24" s="811"/>
      <c r="AW24" s="811"/>
      <c r="AX24" s="811"/>
      <c r="AY24" s="811"/>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356</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5" t="s">
        <v>384</v>
      </c>
      <c r="AG26" s="816"/>
      <c r="AH26" s="816"/>
      <c r="AI26" s="816"/>
      <c r="AJ26" s="817"/>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8"/>
      <c r="AG27" s="819"/>
      <c r="AH27" s="819"/>
      <c r="AI27" s="819"/>
      <c r="AJ27" s="820"/>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389</v>
      </c>
      <c r="C28" s="750"/>
      <c r="D28" s="750"/>
      <c r="E28" s="750"/>
      <c r="F28" s="750"/>
      <c r="G28" s="750"/>
      <c r="H28" s="750"/>
      <c r="I28" s="750"/>
      <c r="J28" s="750"/>
      <c r="K28" s="750"/>
      <c r="L28" s="750"/>
      <c r="M28" s="750"/>
      <c r="N28" s="750"/>
      <c r="O28" s="750"/>
      <c r="P28" s="751"/>
      <c r="Q28" s="823">
        <v>11802</v>
      </c>
      <c r="R28" s="824"/>
      <c r="S28" s="824"/>
      <c r="T28" s="824"/>
      <c r="U28" s="824"/>
      <c r="V28" s="824">
        <v>11717</v>
      </c>
      <c r="W28" s="824"/>
      <c r="X28" s="824"/>
      <c r="Y28" s="824"/>
      <c r="Z28" s="824"/>
      <c r="AA28" s="824">
        <v>85</v>
      </c>
      <c r="AB28" s="824"/>
      <c r="AC28" s="824"/>
      <c r="AD28" s="824"/>
      <c r="AE28" s="825"/>
      <c r="AF28" s="826">
        <v>85</v>
      </c>
      <c r="AG28" s="824"/>
      <c r="AH28" s="824"/>
      <c r="AI28" s="824"/>
      <c r="AJ28" s="827"/>
      <c r="AK28" s="828">
        <v>965</v>
      </c>
      <c r="AL28" s="829"/>
      <c r="AM28" s="829"/>
      <c r="AN28" s="829"/>
      <c r="AO28" s="829"/>
      <c r="AP28" s="830" t="s">
        <v>552</v>
      </c>
      <c r="AQ28" s="831"/>
      <c r="AR28" s="831"/>
      <c r="AS28" s="831"/>
      <c r="AT28" s="831"/>
      <c r="AU28" s="830" t="s">
        <v>552</v>
      </c>
      <c r="AV28" s="831"/>
      <c r="AW28" s="831"/>
      <c r="AX28" s="831"/>
      <c r="AY28" s="831"/>
      <c r="AZ28" s="830" t="s">
        <v>552</v>
      </c>
      <c r="BA28" s="831"/>
      <c r="BB28" s="831"/>
      <c r="BC28" s="831"/>
      <c r="BD28" s="831"/>
      <c r="BE28" s="821"/>
      <c r="BF28" s="821"/>
      <c r="BG28" s="821"/>
      <c r="BH28" s="821"/>
      <c r="BI28" s="822"/>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390</v>
      </c>
      <c r="C29" s="781"/>
      <c r="D29" s="781"/>
      <c r="E29" s="781"/>
      <c r="F29" s="781"/>
      <c r="G29" s="781"/>
      <c r="H29" s="781"/>
      <c r="I29" s="781"/>
      <c r="J29" s="781"/>
      <c r="K29" s="781"/>
      <c r="L29" s="781"/>
      <c r="M29" s="781"/>
      <c r="N29" s="781"/>
      <c r="O29" s="781"/>
      <c r="P29" s="782"/>
      <c r="Q29" s="783">
        <v>102</v>
      </c>
      <c r="R29" s="784"/>
      <c r="S29" s="784"/>
      <c r="T29" s="784"/>
      <c r="U29" s="784"/>
      <c r="V29" s="784">
        <v>80</v>
      </c>
      <c r="W29" s="784"/>
      <c r="X29" s="784"/>
      <c r="Y29" s="784"/>
      <c r="Z29" s="784"/>
      <c r="AA29" s="784">
        <v>22</v>
      </c>
      <c r="AB29" s="784"/>
      <c r="AC29" s="784"/>
      <c r="AD29" s="784"/>
      <c r="AE29" s="785"/>
      <c r="AF29" s="786">
        <v>22</v>
      </c>
      <c r="AG29" s="787"/>
      <c r="AH29" s="787"/>
      <c r="AI29" s="787"/>
      <c r="AJ29" s="788"/>
      <c r="AK29" s="830">
        <v>0</v>
      </c>
      <c r="AL29" s="831"/>
      <c r="AM29" s="831"/>
      <c r="AN29" s="831"/>
      <c r="AO29" s="831"/>
      <c r="AP29" s="831" t="s">
        <v>552</v>
      </c>
      <c r="AQ29" s="831"/>
      <c r="AR29" s="831"/>
      <c r="AS29" s="831"/>
      <c r="AT29" s="831"/>
      <c r="AU29" s="831" t="s">
        <v>552</v>
      </c>
      <c r="AV29" s="831"/>
      <c r="AW29" s="831"/>
      <c r="AX29" s="831"/>
      <c r="AY29" s="831"/>
      <c r="AZ29" s="831" t="s">
        <v>552</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391</v>
      </c>
      <c r="C30" s="781"/>
      <c r="D30" s="781"/>
      <c r="E30" s="781"/>
      <c r="F30" s="781"/>
      <c r="G30" s="781"/>
      <c r="H30" s="781"/>
      <c r="I30" s="781"/>
      <c r="J30" s="781"/>
      <c r="K30" s="781"/>
      <c r="L30" s="781"/>
      <c r="M30" s="781"/>
      <c r="N30" s="781"/>
      <c r="O30" s="781"/>
      <c r="P30" s="782"/>
      <c r="Q30" s="783">
        <v>1477</v>
      </c>
      <c r="R30" s="784"/>
      <c r="S30" s="784"/>
      <c r="T30" s="784"/>
      <c r="U30" s="784"/>
      <c r="V30" s="784">
        <v>1467</v>
      </c>
      <c r="W30" s="784"/>
      <c r="X30" s="784"/>
      <c r="Y30" s="784"/>
      <c r="Z30" s="784"/>
      <c r="AA30" s="784">
        <v>10</v>
      </c>
      <c r="AB30" s="784"/>
      <c r="AC30" s="784"/>
      <c r="AD30" s="784"/>
      <c r="AE30" s="785"/>
      <c r="AF30" s="786">
        <v>10</v>
      </c>
      <c r="AG30" s="787"/>
      <c r="AH30" s="787"/>
      <c r="AI30" s="787"/>
      <c r="AJ30" s="788"/>
      <c r="AK30" s="830">
        <v>303</v>
      </c>
      <c r="AL30" s="831"/>
      <c r="AM30" s="831"/>
      <c r="AN30" s="831"/>
      <c r="AO30" s="831"/>
      <c r="AP30" s="831" t="s">
        <v>552</v>
      </c>
      <c r="AQ30" s="831"/>
      <c r="AR30" s="831"/>
      <c r="AS30" s="831"/>
      <c r="AT30" s="831"/>
      <c r="AU30" s="831" t="s">
        <v>552</v>
      </c>
      <c r="AV30" s="831"/>
      <c r="AW30" s="831"/>
      <c r="AX30" s="831"/>
      <c r="AY30" s="831"/>
      <c r="AZ30" s="831" t="s">
        <v>552</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392</v>
      </c>
      <c r="C31" s="781"/>
      <c r="D31" s="781"/>
      <c r="E31" s="781"/>
      <c r="F31" s="781"/>
      <c r="G31" s="781"/>
      <c r="H31" s="781"/>
      <c r="I31" s="781"/>
      <c r="J31" s="781"/>
      <c r="K31" s="781"/>
      <c r="L31" s="781"/>
      <c r="M31" s="781"/>
      <c r="N31" s="781"/>
      <c r="O31" s="781"/>
      <c r="P31" s="782"/>
      <c r="Q31" s="783">
        <v>10815</v>
      </c>
      <c r="R31" s="784"/>
      <c r="S31" s="784"/>
      <c r="T31" s="784"/>
      <c r="U31" s="784"/>
      <c r="V31" s="784">
        <v>10254</v>
      </c>
      <c r="W31" s="784"/>
      <c r="X31" s="784"/>
      <c r="Y31" s="784"/>
      <c r="Z31" s="784"/>
      <c r="AA31" s="784">
        <v>561</v>
      </c>
      <c r="AB31" s="784"/>
      <c r="AC31" s="784"/>
      <c r="AD31" s="784"/>
      <c r="AE31" s="785"/>
      <c r="AF31" s="786">
        <v>561</v>
      </c>
      <c r="AG31" s="787"/>
      <c r="AH31" s="787"/>
      <c r="AI31" s="787"/>
      <c r="AJ31" s="788"/>
      <c r="AK31" s="830">
        <v>1639</v>
      </c>
      <c r="AL31" s="831"/>
      <c r="AM31" s="831"/>
      <c r="AN31" s="831"/>
      <c r="AO31" s="831"/>
      <c r="AP31" s="831" t="s">
        <v>552</v>
      </c>
      <c r="AQ31" s="831"/>
      <c r="AR31" s="831"/>
      <c r="AS31" s="831"/>
      <c r="AT31" s="831"/>
      <c r="AU31" s="831" t="s">
        <v>552</v>
      </c>
      <c r="AV31" s="831"/>
      <c r="AW31" s="831"/>
      <c r="AX31" s="831"/>
      <c r="AY31" s="831"/>
      <c r="AZ31" s="831" t="s">
        <v>552</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393</v>
      </c>
      <c r="C32" s="781"/>
      <c r="D32" s="781"/>
      <c r="E32" s="781"/>
      <c r="F32" s="781"/>
      <c r="G32" s="781"/>
      <c r="H32" s="781"/>
      <c r="I32" s="781"/>
      <c r="J32" s="781"/>
      <c r="K32" s="781"/>
      <c r="L32" s="781"/>
      <c r="M32" s="781"/>
      <c r="N32" s="781"/>
      <c r="O32" s="781"/>
      <c r="P32" s="782"/>
      <c r="Q32" s="783">
        <v>2633</v>
      </c>
      <c r="R32" s="784"/>
      <c r="S32" s="784"/>
      <c r="T32" s="784"/>
      <c r="U32" s="784"/>
      <c r="V32" s="784">
        <v>2372</v>
      </c>
      <c r="W32" s="784"/>
      <c r="X32" s="784"/>
      <c r="Y32" s="784"/>
      <c r="Z32" s="784"/>
      <c r="AA32" s="784">
        <v>261</v>
      </c>
      <c r="AB32" s="784"/>
      <c r="AC32" s="784"/>
      <c r="AD32" s="784"/>
      <c r="AE32" s="785"/>
      <c r="AF32" s="786">
        <v>2976</v>
      </c>
      <c r="AG32" s="787"/>
      <c r="AH32" s="787"/>
      <c r="AI32" s="787"/>
      <c r="AJ32" s="788"/>
      <c r="AK32" s="834">
        <v>19</v>
      </c>
      <c r="AL32" s="835"/>
      <c r="AM32" s="835"/>
      <c r="AN32" s="835"/>
      <c r="AO32" s="830"/>
      <c r="AP32" s="831">
        <v>7373</v>
      </c>
      <c r="AQ32" s="831"/>
      <c r="AR32" s="831"/>
      <c r="AS32" s="831"/>
      <c r="AT32" s="831"/>
      <c r="AU32" s="831">
        <v>59</v>
      </c>
      <c r="AV32" s="831"/>
      <c r="AW32" s="831"/>
      <c r="AX32" s="831"/>
      <c r="AY32" s="831"/>
      <c r="AZ32" s="831" t="s">
        <v>552</v>
      </c>
      <c r="BA32" s="831"/>
      <c r="BB32" s="831"/>
      <c r="BC32" s="831"/>
      <c r="BD32" s="831"/>
      <c r="BE32" s="832" t="s">
        <v>394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395</v>
      </c>
      <c r="C33" s="781"/>
      <c r="D33" s="781"/>
      <c r="E33" s="781"/>
      <c r="F33" s="781"/>
      <c r="G33" s="781"/>
      <c r="H33" s="781"/>
      <c r="I33" s="781"/>
      <c r="J33" s="781"/>
      <c r="K33" s="781"/>
      <c r="L33" s="781"/>
      <c r="M33" s="781"/>
      <c r="N33" s="781"/>
      <c r="O33" s="781"/>
      <c r="P33" s="782"/>
      <c r="Q33" s="783">
        <v>1633</v>
      </c>
      <c r="R33" s="784"/>
      <c r="S33" s="784"/>
      <c r="T33" s="784"/>
      <c r="U33" s="784"/>
      <c r="V33" s="784">
        <v>1523</v>
      </c>
      <c r="W33" s="784"/>
      <c r="X33" s="784"/>
      <c r="Y33" s="784"/>
      <c r="Z33" s="784"/>
      <c r="AA33" s="784">
        <v>109</v>
      </c>
      <c r="AB33" s="784"/>
      <c r="AC33" s="784"/>
      <c r="AD33" s="784"/>
      <c r="AE33" s="785"/>
      <c r="AF33" s="786">
        <v>255</v>
      </c>
      <c r="AG33" s="787"/>
      <c r="AH33" s="787"/>
      <c r="AI33" s="787"/>
      <c r="AJ33" s="788"/>
      <c r="AK33" s="830">
        <v>585</v>
      </c>
      <c r="AL33" s="831"/>
      <c r="AM33" s="831"/>
      <c r="AN33" s="831"/>
      <c r="AO33" s="831"/>
      <c r="AP33" s="831">
        <v>8303</v>
      </c>
      <c r="AQ33" s="831"/>
      <c r="AR33" s="831"/>
      <c r="AS33" s="831"/>
      <c r="AT33" s="831"/>
      <c r="AU33" s="831">
        <v>2109</v>
      </c>
      <c r="AV33" s="831"/>
      <c r="AW33" s="831"/>
      <c r="AX33" s="831"/>
      <c r="AY33" s="831"/>
      <c r="AZ33" s="831" t="s">
        <v>552</v>
      </c>
      <c r="BA33" s="831"/>
      <c r="BB33" s="831"/>
      <c r="BC33" s="831"/>
      <c r="BD33" s="831"/>
      <c r="BE33" s="832" t="s">
        <v>394</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396</v>
      </c>
      <c r="C34" s="781"/>
      <c r="D34" s="781"/>
      <c r="E34" s="781"/>
      <c r="F34" s="781"/>
      <c r="G34" s="781"/>
      <c r="H34" s="781"/>
      <c r="I34" s="781"/>
      <c r="J34" s="781"/>
      <c r="K34" s="781"/>
      <c r="L34" s="781"/>
      <c r="M34" s="781"/>
      <c r="N34" s="781"/>
      <c r="O34" s="781"/>
      <c r="P34" s="782"/>
      <c r="Q34" s="784">
        <v>701</v>
      </c>
      <c r="R34" s="784"/>
      <c r="S34" s="784"/>
      <c r="T34" s="784"/>
      <c r="U34" s="784"/>
      <c r="V34" s="784">
        <v>627</v>
      </c>
      <c r="W34" s="784"/>
      <c r="X34" s="784"/>
      <c r="Y34" s="784"/>
      <c r="Z34" s="784"/>
      <c r="AA34" s="784">
        <v>74</v>
      </c>
      <c r="AB34" s="784"/>
      <c r="AC34" s="784"/>
      <c r="AD34" s="784"/>
      <c r="AE34" s="785"/>
      <c r="AF34" s="786">
        <v>74</v>
      </c>
      <c r="AG34" s="787"/>
      <c r="AH34" s="787"/>
      <c r="AI34" s="787"/>
      <c r="AJ34" s="788"/>
      <c r="AK34" s="830">
        <v>489</v>
      </c>
      <c r="AL34" s="831"/>
      <c r="AM34" s="831"/>
      <c r="AN34" s="831"/>
      <c r="AO34" s="831"/>
      <c r="AP34" s="831">
        <v>2756</v>
      </c>
      <c r="AQ34" s="831"/>
      <c r="AR34" s="831"/>
      <c r="AS34" s="831"/>
      <c r="AT34" s="831"/>
      <c r="AU34" s="831">
        <v>2756</v>
      </c>
      <c r="AV34" s="831"/>
      <c r="AW34" s="831"/>
      <c r="AX34" s="831"/>
      <c r="AY34" s="831"/>
      <c r="AZ34" s="831" t="s">
        <v>552</v>
      </c>
      <c r="BA34" s="831"/>
      <c r="BB34" s="831"/>
      <c r="BC34" s="831"/>
      <c r="BD34" s="831"/>
      <c r="BE34" s="832" t="s">
        <v>397</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0"/>
      <c r="AL35" s="831"/>
      <c r="AM35" s="831"/>
      <c r="AN35" s="831"/>
      <c r="AO35" s="831"/>
      <c r="AP35" s="831"/>
      <c r="AQ35" s="831"/>
      <c r="AR35" s="831"/>
      <c r="AS35" s="831"/>
      <c r="AT35" s="831"/>
      <c r="AU35" s="831"/>
      <c r="AV35" s="831"/>
      <c r="AW35" s="831"/>
      <c r="AX35" s="831"/>
      <c r="AY35" s="831"/>
      <c r="AZ35" s="836"/>
      <c r="BA35" s="836"/>
      <c r="BB35" s="836"/>
      <c r="BC35" s="836"/>
      <c r="BD35" s="836"/>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4"/>
      <c r="R36" s="784"/>
      <c r="S36" s="784"/>
      <c r="T36" s="784"/>
      <c r="U36" s="784"/>
      <c r="V36" s="784"/>
      <c r="W36" s="784"/>
      <c r="X36" s="784"/>
      <c r="Y36" s="784"/>
      <c r="Z36" s="784"/>
      <c r="AA36" s="784"/>
      <c r="AB36" s="784"/>
      <c r="AC36" s="784"/>
      <c r="AD36" s="784"/>
      <c r="AE36" s="785"/>
      <c r="AF36" s="786"/>
      <c r="AG36" s="787"/>
      <c r="AH36" s="787"/>
      <c r="AI36" s="787"/>
      <c r="AJ36" s="788"/>
      <c r="AK36" s="830"/>
      <c r="AL36" s="831"/>
      <c r="AM36" s="831"/>
      <c r="AN36" s="831"/>
      <c r="AO36" s="831"/>
      <c r="AP36" s="831"/>
      <c r="AQ36" s="831"/>
      <c r="AR36" s="831"/>
      <c r="AS36" s="831"/>
      <c r="AT36" s="831"/>
      <c r="AU36" s="831"/>
      <c r="AV36" s="831"/>
      <c r="AW36" s="831"/>
      <c r="AX36" s="831"/>
      <c r="AY36" s="831"/>
      <c r="AZ36" s="836"/>
      <c r="BA36" s="836"/>
      <c r="BB36" s="836"/>
      <c r="BC36" s="836"/>
      <c r="BD36" s="836"/>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0"/>
      <c r="AL37" s="831"/>
      <c r="AM37" s="831"/>
      <c r="AN37" s="831"/>
      <c r="AO37" s="831"/>
      <c r="AP37" s="831"/>
      <c r="AQ37" s="831"/>
      <c r="AR37" s="831"/>
      <c r="AS37" s="831"/>
      <c r="AT37" s="831"/>
      <c r="AU37" s="831"/>
      <c r="AV37" s="831"/>
      <c r="AW37" s="831"/>
      <c r="AX37" s="831"/>
      <c r="AY37" s="831"/>
      <c r="AZ37" s="836"/>
      <c r="BA37" s="836"/>
      <c r="BB37" s="836"/>
      <c r="BC37" s="836"/>
      <c r="BD37" s="836"/>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5"/>
      <c r="AM38" s="835"/>
      <c r="AN38" s="835"/>
      <c r="AO38" s="830"/>
      <c r="AP38" s="831"/>
      <c r="AQ38" s="831"/>
      <c r="AR38" s="831"/>
      <c r="AS38" s="831"/>
      <c r="AT38" s="831"/>
      <c r="AU38" s="831"/>
      <c r="AV38" s="831"/>
      <c r="AW38" s="831"/>
      <c r="AX38" s="831"/>
      <c r="AY38" s="831"/>
      <c r="AZ38" s="836"/>
      <c r="BA38" s="836"/>
      <c r="BB38" s="836"/>
      <c r="BC38" s="836"/>
      <c r="BD38" s="836"/>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0"/>
      <c r="AL39" s="831"/>
      <c r="AM39" s="831"/>
      <c r="AN39" s="831"/>
      <c r="AO39" s="831"/>
      <c r="AP39" s="831"/>
      <c r="AQ39" s="831"/>
      <c r="AR39" s="831"/>
      <c r="AS39" s="831"/>
      <c r="AT39" s="831"/>
      <c r="AU39" s="831"/>
      <c r="AV39" s="831"/>
      <c r="AW39" s="831"/>
      <c r="AX39" s="831"/>
      <c r="AY39" s="831"/>
      <c r="AZ39" s="836"/>
      <c r="BA39" s="836"/>
      <c r="BB39" s="836"/>
      <c r="BC39" s="836"/>
      <c r="BD39" s="836"/>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0"/>
      <c r="AL40" s="831"/>
      <c r="AM40" s="831"/>
      <c r="AN40" s="831"/>
      <c r="AO40" s="831"/>
      <c r="AP40" s="831"/>
      <c r="AQ40" s="831"/>
      <c r="AR40" s="831"/>
      <c r="AS40" s="831"/>
      <c r="AT40" s="831"/>
      <c r="AU40" s="831"/>
      <c r="AV40" s="831"/>
      <c r="AW40" s="831"/>
      <c r="AX40" s="831"/>
      <c r="AY40" s="831"/>
      <c r="AZ40" s="836"/>
      <c r="BA40" s="836"/>
      <c r="BB40" s="836"/>
      <c r="BC40" s="836"/>
      <c r="BD40" s="836"/>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0"/>
      <c r="AL41" s="831"/>
      <c r="AM41" s="831"/>
      <c r="AN41" s="831"/>
      <c r="AO41" s="831"/>
      <c r="AP41" s="831"/>
      <c r="AQ41" s="831"/>
      <c r="AR41" s="831"/>
      <c r="AS41" s="831"/>
      <c r="AT41" s="831"/>
      <c r="AU41" s="831"/>
      <c r="AV41" s="831"/>
      <c r="AW41" s="831"/>
      <c r="AX41" s="831"/>
      <c r="AY41" s="831"/>
      <c r="AZ41" s="836"/>
      <c r="BA41" s="836"/>
      <c r="BB41" s="836"/>
      <c r="BC41" s="836"/>
      <c r="BD41" s="836"/>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0"/>
      <c r="AL42" s="831"/>
      <c r="AM42" s="831"/>
      <c r="AN42" s="831"/>
      <c r="AO42" s="831"/>
      <c r="AP42" s="831"/>
      <c r="AQ42" s="831"/>
      <c r="AR42" s="831"/>
      <c r="AS42" s="831"/>
      <c r="AT42" s="831"/>
      <c r="AU42" s="831"/>
      <c r="AV42" s="831"/>
      <c r="AW42" s="831"/>
      <c r="AX42" s="831"/>
      <c r="AY42" s="831"/>
      <c r="AZ42" s="836"/>
      <c r="BA42" s="836"/>
      <c r="BB42" s="836"/>
      <c r="BC42" s="836"/>
      <c r="BD42" s="836"/>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0"/>
      <c r="AL43" s="831"/>
      <c r="AM43" s="831"/>
      <c r="AN43" s="831"/>
      <c r="AO43" s="831"/>
      <c r="AP43" s="831"/>
      <c r="AQ43" s="831"/>
      <c r="AR43" s="831"/>
      <c r="AS43" s="831"/>
      <c r="AT43" s="831"/>
      <c r="AU43" s="831"/>
      <c r="AV43" s="831"/>
      <c r="AW43" s="831"/>
      <c r="AX43" s="831"/>
      <c r="AY43" s="831"/>
      <c r="AZ43" s="836"/>
      <c r="BA43" s="836"/>
      <c r="BB43" s="836"/>
      <c r="BC43" s="836"/>
      <c r="BD43" s="836"/>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0"/>
      <c r="AL44" s="831"/>
      <c r="AM44" s="831"/>
      <c r="AN44" s="831"/>
      <c r="AO44" s="831"/>
      <c r="AP44" s="831"/>
      <c r="AQ44" s="831"/>
      <c r="AR44" s="831"/>
      <c r="AS44" s="831"/>
      <c r="AT44" s="831"/>
      <c r="AU44" s="831"/>
      <c r="AV44" s="831"/>
      <c r="AW44" s="831"/>
      <c r="AX44" s="831"/>
      <c r="AY44" s="831"/>
      <c r="AZ44" s="836"/>
      <c r="BA44" s="836"/>
      <c r="BB44" s="836"/>
      <c r="BC44" s="836"/>
      <c r="BD44" s="836"/>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0"/>
      <c r="AL45" s="831"/>
      <c r="AM45" s="831"/>
      <c r="AN45" s="831"/>
      <c r="AO45" s="831"/>
      <c r="AP45" s="831"/>
      <c r="AQ45" s="831"/>
      <c r="AR45" s="831"/>
      <c r="AS45" s="831"/>
      <c r="AT45" s="831"/>
      <c r="AU45" s="831"/>
      <c r="AV45" s="831"/>
      <c r="AW45" s="831"/>
      <c r="AX45" s="831"/>
      <c r="AY45" s="831"/>
      <c r="AZ45" s="836"/>
      <c r="BA45" s="836"/>
      <c r="BB45" s="836"/>
      <c r="BC45" s="836"/>
      <c r="BD45" s="836"/>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0"/>
      <c r="AL46" s="831"/>
      <c r="AM46" s="831"/>
      <c r="AN46" s="831"/>
      <c r="AO46" s="831"/>
      <c r="AP46" s="831"/>
      <c r="AQ46" s="831"/>
      <c r="AR46" s="831"/>
      <c r="AS46" s="831"/>
      <c r="AT46" s="831"/>
      <c r="AU46" s="831"/>
      <c r="AV46" s="831"/>
      <c r="AW46" s="831"/>
      <c r="AX46" s="831"/>
      <c r="AY46" s="831"/>
      <c r="AZ46" s="836"/>
      <c r="BA46" s="836"/>
      <c r="BB46" s="836"/>
      <c r="BC46" s="836"/>
      <c r="BD46" s="836"/>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0"/>
      <c r="AL47" s="831"/>
      <c r="AM47" s="831"/>
      <c r="AN47" s="831"/>
      <c r="AO47" s="831"/>
      <c r="AP47" s="831"/>
      <c r="AQ47" s="831"/>
      <c r="AR47" s="831"/>
      <c r="AS47" s="831"/>
      <c r="AT47" s="831"/>
      <c r="AU47" s="831"/>
      <c r="AV47" s="831"/>
      <c r="AW47" s="831"/>
      <c r="AX47" s="831"/>
      <c r="AY47" s="831"/>
      <c r="AZ47" s="836"/>
      <c r="BA47" s="836"/>
      <c r="BB47" s="836"/>
      <c r="BC47" s="836"/>
      <c r="BD47" s="836"/>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0"/>
      <c r="AL48" s="831"/>
      <c r="AM48" s="831"/>
      <c r="AN48" s="831"/>
      <c r="AO48" s="831"/>
      <c r="AP48" s="831"/>
      <c r="AQ48" s="831"/>
      <c r="AR48" s="831"/>
      <c r="AS48" s="831"/>
      <c r="AT48" s="831"/>
      <c r="AU48" s="831"/>
      <c r="AV48" s="831"/>
      <c r="AW48" s="831"/>
      <c r="AX48" s="831"/>
      <c r="AY48" s="831"/>
      <c r="AZ48" s="836"/>
      <c r="BA48" s="836"/>
      <c r="BB48" s="836"/>
      <c r="BC48" s="836"/>
      <c r="BD48" s="836"/>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0"/>
      <c r="AL49" s="831"/>
      <c r="AM49" s="831"/>
      <c r="AN49" s="831"/>
      <c r="AO49" s="831"/>
      <c r="AP49" s="831"/>
      <c r="AQ49" s="831"/>
      <c r="AR49" s="831"/>
      <c r="AS49" s="831"/>
      <c r="AT49" s="831"/>
      <c r="AU49" s="831"/>
      <c r="AV49" s="831"/>
      <c r="AW49" s="831"/>
      <c r="AX49" s="831"/>
      <c r="AY49" s="831"/>
      <c r="AZ49" s="836"/>
      <c r="BA49" s="836"/>
      <c r="BB49" s="836"/>
      <c r="BC49" s="836"/>
      <c r="BD49" s="836"/>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7"/>
      <c r="R50" s="838"/>
      <c r="S50" s="838"/>
      <c r="T50" s="838"/>
      <c r="U50" s="838"/>
      <c r="V50" s="838"/>
      <c r="W50" s="838"/>
      <c r="X50" s="838"/>
      <c r="Y50" s="838"/>
      <c r="Z50" s="838"/>
      <c r="AA50" s="838"/>
      <c r="AB50" s="838"/>
      <c r="AC50" s="838"/>
      <c r="AD50" s="838"/>
      <c r="AE50" s="839"/>
      <c r="AF50" s="786"/>
      <c r="AG50" s="787"/>
      <c r="AH50" s="787"/>
      <c r="AI50" s="787"/>
      <c r="AJ50" s="788"/>
      <c r="AK50" s="841"/>
      <c r="AL50" s="838"/>
      <c r="AM50" s="838"/>
      <c r="AN50" s="838"/>
      <c r="AO50" s="838"/>
      <c r="AP50" s="838"/>
      <c r="AQ50" s="838"/>
      <c r="AR50" s="838"/>
      <c r="AS50" s="838"/>
      <c r="AT50" s="838"/>
      <c r="AU50" s="838"/>
      <c r="AV50" s="838"/>
      <c r="AW50" s="838"/>
      <c r="AX50" s="838"/>
      <c r="AY50" s="838"/>
      <c r="AZ50" s="840"/>
      <c r="BA50" s="840"/>
      <c r="BB50" s="840"/>
      <c r="BC50" s="840"/>
      <c r="BD50" s="840"/>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7"/>
      <c r="R51" s="838"/>
      <c r="S51" s="838"/>
      <c r="T51" s="838"/>
      <c r="U51" s="838"/>
      <c r="V51" s="838"/>
      <c r="W51" s="838"/>
      <c r="X51" s="838"/>
      <c r="Y51" s="838"/>
      <c r="Z51" s="838"/>
      <c r="AA51" s="838"/>
      <c r="AB51" s="838"/>
      <c r="AC51" s="838"/>
      <c r="AD51" s="838"/>
      <c r="AE51" s="839"/>
      <c r="AF51" s="786"/>
      <c r="AG51" s="787"/>
      <c r="AH51" s="787"/>
      <c r="AI51" s="787"/>
      <c r="AJ51" s="788"/>
      <c r="AK51" s="841"/>
      <c r="AL51" s="838"/>
      <c r="AM51" s="838"/>
      <c r="AN51" s="838"/>
      <c r="AO51" s="838"/>
      <c r="AP51" s="838"/>
      <c r="AQ51" s="838"/>
      <c r="AR51" s="838"/>
      <c r="AS51" s="838"/>
      <c r="AT51" s="838"/>
      <c r="AU51" s="838"/>
      <c r="AV51" s="838"/>
      <c r="AW51" s="838"/>
      <c r="AX51" s="838"/>
      <c r="AY51" s="838"/>
      <c r="AZ51" s="840"/>
      <c r="BA51" s="840"/>
      <c r="BB51" s="840"/>
      <c r="BC51" s="840"/>
      <c r="BD51" s="840"/>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7"/>
      <c r="R52" s="838"/>
      <c r="S52" s="838"/>
      <c r="T52" s="838"/>
      <c r="U52" s="838"/>
      <c r="V52" s="838"/>
      <c r="W52" s="838"/>
      <c r="X52" s="838"/>
      <c r="Y52" s="838"/>
      <c r="Z52" s="838"/>
      <c r="AA52" s="838"/>
      <c r="AB52" s="838"/>
      <c r="AC52" s="838"/>
      <c r="AD52" s="838"/>
      <c r="AE52" s="839"/>
      <c r="AF52" s="786"/>
      <c r="AG52" s="787"/>
      <c r="AH52" s="787"/>
      <c r="AI52" s="787"/>
      <c r="AJ52" s="788"/>
      <c r="AK52" s="841"/>
      <c r="AL52" s="838"/>
      <c r="AM52" s="838"/>
      <c r="AN52" s="838"/>
      <c r="AO52" s="838"/>
      <c r="AP52" s="838"/>
      <c r="AQ52" s="838"/>
      <c r="AR52" s="838"/>
      <c r="AS52" s="838"/>
      <c r="AT52" s="838"/>
      <c r="AU52" s="838"/>
      <c r="AV52" s="838"/>
      <c r="AW52" s="838"/>
      <c r="AX52" s="838"/>
      <c r="AY52" s="838"/>
      <c r="AZ52" s="840"/>
      <c r="BA52" s="840"/>
      <c r="BB52" s="840"/>
      <c r="BC52" s="840"/>
      <c r="BD52" s="840"/>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7"/>
      <c r="R53" s="838"/>
      <c r="S53" s="838"/>
      <c r="T53" s="838"/>
      <c r="U53" s="838"/>
      <c r="V53" s="838"/>
      <c r="W53" s="838"/>
      <c r="X53" s="838"/>
      <c r="Y53" s="838"/>
      <c r="Z53" s="838"/>
      <c r="AA53" s="838"/>
      <c r="AB53" s="838"/>
      <c r="AC53" s="838"/>
      <c r="AD53" s="838"/>
      <c r="AE53" s="839"/>
      <c r="AF53" s="786"/>
      <c r="AG53" s="787"/>
      <c r="AH53" s="787"/>
      <c r="AI53" s="787"/>
      <c r="AJ53" s="788"/>
      <c r="AK53" s="841"/>
      <c r="AL53" s="838"/>
      <c r="AM53" s="838"/>
      <c r="AN53" s="838"/>
      <c r="AO53" s="838"/>
      <c r="AP53" s="838"/>
      <c r="AQ53" s="838"/>
      <c r="AR53" s="838"/>
      <c r="AS53" s="838"/>
      <c r="AT53" s="838"/>
      <c r="AU53" s="838"/>
      <c r="AV53" s="838"/>
      <c r="AW53" s="838"/>
      <c r="AX53" s="838"/>
      <c r="AY53" s="838"/>
      <c r="AZ53" s="840"/>
      <c r="BA53" s="840"/>
      <c r="BB53" s="840"/>
      <c r="BC53" s="840"/>
      <c r="BD53" s="840"/>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7"/>
      <c r="R54" s="838"/>
      <c r="S54" s="838"/>
      <c r="T54" s="838"/>
      <c r="U54" s="838"/>
      <c r="V54" s="838"/>
      <c r="W54" s="838"/>
      <c r="X54" s="838"/>
      <c r="Y54" s="838"/>
      <c r="Z54" s="838"/>
      <c r="AA54" s="838"/>
      <c r="AB54" s="838"/>
      <c r="AC54" s="838"/>
      <c r="AD54" s="838"/>
      <c r="AE54" s="839"/>
      <c r="AF54" s="786"/>
      <c r="AG54" s="787"/>
      <c r="AH54" s="787"/>
      <c r="AI54" s="787"/>
      <c r="AJ54" s="788"/>
      <c r="AK54" s="841"/>
      <c r="AL54" s="838"/>
      <c r="AM54" s="838"/>
      <c r="AN54" s="838"/>
      <c r="AO54" s="838"/>
      <c r="AP54" s="838"/>
      <c r="AQ54" s="838"/>
      <c r="AR54" s="838"/>
      <c r="AS54" s="838"/>
      <c r="AT54" s="838"/>
      <c r="AU54" s="838"/>
      <c r="AV54" s="838"/>
      <c r="AW54" s="838"/>
      <c r="AX54" s="838"/>
      <c r="AY54" s="838"/>
      <c r="AZ54" s="840"/>
      <c r="BA54" s="840"/>
      <c r="BB54" s="840"/>
      <c r="BC54" s="840"/>
      <c r="BD54" s="840"/>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7"/>
      <c r="R55" s="838"/>
      <c r="S55" s="838"/>
      <c r="T55" s="838"/>
      <c r="U55" s="838"/>
      <c r="V55" s="838"/>
      <c r="W55" s="838"/>
      <c r="X55" s="838"/>
      <c r="Y55" s="838"/>
      <c r="Z55" s="838"/>
      <c r="AA55" s="838"/>
      <c r="AB55" s="838"/>
      <c r="AC55" s="838"/>
      <c r="AD55" s="838"/>
      <c r="AE55" s="839"/>
      <c r="AF55" s="786"/>
      <c r="AG55" s="787"/>
      <c r="AH55" s="787"/>
      <c r="AI55" s="787"/>
      <c r="AJ55" s="788"/>
      <c r="AK55" s="841"/>
      <c r="AL55" s="838"/>
      <c r="AM55" s="838"/>
      <c r="AN55" s="838"/>
      <c r="AO55" s="838"/>
      <c r="AP55" s="838"/>
      <c r="AQ55" s="838"/>
      <c r="AR55" s="838"/>
      <c r="AS55" s="838"/>
      <c r="AT55" s="838"/>
      <c r="AU55" s="838"/>
      <c r="AV55" s="838"/>
      <c r="AW55" s="838"/>
      <c r="AX55" s="838"/>
      <c r="AY55" s="838"/>
      <c r="AZ55" s="840"/>
      <c r="BA55" s="840"/>
      <c r="BB55" s="840"/>
      <c r="BC55" s="840"/>
      <c r="BD55" s="840"/>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7"/>
      <c r="R56" s="838"/>
      <c r="S56" s="838"/>
      <c r="T56" s="838"/>
      <c r="U56" s="838"/>
      <c r="V56" s="838"/>
      <c r="W56" s="838"/>
      <c r="X56" s="838"/>
      <c r="Y56" s="838"/>
      <c r="Z56" s="838"/>
      <c r="AA56" s="838"/>
      <c r="AB56" s="838"/>
      <c r="AC56" s="838"/>
      <c r="AD56" s="838"/>
      <c r="AE56" s="839"/>
      <c r="AF56" s="786"/>
      <c r="AG56" s="787"/>
      <c r="AH56" s="787"/>
      <c r="AI56" s="787"/>
      <c r="AJ56" s="788"/>
      <c r="AK56" s="841"/>
      <c r="AL56" s="838"/>
      <c r="AM56" s="838"/>
      <c r="AN56" s="838"/>
      <c r="AO56" s="838"/>
      <c r="AP56" s="838"/>
      <c r="AQ56" s="838"/>
      <c r="AR56" s="838"/>
      <c r="AS56" s="838"/>
      <c r="AT56" s="838"/>
      <c r="AU56" s="838"/>
      <c r="AV56" s="838"/>
      <c r="AW56" s="838"/>
      <c r="AX56" s="838"/>
      <c r="AY56" s="838"/>
      <c r="AZ56" s="840"/>
      <c r="BA56" s="840"/>
      <c r="BB56" s="840"/>
      <c r="BC56" s="840"/>
      <c r="BD56" s="840"/>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7"/>
      <c r="R57" s="838"/>
      <c r="S57" s="838"/>
      <c r="T57" s="838"/>
      <c r="U57" s="838"/>
      <c r="V57" s="838"/>
      <c r="W57" s="838"/>
      <c r="X57" s="838"/>
      <c r="Y57" s="838"/>
      <c r="Z57" s="838"/>
      <c r="AA57" s="838"/>
      <c r="AB57" s="838"/>
      <c r="AC57" s="838"/>
      <c r="AD57" s="838"/>
      <c r="AE57" s="839"/>
      <c r="AF57" s="786"/>
      <c r="AG57" s="787"/>
      <c r="AH57" s="787"/>
      <c r="AI57" s="787"/>
      <c r="AJ57" s="788"/>
      <c r="AK57" s="841"/>
      <c r="AL57" s="838"/>
      <c r="AM57" s="838"/>
      <c r="AN57" s="838"/>
      <c r="AO57" s="838"/>
      <c r="AP57" s="838"/>
      <c r="AQ57" s="838"/>
      <c r="AR57" s="838"/>
      <c r="AS57" s="838"/>
      <c r="AT57" s="838"/>
      <c r="AU57" s="838"/>
      <c r="AV57" s="838"/>
      <c r="AW57" s="838"/>
      <c r="AX57" s="838"/>
      <c r="AY57" s="838"/>
      <c r="AZ57" s="840"/>
      <c r="BA57" s="840"/>
      <c r="BB57" s="840"/>
      <c r="BC57" s="840"/>
      <c r="BD57" s="840"/>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7"/>
      <c r="R58" s="838"/>
      <c r="S58" s="838"/>
      <c r="T58" s="838"/>
      <c r="U58" s="838"/>
      <c r="V58" s="838"/>
      <c r="W58" s="838"/>
      <c r="X58" s="838"/>
      <c r="Y58" s="838"/>
      <c r="Z58" s="838"/>
      <c r="AA58" s="838"/>
      <c r="AB58" s="838"/>
      <c r="AC58" s="838"/>
      <c r="AD58" s="838"/>
      <c r="AE58" s="839"/>
      <c r="AF58" s="786"/>
      <c r="AG58" s="787"/>
      <c r="AH58" s="787"/>
      <c r="AI58" s="787"/>
      <c r="AJ58" s="788"/>
      <c r="AK58" s="841"/>
      <c r="AL58" s="838"/>
      <c r="AM58" s="838"/>
      <c r="AN58" s="838"/>
      <c r="AO58" s="838"/>
      <c r="AP58" s="838"/>
      <c r="AQ58" s="838"/>
      <c r="AR58" s="838"/>
      <c r="AS58" s="838"/>
      <c r="AT58" s="838"/>
      <c r="AU58" s="838"/>
      <c r="AV58" s="838"/>
      <c r="AW58" s="838"/>
      <c r="AX58" s="838"/>
      <c r="AY58" s="838"/>
      <c r="AZ58" s="840"/>
      <c r="BA58" s="840"/>
      <c r="BB58" s="840"/>
      <c r="BC58" s="840"/>
      <c r="BD58" s="840"/>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7"/>
      <c r="R59" s="838"/>
      <c r="S59" s="838"/>
      <c r="T59" s="838"/>
      <c r="U59" s="838"/>
      <c r="V59" s="838"/>
      <c r="W59" s="838"/>
      <c r="X59" s="838"/>
      <c r="Y59" s="838"/>
      <c r="Z59" s="838"/>
      <c r="AA59" s="838"/>
      <c r="AB59" s="838"/>
      <c r="AC59" s="838"/>
      <c r="AD59" s="838"/>
      <c r="AE59" s="839"/>
      <c r="AF59" s="786"/>
      <c r="AG59" s="787"/>
      <c r="AH59" s="787"/>
      <c r="AI59" s="787"/>
      <c r="AJ59" s="788"/>
      <c r="AK59" s="841"/>
      <c r="AL59" s="838"/>
      <c r="AM59" s="838"/>
      <c r="AN59" s="838"/>
      <c r="AO59" s="838"/>
      <c r="AP59" s="838"/>
      <c r="AQ59" s="838"/>
      <c r="AR59" s="838"/>
      <c r="AS59" s="838"/>
      <c r="AT59" s="838"/>
      <c r="AU59" s="838"/>
      <c r="AV59" s="838"/>
      <c r="AW59" s="838"/>
      <c r="AX59" s="838"/>
      <c r="AY59" s="838"/>
      <c r="AZ59" s="840"/>
      <c r="BA59" s="840"/>
      <c r="BB59" s="840"/>
      <c r="BC59" s="840"/>
      <c r="BD59" s="840"/>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7"/>
      <c r="R60" s="838"/>
      <c r="S60" s="838"/>
      <c r="T60" s="838"/>
      <c r="U60" s="838"/>
      <c r="V60" s="838"/>
      <c r="W60" s="838"/>
      <c r="X60" s="838"/>
      <c r="Y60" s="838"/>
      <c r="Z60" s="838"/>
      <c r="AA60" s="838"/>
      <c r="AB60" s="838"/>
      <c r="AC60" s="838"/>
      <c r="AD60" s="838"/>
      <c r="AE60" s="839"/>
      <c r="AF60" s="786"/>
      <c r="AG60" s="787"/>
      <c r="AH60" s="787"/>
      <c r="AI60" s="787"/>
      <c r="AJ60" s="788"/>
      <c r="AK60" s="841"/>
      <c r="AL60" s="838"/>
      <c r="AM60" s="838"/>
      <c r="AN60" s="838"/>
      <c r="AO60" s="838"/>
      <c r="AP60" s="838"/>
      <c r="AQ60" s="838"/>
      <c r="AR60" s="838"/>
      <c r="AS60" s="838"/>
      <c r="AT60" s="838"/>
      <c r="AU60" s="838"/>
      <c r="AV60" s="838"/>
      <c r="AW60" s="838"/>
      <c r="AX60" s="838"/>
      <c r="AY60" s="838"/>
      <c r="AZ60" s="840"/>
      <c r="BA60" s="840"/>
      <c r="BB60" s="840"/>
      <c r="BC60" s="840"/>
      <c r="BD60" s="840"/>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7"/>
      <c r="R61" s="838"/>
      <c r="S61" s="838"/>
      <c r="T61" s="838"/>
      <c r="U61" s="838"/>
      <c r="V61" s="838"/>
      <c r="W61" s="838"/>
      <c r="X61" s="838"/>
      <c r="Y61" s="838"/>
      <c r="Z61" s="838"/>
      <c r="AA61" s="838"/>
      <c r="AB61" s="838"/>
      <c r="AC61" s="838"/>
      <c r="AD61" s="838"/>
      <c r="AE61" s="839"/>
      <c r="AF61" s="786"/>
      <c r="AG61" s="787"/>
      <c r="AH61" s="787"/>
      <c r="AI61" s="787"/>
      <c r="AJ61" s="788"/>
      <c r="AK61" s="841"/>
      <c r="AL61" s="838"/>
      <c r="AM61" s="838"/>
      <c r="AN61" s="838"/>
      <c r="AO61" s="838"/>
      <c r="AP61" s="838"/>
      <c r="AQ61" s="838"/>
      <c r="AR61" s="838"/>
      <c r="AS61" s="838"/>
      <c r="AT61" s="838"/>
      <c r="AU61" s="838"/>
      <c r="AV61" s="838"/>
      <c r="AW61" s="838"/>
      <c r="AX61" s="838"/>
      <c r="AY61" s="838"/>
      <c r="AZ61" s="840"/>
      <c r="BA61" s="840"/>
      <c r="BB61" s="840"/>
      <c r="BC61" s="840"/>
      <c r="BD61" s="840"/>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7"/>
      <c r="R62" s="838"/>
      <c r="S62" s="838"/>
      <c r="T62" s="838"/>
      <c r="U62" s="838"/>
      <c r="V62" s="838"/>
      <c r="W62" s="838"/>
      <c r="X62" s="838"/>
      <c r="Y62" s="838"/>
      <c r="Z62" s="838"/>
      <c r="AA62" s="838"/>
      <c r="AB62" s="838"/>
      <c r="AC62" s="838"/>
      <c r="AD62" s="838"/>
      <c r="AE62" s="839"/>
      <c r="AF62" s="786"/>
      <c r="AG62" s="787"/>
      <c r="AH62" s="787"/>
      <c r="AI62" s="787"/>
      <c r="AJ62" s="788"/>
      <c r="AK62" s="841"/>
      <c r="AL62" s="838"/>
      <c r="AM62" s="838"/>
      <c r="AN62" s="838"/>
      <c r="AO62" s="838"/>
      <c r="AP62" s="838"/>
      <c r="AQ62" s="838"/>
      <c r="AR62" s="838"/>
      <c r="AS62" s="838"/>
      <c r="AT62" s="838"/>
      <c r="AU62" s="838"/>
      <c r="AV62" s="838"/>
      <c r="AW62" s="838"/>
      <c r="AX62" s="838"/>
      <c r="AY62" s="838"/>
      <c r="AZ62" s="840"/>
      <c r="BA62" s="840"/>
      <c r="BB62" s="840"/>
      <c r="BC62" s="840"/>
      <c r="BD62" s="840"/>
      <c r="BE62" s="832"/>
      <c r="BF62" s="832"/>
      <c r="BG62" s="832"/>
      <c r="BH62" s="832"/>
      <c r="BI62" s="833"/>
      <c r="BJ62" s="849" t="s">
        <v>398</v>
      </c>
      <c r="BK62" s="809"/>
      <c r="BL62" s="809"/>
      <c r="BM62" s="809"/>
      <c r="BN62" s="810"/>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377</v>
      </c>
      <c r="B63" s="789" t="s">
        <v>399</v>
      </c>
      <c r="C63" s="790"/>
      <c r="D63" s="790"/>
      <c r="E63" s="790"/>
      <c r="F63" s="790"/>
      <c r="G63" s="790"/>
      <c r="H63" s="790"/>
      <c r="I63" s="790"/>
      <c r="J63" s="790"/>
      <c r="K63" s="790"/>
      <c r="L63" s="790"/>
      <c r="M63" s="790"/>
      <c r="N63" s="790"/>
      <c r="O63" s="790"/>
      <c r="P63" s="791"/>
      <c r="Q63" s="842"/>
      <c r="R63" s="843"/>
      <c r="S63" s="843"/>
      <c r="T63" s="843"/>
      <c r="U63" s="843"/>
      <c r="V63" s="843"/>
      <c r="W63" s="843"/>
      <c r="X63" s="843"/>
      <c r="Y63" s="843"/>
      <c r="Z63" s="843"/>
      <c r="AA63" s="843"/>
      <c r="AB63" s="843"/>
      <c r="AC63" s="843"/>
      <c r="AD63" s="843"/>
      <c r="AE63" s="844"/>
      <c r="AF63" s="845">
        <v>3983</v>
      </c>
      <c r="AG63" s="846"/>
      <c r="AH63" s="846"/>
      <c r="AI63" s="846"/>
      <c r="AJ63" s="847"/>
      <c r="AK63" s="848"/>
      <c r="AL63" s="843"/>
      <c r="AM63" s="843"/>
      <c r="AN63" s="843"/>
      <c r="AO63" s="843"/>
      <c r="AP63" s="846">
        <v>18432</v>
      </c>
      <c r="AQ63" s="846"/>
      <c r="AR63" s="846"/>
      <c r="AS63" s="846"/>
      <c r="AT63" s="846"/>
      <c r="AU63" s="846">
        <v>4924</v>
      </c>
      <c r="AV63" s="846"/>
      <c r="AW63" s="846"/>
      <c r="AX63" s="846"/>
      <c r="AY63" s="846"/>
      <c r="AZ63" s="850"/>
      <c r="BA63" s="850"/>
      <c r="BB63" s="850"/>
      <c r="BC63" s="850"/>
      <c r="BD63" s="850"/>
      <c r="BE63" s="851"/>
      <c r="BF63" s="851"/>
      <c r="BG63" s="851"/>
      <c r="BH63" s="851"/>
      <c r="BI63" s="852"/>
      <c r="BJ63" s="853" t="s">
        <v>122</v>
      </c>
      <c r="BK63" s="854"/>
      <c r="BL63" s="854"/>
      <c r="BM63" s="854"/>
      <c r="BN63" s="855"/>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401</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6" t="s">
        <v>384</v>
      </c>
      <c r="AG66" s="816"/>
      <c r="AH66" s="816"/>
      <c r="AI66" s="816"/>
      <c r="AJ66" s="857"/>
      <c r="AK66" s="733" t="s">
        <v>385</v>
      </c>
      <c r="AL66" s="728"/>
      <c r="AM66" s="728"/>
      <c r="AN66" s="728"/>
      <c r="AO66" s="729"/>
      <c r="AP66" s="733" t="s">
        <v>386</v>
      </c>
      <c r="AQ66" s="734"/>
      <c r="AR66" s="734"/>
      <c r="AS66" s="734"/>
      <c r="AT66" s="735"/>
      <c r="AU66" s="733" t="s">
        <v>402</v>
      </c>
      <c r="AV66" s="734"/>
      <c r="AW66" s="734"/>
      <c r="AX66" s="734"/>
      <c r="AY66" s="735"/>
      <c r="AZ66" s="733" t="s">
        <v>363</v>
      </c>
      <c r="BA66" s="734"/>
      <c r="BB66" s="734"/>
      <c r="BC66" s="734"/>
      <c r="BD66" s="740"/>
      <c r="BE66" s="241"/>
      <c r="BF66" s="241"/>
      <c r="BG66" s="241"/>
      <c r="BH66" s="241"/>
      <c r="BI66" s="241"/>
      <c r="BJ66" s="241"/>
      <c r="BK66" s="241"/>
      <c r="BL66" s="241"/>
      <c r="BM66" s="241"/>
      <c r="BN66" s="241"/>
      <c r="BO66" s="241"/>
      <c r="BP66" s="241"/>
      <c r="BQ66" s="238">
        <v>60</v>
      </c>
      <c r="BR66" s="243"/>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8"/>
      <c r="AG67" s="819"/>
      <c r="AH67" s="819"/>
      <c r="AI67" s="819"/>
      <c r="AJ67" s="859"/>
      <c r="AK67" s="860"/>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30"/>
    </row>
    <row r="68" spans="1:131" ht="26.25" customHeight="1" thickTop="1" x14ac:dyDescent="0.2">
      <c r="A68" s="236">
        <v>1</v>
      </c>
      <c r="B68" s="871" t="s">
        <v>553</v>
      </c>
      <c r="C68" s="872"/>
      <c r="D68" s="872"/>
      <c r="E68" s="872"/>
      <c r="F68" s="872"/>
      <c r="G68" s="872"/>
      <c r="H68" s="872"/>
      <c r="I68" s="872"/>
      <c r="J68" s="872"/>
      <c r="K68" s="872"/>
      <c r="L68" s="872"/>
      <c r="M68" s="872"/>
      <c r="N68" s="872"/>
      <c r="O68" s="872"/>
      <c r="P68" s="873"/>
      <c r="Q68" s="874">
        <v>10</v>
      </c>
      <c r="R68" s="868"/>
      <c r="S68" s="868"/>
      <c r="T68" s="868"/>
      <c r="U68" s="868"/>
      <c r="V68" s="868">
        <v>3</v>
      </c>
      <c r="W68" s="868"/>
      <c r="X68" s="868"/>
      <c r="Y68" s="868"/>
      <c r="Z68" s="868"/>
      <c r="AA68" s="868">
        <v>7</v>
      </c>
      <c r="AB68" s="868"/>
      <c r="AC68" s="868"/>
      <c r="AD68" s="868"/>
      <c r="AE68" s="868"/>
      <c r="AF68" s="868">
        <v>7</v>
      </c>
      <c r="AG68" s="868"/>
      <c r="AH68" s="868"/>
      <c r="AI68" s="868"/>
      <c r="AJ68" s="868"/>
      <c r="AK68" s="868" t="s">
        <v>552</v>
      </c>
      <c r="AL68" s="868"/>
      <c r="AM68" s="868"/>
      <c r="AN68" s="868"/>
      <c r="AO68" s="868"/>
      <c r="AP68" s="868" t="s">
        <v>552</v>
      </c>
      <c r="AQ68" s="868"/>
      <c r="AR68" s="868"/>
      <c r="AS68" s="868"/>
      <c r="AT68" s="868"/>
      <c r="AU68" s="868" t="s">
        <v>552</v>
      </c>
      <c r="AV68" s="868"/>
      <c r="AW68" s="868"/>
      <c r="AX68" s="868"/>
      <c r="AY68" s="868"/>
      <c r="AZ68" s="869"/>
      <c r="BA68" s="869"/>
      <c r="BB68" s="869"/>
      <c r="BC68" s="869"/>
      <c r="BD68" s="870"/>
      <c r="BE68" s="241"/>
      <c r="BF68" s="241"/>
      <c r="BG68" s="241"/>
      <c r="BH68" s="241"/>
      <c r="BI68" s="241"/>
      <c r="BJ68" s="241"/>
      <c r="BK68" s="241"/>
      <c r="BL68" s="241"/>
      <c r="BM68" s="241"/>
      <c r="BN68" s="241"/>
      <c r="BO68" s="241"/>
      <c r="BP68" s="241"/>
      <c r="BQ68" s="238">
        <v>62</v>
      </c>
      <c r="BR68" s="243"/>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30"/>
    </row>
    <row r="69" spans="1:131" ht="26.25" customHeight="1" x14ac:dyDescent="0.2">
      <c r="A69" s="238">
        <v>2</v>
      </c>
      <c r="B69" s="875" t="s">
        <v>554</v>
      </c>
      <c r="C69" s="876"/>
      <c r="D69" s="876"/>
      <c r="E69" s="876"/>
      <c r="F69" s="876"/>
      <c r="G69" s="876"/>
      <c r="H69" s="876"/>
      <c r="I69" s="876"/>
      <c r="J69" s="876"/>
      <c r="K69" s="876"/>
      <c r="L69" s="876"/>
      <c r="M69" s="876"/>
      <c r="N69" s="876"/>
      <c r="O69" s="876"/>
      <c r="P69" s="877"/>
      <c r="Q69" s="878">
        <v>347</v>
      </c>
      <c r="R69" s="831"/>
      <c r="S69" s="831"/>
      <c r="T69" s="831"/>
      <c r="U69" s="831"/>
      <c r="V69" s="831">
        <v>303</v>
      </c>
      <c r="W69" s="831"/>
      <c r="X69" s="831"/>
      <c r="Y69" s="831"/>
      <c r="Z69" s="831"/>
      <c r="AA69" s="831">
        <v>44</v>
      </c>
      <c r="AB69" s="831"/>
      <c r="AC69" s="831"/>
      <c r="AD69" s="831"/>
      <c r="AE69" s="831"/>
      <c r="AF69" s="831">
        <v>44</v>
      </c>
      <c r="AG69" s="831"/>
      <c r="AH69" s="831"/>
      <c r="AI69" s="831"/>
      <c r="AJ69" s="831"/>
      <c r="AK69" s="831">
        <v>57</v>
      </c>
      <c r="AL69" s="831"/>
      <c r="AM69" s="831"/>
      <c r="AN69" s="831"/>
      <c r="AO69" s="831"/>
      <c r="AP69" s="831" t="s">
        <v>552</v>
      </c>
      <c r="AQ69" s="831"/>
      <c r="AR69" s="831"/>
      <c r="AS69" s="831"/>
      <c r="AT69" s="831"/>
      <c r="AU69" s="831" t="s">
        <v>552</v>
      </c>
      <c r="AV69" s="831"/>
      <c r="AW69" s="831"/>
      <c r="AX69" s="831"/>
      <c r="AY69" s="831"/>
      <c r="AZ69" s="832"/>
      <c r="BA69" s="832"/>
      <c r="BB69" s="832"/>
      <c r="BC69" s="832"/>
      <c r="BD69" s="833"/>
      <c r="BE69" s="241"/>
      <c r="BF69" s="241"/>
      <c r="BG69" s="241"/>
      <c r="BH69" s="241"/>
      <c r="BI69" s="241"/>
      <c r="BJ69" s="241"/>
      <c r="BK69" s="241"/>
      <c r="BL69" s="241"/>
      <c r="BM69" s="241"/>
      <c r="BN69" s="241"/>
      <c r="BO69" s="241"/>
      <c r="BP69" s="241"/>
      <c r="BQ69" s="238">
        <v>63</v>
      </c>
      <c r="BR69" s="243"/>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30"/>
    </row>
    <row r="70" spans="1:131" ht="26.25" customHeight="1" x14ac:dyDescent="0.2">
      <c r="A70" s="238">
        <v>3</v>
      </c>
      <c r="B70" s="875" t="s">
        <v>555</v>
      </c>
      <c r="C70" s="876"/>
      <c r="D70" s="876"/>
      <c r="E70" s="876"/>
      <c r="F70" s="876"/>
      <c r="G70" s="876"/>
      <c r="H70" s="876"/>
      <c r="I70" s="876"/>
      <c r="J70" s="876"/>
      <c r="K70" s="876"/>
      <c r="L70" s="876"/>
      <c r="M70" s="876"/>
      <c r="N70" s="876"/>
      <c r="O70" s="876"/>
      <c r="P70" s="877"/>
      <c r="Q70" s="878">
        <v>6101</v>
      </c>
      <c r="R70" s="831"/>
      <c r="S70" s="831"/>
      <c r="T70" s="831"/>
      <c r="U70" s="831"/>
      <c r="V70" s="831">
        <v>5984</v>
      </c>
      <c r="W70" s="831"/>
      <c r="X70" s="831"/>
      <c r="Y70" s="831"/>
      <c r="Z70" s="831"/>
      <c r="AA70" s="831">
        <v>117</v>
      </c>
      <c r="AB70" s="831"/>
      <c r="AC70" s="831"/>
      <c r="AD70" s="831"/>
      <c r="AE70" s="831"/>
      <c r="AF70" s="831">
        <v>117</v>
      </c>
      <c r="AG70" s="831"/>
      <c r="AH70" s="831"/>
      <c r="AI70" s="831"/>
      <c r="AJ70" s="831"/>
      <c r="AK70" s="831">
        <v>15</v>
      </c>
      <c r="AL70" s="831"/>
      <c r="AM70" s="831"/>
      <c r="AN70" s="831"/>
      <c r="AO70" s="831"/>
      <c r="AP70" s="831">
        <v>370</v>
      </c>
      <c r="AQ70" s="831"/>
      <c r="AR70" s="831"/>
      <c r="AS70" s="831"/>
      <c r="AT70" s="831"/>
      <c r="AU70" s="831">
        <v>117</v>
      </c>
      <c r="AV70" s="831"/>
      <c r="AW70" s="831"/>
      <c r="AX70" s="831"/>
      <c r="AY70" s="831"/>
      <c r="AZ70" s="832"/>
      <c r="BA70" s="832"/>
      <c r="BB70" s="832"/>
      <c r="BC70" s="832"/>
      <c r="BD70" s="833"/>
      <c r="BE70" s="241"/>
      <c r="BF70" s="241"/>
      <c r="BG70" s="241"/>
      <c r="BH70" s="241"/>
      <c r="BI70" s="241"/>
      <c r="BJ70" s="241"/>
      <c r="BK70" s="241"/>
      <c r="BL70" s="241"/>
      <c r="BM70" s="241"/>
      <c r="BN70" s="241"/>
      <c r="BO70" s="241"/>
      <c r="BP70" s="241"/>
      <c r="BQ70" s="238">
        <v>64</v>
      </c>
      <c r="BR70" s="243"/>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30"/>
    </row>
    <row r="71" spans="1:131" ht="26.25" customHeight="1" x14ac:dyDescent="0.2">
      <c r="A71" s="238">
        <v>4</v>
      </c>
      <c r="B71" s="875" t="s">
        <v>556</v>
      </c>
      <c r="C71" s="876"/>
      <c r="D71" s="876"/>
      <c r="E71" s="876"/>
      <c r="F71" s="876"/>
      <c r="G71" s="876"/>
      <c r="H71" s="876"/>
      <c r="I71" s="876"/>
      <c r="J71" s="876"/>
      <c r="K71" s="876"/>
      <c r="L71" s="876"/>
      <c r="M71" s="876"/>
      <c r="N71" s="876"/>
      <c r="O71" s="876"/>
      <c r="P71" s="877"/>
      <c r="Q71" s="878">
        <v>2562.1930000000002</v>
      </c>
      <c r="R71" s="831"/>
      <c r="S71" s="831"/>
      <c r="T71" s="831"/>
      <c r="U71" s="831"/>
      <c r="V71" s="831">
        <v>2538.2570000000001</v>
      </c>
      <c r="W71" s="831"/>
      <c r="X71" s="831"/>
      <c r="Y71" s="831"/>
      <c r="Z71" s="831"/>
      <c r="AA71" s="831">
        <v>23.936</v>
      </c>
      <c r="AB71" s="831"/>
      <c r="AC71" s="831"/>
      <c r="AD71" s="831"/>
      <c r="AE71" s="831"/>
      <c r="AF71" s="831">
        <v>23.936</v>
      </c>
      <c r="AG71" s="831"/>
      <c r="AH71" s="831"/>
      <c r="AI71" s="831"/>
      <c r="AJ71" s="831"/>
      <c r="AK71" s="831" t="s">
        <v>490</v>
      </c>
      <c r="AL71" s="831"/>
      <c r="AM71" s="831"/>
      <c r="AN71" s="831"/>
      <c r="AO71" s="831"/>
      <c r="AP71" s="831" t="s">
        <v>490</v>
      </c>
      <c r="AQ71" s="831"/>
      <c r="AR71" s="831"/>
      <c r="AS71" s="831"/>
      <c r="AT71" s="831"/>
      <c r="AU71" s="831" t="s">
        <v>490</v>
      </c>
      <c r="AV71" s="831"/>
      <c r="AW71" s="831"/>
      <c r="AX71" s="831"/>
      <c r="AY71" s="831"/>
      <c r="AZ71" s="832" t="s">
        <v>569</v>
      </c>
      <c r="BA71" s="832"/>
      <c r="BB71" s="832"/>
      <c r="BC71" s="832"/>
      <c r="BD71" s="833"/>
      <c r="BE71" s="241"/>
      <c r="BF71" s="241"/>
      <c r="BG71" s="241"/>
      <c r="BH71" s="241"/>
      <c r="BI71" s="241"/>
      <c r="BJ71" s="241"/>
      <c r="BK71" s="241"/>
      <c r="BL71" s="241"/>
      <c r="BM71" s="241"/>
      <c r="BN71" s="241"/>
      <c r="BO71" s="241"/>
      <c r="BP71" s="241"/>
      <c r="BQ71" s="238">
        <v>65</v>
      </c>
      <c r="BR71" s="243"/>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30"/>
    </row>
    <row r="72" spans="1:131" ht="26.25" customHeight="1" x14ac:dyDescent="0.2">
      <c r="A72" s="238">
        <v>5</v>
      </c>
      <c r="B72" s="875" t="s">
        <v>556</v>
      </c>
      <c r="C72" s="876"/>
      <c r="D72" s="876"/>
      <c r="E72" s="876"/>
      <c r="F72" s="876"/>
      <c r="G72" s="876"/>
      <c r="H72" s="876"/>
      <c r="I72" s="876"/>
      <c r="J72" s="876"/>
      <c r="K72" s="876"/>
      <c r="L72" s="876"/>
      <c r="M72" s="876"/>
      <c r="N72" s="876"/>
      <c r="O72" s="876"/>
      <c r="P72" s="877"/>
      <c r="Q72" s="878">
        <v>880772.72400000005</v>
      </c>
      <c r="R72" s="831"/>
      <c r="S72" s="831"/>
      <c r="T72" s="831"/>
      <c r="U72" s="831"/>
      <c r="V72" s="831">
        <v>869976.28099999996</v>
      </c>
      <c r="W72" s="831"/>
      <c r="X72" s="831"/>
      <c r="Y72" s="831"/>
      <c r="Z72" s="831"/>
      <c r="AA72" s="831">
        <v>10796.442999999999</v>
      </c>
      <c r="AB72" s="831"/>
      <c r="AC72" s="831"/>
      <c r="AD72" s="831"/>
      <c r="AE72" s="831"/>
      <c r="AF72" s="831">
        <v>10571.001</v>
      </c>
      <c r="AG72" s="831"/>
      <c r="AH72" s="831"/>
      <c r="AI72" s="831"/>
      <c r="AJ72" s="831"/>
      <c r="AK72" s="831">
        <v>5497.5929999999998</v>
      </c>
      <c r="AL72" s="831"/>
      <c r="AM72" s="831"/>
      <c r="AN72" s="831"/>
      <c r="AO72" s="831"/>
      <c r="AP72" s="831" t="s">
        <v>490</v>
      </c>
      <c r="AQ72" s="831"/>
      <c r="AR72" s="831"/>
      <c r="AS72" s="831"/>
      <c r="AT72" s="831"/>
      <c r="AU72" s="831" t="s">
        <v>490</v>
      </c>
      <c r="AV72" s="831"/>
      <c r="AW72" s="831"/>
      <c r="AX72" s="831"/>
      <c r="AY72" s="831"/>
      <c r="AZ72" s="832" t="s">
        <v>570</v>
      </c>
      <c r="BA72" s="832"/>
      <c r="BB72" s="832"/>
      <c r="BC72" s="832"/>
      <c r="BD72" s="833"/>
      <c r="BE72" s="241"/>
      <c r="BF72" s="241"/>
      <c r="BG72" s="241"/>
      <c r="BH72" s="241"/>
      <c r="BI72" s="241"/>
      <c r="BJ72" s="241"/>
      <c r="BK72" s="241"/>
      <c r="BL72" s="241"/>
      <c r="BM72" s="241"/>
      <c r="BN72" s="241"/>
      <c r="BO72" s="241"/>
      <c r="BP72" s="241"/>
      <c r="BQ72" s="238">
        <v>66</v>
      </c>
      <c r="BR72" s="243"/>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30"/>
    </row>
    <row r="73" spans="1:131" ht="26.25" customHeight="1" x14ac:dyDescent="0.2">
      <c r="A73" s="238">
        <v>6</v>
      </c>
      <c r="B73" s="875" t="s">
        <v>557</v>
      </c>
      <c r="C73" s="876"/>
      <c r="D73" s="876"/>
      <c r="E73" s="876"/>
      <c r="F73" s="876"/>
      <c r="G73" s="876"/>
      <c r="H73" s="876"/>
      <c r="I73" s="876"/>
      <c r="J73" s="876"/>
      <c r="K73" s="876"/>
      <c r="L73" s="876"/>
      <c r="M73" s="876"/>
      <c r="N73" s="876"/>
      <c r="O73" s="876"/>
      <c r="P73" s="877"/>
      <c r="Q73" s="878">
        <v>23245.007000000001</v>
      </c>
      <c r="R73" s="831"/>
      <c r="S73" s="831"/>
      <c r="T73" s="831"/>
      <c r="U73" s="831"/>
      <c r="V73" s="831">
        <v>14700.01</v>
      </c>
      <c r="W73" s="831"/>
      <c r="X73" s="831"/>
      <c r="Y73" s="831"/>
      <c r="Z73" s="831"/>
      <c r="AA73" s="831">
        <v>8544.9969999999994</v>
      </c>
      <c r="AB73" s="831"/>
      <c r="AC73" s="831"/>
      <c r="AD73" s="831"/>
      <c r="AE73" s="831"/>
      <c r="AF73" s="831">
        <v>8544.9969999999994</v>
      </c>
      <c r="AG73" s="831"/>
      <c r="AH73" s="831"/>
      <c r="AI73" s="831"/>
      <c r="AJ73" s="831"/>
      <c r="AK73" s="831">
        <v>20.77</v>
      </c>
      <c r="AL73" s="831"/>
      <c r="AM73" s="831"/>
      <c r="AN73" s="831"/>
      <c r="AO73" s="831"/>
      <c r="AP73" s="831" t="s">
        <v>490</v>
      </c>
      <c r="AQ73" s="831"/>
      <c r="AR73" s="831"/>
      <c r="AS73" s="831"/>
      <c r="AT73" s="831"/>
      <c r="AU73" s="831" t="s">
        <v>490</v>
      </c>
      <c r="AV73" s="831"/>
      <c r="AW73" s="831"/>
      <c r="AX73" s="831"/>
      <c r="AY73" s="831"/>
      <c r="AZ73" s="832" t="s">
        <v>569</v>
      </c>
      <c r="BA73" s="832"/>
      <c r="BB73" s="832"/>
      <c r="BC73" s="832"/>
      <c r="BD73" s="833"/>
      <c r="BE73" s="241"/>
      <c r="BF73" s="241"/>
      <c r="BG73" s="241"/>
      <c r="BH73" s="241"/>
      <c r="BI73" s="241"/>
      <c r="BJ73" s="241"/>
      <c r="BK73" s="241"/>
      <c r="BL73" s="241"/>
      <c r="BM73" s="241"/>
      <c r="BN73" s="241"/>
      <c r="BO73" s="241"/>
      <c r="BP73" s="241"/>
      <c r="BQ73" s="238">
        <v>67</v>
      </c>
      <c r="BR73" s="243"/>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30"/>
    </row>
    <row r="74" spans="1:131" ht="26.25" customHeight="1" x14ac:dyDescent="0.2">
      <c r="A74" s="238">
        <v>7</v>
      </c>
      <c r="B74" s="875" t="s">
        <v>557</v>
      </c>
      <c r="C74" s="876"/>
      <c r="D74" s="876"/>
      <c r="E74" s="876"/>
      <c r="F74" s="876"/>
      <c r="G74" s="876"/>
      <c r="H74" s="876"/>
      <c r="I74" s="876"/>
      <c r="J74" s="876"/>
      <c r="K74" s="876"/>
      <c r="L74" s="876"/>
      <c r="M74" s="876"/>
      <c r="N74" s="876"/>
      <c r="O74" s="876"/>
      <c r="P74" s="877"/>
      <c r="Q74" s="878">
        <v>177.184</v>
      </c>
      <c r="R74" s="831"/>
      <c r="S74" s="831"/>
      <c r="T74" s="831"/>
      <c r="U74" s="831"/>
      <c r="V74" s="831">
        <v>100.67400000000001</v>
      </c>
      <c r="W74" s="831"/>
      <c r="X74" s="831"/>
      <c r="Y74" s="831"/>
      <c r="Z74" s="831"/>
      <c r="AA74" s="831">
        <v>76.510000000000005</v>
      </c>
      <c r="AB74" s="831"/>
      <c r="AC74" s="831"/>
      <c r="AD74" s="831"/>
      <c r="AE74" s="831"/>
      <c r="AF74" s="831">
        <v>76.510000000000005</v>
      </c>
      <c r="AG74" s="831"/>
      <c r="AH74" s="831"/>
      <c r="AI74" s="831"/>
      <c r="AJ74" s="831"/>
      <c r="AK74" s="831" t="s">
        <v>490</v>
      </c>
      <c r="AL74" s="831"/>
      <c r="AM74" s="831"/>
      <c r="AN74" s="831"/>
      <c r="AO74" s="831"/>
      <c r="AP74" s="831" t="s">
        <v>490</v>
      </c>
      <c r="AQ74" s="831"/>
      <c r="AR74" s="831"/>
      <c r="AS74" s="831"/>
      <c r="AT74" s="831"/>
      <c r="AU74" s="831" t="s">
        <v>490</v>
      </c>
      <c r="AV74" s="831"/>
      <c r="AW74" s="831"/>
      <c r="AX74" s="831"/>
      <c r="AY74" s="831"/>
      <c r="AZ74" s="832" t="s">
        <v>571</v>
      </c>
      <c r="BA74" s="832"/>
      <c r="BB74" s="832"/>
      <c r="BC74" s="832"/>
      <c r="BD74" s="833"/>
      <c r="BE74" s="241"/>
      <c r="BF74" s="241"/>
      <c r="BG74" s="241"/>
      <c r="BH74" s="241"/>
      <c r="BI74" s="241"/>
      <c r="BJ74" s="241"/>
      <c r="BK74" s="241"/>
      <c r="BL74" s="241"/>
      <c r="BM74" s="241"/>
      <c r="BN74" s="241"/>
      <c r="BO74" s="241"/>
      <c r="BP74" s="241"/>
      <c r="BQ74" s="238">
        <v>68</v>
      </c>
      <c r="BR74" s="243"/>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30"/>
    </row>
    <row r="75" spans="1:131" ht="26.25" customHeight="1" x14ac:dyDescent="0.2">
      <c r="A75" s="238">
        <v>8</v>
      </c>
      <c r="B75" s="875" t="s">
        <v>558</v>
      </c>
      <c r="C75" s="876"/>
      <c r="D75" s="876"/>
      <c r="E75" s="876"/>
      <c r="F75" s="876"/>
      <c r="G75" s="876"/>
      <c r="H75" s="876"/>
      <c r="I75" s="876"/>
      <c r="J75" s="876"/>
      <c r="K75" s="876"/>
      <c r="L75" s="876"/>
      <c r="M75" s="876"/>
      <c r="N75" s="876"/>
      <c r="O75" s="876"/>
      <c r="P75" s="877"/>
      <c r="Q75" s="879">
        <v>288.60700000000003</v>
      </c>
      <c r="R75" s="835"/>
      <c r="S75" s="835"/>
      <c r="T75" s="835"/>
      <c r="U75" s="830"/>
      <c r="V75" s="880">
        <v>262.45100000000002</v>
      </c>
      <c r="W75" s="835"/>
      <c r="X75" s="835"/>
      <c r="Y75" s="835"/>
      <c r="Z75" s="830"/>
      <c r="AA75" s="880">
        <v>26.155999999999999</v>
      </c>
      <c r="AB75" s="835"/>
      <c r="AC75" s="835"/>
      <c r="AD75" s="835"/>
      <c r="AE75" s="830"/>
      <c r="AF75" s="880">
        <v>26.155999999999999</v>
      </c>
      <c r="AG75" s="835"/>
      <c r="AH75" s="835"/>
      <c r="AI75" s="835"/>
      <c r="AJ75" s="830"/>
      <c r="AK75" s="880">
        <v>3.9809999999999999</v>
      </c>
      <c r="AL75" s="835"/>
      <c r="AM75" s="835"/>
      <c r="AN75" s="835"/>
      <c r="AO75" s="830"/>
      <c r="AP75" s="880" t="s">
        <v>490</v>
      </c>
      <c r="AQ75" s="835"/>
      <c r="AR75" s="835"/>
      <c r="AS75" s="835"/>
      <c r="AT75" s="830"/>
      <c r="AU75" s="880" t="s">
        <v>490</v>
      </c>
      <c r="AV75" s="835"/>
      <c r="AW75" s="835"/>
      <c r="AX75" s="835"/>
      <c r="AY75" s="830"/>
      <c r="AZ75" s="832"/>
      <c r="BA75" s="832"/>
      <c r="BB75" s="832"/>
      <c r="BC75" s="832"/>
      <c r="BD75" s="833"/>
      <c r="BE75" s="241"/>
      <c r="BF75" s="241"/>
      <c r="BG75" s="241"/>
      <c r="BH75" s="241"/>
      <c r="BI75" s="241"/>
      <c r="BJ75" s="241"/>
      <c r="BK75" s="241"/>
      <c r="BL75" s="241"/>
      <c r="BM75" s="241"/>
      <c r="BN75" s="241"/>
      <c r="BO75" s="241"/>
      <c r="BP75" s="241"/>
      <c r="BQ75" s="238">
        <v>69</v>
      </c>
      <c r="BR75" s="243"/>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30"/>
    </row>
    <row r="76" spans="1:131" ht="26.25" customHeight="1" x14ac:dyDescent="0.2">
      <c r="A76" s="238">
        <v>9</v>
      </c>
      <c r="B76" s="875" t="s">
        <v>559</v>
      </c>
      <c r="C76" s="876"/>
      <c r="D76" s="876"/>
      <c r="E76" s="876"/>
      <c r="F76" s="876"/>
      <c r="G76" s="876"/>
      <c r="H76" s="876"/>
      <c r="I76" s="876"/>
      <c r="J76" s="876"/>
      <c r="K76" s="876"/>
      <c r="L76" s="876"/>
      <c r="M76" s="876"/>
      <c r="N76" s="876"/>
      <c r="O76" s="876"/>
      <c r="P76" s="877"/>
      <c r="Q76" s="879">
        <v>43230.305999999997</v>
      </c>
      <c r="R76" s="835"/>
      <c r="S76" s="835"/>
      <c r="T76" s="835"/>
      <c r="U76" s="830"/>
      <c r="V76" s="880">
        <v>41366.156000000003</v>
      </c>
      <c r="W76" s="835"/>
      <c r="X76" s="835"/>
      <c r="Y76" s="835"/>
      <c r="Z76" s="830"/>
      <c r="AA76" s="880">
        <v>1864.15</v>
      </c>
      <c r="AB76" s="835"/>
      <c r="AC76" s="835"/>
      <c r="AD76" s="835"/>
      <c r="AE76" s="830"/>
      <c r="AF76" s="880">
        <v>8625.4840000000004</v>
      </c>
      <c r="AG76" s="835"/>
      <c r="AH76" s="835"/>
      <c r="AI76" s="835"/>
      <c r="AJ76" s="830"/>
      <c r="AK76" s="880" t="s">
        <v>490</v>
      </c>
      <c r="AL76" s="835"/>
      <c r="AM76" s="835"/>
      <c r="AN76" s="835"/>
      <c r="AO76" s="830"/>
      <c r="AP76" s="880" t="s">
        <v>490</v>
      </c>
      <c r="AQ76" s="835"/>
      <c r="AR76" s="835"/>
      <c r="AS76" s="835"/>
      <c r="AT76" s="830"/>
      <c r="AU76" s="880" t="s">
        <v>490</v>
      </c>
      <c r="AV76" s="835"/>
      <c r="AW76" s="835"/>
      <c r="AX76" s="835"/>
      <c r="AY76" s="830"/>
      <c r="AZ76" s="832"/>
      <c r="BA76" s="832"/>
      <c r="BB76" s="832"/>
      <c r="BC76" s="832"/>
      <c r="BD76" s="833"/>
      <c r="BE76" s="241"/>
      <c r="BF76" s="241"/>
      <c r="BG76" s="241"/>
      <c r="BH76" s="241"/>
      <c r="BI76" s="241"/>
      <c r="BJ76" s="241"/>
      <c r="BK76" s="241"/>
      <c r="BL76" s="241"/>
      <c r="BM76" s="241"/>
      <c r="BN76" s="241"/>
      <c r="BO76" s="241"/>
      <c r="BP76" s="241"/>
      <c r="BQ76" s="238">
        <v>70</v>
      </c>
      <c r="BR76" s="243"/>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30"/>
    </row>
    <row r="77" spans="1:131" ht="26.25" customHeight="1" x14ac:dyDescent="0.2">
      <c r="A77" s="238">
        <v>10</v>
      </c>
      <c r="B77" s="875"/>
      <c r="C77" s="876"/>
      <c r="D77" s="876"/>
      <c r="E77" s="876"/>
      <c r="F77" s="876"/>
      <c r="G77" s="876"/>
      <c r="H77" s="876"/>
      <c r="I77" s="876"/>
      <c r="J77" s="876"/>
      <c r="K77" s="876"/>
      <c r="L77" s="876"/>
      <c r="M77" s="876"/>
      <c r="N77" s="876"/>
      <c r="O77" s="876"/>
      <c r="P77" s="877"/>
      <c r="Q77" s="879"/>
      <c r="R77" s="835"/>
      <c r="S77" s="835"/>
      <c r="T77" s="835"/>
      <c r="U77" s="830"/>
      <c r="V77" s="880"/>
      <c r="W77" s="835"/>
      <c r="X77" s="835"/>
      <c r="Y77" s="835"/>
      <c r="Z77" s="830"/>
      <c r="AA77" s="880"/>
      <c r="AB77" s="835"/>
      <c r="AC77" s="835"/>
      <c r="AD77" s="835"/>
      <c r="AE77" s="830"/>
      <c r="AF77" s="880"/>
      <c r="AG77" s="835"/>
      <c r="AH77" s="835"/>
      <c r="AI77" s="835"/>
      <c r="AJ77" s="830"/>
      <c r="AK77" s="880"/>
      <c r="AL77" s="835"/>
      <c r="AM77" s="835"/>
      <c r="AN77" s="835"/>
      <c r="AO77" s="830"/>
      <c r="AP77" s="880"/>
      <c r="AQ77" s="835"/>
      <c r="AR77" s="835"/>
      <c r="AS77" s="835"/>
      <c r="AT77" s="830"/>
      <c r="AU77" s="880"/>
      <c r="AV77" s="835"/>
      <c r="AW77" s="835"/>
      <c r="AX77" s="835"/>
      <c r="AY77" s="830"/>
      <c r="AZ77" s="832"/>
      <c r="BA77" s="832"/>
      <c r="BB77" s="832"/>
      <c r="BC77" s="832"/>
      <c r="BD77" s="833"/>
      <c r="BE77" s="241"/>
      <c r="BF77" s="241"/>
      <c r="BG77" s="241"/>
      <c r="BH77" s="241"/>
      <c r="BI77" s="241"/>
      <c r="BJ77" s="241"/>
      <c r="BK77" s="241"/>
      <c r="BL77" s="241"/>
      <c r="BM77" s="241"/>
      <c r="BN77" s="241"/>
      <c r="BO77" s="241"/>
      <c r="BP77" s="241"/>
      <c r="BQ77" s="238">
        <v>71</v>
      </c>
      <c r="BR77" s="243"/>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30"/>
    </row>
    <row r="78" spans="1:131" ht="26.25" customHeight="1" x14ac:dyDescent="0.2">
      <c r="A78" s="238">
        <v>11</v>
      </c>
      <c r="B78" s="875"/>
      <c r="C78" s="876"/>
      <c r="D78" s="876"/>
      <c r="E78" s="876"/>
      <c r="F78" s="876"/>
      <c r="G78" s="876"/>
      <c r="H78" s="876"/>
      <c r="I78" s="876"/>
      <c r="J78" s="876"/>
      <c r="K78" s="876"/>
      <c r="L78" s="876"/>
      <c r="M78" s="876"/>
      <c r="N78" s="876"/>
      <c r="O78" s="876"/>
      <c r="P78" s="877"/>
      <c r="Q78" s="878"/>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2"/>
      <c r="BA78" s="832"/>
      <c r="BB78" s="832"/>
      <c r="BC78" s="832"/>
      <c r="BD78" s="833"/>
      <c r="BE78" s="241"/>
      <c r="BF78" s="241"/>
      <c r="BG78" s="241"/>
      <c r="BH78" s="241"/>
      <c r="BI78" s="241"/>
      <c r="BJ78" s="230"/>
      <c r="BK78" s="230"/>
      <c r="BL78" s="230"/>
      <c r="BM78" s="230"/>
      <c r="BN78" s="230"/>
      <c r="BO78" s="241"/>
      <c r="BP78" s="241"/>
      <c r="BQ78" s="238">
        <v>72</v>
      </c>
      <c r="BR78" s="243"/>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30"/>
    </row>
    <row r="79" spans="1:131" ht="26.25" customHeight="1" x14ac:dyDescent="0.2">
      <c r="A79" s="238">
        <v>12</v>
      </c>
      <c r="B79" s="875"/>
      <c r="C79" s="876"/>
      <c r="D79" s="876"/>
      <c r="E79" s="876"/>
      <c r="F79" s="876"/>
      <c r="G79" s="876"/>
      <c r="H79" s="876"/>
      <c r="I79" s="876"/>
      <c r="J79" s="876"/>
      <c r="K79" s="876"/>
      <c r="L79" s="876"/>
      <c r="M79" s="876"/>
      <c r="N79" s="876"/>
      <c r="O79" s="876"/>
      <c r="P79" s="877"/>
      <c r="Q79" s="878"/>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2"/>
      <c r="BA79" s="832"/>
      <c r="BB79" s="832"/>
      <c r="BC79" s="832"/>
      <c r="BD79" s="833"/>
      <c r="BE79" s="241"/>
      <c r="BF79" s="241"/>
      <c r="BG79" s="241"/>
      <c r="BH79" s="241"/>
      <c r="BI79" s="241"/>
      <c r="BJ79" s="230"/>
      <c r="BK79" s="230"/>
      <c r="BL79" s="230"/>
      <c r="BM79" s="230"/>
      <c r="BN79" s="230"/>
      <c r="BO79" s="241"/>
      <c r="BP79" s="241"/>
      <c r="BQ79" s="238">
        <v>73</v>
      </c>
      <c r="BR79" s="243"/>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30"/>
    </row>
    <row r="80" spans="1:131" ht="26.25" customHeight="1" x14ac:dyDescent="0.2">
      <c r="A80" s="238">
        <v>13</v>
      </c>
      <c r="B80" s="875"/>
      <c r="C80" s="876"/>
      <c r="D80" s="876"/>
      <c r="E80" s="876"/>
      <c r="F80" s="876"/>
      <c r="G80" s="876"/>
      <c r="H80" s="876"/>
      <c r="I80" s="876"/>
      <c r="J80" s="876"/>
      <c r="K80" s="876"/>
      <c r="L80" s="876"/>
      <c r="M80" s="876"/>
      <c r="N80" s="876"/>
      <c r="O80" s="876"/>
      <c r="P80" s="877"/>
      <c r="Q80" s="878"/>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2"/>
      <c r="BA80" s="832"/>
      <c r="BB80" s="832"/>
      <c r="BC80" s="832"/>
      <c r="BD80" s="833"/>
      <c r="BE80" s="241"/>
      <c r="BF80" s="241"/>
      <c r="BG80" s="241"/>
      <c r="BH80" s="241"/>
      <c r="BI80" s="241"/>
      <c r="BJ80" s="241"/>
      <c r="BK80" s="241"/>
      <c r="BL80" s="241"/>
      <c r="BM80" s="241"/>
      <c r="BN80" s="241"/>
      <c r="BO80" s="241"/>
      <c r="BP80" s="241"/>
      <c r="BQ80" s="238">
        <v>74</v>
      </c>
      <c r="BR80" s="243"/>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30"/>
    </row>
    <row r="81" spans="1:131" ht="26.25" customHeight="1" x14ac:dyDescent="0.2">
      <c r="A81" s="238">
        <v>14</v>
      </c>
      <c r="B81" s="875"/>
      <c r="C81" s="876"/>
      <c r="D81" s="876"/>
      <c r="E81" s="876"/>
      <c r="F81" s="876"/>
      <c r="G81" s="876"/>
      <c r="H81" s="876"/>
      <c r="I81" s="876"/>
      <c r="J81" s="876"/>
      <c r="K81" s="876"/>
      <c r="L81" s="876"/>
      <c r="M81" s="876"/>
      <c r="N81" s="876"/>
      <c r="O81" s="876"/>
      <c r="P81" s="877"/>
      <c r="Q81" s="878"/>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2"/>
      <c r="BA81" s="832"/>
      <c r="BB81" s="832"/>
      <c r="BC81" s="832"/>
      <c r="BD81" s="833"/>
      <c r="BE81" s="241"/>
      <c r="BF81" s="241"/>
      <c r="BG81" s="241"/>
      <c r="BH81" s="241"/>
      <c r="BI81" s="241"/>
      <c r="BJ81" s="241"/>
      <c r="BK81" s="241"/>
      <c r="BL81" s="241"/>
      <c r="BM81" s="241"/>
      <c r="BN81" s="241"/>
      <c r="BO81" s="241"/>
      <c r="BP81" s="241"/>
      <c r="BQ81" s="238">
        <v>75</v>
      </c>
      <c r="BR81" s="243"/>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30"/>
    </row>
    <row r="82" spans="1:131" ht="26.25" customHeight="1" x14ac:dyDescent="0.2">
      <c r="A82" s="238">
        <v>15</v>
      </c>
      <c r="B82" s="875"/>
      <c r="C82" s="876"/>
      <c r="D82" s="876"/>
      <c r="E82" s="876"/>
      <c r="F82" s="876"/>
      <c r="G82" s="876"/>
      <c r="H82" s="876"/>
      <c r="I82" s="876"/>
      <c r="J82" s="876"/>
      <c r="K82" s="876"/>
      <c r="L82" s="876"/>
      <c r="M82" s="876"/>
      <c r="N82" s="876"/>
      <c r="O82" s="876"/>
      <c r="P82" s="877"/>
      <c r="Q82" s="878"/>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2"/>
      <c r="BA82" s="832"/>
      <c r="BB82" s="832"/>
      <c r="BC82" s="832"/>
      <c r="BD82" s="833"/>
      <c r="BE82" s="241"/>
      <c r="BF82" s="241"/>
      <c r="BG82" s="241"/>
      <c r="BH82" s="241"/>
      <c r="BI82" s="241"/>
      <c r="BJ82" s="241"/>
      <c r="BK82" s="241"/>
      <c r="BL82" s="241"/>
      <c r="BM82" s="241"/>
      <c r="BN82" s="241"/>
      <c r="BO82" s="241"/>
      <c r="BP82" s="241"/>
      <c r="BQ82" s="238">
        <v>76</v>
      </c>
      <c r="BR82" s="243"/>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30"/>
    </row>
    <row r="83" spans="1:131" ht="26.25" customHeight="1" x14ac:dyDescent="0.2">
      <c r="A83" s="238">
        <v>16</v>
      </c>
      <c r="B83" s="875"/>
      <c r="C83" s="876"/>
      <c r="D83" s="876"/>
      <c r="E83" s="876"/>
      <c r="F83" s="876"/>
      <c r="G83" s="876"/>
      <c r="H83" s="876"/>
      <c r="I83" s="876"/>
      <c r="J83" s="876"/>
      <c r="K83" s="876"/>
      <c r="L83" s="876"/>
      <c r="M83" s="876"/>
      <c r="N83" s="876"/>
      <c r="O83" s="876"/>
      <c r="P83" s="877"/>
      <c r="Q83" s="878"/>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2"/>
      <c r="BA83" s="832"/>
      <c r="BB83" s="832"/>
      <c r="BC83" s="832"/>
      <c r="BD83" s="833"/>
      <c r="BE83" s="241"/>
      <c r="BF83" s="241"/>
      <c r="BG83" s="241"/>
      <c r="BH83" s="241"/>
      <c r="BI83" s="241"/>
      <c r="BJ83" s="241"/>
      <c r="BK83" s="241"/>
      <c r="BL83" s="241"/>
      <c r="BM83" s="241"/>
      <c r="BN83" s="241"/>
      <c r="BO83" s="241"/>
      <c r="BP83" s="241"/>
      <c r="BQ83" s="238">
        <v>77</v>
      </c>
      <c r="BR83" s="243"/>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30"/>
    </row>
    <row r="84" spans="1:131" ht="26.25" customHeight="1" x14ac:dyDescent="0.2">
      <c r="A84" s="238">
        <v>17</v>
      </c>
      <c r="B84" s="875"/>
      <c r="C84" s="876"/>
      <c r="D84" s="876"/>
      <c r="E84" s="876"/>
      <c r="F84" s="876"/>
      <c r="G84" s="876"/>
      <c r="H84" s="876"/>
      <c r="I84" s="876"/>
      <c r="J84" s="876"/>
      <c r="K84" s="876"/>
      <c r="L84" s="876"/>
      <c r="M84" s="876"/>
      <c r="N84" s="876"/>
      <c r="O84" s="876"/>
      <c r="P84" s="877"/>
      <c r="Q84" s="878"/>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2"/>
      <c r="BA84" s="832"/>
      <c r="BB84" s="832"/>
      <c r="BC84" s="832"/>
      <c r="BD84" s="833"/>
      <c r="BE84" s="241"/>
      <c r="BF84" s="241"/>
      <c r="BG84" s="241"/>
      <c r="BH84" s="241"/>
      <c r="BI84" s="241"/>
      <c r="BJ84" s="241"/>
      <c r="BK84" s="241"/>
      <c r="BL84" s="241"/>
      <c r="BM84" s="241"/>
      <c r="BN84" s="241"/>
      <c r="BO84" s="241"/>
      <c r="BP84" s="241"/>
      <c r="BQ84" s="238">
        <v>78</v>
      </c>
      <c r="BR84" s="243"/>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30"/>
    </row>
    <row r="85" spans="1:131" ht="26.25" customHeight="1" x14ac:dyDescent="0.2">
      <c r="A85" s="238">
        <v>18</v>
      </c>
      <c r="B85" s="875"/>
      <c r="C85" s="876"/>
      <c r="D85" s="876"/>
      <c r="E85" s="876"/>
      <c r="F85" s="876"/>
      <c r="G85" s="876"/>
      <c r="H85" s="876"/>
      <c r="I85" s="876"/>
      <c r="J85" s="876"/>
      <c r="K85" s="876"/>
      <c r="L85" s="876"/>
      <c r="M85" s="876"/>
      <c r="N85" s="876"/>
      <c r="O85" s="876"/>
      <c r="P85" s="877"/>
      <c r="Q85" s="878"/>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2"/>
      <c r="BA85" s="832"/>
      <c r="BB85" s="832"/>
      <c r="BC85" s="832"/>
      <c r="BD85" s="833"/>
      <c r="BE85" s="241"/>
      <c r="BF85" s="241"/>
      <c r="BG85" s="241"/>
      <c r="BH85" s="241"/>
      <c r="BI85" s="241"/>
      <c r="BJ85" s="241"/>
      <c r="BK85" s="241"/>
      <c r="BL85" s="241"/>
      <c r="BM85" s="241"/>
      <c r="BN85" s="241"/>
      <c r="BO85" s="241"/>
      <c r="BP85" s="241"/>
      <c r="BQ85" s="238">
        <v>79</v>
      </c>
      <c r="BR85" s="243"/>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30"/>
    </row>
    <row r="86" spans="1:131" ht="26.25" customHeight="1" x14ac:dyDescent="0.2">
      <c r="A86" s="238">
        <v>19</v>
      </c>
      <c r="B86" s="875"/>
      <c r="C86" s="876"/>
      <c r="D86" s="876"/>
      <c r="E86" s="876"/>
      <c r="F86" s="876"/>
      <c r="G86" s="876"/>
      <c r="H86" s="876"/>
      <c r="I86" s="876"/>
      <c r="J86" s="876"/>
      <c r="K86" s="876"/>
      <c r="L86" s="876"/>
      <c r="M86" s="876"/>
      <c r="N86" s="876"/>
      <c r="O86" s="876"/>
      <c r="P86" s="877"/>
      <c r="Q86" s="878"/>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2"/>
      <c r="BA86" s="832"/>
      <c r="BB86" s="832"/>
      <c r="BC86" s="832"/>
      <c r="BD86" s="833"/>
      <c r="BE86" s="241"/>
      <c r="BF86" s="241"/>
      <c r="BG86" s="241"/>
      <c r="BH86" s="241"/>
      <c r="BI86" s="241"/>
      <c r="BJ86" s="241"/>
      <c r="BK86" s="241"/>
      <c r="BL86" s="241"/>
      <c r="BM86" s="241"/>
      <c r="BN86" s="241"/>
      <c r="BO86" s="241"/>
      <c r="BP86" s="241"/>
      <c r="BQ86" s="238">
        <v>80</v>
      </c>
      <c r="BR86" s="243"/>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30"/>
    </row>
    <row r="87" spans="1:131" ht="26.25" customHeight="1" x14ac:dyDescent="0.2">
      <c r="A87" s="244">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41"/>
      <c r="BF87" s="241"/>
      <c r="BG87" s="241"/>
      <c r="BH87" s="241"/>
      <c r="BI87" s="241"/>
      <c r="BJ87" s="241"/>
      <c r="BK87" s="241"/>
      <c r="BL87" s="241"/>
      <c r="BM87" s="241"/>
      <c r="BN87" s="241"/>
      <c r="BO87" s="241"/>
      <c r="BP87" s="241"/>
      <c r="BQ87" s="238">
        <v>81</v>
      </c>
      <c r="BR87" s="243"/>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30"/>
    </row>
    <row r="88" spans="1:131" ht="26.25" customHeight="1" thickBot="1" x14ac:dyDescent="0.25">
      <c r="A88" s="240" t="s">
        <v>377</v>
      </c>
      <c r="B88" s="789" t="s">
        <v>403</v>
      </c>
      <c r="C88" s="790"/>
      <c r="D88" s="790"/>
      <c r="E88" s="790"/>
      <c r="F88" s="790"/>
      <c r="G88" s="790"/>
      <c r="H88" s="790"/>
      <c r="I88" s="790"/>
      <c r="J88" s="790"/>
      <c r="K88" s="790"/>
      <c r="L88" s="790"/>
      <c r="M88" s="790"/>
      <c r="N88" s="790"/>
      <c r="O88" s="790"/>
      <c r="P88" s="791"/>
      <c r="Q88" s="842"/>
      <c r="R88" s="843"/>
      <c r="S88" s="843"/>
      <c r="T88" s="843"/>
      <c r="U88" s="843"/>
      <c r="V88" s="843"/>
      <c r="W88" s="843"/>
      <c r="X88" s="843"/>
      <c r="Y88" s="843"/>
      <c r="Z88" s="843"/>
      <c r="AA88" s="843"/>
      <c r="AB88" s="843"/>
      <c r="AC88" s="843"/>
      <c r="AD88" s="843"/>
      <c r="AE88" s="843"/>
      <c r="AF88" s="846">
        <v>28036.083999999999</v>
      </c>
      <c r="AG88" s="846"/>
      <c r="AH88" s="846"/>
      <c r="AI88" s="846"/>
      <c r="AJ88" s="846"/>
      <c r="AK88" s="843"/>
      <c r="AL88" s="843"/>
      <c r="AM88" s="843"/>
      <c r="AN88" s="843"/>
      <c r="AO88" s="843"/>
      <c r="AP88" s="846">
        <v>370</v>
      </c>
      <c r="AQ88" s="846"/>
      <c r="AR88" s="846"/>
      <c r="AS88" s="846"/>
      <c r="AT88" s="846"/>
      <c r="AU88" s="846">
        <v>117</v>
      </c>
      <c r="AV88" s="846"/>
      <c r="AW88" s="846"/>
      <c r="AX88" s="846"/>
      <c r="AY88" s="846"/>
      <c r="AZ88" s="851"/>
      <c r="BA88" s="851"/>
      <c r="BB88" s="851"/>
      <c r="BC88" s="851"/>
      <c r="BD88" s="852"/>
      <c r="BE88" s="241"/>
      <c r="BF88" s="241"/>
      <c r="BG88" s="241"/>
      <c r="BH88" s="241"/>
      <c r="BI88" s="241"/>
      <c r="BJ88" s="241"/>
      <c r="BK88" s="241"/>
      <c r="BL88" s="241"/>
      <c r="BM88" s="241"/>
      <c r="BN88" s="241"/>
      <c r="BO88" s="241"/>
      <c r="BP88" s="241"/>
      <c r="BQ88" s="238">
        <v>82</v>
      </c>
      <c r="BR88" s="243"/>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404</v>
      </c>
      <c r="BS102" s="790"/>
      <c r="BT102" s="790"/>
      <c r="BU102" s="790"/>
      <c r="BV102" s="790"/>
      <c r="BW102" s="790"/>
      <c r="BX102" s="790"/>
      <c r="BY102" s="790"/>
      <c r="BZ102" s="790"/>
      <c r="CA102" s="790"/>
      <c r="CB102" s="790"/>
      <c r="CC102" s="790"/>
      <c r="CD102" s="790"/>
      <c r="CE102" s="790"/>
      <c r="CF102" s="790"/>
      <c r="CG102" s="791"/>
      <c r="CH102" s="888"/>
      <c r="CI102" s="889"/>
      <c r="CJ102" s="889"/>
      <c r="CK102" s="889"/>
      <c r="CL102" s="890"/>
      <c r="CM102" s="888"/>
      <c r="CN102" s="889"/>
      <c r="CO102" s="889"/>
      <c r="CP102" s="889"/>
      <c r="CQ102" s="890"/>
      <c r="CR102" s="891">
        <f>SUM(CR7:CV9)</f>
        <v>52</v>
      </c>
      <c r="CS102" s="854"/>
      <c r="CT102" s="854"/>
      <c r="CU102" s="854"/>
      <c r="CV102" s="892"/>
      <c r="CW102" s="891"/>
      <c r="CX102" s="854"/>
      <c r="CY102" s="854"/>
      <c r="CZ102" s="854"/>
      <c r="DA102" s="892"/>
      <c r="DB102" s="891"/>
      <c r="DC102" s="854"/>
      <c r="DD102" s="854"/>
      <c r="DE102" s="854"/>
      <c r="DF102" s="892"/>
      <c r="DG102" s="891"/>
      <c r="DH102" s="854"/>
      <c r="DI102" s="854"/>
      <c r="DJ102" s="854"/>
      <c r="DK102" s="892"/>
      <c r="DL102" s="891">
        <f>DL9</f>
        <v>58</v>
      </c>
      <c r="DM102" s="854"/>
      <c r="DN102" s="854"/>
      <c r="DO102" s="854"/>
      <c r="DP102" s="892"/>
      <c r="DQ102" s="891">
        <f>DQ9</f>
        <v>6</v>
      </c>
      <c r="DR102" s="854"/>
      <c r="DS102" s="854"/>
      <c r="DT102" s="854"/>
      <c r="DU102" s="892"/>
      <c r="DV102" s="789"/>
      <c r="DW102" s="790"/>
      <c r="DX102" s="790"/>
      <c r="DY102" s="790"/>
      <c r="DZ102" s="91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6" t="s">
        <v>405</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7" t="s">
        <v>406</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8" t="s">
        <v>409</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410</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30" customFormat="1" ht="26.25" customHeight="1" x14ac:dyDescent="0.2">
      <c r="A109" s="913" t="s">
        <v>411</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412</v>
      </c>
      <c r="AB109" s="894"/>
      <c r="AC109" s="894"/>
      <c r="AD109" s="894"/>
      <c r="AE109" s="895"/>
      <c r="AF109" s="893" t="s">
        <v>413</v>
      </c>
      <c r="AG109" s="894"/>
      <c r="AH109" s="894"/>
      <c r="AI109" s="894"/>
      <c r="AJ109" s="895"/>
      <c r="AK109" s="893" t="s">
        <v>293</v>
      </c>
      <c r="AL109" s="894"/>
      <c r="AM109" s="894"/>
      <c r="AN109" s="894"/>
      <c r="AO109" s="895"/>
      <c r="AP109" s="893" t="s">
        <v>414</v>
      </c>
      <c r="AQ109" s="894"/>
      <c r="AR109" s="894"/>
      <c r="AS109" s="894"/>
      <c r="AT109" s="896"/>
      <c r="AU109" s="913" t="s">
        <v>411</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412</v>
      </c>
      <c r="BR109" s="894"/>
      <c r="BS109" s="894"/>
      <c r="BT109" s="894"/>
      <c r="BU109" s="895"/>
      <c r="BV109" s="893" t="s">
        <v>413</v>
      </c>
      <c r="BW109" s="894"/>
      <c r="BX109" s="894"/>
      <c r="BY109" s="894"/>
      <c r="BZ109" s="895"/>
      <c r="CA109" s="893" t="s">
        <v>293</v>
      </c>
      <c r="CB109" s="894"/>
      <c r="CC109" s="894"/>
      <c r="CD109" s="894"/>
      <c r="CE109" s="895"/>
      <c r="CF109" s="914" t="s">
        <v>414</v>
      </c>
      <c r="CG109" s="914"/>
      <c r="CH109" s="914"/>
      <c r="CI109" s="914"/>
      <c r="CJ109" s="914"/>
      <c r="CK109" s="893" t="s">
        <v>415</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412</v>
      </c>
      <c r="DH109" s="894"/>
      <c r="DI109" s="894"/>
      <c r="DJ109" s="894"/>
      <c r="DK109" s="895"/>
      <c r="DL109" s="893" t="s">
        <v>413</v>
      </c>
      <c r="DM109" s="894"/>
      <c r="DN109" s="894"/>
      <c r="DO109" s="894"/>
      <c r="DP109" s="895"/>
      <c r="DQ109" s="893" t="s">
        <v>293</v>
      </c>
      <c r="DR109" s="894"/>
      <c r="DS109" s="894"/>
      <c r="DT109" s="894"/>
      <c r="DU109" s="895"/>
      <c r="DV109" s="893" t="s">
        <v>414</v>
      </c>
      <c r="DW109" s="894"/>
      <c r="DX109" s="894"/>
      <c r="DY109" s="894"/>
      <c r="DZ109" s="896"/>
    </row>
    <row r="110" spans="1:131" s="230" customFormat="1" ht="26.25" customHeight="1" x14ac:dyDescent="0.2">
      <c r="A110" s="897" t="s">
        <v>416</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3562037</v>
      </c>
      <c r="AB110" s="901"/>
      <c r="AC110" s="901"/>
      <c r="AD110" s="901"/>
      <c r="AE110" s="902"/>
      <c r="AF110" s="903">
        <v>3667491</v>
      </c>
      <c r="AG110" s="901"/>
      <c r="AH110" s="901"/>
      <c r="AI110" s="901"/>
      <c r="AJ110" s="902"/>
      <c r="AK110" s="903">
        <v>3571046</v>
      </c>
      <c r="AL110" s="901"/>
      <c r="AM110" s="901"/>
      <c r="AN110" s="901"/>
      <c r="AO110" s="902"/>
      <c r="AP110" s="904">
        <v>15.2</v>
      </c>
      <c r="AQ110" s="905"/>
      <c r="AR110" s="905"/>
      <c r="AS110" s="905"/>
      <c r="AT110" s="906"/>
      <c r="AU110" s="907" t="s">
        <v>69</v>
      </c>
      <c r="AV110" s="908"/>
      <c r="AW110" s="908"/>
      <c r="AX110" s="908"/>
      <c r="AY110" s="908"/>
      <c r="AZ110" s="930" t="s">
        <v>417</v>
      </c>
      <c r="BA110" s="898"/>
      <c r="BB110" s="898"/>
      <c r="BC110" s="898"/>
      <c r="BD110" s="898"/>
      <c r="BE110" s="898"/>
      <c r="BF110" s="898"/>
      <c r="BG110" s="898"/>
      <c r="BH110" s="898"/>
      <c r="BI110" s="898"/>
      <c r="BJ110" s="898"/>
      <c r="BK110" s="898"/>
      <c r="BL110" s="898"/>
      <c r="BM110" s="898"/>
      <c r="BN110" s="898"/>
      <c r="BO110" s="898"/>
      <c r="BP110" s="899"/>
      <c r="BQ110" s="931">
        <v>31166252</v>
      </c>
      <c r="BR110" s="932"/>
      <c r="BS110" s="932"/>
      <c r="BT110" s="932"/>
      <c r="BU110" s="932"/>
      <c r="BV110" s="932">
        <v>28761440</v>
      </c>
      <c r="BW110" s="932"/>
      <c r="BX110" s="932"/>
      <c r="BY110" s="932"/>
      <c r="BZ110" s="932"/>
      <c r="CA110" s="932">
        <v>25504066</v>
      </c>
      <c r="CB110" s="932"/>
      <c r="CC110" s="932"/>
      <c r="CD110" s="932"/>
      <c r="CE110" s="932"/>
      <c r="CF110" s="945">
        <v>108.3</v>
      </c>
      <c r="CG110" s="946"/>
      <c r="CH110" s="946"/>
      <c r="CI110" s="946"/>
      <c r="CJ110" s="946"/>
      <c r="CK110" s="947" t="s">
        <v>418</v>
      </c>
      <c r="CL110" s="948"/>
      <c r="CM110" s="930" t="s">
        <v>419</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30" customFormat="1" ht="26.25" customHeight="1" x14ac:dyDescent="0.2">
      <c r="A111" s="935" t="s">
        <v>420</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421</v>
      </c>
      <c r="BA111" s="924"/>
      <c r="BB111" s="924"/>
      <c r="BC111" s="924"/>
      <c r="BD111" s="924"/>
      <c r="BE111" s="924"/>
      <c r="BF111" s="924"/>
      <c r="BG111" s="924"/>
      <c r="BH111" s="924"/>
      <c r="BI111" s="924"/>
      <c r="BJ111" s="924"/>
      <c r="BK111" s="924"/>
      <c r="BL111" s="924"/>
      <c r="BM111" s="924"/>
      <c r="BN111" s="924"/>
      <c r="BO111" s="924"/>
      <c r="BP111" s="925"/>
      <c r="BQ111" s="926">
        <v>11131</v>
      </c>
      <c r="BR111" s="927"/>
      <c r="BS111" s="927"/>
      <c r="BT111" s="927"/>
      <c r="BU111" s="927"/>
      <c r="BV111" s="927">
        <v>6635</v>
      </c>
      <c r="BW111" s="927"/>
      <c r="BX111" s="927"/>
      <c r="BY111" s="927"/>
      <c r="BZ111" s="927"/>
      <c r="CA111" s="927">
        <v>3557</v>
      </c>
      <c r="CB111" s="927"/>
      <c r="CC111" s="927"/>
      <c r="CD111" s="927"/>
      <c r="CE111" s="927"/>
      <c r="CF111" s="921">
        <v>0</v>
      </c>
      <c r="CG111" s="922"/>
      <c r="CH111" s="922"/>
      <c r="CI111" s="922"/>
      <c r="CJ111" s="922"/>
      <c r="CK111" s="949"/>
      <c r="CL111" s="950"/>
      <c r="CM111" s="923" t="s">
        <v>422</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30" customFormat="1" ht="26.25" customHeight="1" x14ac:dyDescent="0.2">
      <c r="A112" s="953" t="s">
        <v>423</v>
      </c>
      <c r="B112" s="954"/>
      <c r="C112" s="924" t="s">
        <v>424</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425</v>
      </c>
      <c r="BA112" s="924"/>
      <c r="BB112" s="924"/>
      <c r="BC112" s="924"/>
      <c r="BD112" s="924"/>
      <c r="BE112" s="924"/>
      <c r="BF112" s="924"/>
      <c r="BG112" s="924"/>
      <c r="BH112" s="924"/>
      <c r="BI112" s="924"/>
      <c r="BJ112" s="924"/>
      <c r="BK112" s="924"/>
      <c r="BL112" s="924"/>
      <c r="BM112" s="924"/>
      <c r="BN112" s="924"/>
      <c r="BO112" s="924"/>
      <c r="BP112" s="925"/>
      <c r="BQ112" s="926">
        <v>5356847</v>
      </c>
      <c r="BR112" s="927"/>
      <c r="BS112" s="927"/>
      <c r="BT112" s="927"/>
      <c r="BU112" s="927"/>
      <c r="BV112" s="927">
        <v>5227564</v>
      </c>
      <c r="BW112" s="927"/>
      <c r="BX112" s="927"/>
      <c r="BY112" s="927"/>
      <c r="BZ112" s="927"/>
      <c r="CA112" s="927">
        <v>4923846</v>
      </c>
      <c r="CB112" s="927"/>
      <c r="CC112" s="927"/>
      <c r="CD112" s="927"/>
      <c r="CE112" s="927"/>
      <c r="CF112" s="921">
        <v>20.9</v>
      </c>
      <c r="CG112" s="922"/>
      <c r="CH112" s="922"/>
      <c r="CI112" s="922"/>
      <c r="CJ112" s="922"/>
      <c r="CK112" s="949"/>
      <c r="CL112" s="950"/>
      <c r="CM112" s="923" t="s">
        <v>426</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30" customFormat="1" ht="26.25" customHeight="1" x14ac:dyDescent="0.2">
      <c r="A113" s="955"/>
      <c r="B113" s="956"/>
      <c r="C113" s="924" t="s">
        <v>427</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968780</v>
      </c>
      <c r="AB113" s="939"/>
      <c r="AC113" s="939"/>
      <c r="AD113" s="939"/>
      <c r="AE113" s="940"/>
      <c r="AF113" s="941">
        <v>959355</v>
      </c>
      <c r="AG113" s="939"/>
      <c r="AH113" s="939"/>
      <c r="AI113" s="939"/>
      <c r="AJ113" s="940"/>
      <c r="AK113" s="941">
        <v>946900</v>
      </c>
      <c r="AL113" s="939"/>
      <c r="AM113" s="939"/>
      <c r="AN113" s="939"/>
      <c r="AO113" s="940"/>
      <c r="AP113" s="942">
        <v>4</v>
      </c>
      <c r="AQ113" s="943"/>
      <c r="AR113" s="943"/>
      <c r="AS113" s="943"/>
      <c r="AT113" s="944"/>
      <c r="AU113" s="909"/>
      <c r="AV113" s="910"/>
      <c r="AW113" s="910"/>
      <c r="AX113" s="910"/>
      <c r="AY113" s="910"/>
      <c r="AZ113" s="923" t="s">
        <v>428</v>
      </c>
      <c r="BA113" s="924"/>
      <c r="BB113" s="924"/>
      <c r="BC113" s="924"/>
      <c r="BD113" s="924"/>
      <c r="BE113" s="924"/>
      <c r="BF113" s="924"/>
      <c r="BG113" s="924"/>
      <c r="BH113" s="924"/>
      <c r="BI113" s="924"/>
      <c r="BJ113" s="924"/>
      <c r="BK113" s="924"/>
      <c r="BL113" s="924"/>
      <c r="BM113" s="924"/>
      <c r="BN113" s="924"/>
      <c r="BO113" s="924"/>
      <c r="BP113" s="925"/>
      <c r="BQ113" s="926">
        <v>208926</v>
      </c>
      <c r="BR113" s="927"/>
      <c r="BS113" s="927"/>
      <c r="BT113" s="927"/>
      <c r="BU113" s="927"/>
      <c r="BV113" s="927">
        <v>149751</v>
      </c>
      <c r="BW113" s="927"/>
      <c r="BX113" s="927"/>
      <c r="BY113" s="927"/>
      <c r="BZ113" s="927"/>
      <c r="CA113" s="927">
        <v>117288</v>
      </c>
      <c r="CB113" s="927"/>
      <c r="CC113" s="927"/>
      <c r="CD113" s="927"/>
      <c r="CE113" s="927"/>
      <c r="CF113" s="921">
        <v>0.5</v>
      </c>
      <c r="CG113" s="922"/>
      <c r="CH113" s="922"/>
      <c r="CI113" s="922"/>
      <c r="CJ113" s="922"/>
      <c r="CK113" s="949"/>
      <c r="CL113" s="950"/>
      <c r="CM113" s="923" t="s">
        <v>429</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30" customFormat="1" ht="26.25" customHeight="1" x14ac:dyDescent="0.2">
      <c r="A114" s="955"/>
      <c r="B114" s="956"/>
      <c r="C114" s="924" t="s">
        <v>430</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49484</v>
      </c>
      <c r="AB114" s="960"/>
      <c r="AC114" s="960"/>
      <c r="AD114" s="960"/>
      <c r="AE114" s="961"/>
      <c r="AF114" s="962">
        <v>48388</v>
      </c>
      <c r="AG114" s="960"/>
      <c r="AH114" s="960"/>
      <c r="AI114" s="960"/>
      <c r="AJ114" s="961"/>
      <c r="AK114" s="962">
        <v>53969</v>
      </c>
      <c r="AL114" s="960"/>
      <c r="AM114" s="960"/>
      <c r="AN114" s="960"/>
      <c r="AO114" s="961"/>
      <c r="AP114" s="963">
        <v>0.2</v>
      </c>
      <c r="AQ114" s="964"/>
      <c r="AR114" s="964"/>
      <c r="AS114" s="964"/>
      <c r="AT114" s="965"/>
      <c r="AU114" s="909"/>
      <c r="AV114" s="910"/>
      <c r="AW114" s="910"/>
      <c r="AX114" s="910"/>
      <c r="AY114" s="910"/>
      <c r="AZ114" s="923" t="s">
        <v>431</v>
      </c>
      <c r="BA114" s="924"/>
      <c r="BB114" s="924"/>
      <c r="BC114" s="924"/>
      <c r="BD114" s="924"/>
      <c r="BE114" s="924"/>
      <c r="BF114" s="924"/>
      <c r="BG114" s="924"/>
      <c r="BH114" s="924"/>
      <c r="BI114" s="924"/>
      <c r="BJ114" s="924"/>
      <c r="BK114" s="924"/>
      <c r="BL114" s="924"/>
      <c r="BM114" s="924"/>
      <c r="BN114" s="924"/>
      <c r="BO114" s="924"/>
      <c r="BP114" s="925"/>
      <c r="BQ114" s="926">
        <v>6780791</v>
      </c>
      <c r="BR114" s="927"/>
      <c r="BS114" s="927"/>
      <c r="BT114" s="927"/>
      <c r="BU114" s="927"/>
      <c r="BV114" s="927">
        <v>6727360</v>
      </c>
      <c r="BW114" s="927"/>
      <c r="BX114" s="927"/>
      <c r="BY114" s="927"/>
      <c r="BZ114" s="927"/>
      <c r="CA114" s="927">
        <v>6724229</v>
      </c>
      <c r="CB114" s="927"/>
      <c r="CC114" s="927"/>
      <c r="CD114" s="927"/>
      <c r="CE114" s="927"/>
      <c r="CF114" s="921">
        <v>28.6</v>
      </c>
      <c r="CG114" s="922"/>
      <c r="CH114" s="922"/>
      <c r="CI114" s="922"/>
      <c r="CJ114" s="922"/>
      <c r="CK114" s="949"/>
      <c r="CL114" s="950"/>
      <c r="CM114" s="923" t="s">
        <v>432</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30" customFormat="1" ht="26.25" customHeight="1" x14ac:dyDescent="0.2">
      <c r="A115" s="955"/>
      <c r="B115" s="956"/>
      <c r="C115" s="924" t="s">
        <v>433</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9038</v>
      </c>
      <c r="AB115" s="939"/>
      <c r="AC115" s="939"/>
      <c r="AD115" s="939"/>
      <c r="AE115" s="940"/>
      <c r="AF115" s="941">
        <v>4554</v>
      </c>
      <c r="AG115" s="939"/>
      <c r="AH115" s="939"/>
      <c r="AI115" s="939"/>
      <c r="AJ115" s="940"/>
      <c r="AK115" s="941">
        <v>3099</v>
      </c>
      <c r="AL115" s="939"/>
      <c r="AM115" s="939"/>
      <c r="AN115" s="939"/>
      <c r="AO115" s="940"/>
      <c r="AP115" s="942">
        <v>0</v>
      </c>
      <c r="AQ115" s="943"/>
      <c r="AR115" s="943"/>
      <c r="AS115" s="943"/>
      <c r="AT115" s="944"/>
      <c r="AU115" s="909"/>
      <c r="AV115" s="910"/>
      <c r="AW115" s="910"/>
      <c r="AX115" s="910"/>
      <c r="AY115" s="910"/>
      <c r="AZ115" s="923" t="s">
        <v>434</v>
      </c>
      <c r="BA115" s="924"/>
      <c r="BB115" s="924"/>
      <c r="BC115" s="924"/>
      <c r="BD115" s="924"/>
      <c r="BE115" s="924"/>
      <c r="BF115" s="924"/>
      <c r="BG115" s="924"/>
      <c r="BH115" s="924"/>
      <c r="BI115" s="924"/>
      <c r="BJ115" s="924"/>
      <c r="BK115" s="924"/>
      <c r="BL115" s="924"/>
      <c r="BM115" s="924"/>
      <c r="BN115" s="924"/>
      <c r="BO115" s="924"/>
      <c r="BP115" s="925"/>
      <c r="BQ115" s="926">
        <v>7414</v>
      </c>
      <c r="BR115" s="927"/>
      <c r="BS115" s="927"/>
      <c r="BT115" s="927"/>
      <c r="BU115" s="927"/>
      <c r="BV115" s="927">
        <v>5967</v>
      </c>
      <c r="BW115" s="927"/>
      <c r="BX115" s="927"/>
      <c r="BY115" s="927"/>
      <c r="BZ115" s="927"/>
      <c r="CA115" s="927">
        <v>7954</v>
      </c>
      <c r="CB115" s="927"/>
      <c r="CC115" s="927"/>
      <c r="CD115" s="927"/>
      <c r="CE115" s="927"/>
      <c r="CF115" s="921">
        <v>0</v>
      </c>
      <c r="CG115" s="922"/>
      <c r="CH115" s="922"/>
      <c r="CI115" s="922"/>
      <c r="CJ115" s="922"/>
      <c r="CK115" s="949"/>
      <c r="CL115" s="950"/>
      <c r="CM115" s="923" t="s">
        <v>435</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30" customFormat="1" ht="26.25" customHeight="1" x14ac:dyDescent="0.2">
      <c r="A116" s="957"/>
      <c r="B116" s="958"/>
      <c r="C116" s="966" t="s">
        <v>436</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437</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438</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30" customFormat="1" ht="26.25" customHeight="1" x14ac:dyDescent="0.2">
      <c r="A117" s="913" t="s">
        <v>176</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439</v>
      </c>
      <c r="Z117" s="895"/>
      <c r="AA117" s="979">
        <v>4589339</v>
      </c>
      <c r="AB117" s="980"/>
      <c r="AC117" s="980"/>
      <c r="AD117" s="980"/>
      <c r="AE117" s="981"/>
      <c r="AF117" s="982">
        <v>4679788</v>
      </c>
      <c r="AG117" s="980"/>
      <c r="AH117" s="980"/>
      <c r="AI117" s="980"/>
      <c r="AJ117" s="981"/>
      <c r="AK117" s="982">
        <v>4575014</v>
      </c>
      <c r="AL117" s="980"/>
      <c r="AM117" s="980"/>
      <c r="AN117" s="980"/>
      <c r="AO117" s="981"/>
      <c r="AP117" s="983"/>
      <c r="AQ117" s="984"/>
      <c r="AR117" s="984"/>
      <c r="AS117" s="984"/>
      <c r="AT117" s="985"/>
      <c r="AU117" s="909"/>
      <c r="AV117" s="910"/>
      <c r="AW117" s="910"/>
      <c r="AX117" s="910"/>
      <c r="AY117" s="910"/>
      <c r="AZ117" s="975" t="s">
        <v>440</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441</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30" customFormat="1" ht="26.25" customHeight="1" x14ac:dyDescent="0.2">
      <c r="A118" s="913" t="s">
        <v>415</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412</v>
      </c>
      <c r="AB118" s="894"/>
      <c r="AC118" s="894"/>
      <c r="AD118" s="894"/>
      <c r="AE118" s="895"/>
      <c r="AF118" s="893" t="s">
        <v>413</v>
      </c>
      <c r="AG118" s="894"/>
      <c r="AH118" s="894"/>
      <c r="AI118" s="894"/>
      <c r="AJ118" s="895"/>
      <c r="AK118" s="893" t="s">
        <v>293</v>
      </c>
      <c r="AL118" s="894"/>
      <c r="AM118" s="894"/>
      <c r="AN118" s="894"/>
      <c r="AO118" s="895"/>
      <c r="AP118" s="971" t="s">
        <v>414</v>
      </c>
      <c r="AQ118" s="972"/>
      <c r="AR118" s="972"/>
      <c r="AS118" s="972"/>
      <c r="AT118" s="973"/>
      <c r="AU118" s="909"/>
      <c r="AV118" s="910"/>
      <c r="AW118" s="910"/>
      <c r="AX118" s="910"/>
      <c r="AY118" s="910"/>
      <c r="AZ118" s="974" t="s">
        <v>442</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443</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30" customFormat="1" ht="26.25" customHeight="1" x14ac:dyDescent="0.2">
      <c r="A119" s="1057" t="s">
        <v>418</v>
      </c>
      <c r="B119" s="948"/>
      <c r="C119" s="930" t="s">
        <v>419</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51" t="s">
        <v>176</v>
      </c>
      <c r="BA119" s="251"/>
      <c r="BB119" s="251"/>
      <c r="BC119" s="251"/>
      <c r="BD119" s="251"/>
      <c r="BE119" s="251"/>
      <c r="BF119" s="251"/>
      <c r="BG119" s="251"/>
      <c r="BH119" s="251"/>
      <c r="BI119" s="251"/>
      <c r="BJ119" s="251"/>
      <c r="BK119" s="251"/>
      <c r="BL119" s="251"/>
      <c r="BM119" s="251"/>
      <c r="BN119" s="251"/>
      <c r="BO119" s="978" t="s">
        <v>444</v>
      </c>
      <c r="BP119" s="1006"/>
      <c r="BQ119" s="1000">
        <v>43531361</v>
      </c>
      <c r="BR119" s="1001"/>
      <c r="BS119" s="1001"/>
      <c r="BT119" s="1001"/>
      <c r="BU119" s="1001"/>
      <c r="BV119" s="1001">
        <v>40878717</v>
      </c>
      <c r="BW119" s="1001"/>
      <c r="BX119" s="1001"/>
      <c r="BY119" s="1001"/>
      <c r="BZ119" s="1001"/>
      <c r="CA119" s="1001">
        <v>37280940</v>
      </c>
      <c r="CB119" s="1001"/>
      <c r="CC119" s="1001"/>
      <c r="CD119" s="1001"/>
      <c r="CE119" s="1001"/>
      <c r="CF119" s="1002"/>
      <c r="CG119" s="1003"/>
      <c r="CH119" s="1003"/>
      <c r="CI119" s="1003"/>
      <c r="CJ119" s="1004"/>
      <c r="CK119" s="951"/>
      <c r="CL119" s="952"/>
      <c r="CM119" s="974" t="s">
        <v>445</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v>11131</v>
      </c>
      <c r="DH119" s="987"/>
      <c r="DI119" s="987"/>
      <c r="DJ119" s="987"/>
      <c r="DK119" s="988"/>
      <c r="DL119" s="986">
        <v>6635</v>
      </c>
      <c r="DM119" s="987"/>
      <c r="DN119" s="987"/>
      <c r="DO119" s="987"/>
      <c r="DP119" s="988"/>
      <c r="DQ119" s="986">
        <v>3557</v>
      </c>
      <c r="DR119" s="987"/>
      <c r="DS119" s="987"/>
      <c r="DT119" s="987"/>
      <c r="DU119" s="988"/>
      <c r="DV119" s="989">
        <v>0</v>
      </c>
      <c r="DW119" s="990"/>
      <c r="DX119" s="990"/>
      <c r="DY119" s="990"/>
      <c r="DZ119" s="991"/>
    </row>
    <row r="120" spans="1:130" s="230" customFormat="1" ht="26.25" customHeight="1" x14ac:dyDescent="0.2">
      <c r="A120" s="1058"/>
      <c r="B120" s="950"/>
      <c r="C120" s="923" t="s">
        <v>422</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446</v>
      </c>
      <c r="AV120" s="993"/>
      <c r="AW120" s="993"/>
      <c r="AX120" s="993"/>
      <c r="AY120" s="994"/>
      <c r="AZ120" s="930" t="s">
        <v>447</v>
      </c>
      <c r="BA120" s="898"/>
      <c r="BB120" s="898"/>
      <c r="BC120" s="898"/>
      <c r="BD120" s="898"/>
      <c r="BE120" s="898"/>
      <c r="BF120" s="898"/>
      <c r="BG120" s="898"/>
      <c r="BH120" s="898"/>
      <c r="BI120" s="898"/>
      <c r="BJ120" s="898"/>
      <c r="BK120" s="898"/>
      <c r="BL120" s="898"/>
      <c r="BM120" s="898"/>
      <c r="BN120" s="898"/>
      <c r="BO120" s="898"/>
      <c r="BP120" s="899"/>
      <c r="BQ120" s="931">
        <v>7717305</v>
      </c>
      <c r="BR120" s="932"/>
      <c r="BS120" s="932"/>
      <c r="BT120" s="932"/>
      <c r="BU120" s="932"/>
      <c r="BV120" s="932">
        <v>9554655</v>
      </c>
      <c r="BW120" s="932"/>
      <c r="BX120" s="932"/>
      <c r="BY120" s="932"/>
      <c r="BZ120" s="932"/>
      <c r="CA120" s="932">
        <v>12810040</v>
      </c>
      <c r="CB120" s="932"/>
      <c r="CC120" s="932"/>
      <c r="CD120" s="932"/>
      <c r="CE120" s="932"/>
      <c r="CF120" s="945">
        <v>54.4</v>
      </c>
      <c r="CG120" s="946"/>
      <c r="CH120" s="946"/>
      <c r="CI120" s="946"/>
      <c r="CJ120" s="946"/>
      <c r="CK120" s="1007" t="s">
        <v>448</v>
      </c>
      <c r="CL120" s="1008"/>
      <c r="CM120" s="1008"/>
      <c r="CN120" s="1008"/>
      <c r="CO120" s="1009"/>
      <c r="CP120" s="1015" t="s">
        <v>396</v>
      </c>
      <c r="CQ120" s="1016"/>
      <c r="CR120" s="1016"/>
      <c r="CS120" s="1016"/>
      <c r="CT120" s="1016"/>
      <c r="CU120" s="1016"/>
      <c r="CV120" s="1016"/>
      <c r="CW120" s="1016"/>
      <c r="CX120" s="1016"/>
      <c r="CY120" s="1016"/>
      <c r="CZ120" s="1016"/>
      <c r="DA120" s="1016"/>
      <c r="DB120" s="1016"/>
      <c r="DC120" s="1016"/>
      <c r="DD120" s="1016"/>
      <c r="DE120" s="1016"/>
      <c r="DF120" s="1017"/>
      <c r="DG120" s="931">
        <v>3360339</v>
      </c>
      <c r="DH120" s="932"/>
      <c r="DI120" s="932"/>
      <c r="DJ120" s="932"/>
      <c r="DK120" s="932"/>
      <c r="DL120" s="932">
        <v>3063919</v>
      </c>
      <c r="DM120" s="932"/>
      <c r="DN120" s="932"/>
      <c r="DO120" s="932"/>
      <c r="DP120" s="932"/>
      <c r="DQ120" s="932">
        <v>2755941</v>
      </c>
      <c r="DR120" s="932"/>
      <c r="DS120" s="932"/>
      <c r="DT120" s="932"/>
      <c r="DU120" s="932"/>
      <c r="DV120" s="933">
        <v>11.7</v>
      </c>
      <c r="DW120" s="933"/>
      <c r="DX120" s="933"/>
      <c r="DY120" s="933"/>
      <c r="DZ120" s="934"/>
    </row>
    <row r="121" spans="1:130" s="230" customFormat="1" ht="26.25" customHeight="1" x14ac:dyDescent="0.2">
      <c r="A121" s="1058"/>
      <c r="B121" s="950"/>
      <c r="C121" s="975" t="s">
        <v>449</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450</v>
      </c>
      <c r="BA121" s="924"/>
      <c r="BB121" s="924"/>
      <c r="BC121" s="924"/>
      <c r="BD121" s="924"/>
      <c r="BE121" s="924"/>
      <c r="BF121" s="924"/>
      <c r="BG121" s="924"/>
      <c r="BH121" s="924"/>
      <c r="BI121" s="924"/>
      <c r="BJ121" s="924"/>
      <c r="BK121" s="924"/>
      <c r="BL121" s="924"/>
      <c r="BM121" s="924"/>
      <c r="BN121" s="924"/>
      <c r="BO121" s="924"/>
      <c r="BP121" s="925"/>
      <c r="BQ121" s="926">
        <v>3858282</v>
      </c>
      <c r="BR121" s="927"/>
      <c r="BS121" s="927"/>
      <c r="BT121" s="927"/>
      <c r="BU121" s="927"/>
      <c r="BV121" s="927">
        <v>3712737</v>
      </c>
      <c r="BW121" s="927"/>
      <c r="BX121" s="927"/>
      <c r="BY121" s="927"/>
      <c r="BZ121" s="927"/>
      <c r="CA121" s="927">
        <v>3858075</v>
      </c>
      <c r="CB121" s="927"/>
      <c r="CC121" s="927"/>
      <c r="CD121" s="927"/>
      <c r="CE121" s="927"/>
      <c r="CF121" s="921">
        <v>16.399999999999999</v>
      </c>
      <c r="CG121" s="922"/>
      <c r="CH121" s="922"/>
      <c r="CI121" s="922"/>
      <c r="CJ121" s="922"/>
      <c r="CK121" s="1010"/>
      <c r="CL121" s="1011"/>
      <c r="CM121" s="1011"/>
      <c r="CN121" s="1011"/>
      <c r="CO121" s="1012"/>
      <c r="CP121" s="1020" t="s">
        <v>395</v>
      </c>
      <c r="CQ121" s="1021"/>
      <c r="CR121" s="1021"/>
      <c r="CS121" s="1021"/>
      <c r="CT121" s="1021"/>
      <c r="CU121" s="1021"/>
      <c r="CV121" s="1021"/>
      <c r="CW121" s="1021"/>
      <c r="CX121" s="1021"/>
      <c r="CY121" s="1021"/>
      <c r="CZ121" s="1021"/>
      <c r="DA121" s="1021"/>
      <c r="DB121" s="1021"/>
      <c r="DC121" s="1021"/>
      <c r="DD121" s="1021"/>
      <c r="DE121" s="1021"/>
      <c r="DF121" s="1022"/>
      <c r="DG121" s="926">
        <v>1924466</v>
      </c>
      <c r="DH121" s="927"/>
      <c r="DI121" s="927"/>
      <c r="DJ121" s="927"/>
      <c r="DK121" s="927"/>
      <c r="DL121" s="927">
        <v>2109929</v>
      </c>
      <c r="DM121" s="927"/>
      <c r="DN121" s="927"/>
      <c r="DO121" s="927"/>
      <c r="DP121" s="927"/>
      <c r="DQ121" s="927">
        <v>2108918</v>
      </c>
      <c r="DR121" s="927"/>
      <c r="DS121" s="927"/>
      <c r="DT121" s="927"/>
      <c r="DU121" s="927"/>
      <c r="DV121" s="928">
        <v>9</v>
      </c>
      <c r="DW121" s="928"/>
      <c r="DX121" s="928"/>
      <c r="DY121" s="928"/>
      <c r="DZ121" s="929"/>
    </row>
    <row r="122" spans="1:130" s="230" customFormat="1" ht="26.25" customHeight="1" x14ac:dyDescent="0.2">
      <c r="A122" s="1058"/>
      <c r="B122" s="950"/>
      <c r="C122" s="923" t="s">
        <v>432</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451</v>
      </c>
      <c r="BA122" s="966"/>
      <c r="BB122" s="966"/>
      <c r="BC122" s="966"/>
      <c r="BD122" s="966"/>
      <c r="BE122" s="966"/>
      <c r="BF122" s="966"/>
      <c r="BG122" s="966"/>
      <c r="BH122" s="966"/>
      <c r="BI122" s="966"/>
      <c r="BJ122" s="966"/>
      <c r="BK122" s="966"/>
      <c r="BL122" s="966"/>
      <c r="BM122" s="966"/>
      <c r="BN122" s="966"/>
      <c r="BO122" s="966"/>
      <c r="BP122" s="967"/>
      <c r="BQ122" s="1000">
        <v>32004465</v>
      </c>
      <c r="BR122" s="1001"/>
      <c r="BS122" s="1001"/>
      <c r="BT122" s="1001"/>
      <c r="BU122" s="1001"/>
      <c r="BV122" s="1001">
        <v>30043713</v>
      </c>
      <c r="BW122" s="1001"/>
      <c r="BX122" s="1001"/>
      <c r="BY122" s="1001"/>
      <c r="BZ122" s="1001"/>
      <c r="CA122" s="1001">
        <v>27869895</v>
      </c>
      <c r="CB122" s="1001"/>
      <c r="CC122" s="1001"/>
      <c r="CD122" s="1001"/>
      <c r="CE122" s="1001"/>
      <c r="CF122" s="1018">
        <v>118.4</v>
      </c>
      <c r="CG122" s="1019"/>
      <c r="CH122" s="1019"/>
      <c r="CI122" s="1019"/>
      <c r="CJ122" s="1019"/>
      <c r="CK122" s="1010"/>
      <c r="CL122" s="1011"/>
      <c r="CM122" s="1011"/>
      <c r="CN122" s="1011"/>
      <c r="CO122" s="1012"/>
      <c r="CP122" s="1020" t="s">
        <v>393</v>
      </c>
      <c r="CQ122" s="1021"/>
      <c r="CR122" s="1021"/>
      <c r="CS122" s="1021"/>
      <c r="CT122" s="1021"/>
      <c r="CU122" s="1021"/>
      <c r="CV122" s="1021"/>
      <c r="CW122" s="1021"/>
      <c r="CX122" s="1021"/>
      <c r="CY122" s="1021"/>
      <c r="CZ122" s="1021"/>
      <c r="DA122" s="1021"/>
      <c r="DB122" s="1021"/>
      <c r="DC122" s="1021"/>
      <c r="DD122" s="1021"/>
      <c r="DE122" s="1021"/>
      <c r="DF122" s="1022"/>
      <c r="DG122" s="926">
        <v>72042</v>
      </c>
      <c r="DH122" s="927"/>
      <c r="DI122" s="927"/>
      <c r="DJ122" s="927"/>
      <c r="DK122" s="927"/>
      <c r="DL122" s="927">
        <v>53716</v>
      </c>
      <c r="DM122" s="927"/>
      <c r="DN122" s="927"/>
      <c r="DO122" s="927"/>
      <c r="DP122" s="927"/>
      <c r="DQ122" s="927">
        <v>58987</v>
      </c>
      <c r="DR122" s="927"/>
      <c r="DS122" s="927"/>
      <c r="DT122" s="927"/>
      <c r="DU122" s="927"/>
      <c r="DV122" s="928">
        <v>0.3</v>
      </c>
      <c r="DW122" s="928"/>
      <c r="DX122" s="928"/>
      <c r="DY122" s="928"/>
      <c r="DZ122" s="929"/>
    </row>
    <row r="123" spans="1:130" s="230" customFormat="1" ht="26.25" customHeight="1" x14ac:dyDescent="0.2">
      <c r="A123" s="1058"/>
      <c r="B123" s="950"/>
      <c r="C123" s="923" t="s">
        <v>438</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51" t="s">
        <v>176</v>
      </c>
      <c r="BA123" s="251"/>
      <c r="BB123" s="251"/>
      <c r="BC123" s="251"/>
      <c r="BD123" s="251"/>
      <c r="BE123" s="251"/>
      <c r="BF123" s="251"/>
      <c r="BG123" s="251"/>
      <c r="BH123" s="251"/>
      <c r="BI123" s="251"/>
      <c r="BJ123" s="251"/>
      <c r="BK123" s="251"/>
      <c r="BL123" s="251"/>
      <c r="BM123" s="251"/>
      <c r="BN123" s="251"/>
      <c r="BO123" s="978" t="s">
        <v>452</v>
      </c>
      <c r="BP123" s="1006"/>
      <c r="BQ123" s="1064">
        <v>43580052</v>
      </c>
      <c r="BR123" s="1065"/>
      <c r="BS123" s="1065"/>
      <c r="BT123" s="1065"/>
      <c r="BU123" s="1065"/>
      <c r="BV123" s="1065">
        <v>43311105</v>
      </c>
      <c r="BW123" s="1065"/>
      <c r="BX123" s="1065"/>
      <c r="BY123" s="1065"/>
      <c r="BZ123" s="1065"/>
      <c r="CA123" s="1065">
        <v>44538010</v>
      </c>
      <c r="CB123" s="1065"/>
      <c r="CC123" s="1065"/>
      <c r="CD123" s="1065"/>
      <c r="CE123" s="1065"/>
      <c r="CF123" s="1002"/>
      <c r="CG123" s="1003"/>
      <c r="CH123" s="1003"/>
      <c r="CI123" s="1003"/>
      <c r="CJ123" s="1004"/>
      <c r="CK123" s="1010"/>
      <c r="CL123" s="1011"/>
      <c r="CM123" s="1011"/>
      <c r="CN123" s="1011"/>
      <c r="CO123" s="1012"/>
      <c r="CP123" s="1020" t="s">
        <v>392</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30" customFormat="1" ht="26.25" customHeight="1" thickBot="1" x14ac:dyDescent="0.25">
      <c r="A124" s="1058"/>
      <c r="B124" s="950"/>
      <c r="C124" s="923" t="s">
        <v>441</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453</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8"/>
      <c r="BS124" s="1028"/>
      <c r="BT124" s="1028"/>
      <c r="BU124" s="1028"/>
      <c r="BV124" s="1028" t="s">
        <v>122</v>
      </c>
      <c r="BW124" s="1028"/>
      <c r="BX124" s="1028"/>
      <c r="BY124" s="1028"/>
      <c r="BZ124" s="1028"/>
      <c r="CA124" s="1028" t="s">
        <v>122</v>
      </c>
      <c r="CB124" s="1028"/>
      <c r="CC124" s="1028"/>
      <c r="CD124" s="1028"/>
      <c r="CE124" s="1028"/>
      <c r="CF124" s="1029"/>
      <c r="CG124" s="1030"/>
      <c r="CH124" s="1030"/>
      <c r="CI124" s="1030"/>
      <c r="CJ124" s="1031"/>
      <c r="CK124" s="1013"/>
      <c r="CL124" s="1013"/>
      <c r="CM124" s="1013"/>
      <c r="CN124" s="1013"/>
      <c r="CO124" s="1014"/>
      <c r="CP124" s="1020" t="s">
        <v>454</v>
      </c>
      <c r="CQ124" s="1021"/>
      <c r="CR124" s="1021"/>
      <c r="CS124" s="1021"/>
      <c r="CT124" s="1021"/>
      <c r="CU124" s="1021"/>
      <c r="CV124" s="1021"/>
      <c r="CW124" s="1021"/>
      <c r="CX124" s="1021"/>
      <c r="CY124" s="1021"/>
      <c r="CZ124" s="1021"/>
      <c r="DA124" s="1021"/>
      <c r="DB124" s="1021"/>
      <c r="DC124" s="1021"/>
      <c r="DD124" s="1021"/>
      <c r="DE124" s="1021"/>
      <c r="DF124" s="1022"/>
      <c r="DG124" s="1005" t="s">
        <v>122</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30" customFormat="1" ht="26.25" customHeight="1" x14ac:dyDescent="0.2">
      <c r="A125" s="1058"/>
      <c r="B125" s="950"/>
      <c r="C125" s="923" t="s">
        <v>443</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3" t="s">
        <v>455</v>
      </c>
      <c r="CL125" s="1008"/>
      <c r="CM125" s="1008"/>
      <c r="CN125" s="1008"/>
      <c r="CO125" s="1009"/>
      <c r="CP125" s="930" t="s">
        <v>456</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30" customFormat="1" ht="26.25" customHeight="1" thickBot="1" x14ac:dyDescent="0.25">
      <c r="A126" s="1058"/>
      <c r="B126" s="950"/>
      <c r="C126" s="923" t="s">
        <v>445</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v>8916</v>
      </c>
      <c r="AB126" s="960"/>
      <c r="AC126" s="960"/>
      <c r="AD126" s="960"/>
      <c r="AE126" s="961"/>
      <c r="AF126" s="962">
        <v>4495</v>
      </c>
      <c r="AG126" s="960"/>
      <c r="AH126" s="960"/>
      <c r="AI126" s="960"/>
      <c r="AJ126" s="961"/>
      <c r="AK126" s="962">
        <v>3079</v>
      </c>
      <c r="AL126" s="960"/>
      <c r="AM126" s="960"/>
      <c r="AN126" s="960"/>
      <c r="AO126" s="961"/>
      <c r="AP126" s="963">
        <v>0</v>
      </c>
      <c r="AQ126" s="964"/>
      <c r="AR126" s="964"/>
      <c r="AS126" s="964"/>
      <c r="AT126" s="965"/>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4"/>
      <c r="CL126" s="1011"/>
      <c r="CM126" s="1011"/>
      <c r="CN126" s="1011"/>
      <c r="CO126" s="1012"/>
      <c r="CP126" s="923" t="s">
        <v>457</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30" customFormat="1" ht="26.25" customHeight="1" x14ac:dyDescent="0.2">
      <c r="A127" s="1059"/>
      <c r="B127" s="952"/>
      <c r="C127" s="974" t="s">
        <v>458</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v>122</v>
      </c>
      <c r="AB127" s="960"/>
      <c r="AC127" s="960"/>
      <c r="AD127" s="960"/>
      <c r="AE127" s="961"/>
      <c r="AF127" s="962">
        <v>59</v>
      </c>
      <c r="AG127" s="960"/>
      <c r="AH127" s="960"/>
      <c r="AI127" s="960"/>
      <c r="AJ127" s="961"/>
      <c r="AK127" s="962">
        <v>20</v>
      </c>
      <c r="AL127" s="960"/>
      <c r="AM127" s="960"/>
      <c r="AN127" s="960"/>
      <c r="AO127" s="961"/>
      <c r="AP127" s="963">
        <v>0</v>
      </c>
      <c r="AQ127" s="964"/>
      <c r="AR127" s="964"/>
      <c r="AS127" s="964"/>
      <c r="AT127" s="965"/>
      <c r="AU127" s="232"/>
      <c r="AV127" s="232"/>
      <c r="AW127" s="232"/>
      <c r="AX127" s="1032" t="s">
        <v>459</v>
      </c>
      <c r="AY127" s="1033"/>
      <c r="AZ127" s="1033"/>
      <c r="BA127" s="1033"/>
      <c r="BB127" s="1033"/>
      <c r="BC127" s="1033"/>
      <c r="BD127" s="1033"/>
      <c r="BE127" s="1034"/>
      <c r="BF127" s="1035" t="s">
        <v>460</v>
      </c>
      <c r="BG127" s="1033"/>
      <c r="BH127" s="1033"/>
      <c r="BI127" s="1033"/>
      <c r="BJ127" s="1033"/>
      <c r="BK127" s="1033"/>
      <c r="BL127" s="1034"/>
      <c r="BM127" s="1035" t="s">
        <v>461</v>
      </c>
      <c r="BN127" s="1033"/>
      <c r="BO127" s="1033"/>
      <c r="BP127" s="1033"/>
      <c r="BQ127" s="1033"/>
      <c r="BR127" s="1033"/>
      <c r="BS127" s="1034"/>
      <c r="BT127" s="1035" t="s">
        <v>462</v>
      </c>
      <c r="BU127" s="1033"/>
      <c r="BV127" s="1033"/>
      <c r="BW127" s="1033"/>
      <c r="BX127" s="1033"/>
      <c r="BY127" s="1033"/>
      <c r="BZ127" s="1056"/>
      <c r="CA127" s="232"/>
      <c r="CB127" s="232"/>
      <c r="CC127" s="232"/>
      <c r="CD127" s="255"/>
      <c r="CE127" s="255"/>
      <c r="CF127" s="255"/>
      <c r="CG127" s="232"/>
      <c r="CH127" s="232"/>
      <c r="CI127" s="232"/>
      <c r="CJ127" s="254"/>
      <c r="CK127" s="1024"/>
      <c r="CL127" s="1011"/>
      <c r="CM127" s="1011"/>
      <c r="CN127" s="1011"/>
      <c r="CO127" s="1012"/>
      <c r="CP127" s="923" t="s">
        <v>463</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30" customFormat="1" ht="26.25" customHeight="1" thickBot="1" x14ac:dyDescent="0.25">
      <c r="A128" s="1042" t="s">
        <v>464</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465</v>
      </c>
      <c r="X128" s="1044"/>
      <c r="Y128" s="1044"/>
      <c r="Z128" s="1045"/>
      <c r="AA128" s="1046">
        <v>368071</v>
      </c>
      <c r="AB128" s="1047"/>
      <c r="AC128" s="1047"/>
      <c r="AD128" s="1047"/>
      <c r="AE128" s="1048"/>
      <c r="AF128" s="1049">
        <v>402716</v>
      </c>
      <c r="AG128" s="1047"/>
      <c r="AH128" s="1047"/>
      <c r="AI128" s="1047"/>
      <c r="AJ128" s="1048"/>
      <c r="AK128" s="1049">
        <v>416082</v>
      </c>
      <c r="AL128" s="1047"/>
      <c r="AM128" s="1047"/>
      <c r="AN128" s="1047"/>
      <c r="AO128" s="1048"/>
      <c r="AP128" s="1050"/>
      <c r="AQ128" s="1051"/>
      <c r="AR128" s="1051"/>
      <c r="AS128" s="1051"/>
      <c r="AT128" s="1052"/>
      <c r="AU128" s="232"/>
      <c r="AV128" s="232"/>
      <c r="AW128" s="232"/>
      <c r="AX128" s="897" t="s">
        <v>466</v>
      </c>
      <c r="AY128" s="898"/>
      <c r="AZ128" s="898"/>
      <c r="BA128" s="898"/>
      <c r="BB128" s="898"/>
      <c r="BC128" s="898"/>
      <c r="BD128" s="898"/>
      <c r="BE128" s="899"/>
      <c r="BF128" s="1053" t="s">
        <v>122</v>
      </c>
      <c r="BG128" s="1054"/>
      <c r="BH128" s="1054"/>
      <c r="BI128" s="1054"/>
      <c r="BJ128" s="1054"/>
      <c r="BK128" s="1054"/>
      <c r="BL128" s="1055"/>
      <c r="BM128" s="1053">
        <v>12</v>
      </c>
      <c r="BN128" s="1054"/>
      <c r="BO128" s="1054"/>
      <c r="BP128" s="1054"/>
      <c r="BQ128" s="1054"/>
      <c r="BR128" s="1054"/>
      <c r="BS128" s="1055"/>
      <c r="BT128" s="1053">
        <v>20</v>
      </c>
      <c r="BU128" s="1054"/>
      <c r="BV128" s="1054"/>
      <c r="BW128" s="1054"/>
      <c r="BX128" s="1054"/>
      <c r="BY128" s="1054"/>
      <c r="BZ128" s="1077"/>
      <c r="CA128" s="255"/>
      <c r="CB128" s="255"/>
      <c r="CC128" s="255"/>
      <c r="CD128" s="255"/>
      <c r="CE128" s="255"/>
      <c r="CF128" s="255"/>
      <c r="CG128" s="232"/>
      <c r="CH128" s="232"/>
      <c r="CI128" s="232"/>
      <c r="CJ128" s="254"/>
      <c r="CK128" s="1025"/>
      <c r="CL128" s="1026"/>
      <c r="CM128" s="1026"/>
      <c r="CN128" s="1026"/>
      <c r="CO128" s="1027"/>
      <c r="CP128" s="1036" t="s">
        <v>467</v>
      </c>
      <c r="CQ128" s="726"/>
      <c r="CR128" s="726"/>
      <c r="CS128" s="726"/>
      <c r="CT128" s="726"/>
      <c r="CU128" s="726"/>
      <c r="CV128" s="726"/>
      <c r="CW128" s="726"/>
      <c r="CX128" s="726"/>
      <c r="CY128" s="726"/>
      <c r="CZ128" s="726"/>
      <c r="DA128" s="726"/>
      <c r="DB128" s="726"/>
      <c r="DC128" s="726"/>
      <c r="DD128" s="726"/>
      <c r="DE128" s="726"/>
      <c r="DF128" s="1037"/>
      <c r="DG128" s="1038">
        <v>7414</v>
      </c>
      <c r="DH128" s="1039"/>
      <c r="DI128" s="1039"/>
      <c r="DJ128" s="1039"/>
      <c r="DK128" s="1039"/>
      <c r="DL128" s="1039">
        <v>5967</v>
      </c>
      <c r="DM128" s="1039"/>
      <c r="DN128" s="1039"/>
      <c r="DO128" s="1039"/>
      <c r="DP128" s="1039"/>
      <c r="DQ128" s="1039">
        <v>7954</v>
      </c>
      <c r="DR128" s="1039"/>
      <c r="DS128" s="1039"/>
      <c r="DT128" s="1039"/>
      <c r="DU128" s="1039"/>
      <c r="DV128" s="1040">
        <v>0</v>
      </c>
      <c r="DW128" s="1040"/>
      <c r="DX128" s="1040"/>
      <c r="DY128" s="1040"/>
      <c r="DZ128" s="1041"/>
    </row>
    <row r="129" spans="1:131" s="230" customFormat="1" ht="26.25" customHeight="1" x14ac:dyDescent="0.2">
      <c r="A129" s="935" t="s">
        <v>103</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468</v>
      </c>
      <c r="X129" s="1072"/>
      <c r="Y129" s="1072"/>
      <c r="Z129" s="1073"/>
      <c r="AA129" s="959">
        <v>26237648</v>
      </c>
      <c r="AB129" s="960"/>
      <c r="AC129" s="960"/>
      <c r="AD129" s="960"/>
      <c r="AE129" s="961"/>
      <c r="AF129" s="962">
        <v>25874610</v>
      </c>
      <c r="AG129" s="960"/>
      <c r="AH129" s="960"/>
      <c r="AI129" s="960"/>
      <c r="AJ129" s="961"/>
      <c r="AK129" s="962">
        <v>26386099</v>
      </c>
      <c r="AL129" s="960"/>
      <c r="AM129" s="960"/>
      <c r="AN129" s="960"/>
      <c r="AO129" s="961"/>
      <c r="AP129" s="1074"/>
      <c r="AQ129" s="1075"/>
      <c r="AR129" s="1075"/>
      <c r="AS129" s="1075"/>
      <c r="AT129" s="1076"/>
      <c r="AU129" s="233"/>
      <c r="AV129" s="233"/>
      <c r="AW129" s="233"/>
      <c r="AX129" s="1066" t="s">
        <v>469</v>
      </c>
      <c r="AY129" s="924"/>
      <c r="AZ129" s="924"/>
      <c r="BA129" s="924"/>
      <c r="BB129" s="924"/>
      <c r="BC129" s="924"/>
      <c r="BD129" s="924"/>
      <c r="BE129" s="925"/>
      <c r="BF129" s="1067" t="s">
        <v>122</v>
      </c>
      <c r="BG129" s="1068"/>
      <c r="BH129" s="1068"/>
      <c r="BI129" s="1068"/>
      <c r="BJ129" s="1068"/>
      <c r="BK129" s="1068"/>
      <c r="BL129" s="1069"/>
      <c r="BM129" s="1067">
        <v>17</v>
      </c>
      <c r="BN129" s="1068"/>
      <c r="BO129" s="1068"/>
      <c r="BP129" s="1068"/>
      <c r="BQ129" s="1068"/>
      <c r="BR129" s="1068"/>
      <c r="BS129" s="1069"/>
      <c r="BT129" s="1067">
        <v>30</v>
      </c>
      <c r="BU129" s="1068"/>
      <c r="BV129" s="1068"/>
      <c r="BW129" s="1068"/>
      <c r="BX129" s="1068"/>
      <c r="BY129" s="1068"/>
      <c r="BZ129" s="1070"/>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5" t="s">
        <v>470</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471</v>
      </c>
      <c r="X130" s="1072"/>
      <c r="Y130" s="1072"/>
      <c r="Z130" s="1073"/>
      <c r="AA130" s="959">
        <v>2950077</v>
      </c>
      <c r="AB130" s="960"/>
      <c r="AC130" s="960"/>
      <c r="AD130" s="960"/>
      <c r="AE130" s="961"/>
      <c r="AF130" s="962">
        <v>2945480</v>
      </c>
      <c r="AG130" s="960"/>
      <c r="AH130" s="960"/>
      <c r="AI130" s="960"/>
      <c r="AJ130" s="961"/>
      <c r="AK130" s="962">
        <v>2843101</v>
      </c>
      <c r="AL130" s="960"/>
      <c r="AM130" s="960"/>
      <c r="AN130" s="960"/>
      <c r="AO130" s="961"/>
      <c r="AP130" s="1074"/>
      <c r="AQ130" s="1075"/>
      <c r="AR130" s="1075"/>
      <c r="AS130" s="1075"/>
      <c r="AT130" s="1076"/>
      <c r="AU130" s="233"/>
      <c r="AV130" s="233"/>
      <c r="AW130" s="233"/>
      <c r="AX130" s="1066" t="s">
        <v>472</v>
      </c>
      <c r="AY130" s="924"/>
      <c r="AZ130" s="924"/>
      <c r="BA130" s="924"/>
      <c r="BB130" s="924"/>
      <c r="BC130" s="924"/>
      <c r="BD130" s="924"/>
      <c r="BE130" s="925"/>
      <c r="BF130" s="1102">
        <v>5.6</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473</v>
      </c>
      <c r="X131" s="1109"/>
      <c r="Y131" s="1109"/>
      <c r="Z131" s="1110"/>
      <c r="AA131" s="1005">
        <v>23287571</v>
      </c>
      <c r="AB131" s="987"/>
      <c r="AC131" s="987"/>
      <c r="AD131" s="987"/>
      <c r="AE131" s="988"/>
      <c r="AF131" s="986">
        <v>22929130</v>
      </c>
      <c r="AG131" s="987"/>
      <c r="AH131" s="987"/>
      <c r="AI131" s="987"/>
      <c r="AJ131" s="988"/>
      <c r="AK131" s="986">
        <v>23542998</v>
      </c>
      <c r="AL131" s="987"/>
      <c r="AM131" s="987"/>
      <c r="AN131" s="987"/>
      <c r="AO131" s="988"/>
      <c r="AP131" s="1111"/>
      <c r="AQ131" s="1112"/>
      <c r="AR131" s="1112"/>
      <c r="AS131" s="1112"/>
      <c r="AT131" s="1113"/>
      <c r="AU131" s="233"/>
      <c r="AV131" s="233"/>
      <c r="AW131" s="233"/>
      <c r="AX131" s="1084" t="s">
        <v>474</v>
      </c>
      <c r="AY131" s="726"/>
      <c r="AZ131" s="726"/>
      <c r="BA131" s="726"/>
      <c r="BB131" s="726"/>
      <c r="BC131" s="726"/>
      <c r="BD131" s="726"/>
      <c r="BE131" s="1037"/>
      <c r="BF131" s="1085" t="s">
        <v>122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1" t="s">
        <v>475</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476</v>
      </c>
      <c r="W132" s="1095"/>
      <c r="X132" s="1095"/>
      <c r="Y132" s="1095"/>
      <c r="Z132" s="1096"/>
      <c r="AA132" s="1097">
        <v>5.4586672009999999</v>
      </c>
      <c r="AB132" s="1098"/>
      <c r="AC132" s="1098"/>
      <c r="AD132" s="1098"/>
      <c r="AE132" s="1099"/>
      <c r="AF132" s="1100">
        <v>5.807424878</v>
      </c>
      <c r="AG132" s="1098"/>
      <c r="AH132" s="1098"/>
      <c r="AI132" s="1098"/>
      <c r="AJ132" s="1099"/>
      <c r="AK132" s="1100">
        <v>5.5890545459999998</v>
      </c>
      <c r="AL132" s="1098"/>
      <c r="AM132" s="1098"/>
      <c r="AN132" s="1098"/>
      <c r="AO132" s="1099"/>
      <c r="AP132" s="1002"/>
      <c r="AQ132" s="1003"/>
      <c r="AR132" s="1003"/>
      <c r="AS132" s="1003"/>
      <c r="AT132" s="1101"/>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477</v>
      </c>
      <c r="W133" s="1078"/>
      <c r="X133" s="1078"/>
      <c r="Y133" s="1078"/>
      <c r="Z133" s="1079"/>
      <c r="AA133" s="1080">
        <v>4.5</v>
      </c>
      <c r="AB133" s="1081"/>
      <c r="AC133" s="1081"/>
      <c r="AD133" s="1081"/>
      <c r="AE133" s="1082"/>
      <c r="AF133" s="1080">
        <v>5.0999999999999996</v>
      </c>
      <c r="AG133" s="1081"/>
      <c r="AH133" s="1081"/>
      <c r="AI133" s="1081"/>
      <c r="AJ133" s="1082"/>
      <c r="AK133" s="1080">
        <v>5.6</v>
      </c>
      <c r="AL133" s="1081"/>
      <c r="AM133" s="1081"/>
      <c r="AN133" s="1081"/>
      <c r="AO133" s="1082"/>
      <c r="AP133" s="1029"/>
      <c r="AQ133" s="1030"/>
      <c r="AR133" s="1030"/>
      <c r="AS133" s="1030"/>
      <c r="AT133" s="1083"/>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m3Vni5cAba13IVN73NdowNitjuMF6PQlW68bbVXwN8TVwZBONWLP8TYaVRWlBf4Pvn3fzs6GWNngdZ2K5RHA==" saltValue="+Ylm9nzekJubik/qOsK82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478</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UC7H8oP4LAOUj3JV2UjuSM47t1fp8+OVS4eqHhjObqipLyP7vyZHnvPNn8cilmk9LiygP6hRx9fjR6xWTpur2Q==" saltValue="OpV6a+UfA8ujNxGSkJxMm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GlGNWWARRF0PlWje9WehzoDcBEs6KDRxNUnZxlsj8hJp3ymh/jw/rxA9u97f8/3MLcU4sERl06vjIOke3oc38g==" saltValue="Pok7QZDYSUNT7Wu1n/H/d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5" t="s">
        <v>481</v>
      </c>
      <c r="AP7" s="272"/>
      <c r="AQ7" s="273" t="s">
        <v>482</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6"/>
      <c r="AP8" s="278" t="s">
        <v>483</v>
      </c>
      <c r="AQ8" s="279" t="s">
        <v>484</v>
      </c>
      <c r="AR8" s="280" t="s">
        <v>485</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7" t="s">
        <v>486</v>
      </c>
      <c r="AL9" s="1118"/>
      <c r="AM9" s="1118"/>
      <c r="AN9" s="1119"/>
      <c r="AO9" s="281">
        <v>6930757</v>
      </c>
      <c r="AP9" s="281">
        <v>61792</v>
      </c>
      <c r="AQ9" s="282">
        <v>66571</v>
      </c>
      <c r="AR9" s="283">
        <v>-7.2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7" t="s">
        <v>487</v>
      </c>
      <c r="AL10" s="1118"/>
      <c r="AM10" s="1118"/>
      <c r="AN10" s="1119"/>
      <c r="AO10" s="284">
        <v>1239809</v>
      </c>
      <c r="AP10" s="284">
        <v>11054</v>
      </c>
      <c r="AQ10" s="285">
        <v>3999</v>
      </c>
      <c r="AR10" s="286">
        <v>176.4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7" t="s">
        <v>488</v>
      </c>
      <c r="AL11" s="1118"/>
      <c r="AM11" s="1118"/>
      <c r="AN11" s="1119"/>
      <c r="AO11" s="284">
        <v>35171</v>
      </c>
      <c r="AP11" s="284">
        <v>314</v>
      </c>
      <c r="AQ11" s="285">
        <v>2086</v>
      </c>
      <c r="AR11" s="286">
        <v>-84.9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7" t="s">
        <v>489</v>
      </c>
      <c r="AL12" s="1118"/>
      <c r="AM12" s="1118"/>
      <c r="AN12" s="1119"/>
      <c r="AO12" s="284" t="s">
        <v>490</v>
      </c>
      <c r="AP12" s="284" t="s">
        <v>490</v>
      </c>
      <c r="AQ12" s="285">
        <v>22</v>
      </c>
      <c r="AR12" s="286" t="s">
        <v>490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7" t="s">
        <v>491</v>
      </c>
      <c r="AL13" s="1118"/>
      <c r="AM13" s="1118"/>
      <c r="AN13" s="1119"/>
      <c r="AO13" s="284">
        <v>215060</v>
      </c>
      <c r="AP13" s="284">
        <v>1917</v>
      </c>
      <c r="AQ13" s="285">
        <v>2452</v>
      </c>
      <c r="AR13" s="286">
        <v>-21.8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7" t="s">
        <v>492</v>
      </c>
      <c r="AL14" s="1118"/>
      <c r="AM14" s="1118"/>
      <c r="AN14" s="1119"/>
      <c r="AO14" s="284">
        <v>35028</v>
      </c>
      <c r="AP14" s="284">
        <v>312</v>
      </c>
      <c r="AQ14" s="285">
        <v>1577</v>
      </c>
      <c r="AR14" s="286">
        <v>-80.2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0" t="s">
        <v>493</v>
      </c>
      <c r="AL15" s="1121"/>
      <c r="AM15" s="1121"/>
      <c r="AN15" s="1122"/>
      <c r="AO15" s="284">
        <v>-436158</v>
      </c>
      <c r="AP15" s="284">
        <v>-3889</v>
      </c>
      <c r="AQ15" s="285">
        <v>-2400</v>
      </c>
      <c r="AR15" s="286">
        <v>62</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0" t="s">
        <v>176</v>
      </c>
      <c r="AL16" s="1121"/>
      <c r="AM16" s="1121"/>
      <c r="AN16" s="1122"/>
      <c r="AO16" s="284">
        <v>8019667</v>
      </c>
      <c r="AP16" s="284">
        <v>71500</v>
      </c>
      <c r="AQ16" s="285">
        <v>74306</v>
      </c>
      <c r="AR16" s="286">
        <v>-3.8</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3" t="s">
        <v>498</v>
      </c>
      <c r="AL21" s="1124"/>
      <c r="AM21" s="1124"/>
      <c r="AN21" s="1125"/>
      <c r="AO21" s="297">
        <v>5.63</v>
      </c>
      <c r="AP21" s="298">
        <v>6.91</v>
      </c>
      <c r="AQ21" s="299">
        <v>-1.28</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3" t="s">
        <v>499</v>
      </c>
      <c r="AL22" s="1124"/>
      <c r="AM22" s="1124"/>
      <c r="AN22" s="1125"/>
      <c r="AO22" s="302">
        <v>98.1</v>
      </c>
      <c r="AP22" s="303">
        <v>99.2</v>
      </c>
      <c r="AQ22" s="304">
        <v>-1.1000000000000001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4" t="s">
        <v>500</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67"/>
    </row>
    <row r="27" spans="1:46" ht="13" x14ac:dyDescent="0.2">
      <c r="A27" s="309"/>
      <c r="AO27" s="262"/>
      <c r="AP27" s="262"/>
      <c r="AQ27" s="262"/>
      <c r="AR27" s="262"/>
      <c r="AS27" s="262"/>
      <c r="AT27" s="262"/>
    </row>
    <row r="28" spans="1:46" ht="16.5"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5" t="s">
        <v>481</v>
      </c>
      <c r="AP30" s="272"/>
      <c r="AQ30" s="273" t="s">
        <v>482</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6"/>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1" t="s">
        <v>503</v>
      </c>
      <c r="AL32" s="1132"/>
      <c r="AM32" s="1132"/>
      <c r="AN32" s="1133"/>
      <c r="AO32" s="312">
        <v>3571046</v>
      </c>
      <c r="AP32" s="312">
        <v>31838</v>
      </c>
      <c r="AQ32" s="313">
        <v>38265</v>
      </c>
      <c r="AR32" s="314">
        <v>-16.8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1" t="s">
        <v>504</v>
      </c>
      <c r="AL33" s="1132"/>
      <c r="AM33" s="1132"/>
      <c r="AN33" s="1133"/>
      <c r="AO33" s="312" t="s">
        <v>490</v>
      </c>
      <c r="AP33" s="312" t="s">
        <v>490</v>
      </c>
      <c r="AQ33" s="313" t="s">
        <v>490</v>
      </c>
      <c r="AR33" s="314" t="s">
        <v>490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1" t="s">
        <v>505</v>
      </c>
      <c r="AL34" s="1132"/>
      <c r="AM34" s="1132"/>
      <c r="AN34" s="1133"/>
      <c r="AO34" s="312" t="s">
        <v>490</v>
      </c>
      <c r="AP34" s="312" t="s">
        <v>490</v>
      </c>
      <c r="AQ34" s="313" t="s">
        <v>490</v>
      </c>
      <c r="AR34" s="314" t="s">
        <v>490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1" t="s">
        <v>506</v>
      </c>
      <c r="AL35" s="1132"/>
      <c r="AM35" s="1132"/>
      <c r="AN35" s="1133"/>
      <c r="AO35" s="312">
        <v>946900</v>
      </c>
      <c r="AP35" s="312">
        <v>8442</v>
      </c>
      <c r="AQ35" s="313">
        <v>11441</v>
      </c>
      <c r="AR35" s="314">
        <v>-26.2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1" t="s">
        <v>507</v>
      </c>
      <c r="AL36" s="1132"/>
      <c r="AM36" s="1132"/>
      <c r="AN36" s="1133"/>
      <c r="AO36" s="312">
        <v>53969</v>
      </c>
      <c r="AP36" s="312">
        <v>481</v>
      </c>
      <c r="AQ36" s="313">
        <v>1708</v>
      </c>
      <c r="AR36" s="314">
        <v>-71.8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1" t="s">
        <v>508</v>
      </c>
      <c r="AL37" s="1132"/>
      <c r="AM37" s="1132"/>
      <c r="AN37" s="1133"/>
      <c r="AO37" s="312">
        <v>3099</v>
      </c>
      <c r="AP37" s="312">
        <v>28</v>
      </c>
      <c r="AQ37" s="313">
        <v>394</v>
      </c>
      <c r="AR37" s="314">
        <v>-92.9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4" t="s">
        <v>509</v>
      </c>
      <c r="AL38" s="1135"/>
      <c r="AM38" s="1135"/>
      <c r="AN38" s="1136"/>
      <c r="AO38" s="315" t="s">
        <v>490</v>
      </c>
      <c r="AP38" s="315" t="s">
        <v>490</v>
      </c>
      <c r="AQ38" s="316">
        <v>1</v>
      </c>
      <c r="AR38" s="304" t="s">
        <v>490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4" t="s">
        <v>510</v>
      </c>
      <c r="AL39" s="1135"/>
      <c r="AM39" s="1135"/>
      <c r="AN39" s="1136"/>
      <c r="AO39" s="312">
        <v>-416082</v>
      </c>
      <c r="AP39" s="312">
        <v>-3710</v>
      </c>
      <c r="AQ39" s="313">
        <v>-7153</v>
      </c>
      <c r="AR39" s="314">
        <v>-48.1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1" t="s">
        <v>511</v>
      </c>
      <c r="AL40" s="1132"/>
      <c r="AM40" s="1132"/>
      <c r="AN40" s="1133"/>
      <c r="AO40" s="312">
        <v>-2843101</v>
      </c>
      <c r="AP40" s="312">
        <v>-25348</v>
      </c>
      <c r="AQ40" s="313">
        <v>-33456</v>
      </c>
      <c r="AR40" s="314">
        <v>-24.2</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7" t="s">
        <v>286</v>
      </c>
      <c r="AL41" s="1138"/>
      <c r="AM41" s="1138"/>
      <c r="AN41" s="1139"/>
      <c r="AO41" s="312">
        <v>1315831</v>
      </c>
      <c r="AP41" s="312">
        <v>11731</v>
      </c>
      <c r="AQ41" s="313">
        <v>11199</v>
      </c>
      <c r="AR41" s="314">
        <v>4.8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6" t="s">
        <v>481</v>
      </c>
      <c r="AN49" s="1128" t="s">
        <v>514</v>
      </c>
      <c r="AO49" s="1129"/>
      <c r="AP49" s="1129"/>
      <c r="AQ49" s="1129"/>
      <c r="AR49" s="1130"/>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7"/>
      <c r="AN50" s="328" t="s">
        <v>515</v>
      </c>
      <c r="AO50" s="329" t="s">
        <v>516</v>
      </c>
      <c r="AP50" s="330" t="s">
        <v>517</v>
      </c>
      <c r="AQ50" s="331" t="s">
        <v>518</v>
      </c>
      <c r="AR50" s="332" t="s">
        <v>519</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5182381</v>
      </c>
      <c r="AN51" s="334">
        <v>45844</v>
      </c>
      <c r="AO51" s="335">
        <v>91.9</v>
      </c>
      <c r="AP51" s="336">
        <v>66343</v>
      </c>
      <c r="AQ51" s="337">
        <v>43</v>
      </c>
      <c r="AR51" s="338">
        <v>48.9</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3773340</v>
      </c>
      <c r="AN52" s="342">
        <v>33380</v>
      </c>
      <c r="AO52" s="343">
        <v>281.5</v>
      </c>
      <c r="AP52" s="344">
        <v>34529</v>
      </c>
      <c r="AQ52" s="345">
        <v>28.4</v>
      </c>
      <c r="AR52" s="346">
        <v>253.1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3673968</v>
      </c>
      <c r="AN53" s="334">
        <v>32573</v>
      </c>
      <c r="AO53" s="335">
        <v>-28.9</v>
      </c>
      <c r="AP53" s="336">
        <v>56416</v>
      </c>
      <c r="AQ53" s="337">
        <v>-15</v>
      </c>
      <c r="AR53" s="338">
        <v>-13.9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2638240</v>
      </c>
      <c r="AN54" s="342">
        <v>23390</v>
      </c>
      <c r="AO54" s="343">
        <v>-29.9</v>
      </c>
      <c r="AP54" s="344">
        <v>32623</v>
      </c>
      <c r="AQ54" s="345">
        <v>-5.5</v>
      </c>
      <c r="AR54" s="346">
        <v>-24.4</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5283267</v>
      </c>
      <c r="AN55" s="334">
        <v>47073</v>
      </c>
      <c r="AO55" s="335">
        <v>44.5</v>
      </c>
      <c r="AP55" s="336">
        <v>49217</v>
      </c>
      <c r="AQ55" s="337">
        <v>-12.8</v>
      </c>
      <c r="AR55" s="338">
        <v>57.3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4925284</v>
      </c>
      <c r="AN56" s="342">
        <v>43884</v>
      </c>
      <c r="AO56" s="343">
        <v>87.6</v>
      </c>
      <c r="AP56" s="344">
        <v>27232</v>
      </c>
      <c r="AQ56" s="345">
        <v>-16.5</v>
      </c>
      <c r="AR56" s="346">
        <v>104.1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2011050</v>
      </c>
      <c r="AN57" s="334">
        <v>17927</v>
      </c>
      <c r="AO57" s="335">
        <v>-61.9</v>
      </c>
      <c r="AP57" s="336">
        <v>49211</v>
      </c>
      <c r="AQ57" s="337">
        <v>0</v>
      </c>
      <c r="AR57" s="338">
        <v>-61.9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1437658</v>
      </c>
      <c r="AN58" s="342">
        <v>12816</v>
      </c>
      <c r="AO58" s="343">
        <v>-70.8</v>
      </c>
      <c r="AP58" s="344">
        <v>28367</v>
      </c>
      <c r="AQ58" s="345">
        <v>4.2</v>
      </c>
      <c r="AR58" s="346">
        <v>-75</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1603098</v>
      </c>
      <c r="AN59" s="334">
        <v>14293</v>
      </c>
      <c r="AO59" s="335">
        <v>-20.3</v>
      </c>
      <c r="AP59" s="336">
        <v>51738</v>
      </c>
      <c r="AQ59" s="337">
        <v>5.0999999999999996</v>
      </c>
      <c r="AR59" s="338">
        <v>-25.4</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1022534</v>
      </c>
      <c r="AN60" s="342">
        <v>9117</v>
      </c>
      <c r="AO60" s="343">
        <v>-28.9</v>
      </c>
      <c r="AP60" s="344">
        <v>30360</v>
      </c>
      <c r="AQ60" s="345">
        <v>7</v>
      </c>
      <c r="AR60" s="346">
        <v>-35.9</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3550753</v>
      </c>
      <c r="AN61" s="349">
        <v>31542</v>
      </c>
      <c r="AO61" s="350">
        <v>5.0999999999999996</v>
      </c>
      <c r="AP61" s="351">
        <v>54585</v>
      </c>
      <c r="AQ61" s="352">
        <v>4.0999999999999996</v>
      </c>
      <c r="AR61" s="338">
        <v>1</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2759411</v>
      </c>
      <c r="AN62" s="342">
        <v>24517</v>
      </c>
      <c r="AO62" s="343">
        <v>47.9</v>
      </c>
      <c r="AP62" s="344">
        <v>30622</v>
      </c>
      <c r="AQ62" s="345">
        <v>3.5</v>
      </c>
      <c r="AR62" s="346">
        <v>44.4</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cY9CbdQIKmELseseUK3eiVOoFnpm2BpeMZpTQovQrNeCllmMZwuigRNdOGaPQ7htS2YO0Bbso/WI2UWH2UaOFw==" saltValue="rKF+83Vhy+iPSBTzhqfyA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0" spans="125:125" ht="13.5" hidden="1" customHeight="1" x14ac:dyDescent="0.2"/>
    <row r="121" spans="125:125" ht="13.5" hidden="1" customHeight="1" x14ac:dyDescent="0.2">
      <c r="DU121" s="259"/>
    </row>
  </sheetData>
  <sheetProtection algorithmName="SHA-512" hashValue="1sifdCLCiKH3W0u6VrMPNrgQAfEq/0VoOih517buFSIOM63nszMv88qgh9f3YWr38Y33WKvurT8BzTRWjvSrJw==" saltValue="yQMJX0LFdjdmzMisSQwx0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FhED1txCT9jBCafPJxpFSphuj/EWSCXtASyteHgMXS4pf21tM/CgjISSQYQvtgjFvbgh7MycNpu2gVRXyeen1g==" saltValue="exffew5s0MgydwWfnCe7M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40" t="s">
        <v>3</v>
      </c>
      <c r="D47" s="1140"/>
      <c r="E47" s="1141"/>
      <c r="F47" s="11">
        <v>11.28</v>
      </c>
      <c r="G47" s="12">
        <v>10.89</v>
      </c>
      <c r="H47" s="12">
        <v>10.39</v>
      </c>
      <c r="I47" s="12">
        <v>10.54</v>
      </c>
      <c r="J47" s="13">
        <v>19.32</v>
      </c>
    </row>
    <row r="48" spans="2:10" ht="57.75" customHeight="1" x14ac:dyDescent="0.2">
      <c r="B48" s="14"/>
      <c r="C48" s="1142" t="s">
        <v>4</v>
      </c>
      <c r="D48" s="1142"/>
      <c r="E48" s="1143"/>
      <c r="F48" s="15">
        <v>16.14</v>
      </c>
      <c r="G48" s="16">
        <v>18.43</v>
      </c>
      <c r="H48" s="16">
        <v>19.29</v>
      </c>
      <c r="I48" s="16">
        <v>19.57</v>
      </c>
      <c r="J48" s="17">
        <v>8.65</v>
      </c>
    </row>
    <row r="49" spans="2:10" ht="57.75" customHeight="1" thickBot="1" x14ac:dyDescent="0.25">
      <c r="B49" s="18"/>
      <c r="C49" s="1144" t="s">
        <v>5</v>
      </c>
      <c r="D49" s="1144"/>
      <c r="E49" s="1145"/>
      <c r="F49" s="19">
        <v>3.68</v>
      </c>
      <c r="G49" s="20">
        <v>2.84</v>
      </c>
      <c r="H49" s="20">
        <v>2.38</v>
      </c>
      <c r="I49" s="20">
        <v>0.01</v>
      </c>
      <c r="J49" s="21" t="s">
        <v>533</v>
      </c>
    </row>
    <row r="50" spans="2:10" ht="13" x14ac:dyDescent="0.2"/>
  </sheetData>
  <sheetProtection algorithmName="SHA-512" hashValue="mHY9vtERg97C8eWoWDU0rxGRZOLOo3lTGR1w2A7aLbZxA++tEBPvEVdI/KSS14baCqYmmkzqEUryOqHWhFcEsA==" saltValue="4YW7QiudPGf4PI2DfqOy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加須市</cp:lastModifiedBy>
  <cp:lastPrinted>2025-03-07T01:46:06Z</cp:lastPrinted>
  <dcterms:created xsi:type="dcterms:W3CDTF">2025-02-19T01:25:51Z</dcterms:created>
  <dcterms:modified xsi:type="dcterms:W3CDTF">2025-09-09T07:36:22Z</dcterms:modified>
  <cp:category/>
</cp:coreProperties>
</file>