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03庶務共有ファイル\07 財政状況資料集\R05年度版\20250828 令和５年度財政状況資料集の作成について（2回目・地方公会計関係）\"/>
    </mc:Choice>
  </mc:AlternateContent>
  <bookViews>
    <workbookView xWindow="0" yWindow="0" windowWidth="25590" windowHeight="9675"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AP23" i="12" l="1"/>
  <c r="AA23" i="12"/>
  <c r="V23" i="12"/>
  <c r="Q23" i="12"/>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<sst xmlns="http://schemas.openxmlformats.org/spreadsheetml/2006/main" count="1142" uniqueCount="581">
  <si>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</si>
  <si>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</si>
  <si>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</si>
  <si>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</si>
  <si>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</si>
  <si>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</si>
  <si>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</si>
  <si>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</si>
  <si>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</si>
  <si>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</si>
  <si>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</si>
  <si>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</si>
  <si>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</si>
  <si>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</si>
  <si>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</si>
  <si>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</si>
  <si>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</si>
  <si>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</si>
  <si>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</si>
  <si>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</si>
  <si>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</si>
  <si>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</si>
  <si>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</si>
  <si>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</si>
  <si>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</si>
  <si>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</si>
  <si>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</si>
  <si>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</si>
  <si>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</si>
  <si>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</si>
  <si>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</si>
  <si>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</si>
  <si>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</si>
  <si>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</si>
  <si>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</si>
  <si>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</si>
  <si>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</si>
  <si>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</si>
  <si>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</si>
  <si>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</si>
  <si>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</si>
  <si>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</si>
  <si>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</si>
  <si>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</si>
  <si>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</si>
  <si>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</si>
  <si>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</si>
  <si>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</si>
  <si>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</si>
  <si>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</si>
  <si>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</si>
  <si>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</si>
  <si>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</si>
  <si>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</si>
  <si>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</si>
  <si>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</si>
  <si>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</si>
  <si>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</si>
  <si>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</si>
  <si>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</si>
  <si>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</si>
  <si>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</si>
  <si>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</si>
  <si>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</si>
  <si>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</si>
  <si>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</si>
  <si>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</si>
  <si>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</si>
  <si>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</si>
  <si>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</si>
  <si>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</si>
  <si>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</si>
  <si>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</si>
  <si>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</si>
  <si>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</si>
  <si>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</si>
  <si>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</si>
  <si>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</si>
  <si>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</si>
  <si>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</si>
  <si>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</si>
  <si>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施行時特例市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</si>
  <si>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</si>
  <si>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</si>
  <si>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</si>
  <si>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</si>
  <si>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</si>
  <si>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</si>
  <si>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</si>
  <si>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</si>
  <si>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</si>
  <si>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</si>
  <si>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</si>
  <si>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</si>
  <si>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熊谷市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</si>
  <si>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</si>
  <si>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</si>
  <si>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</si>
  <si>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</si>
  <si>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</si>
  <si>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</si>
  <si>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</si>
  <si>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</si>
  <si>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</si>
  <si>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</si>
  <si>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</si>
  <si>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</si>
  <si>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</si>
  <si>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</si>
  <si>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</si>
  <si>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</si>
  <si>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</si>
  <si>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</si>
  <si>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</si>
  <si>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</si>
  <si>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</si>
  <si>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</si>
  <si>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</si>
  <si>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</si>
  <si>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</si>
  <si>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</si>
  <si>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</si>
  <si>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</si>
  <si>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</si>
  <si>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</si>
  <si>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</si>
  <si>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</si>
  <si>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</si>
  <si>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</si>
  <si>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</si>
  <si>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</si>
  <si>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</si>
  <si>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</si>
  <si>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</si>
  <si>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</si>
  <si>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</si>
  <si>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</si>
  <si>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</si>
  <si>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</si>
  <si>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</si>
  <si>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</si>
  <si>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</si>
  <si>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</si>
  <si>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</si>
  <si>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</si>
  <si>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</si>
  <si>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</si>
  <si>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</si>
  <si>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</si>
  <si>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</si>
  <si>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</si>
  <si>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</si>
  <si>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</si>
  <si>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</si>
  <si>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</si>
  <si>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</si>
  <si>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</si>
  <si>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</si>
  <si>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</si>
  <si>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</si>
  <si>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</si>
  <si>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</si>
  <si>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</si>
  <si>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</si>
  <si>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</si>
  <si>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</si>
  <si>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</si>
  <si>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</si>
  <si>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</si>
  <si>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</si>
  <si>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</si>
  <si>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</si>
  <si>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</si>
  <si>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</si>
  <si>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</si>
  <si>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</si>
  <si>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</si>
  <si>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</si>
  <si>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</si>
  <si>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</si>
  <si>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</si>
  <si>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</si>
  <si>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</si>
  <si>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</si>
  <si>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</si>
  <si>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</si>
  <si>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</si>
  <si>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</si>
  <si>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</si>
  <si>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</si>
  <si>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</si>
  <si>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</si>
  <si>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</si>
  <si>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</si>
  <si>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</si>
  <si>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</si>
  <si>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</si>
  <si>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</si>
  <si>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</si>
  <si>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</si>
  <si>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</si>
  <si>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</si>
  <si>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</si>
  <si>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埼玉県熊谷市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</si>
  <si>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</si>
  <si>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</si>
  <si>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</si>
  <si>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</si>
  <si>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</si>
  <si>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</si>
  <si>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</si>
  <si>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</si>
  <si>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</si>
  <si>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</si>
  <si>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</si>
  <si>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</si>
  <si>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</si>
  <si>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</si>
  <si>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</si>
  <si>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</si>
  <si>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</si>
  <si>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</si>
  <si>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</si>
  <si>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</si>
  <si>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</si>
  <si>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</si>
  <si>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</si>
  <si>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</si>
  <si>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</si>
  <si>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</si>
  <si>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</si>
  <si>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</si>
  <si>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</si>
  <si>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</si>
  <si>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</si>
  <si>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</si>
  <si>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</si>
  <si>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</si>
  <si>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</si>
  <si>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</si>
  <si>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</si>
  <si>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</si>
  <si>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</si>
  <si>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</si>
  <si>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</si>
  <si>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</si>
  <si>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</si>
  <si>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</si>
  <si>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</si>
  <si>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</si>
  <si>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</si>
  <si>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</si>
  <si>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</si>
  <si>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</si>
  <si>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</si>
  <si>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</si>
  <si>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</si>
  <si>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</si>
  <si>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</si>
  <si>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</si>
  <si>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</si>
  <si>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</si>
  <si>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</si>
  <si>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</si>
  <si>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</si>
  <si>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</si>
  <si>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</si>
  <si>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</si>
  <si>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</si>
  <si>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</si>
  <si>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</si>
  <si>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</si>
  <si>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</si>
  <si>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</si>
  <si>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</si>
  <si>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</si>
  <si>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</si>
  <si>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</si>
  <si>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</si>
  <si>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</si>
  <si>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</si>
  <si>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</si>
  <si>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</si>
  <si>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</si>
  <si>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</si>
  <si>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</si>
  <si>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</si>
  <si>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</si>
  <si>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</si>
  <si>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</si>
  <si>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</si>
  <si>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</si>
  <si>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</si>
  <si>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</si>
  <si>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</si>
  <si>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</si>
  <si>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</si>
  <si>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</si>
  <si>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</si>
  <si>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</si>
  <si>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</si>
  <si>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</si>
  <si>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</si>
  <si>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</si>
  <si>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</si>
  <si>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</si>
  <si>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</si>
  <si>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</si>
  <si>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</si>
  <si>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</si>
  <si>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</si>
  <si>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</si>
  <si>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</si>
  <si>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</si>
  <si>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</si>
  <si>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</si>
  <si>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</si>
  <si>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</si>
  <si>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</si>
  <si>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</si>
  <si>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</si>
  <si>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</si>
  <si>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</si>
  <si>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</si>
  <si>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</si>
  <si>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</si>
  <si>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</si>
  <si>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</si>
  <si>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</si>
  <si>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</si>
  <si>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</si>
  <si>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駐車場整備</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</si>
  <si>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</si>
  <si>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</si>
  <si>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</si>
  <si>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</si>
  <si>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</si>
  <si>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</si>
  <si>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</si>
  <si>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</si>
  <si>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</si>
  <si>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</si>
  <si>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</si>
  <si>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</si>
  <si>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</si>
  <si>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</si>
  <si>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</si>
  <si>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</si>
  <si>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</si>
  <si>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</si>
  <si>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</si>
  <si>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</si>
  <si>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</si>
  <si>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</si>
  <si>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埼玉県熊谷市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</si>
  <si>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</si>
  <si>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</si>
  <si>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</si>
  <si>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</si>
  <si>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</si>
  <si>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</si>
  <si>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</si>
  <si>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</si>
  <si>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</si>
  <si>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</si>
  <si>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</si>
  <si>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</si>
  <si>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</si>
  <si>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</si>
  <si>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</si>
  <si>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</si>
  <si>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</si>
  <si>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</si>
  <si>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</si>
  <si>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</si>
  <si>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</si>
  <si>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</si>
  <si>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</si>
  <si>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</si>
  <si>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</si>
  <si>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</si>
  <si>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</si>
  <si>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</si>
  <si>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</si>
  <si>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</si>
  <si>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</si>
  <si>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</si>
  <si>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</si>
  <si>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</si>
  <si>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</si>
  <si>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駐車場事業特別会計</t>
    <phoneticPr fontId="5"/>
  </si>
  <si>
    <t>後期高齢者医療特別会計</t>
    <phoneticPr fontId="5"/>
  </si>
  <si>
    <t>水道事業会計</t>
    <phoneticPr fontId="5"/>
  </si>
  <si>
    <t>法適用企業</t>
    <phoneticPr fontId="5"/>
  </si>
  <si>
    <t>下水道事業会計</t>
    <phoneticPr fontId="5"/>
  </si>
  <si>
    <t>熊谷都市計画事業土地区画整理事業特別会計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</si>
  <si>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</si>
  <si>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</si>
  <si>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</si>
  <si>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</si>
  <si>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</si>
  <si>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</si>
  <si>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</si>
  <si>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</si>
  <si>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</si>
  <si>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</si>
  <si>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</si>
  <si>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</si>
  <si>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</si>
  <si>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</si>
  <si>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</si>
  <si>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</si>
  <si>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</si>
  <si>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</si>
  <si>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</si>
  <si>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</si>
  <si>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</si>
  <si>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</si>
  <si>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</si>
  <si>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</si>
  <si>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</si>
  <si>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</si>
  <si>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</si>
  <si>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</si>
  <si>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</si>
  <si>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</si>
  <si>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</si>
  <si>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</si>
  <si>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</si>
  <si>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</si>
  <si>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</si>
  <si>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</si>
  <si>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</si>
  <si>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</si>
  <si>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</si>
  <si>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</si>
  <si>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</si>
  <si>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</si>
  <si>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</si>
  <si>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</si>
  <si>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</si>
  <si>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</si>
  <si>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</si>
  <si>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</si>
  <si>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</si>
  <si>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</si>
  <si>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</si>
  <si>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</si>
  <si>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</si>
  <si>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</si>
  <si>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</si>
  <si>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</si>
  <si>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</si>
  <si>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</si>
  <si>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</si>
  <si>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</si>
  <si>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</si>
  <si>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</si>
  <si>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</si>
  <si>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</si>
  <si>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</si>
  <si>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</si>
  <si>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</si>
  <si>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</si>
  <si>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</si>
  <si>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</si>
  <si>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</si>
  <si>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</si>
  <si>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</si>
  <si>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</si>
  <si>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</si>
  <si>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</si>
  <si>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</si>
  <si>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</si>
  <si>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</si>
  <si>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</si>
  <si>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</si>
  <si>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</si>
  <si>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</si>
  <si>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</si>
  <si>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</si>
  <si>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</si>
  <si>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</si>
  <si>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</si>
  <si>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</si>
  <si>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</si>
  <si>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</si>
  <si>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</si>
  <si>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</si>
  <si>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</si>
  <si>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</si>
  <si>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</si>
  <si>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</si>
  <si>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</si>
  <si>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</si>
  <si>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</si>
  <si>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</si>
  <si>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</si>
  <si>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</si>
  <si>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</si>
  <si>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</si>
  <si>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</si>
  <si>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</si>
  <si>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</si>
  <si>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</si>
  <si>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</si>
  <si>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</si>
  <si>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</si>
  <si>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</si>
  <si>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</si>
  <si>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</si>
  <si>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</si>
  <si>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</si>
  <si>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</si>
  <si>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</si>
  <si>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</si>
  <si>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</si>
  <si>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</si>
  <si>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</si>
  <si>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</si>
  <si>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</si>
  <si>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</si>
  <si>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</si>
  <si>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</si>
  <si>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</si>
  <si>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</si>
  <si>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</si>
  <si>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</si>
  <si>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</si>
  <si>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</si>
  <si>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</si>
  <si>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</si>
  <si>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2.47</t>
  </si>
  <si>
    <t>▲ 0.49</t>
  </si>
  <si>
    <t>一般会計</t>
  </si>
  <si>
    <t>水道事業会計</t>
  </si>
  <si>
    <t>熊谷都市計画事業土地区画整理事業特別会計</t>
  </si>
  <si>
    <t>下水道事業会計</t>
  </si>
  <si>
    <t>後期高齢者医療特別会計</t>
  </si>
  <si>
    <t>公共用地先行取得特別会計</t>
  </si>
  <si>
    <t>国民健康保険特別会計</t>
  </si>
  <si>
    <t>駐車場事業特別会計</t>
  </si>
  <si>
    <t>その他会計（赤字）</t>
  </si>
  <si>
    <t>その他会計（黒字）</t>
  </si>
  <si>
    <t>R01</t>
    <phoneticPr fontId="5"/>
  </si>
  <si>
    <t>R02</t>
    <phoneticPr fontId="5"/>
  </si>
  <si>
    <t>R03</t>
    <phoneticPr fontId="5"/>
  </si>
  <si>
    <t>R04</t>
    <phoneticPr fontId="5"/>
  </si>
  <si>
    <t>R05</t>
    <phoneticPr fontId="5"/>
  </si>
  <si>
    <t>公共施設建設基金</t>
  </si>
  <si>
    <t>職員退職手当基金</t>
  </si>
  <si>
    <t>子育て支援基金</t>
  </si>
  <si>
    <t>文化振興基金</t>
  </si>
  <si>
    <t>国際交流基金</t>
  </si>
  <si>
    <t>-</t>
    <phoneticPr fontId="2"/>
  </si>
  <si>
    <t>大里広域市町村圏組合</t>
    <rPh sb="0" eb="10">
      <t>オオサトコウイキシチョウソンケンクミアイ</t>
    </rPh>
    <phoneticPr fontId="2"/>
  </si>
  <si>
    <t>荒川北縁水防事務組合</t>
    <rPh sb="0" eb="2">
      <t>アラカワ</t>
    </rPh>
    <rPh sb="2" eb="3">
      <t>キタ</t>
    </rPh>
    <rPh sb="3" eb="4">
      <t>ヘリ</t>
    </rPh>
    <rPh sb="4" eb="10">
      <t>スイボウジムクミアイ</t>
    </rPh>
    <phoneticPr fontId="2"/>
  </si>
  <si>
    <t>埼玉県後期高齢者医療広域連合</t>
    <rPh sb="0" eb="3">
      <t>サイタマケン</t>
    </rPh>
    <rPh sb="3" eb="8">
      <t>コウキコウレイシャ</t>
    </rPh>
    <rPh sb="8" eb="10">
      <t>イリョウ</t>
    </rPh>
    <rPh sb="10" eb="14">
      <t>コウイキレンゴウ</t>
    </rPh>
    <phoneticPr fontId="2"/>
  </si>
  <si>
    <t>埼玉県市町村総合事務組合</t>
    <rPh sb="0" eb="8">
      <t>サイタマケンシチョウソンソウゴウ</t>
    </rPh>
    <rPh sb="8" eb="12">
      <t>ジムクミアイ</t>
    </rPh>
    <phoneticPr fontId="2"/>
  </si>
  <si>
    <t>彩の国さいたま人づくり広域連合</t>
    <rPh sb="0" eb="1">
      <t>サイ</t>
    </rPh>
    <rPh sb="2" eb="3">
      <t>クニ</t>
    </rPh>
    <rPh sb="7" eb="8">
      <t>ヒト</t>
    </rPh>
    <rPh sb="11" eb="15">
      <t>コウイキレンゴウ</t>
    </rPh>
    <phoneticPr fontId="2"/>
  </si>
  <si>
    <t>一般会計</t>
    <rPh sb="0" eb="4">
      <t>イッパンカイケイ</t>
    </rPh>
    <phoneticPr fontId="2"/>
  </si>
  <si>
    <t>特別会計</t>
    <rPh sb="0" eb="4">
      <t>トクベツカイケイ</t>
    </rPh>
    <phoneticPr fontId="2"/>
  </si>
  <si>
    <t>交通災害特別会計</t>
    <rPh sb="0" eb="4">
      <t>コウツウサイガイ</t>
    </rPh>
    <rPh sb="4" eb="8">
      <t>トクベツカイケイ</t>
    </rPh>
    <phoneticPr fontId="2"/>
  </si>
  <si>
    <t>熊谷市スポーツ協会</t>
    <rPh sb="0" eb="3">
      <t>クマガヤシ</t>
    </rPh>
    <rPh sb="7" eb="9">
      <t>キョウカイ</t>
    </rPh>
    <phoneticPr fontId="2"/>
  </si>
  <si>
    <t>熊谷市文化振興財団</t>
    <rPh sb="0" eb="3">
      <t>クマガヤシ</t>
    </rPh>
    <rPh sb="3" eb="5">
      <t>ブンカ</t>
    </rPh>
    <rPh sb="5" eb="7">
      <t>シンコウ</t>
    </rPh>
    <rPh sb="7" eb="9">
      <t>ザイダン</t>
    </rPh>
    <phoneticPr fontId="2"/>
  </si>
  <si>
    <t>大里地域勤労者福祉サービスセンター</t>
    <rPh sb="0" eb="2">
      <t>オオサト</t>
    </rPh>
    <rPh sb="2" eb="4">
      <t>チイキ</t>
    </rPh>
    <rPh sb="4" eb="7">
      <t>キンロウシャ</t>
    </rPh>
    <rPh sb="7" eb="9">
      <t>フクシ</t>
    </rPh>
    <phoneticPr fontId="2"/>
  </si>
  <si>
    <t>熊谷市土地開発公社</t>
    <rPh sb="0" eb="3">
      <t>クマガヤシ</t>
    </rPh>
    <rPh sb="3" eb="5">
      <t>トチ</t>
    </rPh>
    <rPh sb="5" eb="7">
      <t>カイハツ</t>
    </rPh>
    <rPh sb="7" eb="9">
      <t>コウシャ</t>
    </rPh>
    <phoneticPr fontId="2"/>
  </si>
  <si>
    <t>ティアラ２１</t>
  </si>
  <si>
    <t>熊谷市生鮮食料品低温貯蔵センター</t>
    <rPh sb="0" eb="3">
      <t>クマガヤシ</t>
    </rPh>
    <rPh sb="3" eb="5">
      <t>セイセン</t>
    </rPh>
    <rPh sb="5" eb="8">
      <t>ショクリョウヒン</t>
    </rPh>
    <rPh sb="8" eb="10">
      <t>テイオン</t>
    </rPh>
    <rPh sb="10" eb="12">
      <t>チョゾウ</t>
    </rPh>
    <phoneticPr fontId="2"/>
  </si>
  <si>
    <t>まちづくり熊谷</t>
    <rPh sb="5" eb="7">
      <t>クマガヤ</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</si>
  <si>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</si>
  <si>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</si>
  <si>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</si>
  <si>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</si>
  <si>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</si>
  <si>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平成24年度以降、充当可能財源等が将来負担額を上回っていることから将来負担比率は算定されず、グラフには表されていないが、実質公債費比率に関しても類似団体平均を下回る値で推移している。
実質公債費比率は減少を続けているが、今後の統合施設や新市庁舎等により上昇することが見込まれる。事業の規模や手法、スケジュールを精査するとともに、適債事業を見極め、引き続き健全な財政運営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</si>
  <si>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</si>
  <si>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</si>
  <si>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</si>
  <si>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平成24年度以降、将来負担比率は算定されていないためグラフには表されていないが、有形固定資産減価償却率は令和4年度に比べて1.2ポイント上昇しており、上昇基調が続いている。
公共施設については、維持修繕のほか長寿命化対策等の改修工事等を随時実施しているが、今後、老朽化対策が先送りにされることのないよう統廃合などの施設のあり方や投資の優先順位などを検討するとともに、その財源と将来世代の負担とのバランスに注意していく必要がある。</t>
    <rPh sb="75" eb="77">
      <t>ジョウショウ</t>
    </rPh>
    <rPh sb="77" eb="79">
      <t>キチョウ</t>
    </rPh>
    <rPh sb="80" eb="81">
      <t>ツヅ</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</si>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</sst>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3"/>
      <color indexed="8"/>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4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46035</c:v>
                </c:pt>
                <c:pt idx="1">
                  <c:v>43261</c:v>
                </c:pt>
                <c:pt idx="2">
                  <c:v>40626</c:v>
                </c:pt>
                <c:pt idx="3">
                  <c:v>46133</c:v>
                </c:pt>
                <c:pt idx="4">
                  <c:v>49174</c:v>
                </c:pt>
              </c:numCache>
            </c:numRef>
          </c:val>
          <c:smooth val="0"/>
          <c:extLst>
            <c:ext xmlns:c16="http://schemas.microsoft.com/office/drawing/2014/chart" uri="{C3380CC4-5D6E-409C-BE32-E72D297353CC}">
              <c16:uniqueId val="{00000000-D0D3-4D3A-9DD8-59106A8F816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23440</c:v>
                </c:pt>
                <c:pt idx="1">
                  <c:v>30226</c:v>
                </c:pt>
                <c:pt idx="2">
                  <c:v>25563</c:v>
                </c:pt>
                <c:pt idx="3">
                  <c:v>30161</c:v>
                </c:pt>
                <c:pt idx="4">
                  <c:v>38738</c:v>
                </c:pt>
              </c:numCache>
            </c:numRef>
          </c:val>
          <c:smooth val="0"/>
          <c:extLst>
            <c:ext xmlns:c16="http://schemas.microsoft.com/office/drawing/2014/chart" uri="{C3380CC4-5D6E-409C-BE32-E72D297353CC}">
              <c16:uniqueId val="{00000001-D0D3-4D3A-9DD8-59106A8F816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13.07</c:v>
                </c:pt>
                <c:pt idx="1">
                  <c:v>13.32</c:v>
                </c:pt>
                <c:pt idx="2">
                  <c:v>14.75</c:v>
                </c:pt>
                <c:pt idx="3">
                  <c:v>12.68</c:v>
                </c:pt>
                <c:pt idx="4">
                  <c:v>11.05</c:v>
                </c:pt>
              </c:numCache>
            </c:numRef>
          </c:val>
          <c:extLst>
            <c:ext xmlns:c16="http://schemas.microsoft.com/office/drawing/2014/chart" uri="{C3380CC4-5D6E-409C-BE32-E72D297353CC}">
              <c16:uniqueId val="{00000000-D168-45F6-9A0D-C012E5B58E6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23.01</c:v>
                </c:pt>
                <c:pt idx="1">
                  <c:v>24.23</c:v>
                </c:pt>
                <c:pt idx="2">
                  <c:v>27.61</c:v>
                </c:pt>
                <c:pt idx="3">
                  <c:v>28.39</c:v>
                </c:pt>
                <c:pt idx="4">
                  <c:v>28.25</c:v>
                </c:pt>
              </c:numCache>
            </c:numRef>
          </c:val>
          <c:extLst>
            <c:ext xmlns:c16="http://schemas.microsoft.com/office/drawing/2014/chart" uri="{C3380CC4-5D6E-409C-BE32-E72D297353CC}">
              <c16:uniqueId val="{00000001-D168-45F6-9A0D-C012E5B58E6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0.47</c:v>
                </c:pt>
                <c:pt idx="1">
                  <c:v>2.2999999999999998</c:v>
                </c:pt>
                <c:pt idx="2">
                  <c:v>6.3</c:v>
                </c:pt>
                <c:pt idx="3">
                  <c:v>-2.4700000000000002</c:v>
                </c:pt>
                <c:pt idx="4">
                  <c:v>-0.49</c:v>
                </c:pt>
              </c:numCache>
            </c:numRef>
          </c:val>
          <c:smooth val="0"/>
          <c:extLst>
            <c:ext xmlns:c16="http://schemas.microsoft.com/office/drawing/2014/chart" uri="{C3380CC4-5D6E-409C-BE32-E72D297353CC}">
              <c16:uniqueId val="{00000002-D168-45F6-9A0D-C012E5B58E6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0.1</c:v>
                </c:pt>
                <c:pt idx="8">
                  <c:v>0</c:v>
                </c:pt>
                <c:pt idx="9">
                  <c:v>0</c:v>
                </c:pt>
              </c:numCache>
            </c:numRef>
          </c:val>
          <c:extLst>
            <c:ext xmlns:c16="http://schemas.microsoft.com/office/drawing/2014/chart" uri="{C3380CC4-5D6E-409C-BE32-E72D297353CC}">
              <c16:uniqueId val="{00000000-D472-4F7A-B6A9-341CF3CBDF1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472-4F7A-B6A9-341CF3CBDF1C}"/>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472-4F7A-B6A9-341CF3CBDF1C}"/>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472-4F7A-B6A9-341CF3CBDF1C}"/>
            </c:ext>
          </c:extLst>
        </c:ser>
        <c:ser>
          <c:idx val="4"/>
          <c:order val="4"/>
          <c:tx>
            <c:strRef>
              <c:f>データシート!$A$31</c:f>
              <c:strCache>
                <c:ptCount val="1"/>
                <c:pt idx="0">
                  <c:v>公共用地先行取得特別会計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D472-4F7A-B6A9-341CF3CBDF1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0.08</c:v>
                </c:pt>
                <c:pt idx="2">
                  <c:v>#N/A</c:v>
                </c:pt>
                <c:pt idx="3">
                  <c:v>0.08</c:v>
                </c:pt>
                <c:pt idx="4">
                  <c:v>#N/A</c:v>
                </c:pt>
                <c:pt idx="5">
                  <c:v>0.05</c:v>
                </c:pt>
                <c:pt idx="6">
                  <c:v>#N/A</c:v>
                </c:pt>
                <c:pt idx="7">
                  <c:v>0.06</c:v>
                </c:pt>
                <c:pt idx="8">
                  <c:v>#N/A</c:v>
                </c:pt>
                <c:pt idx="9">
                  <c:v>0.06</c:v>
                </c:pt>
              </c:numCache>
            </c:numRef>
          </c:val>
          <c:extLst>
            <c:ext xmlns:c16="http://schemas.microsoft.com/office/drawing/2014/chart" uri="{C3380CC4-5D6E-409C-BE32-E72D297353CC}">
              <c16:uniqueId val="{00000005-D472-4F7A-B6A9-341CF3CBDF1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0.37</c:v>
                </c:pt>
                <c:pt idx="2">
                  <c:v>#N/A</c:v>
                </c:pt>
                <c:pt idx="3">
                  <c:v>0.22</c:v>
                </c:pt>
                <c:pt idx="4">
                  <c:v>#N/A</c:v>
                </c:pt>
                <c:pt idx="5">
                  <c:v>0.37</c:v>
                </c:pt>
                <c:pt idx="6">
                  <c:v>#N/A</c:v>
                </c:pt>
                <c:pt idx="7">
                  <c:v>0.94</c:v>
                </c:pt>
                <c:pt idx="8">
                  <c:v>#N/A</c:v>
                </c:pt>
                <c:pt idx="9">
                  <c:v>1.76</c:v>
                </c:pt>
              </c:numCache>
            </c:numRef>
          </c:val>
          <c:extLst>
            <c:ext xmlns:c16="http://schemas.microsoft.com/office/drawing/2014/chart" uri="{C3380CC4-5D6E-409C-BE32-E72D297353CC}">
              <c16:uniqueId val="{00000006-D472-4F7A-B6A9-341CF3CBDF1C}"/>
            </c:ext>
          </c:extLst>
        </c:ser>
        <c:ser>
          <c:idx val="7"/>
          <c:order val="7"/>
          <c:tx>
            <c:strRef>
              <c:f>データシート!$A$34</c:f>
              <c:strCache>
                <c:ptCount val="1"/>
                <c:pt idx="0">
                  <c:v>熊谷都市計画事業土地区画整理事業特別会計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0.02</c:v>
                </c:pt>
                <c:pt idx="4">
                  <c:v>#N/A</c:v>
                </c:pt>
                <c:pt idx="5">
                  <c:v>0.02</c:v>
                </c:pt>
                <c:pt idx="6">
                  <c:v>#N/A</c:v>
                </c:pt>
                <c:pt idx="7">
                  <c:v>0.02</c:v>
                </c:pt>
                <c:pt idx="8">
                  <c:v>#N/A</c:v>
                </c:pt>
                <c:pt idx="9">
                  <c:v>4.7300000000000004</c:v>
                </c:pt>
              </c:numCache>
            </c:numRef>
          </c:val>
          <c:extLst>
            <c:ext xmlns:c16="http://schemas.microsoft.com/office/drawing/2014/chart" uri="{C3380CC4-5D6E-409C-BE32-E72D297353CC}">
              <c16:uniqueId val="{00000007-D472-4F7A-B6A9-341CF3CBDF1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8.14</c:v>
                </c:pt>
                <c:pt idx="2">
                  <c:v>#N/A</c:v>
                </c:pt>
                <c:pt idx="3">
                  <c:v>8.34</c:v>
                </c:pt>
                <c:pt idx="4">
                  <c:v>#N/A</c:v>
                </c:pt>
                <c:pt idx="5">
                  <c:v>8.84</c:v>
                </c:pt>
                <c:pt idx="6">
                  <c:v>#N/A</c:v>
                </c:pt>
                <c:pt idx="7">
                  <c:v>7.53</c:v>
                </c:pt>
                <c:pt idx="8">
                  <c:v>#N/A</c:v>
                </c:pt>
                <c:pt idx="9">
                  <c:v>6.88</c:v>
                </c:pt>
              </c:numCache>
            </c:numRef>
          </c:val>
          <c:extLst>
            <c:ext xmlns:c16="http://schemas.microsoft.com/office/drawing/2014/chart" uri="{C3380CC4-5D6E-409C-BE32-E72D297353CC}">
              <c16:uniqueId val="{00000008-D472-4F7A-B6A9-341CF3CBDF1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13.07</c:v>
                </c:pt>
                <c:pt idx="2">
                  <c:v>#N/A</c:v>
                </c:pt>
                <c:pt idx="3">
                  <c:v>13.32</c:v>
                </c:pt>
                <c:pt idx="4">
                  <c:v>#N/A</c:v>
                </c:pt>
                <c:pt idx="5">
                  <c:v>14.75</c:v>
                </c:pt>
                <c:pt idx="6">
                  <c:v>#N/A</c:v>
                </c:pt>
                <c:pt idx="7">
                  <c:v>12.26</c:v>
                </c:pt>
                <c:pt idx="8">
                  <c:v>#N/A</c:v>
                </c:pt>
                <c:pt idx="9">
                  <c:v>10.72</c:v>
                </c:pt>
              </c:numCache>
            </c:numRef>
          </c:val>
          <c:extLst>
            <c:ext xmlns:c16="http://schemas.microsoft.com/office/drawing/2014/chart" uri="{C3380CC4-5D6E-409C-BE32-E72D297353CC}">
              <c16:uniqueId val="{00000009-D472-4F7A-B6A9-341CF3CBDF1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5578</c:v>
                </c:pt>
                <c:pt idx="5">
                  <c:v>5736</c:v>
                </c:pt>
                <c:pt idx="8">
                  <c:v>5806</c:v>
                </c:pt>
                <c:pt idx="11">
                  <c:v>5695</c:v>
                </c:pt>
                <c:pt idx="14">
                  <c:v>5522</c:v>
                </c:pt>
              </c:numCache>
            </c:numRef>
          </c:val>
          <c:extLst>
            <c:ext xmlns:c16="http://schemas.microsoft.com/office/drawing/2014/chart" uri="{C3380CC4-5D6E-409C-BE32-E72D297353CC}">
              <c16:uniqueId val="{00000000-A3E8-4FE7-A13B-1BBFC1B2AA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3E8-4FE7-A13B-1BBFC1B2AA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32</c:v>
                </c:pt>
              </c:numCache>
            </c:numRef>
          </c:val>
          <c:extLst>
            <c:ext xmlns:c16="http://schemas.microsoft.com/office/drawing/2014/chart" uri="{C3380CC4-5D6E-409C-BE32-E72D297353CC}">
              <c16:uniqueId val="{00000002-A3E8-4FE7-A13B-1BBFC1B2AA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75</c:v>
                </c:pt>
                <c:pt idx="3">
                  <c:v>75</c:v>
                </c:pt>
                <c:pt idx="6">
                  <c:v>74</c:v>
                </c:pt>
                <c:pt idx="9">
                  <c:v>74</c:v>
                </c:pt>
                <c:pt idx="12">
                  <c:v>74</c:v>
                </c:pt>
              </c:numCache>
            </c:numRef>
          </c:val>
          <c:extLst>
            <c:ext xmlns:c16="http://schemas.microsoft.com/office/drawing/2014/chart" uri="{C3380CC4-5D6E-409C-BE32-E72D297353CC}">
              <c16:uniqueId val="{00000003-A3E8-4FE7-A13B-1BBFC1B2AA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1090</c:v>
                </c:pt>
                <c:pt idx="3">
                  <c:v>1145</c:v>
                </c:pt>
                <c:pt idx="6">
                  <c:v>927</c:v>
                </c:pt>
                <c:pt idx="9">
                  <c:v>977</c:v>
                </c:pt>
                <c:pt idx="12">
                  <c:v>806</c:v>
                </c:pt>
              </c:numCache>
            </c:numRef>
          </c:val>
          <c:extLst>
            <c:ext xmlns:c16="http://schemas.microsoft.com/office/drawing/2014/chart" uri="{C3380CC4-5D6E-409C-BE32-E72D297353CC}">
              <c16:uniqueId val="{00000004-A3E8-4FE7-A13B-1BBFC1B2AA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E8-4FE7-A13B-1BBFC1B2AA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3E8-4FE7-A13B-1BBFC1B2AA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4304</c:v>
                </c:pt>
                <c:pt idx="3">
                  <c:v>4289</c:v>
                </c:pt>
                <c:pt idx="6">
                  <c:v>4224</c:v>
                </c:pt>
                <c:pt idx="9">
                  <c:v>4259</c:v>
                </c:pt>
                <c:pt idx="12">
                  <c:v>4285</c:v>
                </c:pt>
              </c:numCache>
            </c:numRef>
          </c:val>
          <c:extLst>
            <c:ext xmlns:c16="http://schemas.microsoft.com/office/drawing/2014/chart" uri="{C3380CC4-5D6E-409C-BE32-E72D297353CC}">
              <c16:uniqueId val="{00000007-A3E8-4FE7-A13B-1BBFC1B2AAD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-109</c:v>
                </c:pt>
                <c:pt idx="2">
                  <c:v>#N/A</c:v>
                </c:pt>
                <c:pt idx="3">
                  <c:v>#N/A</c:v>
                </c:pt>
                <c:pt idx="4">
                  <c:v>-227</c:v>
                </c:pt>
                <c:pt idx="5">
                  <c:v>#N/A</c:v>
                </c:pt>
                <c:pt idx="6">
                  <c:v>#N/A</c:v>
                </c:pt>
                <c:pt idx="7">
                  <c:v>-581</c:v>
                </c:pt>
                <c:pt idx="8">
                  <c:v>#N/A</c:v>
                </c:pt>
                <c:pt idx="9">
                  <c:v>#N/A</c:v>
                </c:pt>
                <c:pt idx="10">
                  <c:v>-385</c:v>
                </c:pt>
                <c:pt idx="11">
                  <c:v>#N/A</c:v>
                </c:pt>
                <c:pt idx="12">
                  <c:v>#N/A</c:v>
                </c:pt>
                <c:pt idx="13">
                  <c:v>-325</c:v>
                </c:pt>
                <c:pt idx="14">
                  <c:v>#N/A</c:v>
                </c:pt>
              </c:numCache>
            </c:numRef>
          </c:val>
          <c:smooth val="0"/>
          <c:extLst>
            <c:ext xmlns:c16="http://schemas.microsoft.com/office/drawing/2014/chart" uri="{C3380CC4-5D6E-409C-BE32-E72D297353CC}">
              <c16:uniqueId val="{00000008-A3E8-4FE7-A13B-1BBFC1B2AAD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50495</c:v>
                </c:pt>
                <c:pt idx="5">
                  <c:v>48962</c:v>
                </c:pt>
                <c:pt idx="8">
                  <c:v>49257</c:v>
                </c:pt>
                <c:pt idx="11">
                  <c:v>47831</c:v>
                </c:pt>
                <c:pt idx="14">
                  <c:v>46516</c:v>
                </c:pt>
              </c:numCache>
            </c:numRef>
          </c:val>
          <c:extLst>
            <c:ext xmlns:c16="http://schemas.microsoft.com/office/drawing/2014/chart" uri="{C3380CC4-5D6E-409C-BE32-E72D297353CC}">
              <c16:uniqueId val="{00000000-57BB-4166-B8D1-24DB969A954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6409</c:v>
                </c:pt>
                <c:pt idx="5">
                  <c:v>5925</c:v>
                </c:pt>
                <c:pt idx="8">
                  <c:v>5814</c:v>
                </c:pt>
                <c:pt idx="11">
                  <c:v>5541</c:v>
                </c:pt>
                <c:pt idx="14">
                  <c:v>5484</c:v>
                </c:pt>
              </c:numCache>
            </c:numRef>
          </c:val>
          <c:extLst>
            <c:ext xmlns:c16="http://schemas.microsoft.com/office/drawing/2014/chart" uri="{C3380CC4-5D6E-409C-BE32-E72D297353CC}">
              <c16:uniqueId val="{00000001-57BB-4166-B8D1-24DB969A954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20941</c:v>
                </c:pt>
                <c:pt idx="5">
                  <c:v>21920</c:v>
                </c:pt>
                <c:pt idx="8">
                  <c:v>23900</c:v>
                </c:pt>
                <c:pt idx="11">
                  <c:v>24369</c:v>
                </c:pt>
                <c:pt idx="14">
                  <c:v>24890</c:v>
                </c:pt>
              </c:numCache>
            </c:numRef>
          </c:val>
          <c:extLst>
            <c:ext xmlns:c16="http://schemas.microsoft.com/office/drawing/2014/chart" uri="{C3380CC4-5D6E-409C-BE32-E72D297353CC}">
              <c16:uniqueId val="{00000002-57BB-4166-B8D1-24DB969A954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7BB-4166-B8D1-24DB969A954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7BB-4166-B8D1-24DB969A954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9</c:v>
                </c:pt>
                <c:pt idx="3">
                  <c:v>6</c:v>
                </c:pt>
                <c:pt idx="6">
                  <c:v>1</c:v>
                </c:pt>
                <c:pt idx="9">
                  <c:v>0</c:v>
                </c:pt>
                <c:pt idx="12">
                  <c:v>5</c:v>
                </c:pt>
              </c:numCache>
            </c:numRef>
          </c:val>
          <c:extLst>
            <c:ext xmlns:c16="http://schemas.microsoft.com/office/drawing/2014/chart" uri="{C3380CC4-5D6E-409C-BE32-E72D297353CC}">
              <c16:uniqueId val="{00000005-57BB-4166-B8D1-24DB969A954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10555</c:v>
                </c:pt>
                <c:pt idx="3">
                  <c:v>10489</c:v>
                </c:pt>
                <c:pt idx="6">
                  <c:v>10174</c:v>
                </c:pt>
                <c:pt idx="9">
                  <c:v>10394</c:v>
                </c:pt>
                <c:pt idx="12">
                  <c:v>10722</c:v>
                </c:pt>
              </c:numCache>
            </c:numRef>
          </c:val>
          <c:extLst>
            <c:ext xmlns:c16="http://schemas.microsoft.com/office/drawing/2014/chart" uri="{C3380CC4-5D6E-409C-BE32-E72D297353CC}">
              <c16:uniqueId val="{00000006-57BB-4166-B8D1-24DB969A954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608</c:v>
                </c:pt>
                <c:pt idx="3">
                  <c:v>535</c:v>
                </c:pt>
                <c:pt idx="6">
                  <c:v>461</c:v>
                </c:pt>
                <c:pt idx="9">
                  <c:v>387</c:v>
                </c:pt>
                <c:pt idx="12">
                  <c:v>313</c:v>
                </c:pt>
              </c:numCache>
            </c:numRef>
          </c:val>
          <c:extLst>
            <c:ext xmlns:c16="http://schemas.microsoft.com/office/drawing/2014/chart" uri="{C3380CC4-5D6E-409C-BE32-E72D297353CC}">
              <c16:uniqueId val="{00000007-57BB-4166-B8D1-24DB969A954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10781</c:v>
                </c:pt>
                <c:pt idx="3">
                  <c:v>10117</c:v>
                </c:pt>
                <c:pt idx="6">
                  <c:v>9276</c:v>
                </c:pt>
                <c:pt idx="9">
                  <c:v>8986</c:v>
                </c:pt>
                <c:pt idx="12">
                  <c:v>8400</c:v>
                </c:pt>
              </c:numCache>
            </c:numRef>
          </c:val>
          <c:extLst>
            <c:ext xmlns:c16="http://schemas.microsoft.com/office/drawing/2014/chart" uri="{C3380CC4-5D6E-409C-BE32-E72D297353CC}">
              <c16:uniqueId val="{00000008-57BB-4166-B8D1-24DB969A954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326</c:v>
                </c:pt>
                <c:pt idx="12">
                  <c:v>303</c:v>
                </c:pt>
              </c:numCache>
            </c:numRef>
          </c:val>
          <c:extLst>
            <c:ext xmlns:c16="http://schemas.microsoft.com/office/drawing/2014/chart" uri="{C3380CC4-5D6E-409C-BE32-E72D297353CC}">
              <c16:uniqueId val="{00000009-57BB-4166-B8D1-24DB969A954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33347</c:v>
                </c:pt>
                <c:pt idx="3">
                  <c:v>31947</c:v>
                </c:pt>
                <c:pt idx="6">
                  <c:v>30419</c:v>
                </c:pt>
                <c:pt idx="9">
                  <c:v>27760</c:v>
                </c:pt>
                <c:pt idx="12">
                  <c:v>26769</c:v>
                </c:pt>
              </c:numCache>
            </c:numRef>
          </c:val>
          <c:extLst>
            <c:ext xmlns:c16="http://schemas.microsoft.com/office/drawing/2014/chart" uri="{C3380CC4-5D6E-409C-BE32-E72D297353CC}">
              <c16:uniqueId val="{0000000A-57BB-4166-B8D1-24DB969A954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7BB-4166-B8D1-24DB969A954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11759</c:v>
                </c:pt>
                <c:pt idx="1">
                  <c:v>11767</c:v>
                </c:pt>
                <c:pt idx="2">
                  <c:v>11962</c:v>
                </c:pt>
              </c:numCache>
            </c:numRef>
          </c:val>
          <c:extLst>
            <c:ext xmlns:c16="http://schemas.microsoft.com/office/drawing/2014/chart" uri="{C3380CC4-5D6E-409C-BE32-E72D297353CC}">
              <c16:uniqueId val="{00000000-D95E-4BC6-BBAF-CB6DA65B381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344</c:v>
                </c:pt>
                <c:pt idx="1">
                  <c:v>343</c:v>
                </c:pt>
                <c:pt idx="2">
                  <c:v>341</c:v>
                </c:pt>
              </c:numCache>
            </c:numRef>
          </c:val>
          <c:extLst>
            <c:ext xmlns:c16="http://schemas.microsoft.com/office/drawing/2014/chart" uri="{C3380CC4-5D6E-409C-BE32-E72D297353CC}">
              <c16:uniqueId val="{00000001-D95E-4BC6-BBAF-CB6DA65B381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11657</c:v>
                </c:pt>
                <c:pt idx="1">
                  <c:v>12113</c:v>
                </c:pt>
                <c:pt idx="2">
                  <c:v>12432</c:v>
                </c:pt>
              </c:numCache>
            </c:numRef>
          </c:val>
          <c:extLst>
            <c:ext xmlns:c16="http://schemas.microsoft.com/office/drawing/2014/chart" uri="{C3380CC4-5D6E-409C-BE32-E72D297353CC}">
              <c16:uniqueId val="{00000002-D95E-4BC6-BBAF-CB6DA65B381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{6C537825-FAF9-4C49-9241-336EAB8681A1}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5AA-4A43-AB76-82BC54C6CE1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{F6F9B00C-4F49-4EEB-8BD3-D9E94DD5901F}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5AA-4A43-AB76-82BC54C6CE1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{98CEBC80-A166-4EE9-B069-1CF692F59C29}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5AA-4A43-AB76-82BC54C6CE1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{E55477E5-98CC-475A-8DC8-5DB9E3F62047}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5AA-4A43-AB76-82BC54C6CE1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{E701506B-4B93-4814-9C01-03AE4FC626C1}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5AA-4A43-AB76-82BC54C6CE1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{D3E8153B-1699-4BD1-8D8E-D0E15446ECF6}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5AA-4A43-AB76-82BC54C6CE1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{A9896AC3-5B5D-4DC2-8815-60C178C35345}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5AA-4A43-AB76-82BC54C6CE1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{7659E1F2-FA5B-482F-9E01-02262154832D}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5AA-4A43-AB76-82BC54C6CE1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{022B7660-66C0-4789-B8D1-9AB1D973721F}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5AA-4A43-AB76-82BC54C6CE1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66.8</c:v>
                </c:pt>
                <c:pt idx="8">
                  <c:v>67.8</c:v>
                </c:pt>
                <c:pt idx="16">
                  <c:v>69.400000000000006</c:v>
                </c:pt>
                <c:pt idx="24">
                  <c:v>70.900000000000006</c:v>
                </c:pt>
                <c:pt idx="32">
                  <c:v>72.099999999999994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5AA-4A43-AB76-82BC54C6CE1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{E37DEA04-63AD-4119-8810-4525B70EDABF}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5AA-4A43-AB76-82BC54C6CE1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{BE4293BB-ADA0-4850-9904-9C1AE07177D4}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5AA-4A43-AB76-82BC54C6CE1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{80A2722D-7C7A-45A1-811E-3DAD5E62F80F}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5AA-4A43-AB76-82BC54C6CE1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{BA878DE9-6059-4A9C-99E6-59BFE36D2417}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5AA-4A43-AB76-82BC54C6CE1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{3AF1FEE3-6EA2-4A0C-87B2-ED1C5865ED65}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5AA-4A43-AB76-82BC54C6CE10}"/>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{48E52716-2A03-433B-90C7-D16387112B74}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5AA-4A43-AB76-82BC54C6CE10}"/>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{A3C95231-0FB8-447B-84F2-60423852B7F0}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5AA-4A43-AB76-82BC54C6CE10}"/>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{4AD4C9BB-2877-426E-9947-AA34A4CA4EF9}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5AA-4A43-AB76-82BC54C6CE10}"/>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{9924630F-2C9A-48D2-A462-F258494FA563}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5AA-4A43-AB76-82BC54C6CE1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61.9</c:v>
                </c:pt>
                <c:pt idx="16">
                  <c:v>62.5</c:v>
                </c:pt>
                <c:pt idx="24">
                  <c:v>63.5</c:v>
                </c:pt>
                <c:pt idx="32">
                  <c:v>63.8</c:v>
                </c:pt>
              </c:numCache>
            </c:numRef>
          </c:xVal>
          <c:yVal>
            <c:numRef>
              <c:f>公会計指標分析・財政指標組合せ分析表!$BP$55:$DC$55</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55AA-4A43-AB76-82BC54C6CE10}"/>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{F6F62693-4EA3-4B3E-A834-0BBB246571D9}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BFA-411B-BF31-76546A002A5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{A8E15921-8B89-47F7-8923-7F66373F6340}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BFA-411B-BF31-76546A002A5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{8D892806-85FA-4B41-9E98-1C979BC9AD91}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BFA-411B-BF31-76546A002A5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{761D411B-9989-41B4-93F0-42489B47D726}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BFA-411B-BF31-76546A002A5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{6C673676-366A-42D0-BEBD-D4D0B442F5AB}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BFA-411B-BF31-76546A002A5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{C06C40BA-4BBB-4700-9834-30727B873F70}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BFA-411B-BF31-76546A002A5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{1574672B-6A9C-4455-8AC9-09164AF3F32E}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BFA-411B-BF31-76546A002A5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{B2210C6E-7542-4827-A459-CBF188ACC008}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BFA-411B-BF31-76546A002A5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{79266E5A-1AA6-4A61-88BE-5F864B03FE36}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BFA-411B-BF31-76546A002A5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0.6</c:v>
                </c:pt>
                <c:pt idx="8">
                  <c:v>0</c:v>
                </c:pt>
                <c:pt idx="16">
                  <c:v>-0.8</c:v>
                </c:pt>
                <c:pt idx="24">
                  <c:v>-1</c:v>
                </c:pt>
                <c:pt idx="32">
                  <c:v>-1.1000000000000001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BFA-411B-BF31-76546A002A5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{3A283507-A3BD-44E9-814A-079259428193}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BFA-411B-BF31-76546A002A5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{5354315F-DF52-4F9B-A900-19BCF2F5C2A8}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BFA-411B-BF31-76546A002A5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{83D5CC38-ED31-408B-B18B-033A49D40B68}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BFA-411B-BF31-76546A002A5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{F3A033A7-7860-41DD-86CB-21AC6244B85F}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BFA-411B-BF31-76546A002A5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{E169F8E2-968C-42D9-A273-841FAA96DC6E}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BFA-411B-BF31-76546A002A5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{AFFA5380-FE6E-42B6-819C-BC91ECA6BEB3}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BFA-411B-BF31-76546A002A5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{A536558A-F15E-4833-9B1F-2BF7B2B696A2}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BFA-411B-BF31-76546A002A5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{79B3670A-A462-4F24-BD3D-BFDDBA340DC4}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BFA-411B-BF31-76546A002A5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{DA2A5472-53D8-45D7-BD06-73C91B35040A}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BFA-411B-BF31-76546A002A5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3.5</c:v>
                </c:pt>
                <c:pt idx="16">
                  <c:v>3.6</c:v>
                </c:pt>
                <c:pt idx="24">
                  <c:v>4</c:v>
                </c:pt>
                <c:pt idx="32">
                  <c:v>4.3</c:v>
                </c:pt>
              </c:numCache>
            </c:numRef>
          </c:xVal>
          <c:yVal>
            <c:numRef>
              <c:f>公会計指標分析・財政指標組合せ分析表!$BP$77:$DC$77</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CBFA-411B-BF31-76546A002A51}"/>
            </c:ext>
          </c:extLst>
        </c:ser>
        <c:dLbls>
          <c:showLegendKey val="0"/>
          <c:showVal val="1"/>
          <c:showCatName val="0"/>
          <c:showSerName val="0"/>
          <c:showPercent val="0"/>
          <c:showBubbleSize val="0"/>
        </c:dLbls>
        <c:axId val="84219776"/>
        <c:axId val="84234240"/>
      </c:scatterChart>
      <c:valAx>
        <c:axId val="84219776"/>
        <c:scaling>
          <c:orientation val="maxMin"/>
          <c:max val="4.3999999999999995"/>
          <c:min val="3.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埼玉県熊谷市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近年の元利償還金等と算入公債費等の規模は横ばいで推移しています。市債の新規発行を抑制し、計画的に残高の縮減を図ってきたこと、交付税措置の割合の高い市債を選択してきたことによるものです。</a:t>
          </a:r>
        </a:p>
        <a:p>
          <a:r>
            <a:rPr kumimoji="1" lang="ja-JP" altLang="en-US" sz="1400">
              <a:solidFill>
                <a:sysClr val="windowText" lastClr="000000"/>
              </a:solidFill>
              <a:latin typeface="ＭＳ ゴシック" pitchFamily="49" charset="-128"/>
              <a:ea typeface="ＭＳ ゴシック" pitchFamily="49" charset="-128"/>
            </a:rPr>
            <a:t>　今後は、新たな行政需要や老朽化する公共施設・インフラ施設の更新に対応するため、一般会計だけでなく、上下水道に係る公営企業債等の新規発行による償還経費の負担が増えることがほぼ確実に見込まれます。</a:t>
          </a:r>
        </a:p>
        <a:p>
          <a:r>
            <a:rPr kumimoji="1" lang="ja-JP" altLang="en-US" sz="1400">
              <a:solidFill>
                <a:sysClr val="windowText" lastClr="000000"/>
              </a:solidFill>
              <a:latin typeface="ＭＳ ゴシック" pitchFamily="49" charset="-128"/>
              <a:ea typeface="ＭＳ ゴシック" pitchFamily="49" charset="-128"/>
            </a:rPr>
            <a:t>　引き続き、市債を計画的に発行して財源の平準化及び世代間の負担の均衡を図りながら健全な財政運営に努めます。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埼玉県熊谷市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将来負担額に対し、充当可能財源が上回るため、平成</a:t>
          </a:r>
          <a:r>
            <a:rPr kumimoji="1" lang="en-US" altLang="ja-JP" sz="1200">
              <a:solidFill>
                <a:sysClr val="windowText" lastClr="000000"/>
              </a:solidFill>
              <a:latin typeface="ＭＳ ゴシック" pitchFamily="49" charset="-128"/>
              <a:ea typeface="ＭＳ ゴシック" pitchFamily="49" charset="-128"/>
            </a:rPr>
            <a:t>24</a:t>
          </a:r>
          <a:r>
            <a:rPr kumimoji="1" lang="ja-JP" altLang="en-US" sz="1200">
              <a:solidFill>
                <a:sysClr val="windowText" lastClr="000000"/>
              </a:solidFill>
              <a:latin typeface="ＭＳ ゴシック" pitchFamily="49" charset="-128"/>
              <a:ea typeface="ＭＳ ゴシック" pitchFamily="49" charset="-128"/>
            </a:rPr>
            <a:t>年度から引き続き将来負担比率は算定されていません。今後は、新たな行政需要や老朽化する公共施設・インフラ施設の更新に対応するため、一般会計だけでなく、上下水道に係る公営企業債やごみ処理施設に係る組合債等の新規発行による将来負担額の増加が見込まれます。</a:t>
          </a:r>
        </a:p>
        <a:p>
          <a:r>
            <a:rPr kumimoji="1" lang="ja-JP" altLang="en-US" sz="1200">
              <a:solidFill>
                <a:sysClr val="windowText" lastClr="000000"/>
              </a:solidFill>
              <a:latin typeface="ＭＳ ゴシック" pitchFamily="49" charset="-128"/>
              <a:ea typeface="ＭＳ ゴシック" pitchFamily="49" charset="-128"/>
            </a:rPr>
            <a:t>　引き続き、市債を計画的に発行して財源の平準化及び世代間の負担の均衡を図りながら健全な財政運営に努めます。</a:t>
          </a:r>
        </a:p>
        <a:p>
          <a:endParaRPr kumimoji="1" lang="ja-JP" altLang="en-US"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・将来負担額　</a:t>
          </a:r>
        </a:p>
        <a:p>
          <a:r>
            <a:rPr kumimoji="1" lang="ja-JP" altLang="en-US" sz="1200">
              <a:solidFill>
                <a:sysClr val="windowText" lastClr="000000"/>
              </a:solidFill>
              <a:latin typeface="ＭＳ ゴシック" pitchFamily="49" charset="-128"/>
              <a:ea typeface="ＭＳ ゴシック" pitchFamily="49" charset="-128"/>
            </a:rPr>
            <a:t>　一般会計、公営企業、組合に係る地方債の償還が進み、将来負担額は減少傾向にあります。市債の新規発行を抑制し、計画的に残高の縮減を図ってきたことによるものです。</a:t>
          </a:r>
        </a:p>
        <a:p>
          <a:endParaRPr kumimoji="1" lang="ja-JP" altLang="en-US"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・充当可能財源等</a:t>
          </a:r>
        </a:p>
        <a:p>
          <a:r>
            <a:rPr kumimoji="1" lang="ja-JP" altLang="en-US" sz="1200">
              <a:solidFill>
                <a:sysClr val="windowText" lastClr="000000"/>
              </a:solidFill>
              <a:latin typeface="ＭＳ ゴシック" pitchFamily="49" charset="-128"/>
              <a:ea typeface="ＭＳ ゴシック" pitchFamily="49" charset="-128"/>
            </a:rPr>
            <a:t>　交付税措置の割合の高い市債を選択してきたことにより、基準財政需要額算入見込額が一定の規模で推移しています。また、将来の財政需要に備え財政調整基金や公共施設建設基金に積み立てを行っているため、充当可能基金は増加しています</a:t>
          </a:r>
          <a:r>
            <a:rPr kumimoji="1" lang="ja-JP" altLang="en-US" sz="1400">
              <a:solidFill>
                <a:sysClr val="windowText" lastClr="000000"/>
              </a:solidFill>
              <a:latin typeface="ＭＳ ゴシック" pitchFamily="49" charset="-128"/>
              <a:ea typeface="ＭＳ ゴシック" pitchFamily="49" charset="-128"/>
            </a:rPr>
            <a:t>。</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埼玉県熊谷市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・交付税の増や国県支出金の増により必要な財源を確保できたことから、「財政調整基金」に約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千万円を積み立てたこと、各基金に寄附金・運用利子を積み立てたこと等により基金全体では約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千万円増加しました。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・物価・人件費の高騰により、短期的には財政調整基金の取崩しが見込まれます。残高が急激に減少しないような財政運営に努めます。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には、インフレの動向、突発的な自然災害への対応、老朽化した公共施設・インフラへの対応、退職手当の平準化の必要性等今後の財政を取り巻く状況を楽観視できないことから、その備えとして財政調整基金をはじめとする各基金の活用を引き続き検討し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・公共施設建設基金：公共施設の整備に要する経費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・退職手当基金：職員の退職手当に要する経費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・子育て支援基金：子育ての支援に要する経費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・文化振興基金：地域文化の振興に要する経費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・国際交流基金：国際交流事業の推進に要する経費</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・公共施設建設基金：公共施設の老朽化対策等に備えるため、積み立てたことにより増加しました。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・退職手当基金：退職年齢延長の経過措置による年度間の負担を平準化するため、積み立てることにより増加しました。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・子育て支援基金：子育ての支援に係る事業のため、取り崩したことにより減少しました。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・国際交流基金：国際理解に係る事業のため、取り崩したことにより減少しました。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・公共施設建設基金：公共施設の老朽化対策等に備え、決算状況等を勘案し積立てを行います。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・退職手当基金：定年退職延長の経過措置に対する財政負担の平準化に備え、積立て及び取崩を検討していきます。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・その他の基金については、基金の目的に基づく事業のため、取崩しを検討します。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・運用利子により約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・交付税の増や国県支出金の増により財源を確保できたことから、約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千万円を積み立てたことにより増加しました。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・物価・人件費の高騰により、短期的には取崩しが見込まれます。残高が急激に減少しないような財政運営に努めます。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には、インフレの動向、突発的な自然災害への対応、老朽化した公共施設・インフラへの対応等今後の財政を取り巻く状況を楽観視できないことから、その備えとして財政調整基金の活用を引き続き検討し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地方債償還のための取崩しにより減少しました。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地方債償還のための取崩しを行います。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埼玉県熊谷市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192,074
187,321
159.82
80,255,925
74,740,782
4,677,000
42,343,576
26,769,461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類似団体平均を上回っており、本市の保有する償却資産の減価償却は進んでいると言える。公共施設マネジメントにおける老朽化対策や適正管理の必要性が認められる。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特に公共施設については、今後、再編方針や個別施設計画に基づき計画的に統廃合などを実施することが求められる。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53213</xdr:rowOff>
    </xdr:from>
    <xdr:to>
      <xdr:col>23</xdr:col>
      <xdr:colOff>85090</xdr:colOff>
      <xdr:row>33</xdr:row>
      <xdr:rowOff>34925</xdr:rowOff>
    </xdr:to>
    <xdr:cxnSp macro="">
      <xdr:nvCxnSpPr>
        <xdr:cNvPr id="73" name="直線コネクタ 72"/>
        <xdr:cNvCxnSpPr/>
      </xdr:nvCxnSpPr>
      <xdr:spPr>
        <a:xfrm flipV="1">
          <a:off x="4760595" y="4682363"/>
          <a:ext cx="127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38752</xdr:rowOff>
    </xdr:from>
    <xdr:ext cx="405111" cy="259045"/>
    <xdr:sp macro="" textlink="">
      <xdr:nvSpPr>
        <xdr:cNvPr id="74" name="有形固定資産減価償却率最小値テキスト"/>
        <xdr:cNvSpPr txBox="1"/>
      </xdr:nvSpPr>
      <xdr:spPr>
        <a:xfrm>
          <a:off x="4813300" y="56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34925</xdr:rowOff>
    </xdr:from>
    <xdr:to>
      <xdr:col>23</xdr:col>
      <xdr:colOff>174625</xdr:colOff>
      <xdr:row>33</xdr:row>
      <xdr:rowOff>34925</xdr:rowOff>
    </xdr:to>
    <xdr:cxnSp macro="">
      <xdr:nvCxnSpPr>
        <xdr:cNvPr id="75" name="直線コネクタ 74"/>
        <xdr:cNvCxnSpPr/>
      </xdr:nvCxnSpPr>
      <xdr:spPr>
        <a:xfrm>
          <a:off x="4673600" y="569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171340</xdr:rowOff>
    </xdr:from>
    <xdr:ext cx="405111" cy="259045"/>
    <xdr:sp macro="" textlink="">
      <xdr:nvSpPr>
        <xdr:cNvPr id="76" name="有形固定資産減価償却率最大値テキスト"/>
        <xdr:cNvSpPr txBox="1"/>
      </xdr:nvSpPr>
      <xdr:spPr>
        <a:xfrm>
          <a:off x="4813300" y="4457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53213</xdr:rowOff>
    </xdr:from>
    <xdr:to>
      <xdr:col>23</xdr:col>
      <xdr:colOff>174625</xdr:colOff>
      <xdr:row>27</xdr:row>
      <xdr:rowOff>53213</xdr:rowOff>
    </xdr:to>
    <xdr:cxnSp macro="">
      <xdr:nvCxnSpPr>
        <xdr:cNvPr id="77" name="直線コネクタ 76"/>
        <xdr:cNvCxnSpPr/>
      </xdr:nvCxnSpPr>
      <xdr:spPr>
        <a:xfrm>
          <a:off x="4673600" y="4682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37736</xdr:rowOff>
    </xdr:from>
    <xdr:ext cx="405111" cy="259045"/>
    <xdr:sp macro="" textlink="">
      <xdr:nvSpPr>
        <xdr:cNvPr id="78" name="有形固定資産減価償却率平均値テキスト"/>
        <xdr:cNvSpPr txBox="1"/>
      </xdr:nvSpPr>
      <xdr:spPr>
        <a:xfrm>
          <a:off x="4813300" y="50097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14859</xdr:rowOff>
    </xdr:from>
    <xdr:to>
      <xdr:col>23</xdr:col>
      <xdr:colOff>136525</xdr:colOff>
      <xdr:row>30</xdr:row>
      <xdr:rowOff>116459</xdr:rowOff>
    </xdr:to>
    <xdr:sp macro="" textlink="">
      <xdr:nvSpPr>
        <xdr:cNvPr id="79" name="フローチャート: 判断 78"/>
        <xdr:cNvSpPr/>
      </xdr:nvSpPr>
      <xdr:spPr>
        <a:xfrm>
          <a:off x="4711700" y="515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0" name="フローチャート: 判断 79"/>
        <xdr:cNvSpPr/>
      </xdr:nvSpPr>
      <xdr:spPr>
        <a:xfrm>
          <a:off x="4000500" y="514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1" name="フローチャート: 判断 80"/>
        <xdr:cNvSpPr/>
      </xdr:nvSpPr>
      <xdr:spPr>
        <a:xfrm>
          <a:off x="3238500" y="510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104267</xdr:rowOff>
    </xdr:from>
    <xdr:to>
      <xdr:col>11</xdr:col>
      <xdr:colOff>187325</xdr:colOff>
      <xdr:row>30</xdr:row>
      <xdr:rowOff>34417</xdr:rowOff>
    </xdr:to>
    <xdr:sp macro="" textlink="">
      <xdr:nvSpPr>
        <xdr:cNvPr id="82" name="フローチャート: 判断 81"/>
        <xdr:cNvSpPr/>
      </xdr:nvSpPr>
      <xdr:spPr>
        <a:xfrm>
          <a:off x="2476500" y="507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83" name="フローチャート: 判断 82"/>
        <xdr:cNvSpPr/>
      </xdr:nvSpPr>
      <xdr:spPr>
        <a:xfrm>
          <a:off x="1714500" y="5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30353</xdr:rowOff>
    </xdr:from>
    <xdr:to>
      <xdr:col>23</xdr:col>
      <xdr:colOff>136525</xdr:colOff>
      <xdr:row>32</xdr:row>
      <xdr:rowOff>131953</xdr:rowOff>
    </xdr:to>
    <xdr:sp macro="" textlink="">
      <xdr:nvSpPr>
        <xdr:cNvPr id="89" name="楕円 88"/>
        <xdr:cNvSpPr/>
      </xdr:nvSpPr>
      <xdr:spPr>
        <a:xfrm>
          <a:off x="4711700" y="551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116730</xdr:rowOff>
    </xdr:from>
    <xdr:ext cx="405111" cy="259045"/>
    <xdr:sp macro="" textlink="">
      <xdr:nvSpPr>
        <xdr:cNvPr id="90" name="有形固定資産減価償却率該当値テキスト"/>
        <xdr:cNvSpPr txBox="1"/>
      </xdr:nvSpPr>
      <xdr:spPr>
        <a:xfrm>
          <a:off x="4813300" y="5431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149987</xdr:rowOff>
    </xdr:from>
    <xdr:to>
      <xdr:col>19</xdr:col>
      <xdr:colOff>187325</xdr:colOff>
      <xdr:row>32</xdr:row>
      <xdr:rowOff>80137</xdr:rowOff>
    </xdr:to>
    <xdr:sp macro="" textlink="">
      <xdr:nvSpPr>
        <xdr:cNvPr id="91" name="楕円 90"/>
        <xdr:cNvSpPr/>
      </xdr:nvSpPr>
      <xdr:spPr>
        <a:xfrm>
          <a:off x="4000500" y="546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29337</xdr:rowOff>
    </xdr:from>
    <xdr:to>
      <xdr:col>23</xdr:col>
      <xdr:colOff>85725</xdr:colOff>
      <xdr:row>32</xdr:row>
      <xdr:rowOff>81153</xdr:rowOff>
    </xdr:to>
    <xdr:cxnSp macro="">
      <xdr:nvCxnSpPr>
        <xdr:cNvPr id="92" name="直線コネクタ 91"/>
        <xdr:cNvCxnSpPr/>
      </xdr:nvCxnSpPr>
      <xdr:spPr>
        <a:xfrm>
          <a:off x="4051300" y="5515737"/>
          <a:ext cx="711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85217</xdr:rowOff>
    </xdr:from>
    <xdr:to>
      <xdr:col>15</xdr:col>
      <xdr:colOff>187325</xdr:colOff>
      <xdr:row>32</xdr:row>
      <xdr:rowOff>15367</xdr:rowOff>
    </xdr:to>
    <xdr:sp macro="" textlink="">
      <xdr:nvSpPr>
        <xdr:cNvPr id="93" name="楕円 92"/>
        <xdr:cNvSpPr/>
      </xdr:nvSpPr>
      <xdr:spPr>
        <a:xfrm>
          <a:off x="3238500" y="540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136017</xdr:rowOff>
    </xdr:from>
    <xdr:to>
      <xdr:col>19</xdr:col>
      <xdr:colOff>136525</xdr:colOff>
      <xdr:row>32</xdr:row>
      <xdr:rowOff>29337</xdr:rowOff>
    </xdr:to>
    <xdr:cxnSp macro="">
      <xdr:nvCxnSpPr>
        <xdr:cNvPr id="94" name="直線コネクタ 93"/>
        <xdr:cNvCxnSpPr/>
      </xdr:nvCxnSpPr>
      <xdr:spPr>
        <a:xfrm>
          <a:off x="3289300" y="5450967"/>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16129</xdr:rowOff>
    </xdr:from>
    <xdr:to>
      <xdr:col>11</xdr:col>
      <xdr:colOff>187325</xdr:colOff>
      <xdr:row>31</xdr:row>
      <xdr:rowOff>117729</xdr:rowOff>
    </xdr:to>
    <xdr:sp macro="" textlink="">
      <xdr:nvSpPr>
        <xdr:cNvPr id="95" name="楕円 94"/>
        <xdr:cNvSpPr/>
      </xdr:nvSpPr>
      <xdr:spPr>
        <a:xfrm>
          <a:off x="2476500" y="533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66929</xdr:rowOff>
    </xdr:from>
    <xdr:to>
      <xdr:col>15</xdr:col>
      <xdr:colOff>136525</xdr:colOff>
      <xdr:row>31</xdr:row>
      <xdr:rowOff>136017</xdr:rowOff>
    </xdr:to>
    <xdr:cxnSp macro="">
      <xdr:nvCxnSpPr>
        <xdr:cNvPr id="96" name="直線コネクタ 95"/>
        <xdr:cNvCxnSpPr/>
      </xdr:nvCxnSpPr>
      <xdr:spPr>
        <a:xfrm>
          <a:off x="2527300" y="5381879"/>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144399</xdr:rowOff>
    </xdr:from>
    <xdr:to>
      <xdr:col>7</xdr:col>
      <xdr:colOff>187325</xdr:colOff>
      <xdr:row>31</xdr:row>
      <xdr:rowOff>74549</xdr:rowOff>
    </xdr:to>
    <xdr:sp macro="" textlink="">
      <xdr:nvSpPr>
        <xdr:cNvPr id="97" name="楕円 96"/>
        <xdr:cNvSpPr/>
      </xdr:nvSpPr>
      <xdr:spPr>
        <a:xfrm>
          <a:off x="1714500" y="528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23749</xdr:rowOff>
    </xdr:from>
    <xdr:to>
      <xdr:col>11</xdr:col>
      <xdr:colOff>136525</xdr:colOff>
      <xdr:row>31</xdr:row>
      <xdr:rowOff>66929</xdr:rowOff>
    </xdr:to>
    <xdr:cxnSp macro="">
      <xdr:nvCxnSpPr>
        <xdr:cNvPr id="98" name="直線コネクタ 97"/>
        <xdr:cNvCxnSpPr/>
      </xdr:nvCxnSpPr>
      <xdr:spPr>
        <a:xfrm>
          <a:off x="1765300" y="5338699"/>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120032</xdr:rowOff>
    </xdr:from>
    <xdr:ext cx="405111" cy="259045"/>
    <xdr:sp macro="" textlink="">
      <xdr:nvSpPr>
        <xdr:cNvPr id="99" name="n_1aveValue有形固定資産減価償却率"/>
        <xdr:cNvSpPr txBox="1"/>
      </xdr:nvSpPr>
      <xdr:spPr>
        <a:xfrm>
          <a:off x="3836044" y="4920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76852</xdr:rowOff>
    </xdr:from>
    <xdr:ext cx="405111" cy="259045"/>
    <xdr:sp macro="" textlink="">
      <xdr:nvSpPr>
        <xdr:cNvPr id="100" name="n_2aveValue有形固定資産減価償却率"/>
        <xdr:cNvSpPr txBox="1"/>
      </xdr:nvSpPr>
      <xdr:spPr>
        <a:xfrm>
          <a:off x="3086744" y="487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50944</xdr:rowOff>
    </xdr:from>
    <xdr:ext cx="405111" cy="259045"/>
    <xdr:sp macro="" textlink="">
      <xdr:nvSpPr>
        <xdr:cNvPr id="101" name="n_3aveValue有形固定資産減価償却率"/>
        <xdr:cNvSpPr txBox="1"/>
      </xdr:nvSpPr>
      <xdr:spPr>
        <a:xfrm>
          <a:off x="2324744" y="4851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102" name="n_4aveValue有形固定資産減価償却率"/>
        <xdr:cNvSpPr txBox="1"/>
      </xdr:nvSpPr>
      <xdr:spPr>
        <a:xfrm>
          <a:off x="1562744" y="4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71264</xdr:rowOff>
    </xdr:from>
    <xdr:ext cx="405111" cy="259045"/>
    <xdr:sp macro="" textlink="">
      <xdr:nvSpPr>
        <xdr:cNvPr id="103" name="n_1mainValue有形固定資産減価償却率"/>
        <xdr:cNvSpPr txBox="1"/>
      </xdr:nvSpPr>
      <xdr:spPr>
        <a:xfrm>
          <a:off x="3836044" y="5557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6494</xdr:rowOff>
    </xdr:from>
    <xdr:ext cx="405111" cy="259045"/>
    <xdr:sp macro="" textlink="">
      <xdr:nvSpPr>
        <xdr:cNvPr id="104" name="n_2mainValue有形固定資産減価償却率"/>
        <xdr:cNvSpPr txBox="1"/>
      </xdr:nvSpPr>
      <xdr:spPr>
        <a:xfrm>
          <a:off x="3086744" y="5492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108856</xdr:rowOff>
    </xdr:from>
    <xdr:ext cx="405111" cy="259045"/>
    <xdr:sp macro="" textlink="">
      <xdr:nvSpPr>
        <xdr:cNvPr id="105" name="n_3mainValue有形固定資産減価償却率"/>
        <xdr:cNvSpPr txBox="1"/>
      </xdr:nvSpPr>
      <xdr:spPr>
        <a:xfrm>
          <a:off x="2324744" y="5423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65676</xdr:rowOff>
    </xdr:from>
    <xdr:ext cx="405111" cy="259045"/>
    <xdr:sp macro="" textlink="">
      <xdr:nvSpPr>
        <xdr:cNvPr id="106" name="n_4mainValue有形固定資産減価償却率"/>
        <xdr:cNvSpPr txBox="1"/>
      </xdr:nvSpPr>
      <xdr:spPr>
        <a:xfrm>
          <a:off x="1562744" y="538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[ 152.4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地方債残高の削減や新規発行の抑制に取り組んできた結果、類似団体平均を下回っている。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将来の財政需要に対応できるように基金積立ての検討を行うなど、引き続き、将来世代の負担を抑制するような健全財政を推進する。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3" name="直線コネクタ 122"/>
        <xdr:cNvCxnSpPr/>
      </xdr:nvCxnSpPr>
      <xdr:spPr>
        <a:xfrm>
          <a:off x="11303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4" name="テキスト ボックス 123"/>
        <xdr:cNvSpPr txBox="1"/>
      </xdr:nvSpPr>
      <xdr:spPr>
        <a:xfrm>
          <a:off x="10828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5" name="直線コネクタ 124"/>
        <xdr:cNvCxnSpPr/>
      </xdr:nvCxnSpPr>
      <xdr:spPr>
        <a:xfrm>
          <a:off x="11303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26" name="テキスト ボックス 125"/>
        <xdr:cNvSpPr txBox="1"/>
      </xdr:nvSpPr>
      <xdr:spPr>
        <a:xfrm>
          <a:off x="10828811" y="5383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7" name="直線コネクタ 126"/>
        <xdr:cNvCxnSpPr/>
      </xdr:nvCxnSpPr>
      <xdr:spPr>
        <a:xfrm>
          <a:off x="11303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8" name="テキスト ボックス 127"/>
        <xdr:cNvSpPr txBox="1"/>
      </xdr:nvSpPr>
      <xdr:spPr>
        <a:xfrm>
          <a:off x="10828811" y="49512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9" name="直線コネクタ 128"/>
        <xdr:cNvCxnSpPr/>
      </xdr:nvCxnSpPr>
      <xdr:spPr>
        <a:xfrm>
          <a:off x="11303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30" name="テキスト ボックス 129"/>
        <xdr:cNvSpPr txBox="1"/>
      </xdr:nvSpPr>
      <xdr:spPr>
        <a:xfrm>
          <a:off x="10828811" y="45194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2" name="テキスト ボックス 131"/>
        <xdr:cNvSpPr txBox="1"/>
      </xdr:nvSpPr>
      <xdr:spPr>
        <a:xfrm>
          <a:off x="10931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3"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52806</xdr:rowOff>
    </xdr:from>
    <xdr:to>
      <xdr:col>76</xdr:col>
      <xdr:colOff>21589</xdr:colOff>
      <xdr:row>34</xdr:row>
      <xdr:rowOff>48717</xdr:rowOff>
    </xdr:to>
    <xdr:cxnSp macro="">
      <xdr:nvCxnSpPr>
        <xdr:cNvPr id="134" name="直線コネクタ 133"/>
        <xdr:cNvCxnSpPr/>
      </xdr:nvCxnSpPr>
      <xdr:spPr>
        <a:xfrm flipV="1">
          <a:off x="14793595" y="4510506"/>
          <a:ext cx="1269" cy="1367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52544</xdr:rowOff>
    </xdr:from>
    <xdr:ext cx="469744" cy="259045"/>
    <xdr:sp macro="" textlink="">
      <xdr:nvSpPr>
        <xdr:cNvPr id="135" name="債務償還比率最小値テキスト"/>
        <xdr:cNvSpPr txBox="1"/>
      </xdr:nvSpPr>
      <xdr:spPr>
        <a:xfrm>
          <a:off x="14846300" y="588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48717</xdr:rowOff>
    </xdr:from>
    <xdr:to>
      <xdr:col>76</xdr:col>
      <xdr:colOff>111125</xdr:colOff>
      <xdr:row>34</xdr:row>
      <xdr:rowOff>48717</xdr:rowOff>
    </xdr:to>
    <xdr:cxnSp macro="">
      <xdr:nvCxnSpPr>
        <xdr:cNvPr id="136" name="直線コネクタ 135"/>
        <xdr:cNvCxnSpPr/>
      </xdr:nvCxnSpPr>
      <xdr:spPr>
        <a:xfrm>
          <a:off x="14706600" y="587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170933</xdr:rowOff>
    </xdr:from>
    <xdr:ext cx="469744" cy="259045"/>
    <xdr:sp macro="" textlink="">
      <xdr:nvSpPr>
        <xdr:cNvPr id="137" name="債務償還比率最大値テキスト"/>
        <xdr:cNvSpPr txBox="1"/>
      </xdr:nvSpPr>
      <xdr:spPr>
        <a:xfrm>
          <a:off x="14846300" y="428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52806</xdr:rowOff>
    </xdr:from>
    <xdr:to>
      <xdr:col>76</xdr:col>
      <xdr:colOff>111125</xdr:colOff>
      <xdr:row>26</xdr:row>
      <xdr:rowOff>52806</xdr:rowOff>
    </xdr:to>
    <xdr:cxnSp macro="">
      <xdr:nvCxnSpPr>
        <xdr:cNvPr id="138" name="直線コネクタ 137"/>
        <xdr:cNvCxnSpPr/>
      </xdr:nvCxnSpPr>
      <xdr:spPr>
        <a:xfrm>
          <a:off x="14706600" y="451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70362</xdr:rowOff>
    </xdr:from>
    <xdr:ext cx="469744" cy="259045"/>
    <xdr:sp macro="" textlink="">
      <xdr:nvSpPr>
        <xdr:cNvPr id="139" name="債務償還比率平均値テキスト"/>
        <xdr:cNvSpPr txBox="1"/>
      </xdr:nvSpPr>
      <xdr:spPr>
        <a:xfrm>
          <a:off x="14846300" y="5213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91935</xdr:rowOff>
    </xdr:from>
    <xdr:to>
      <xdr:col>76</xdr:col>
      <xdr:colOff>73025</xdr:colOff>
      <xdr:row>31</xdr:row>
      <xdr:rowOff>22085</xdr:rowOff>
    </xdr:to>
    <xdr:sp macro="" textlink="">
      <xdr:nvSpPr>
        <xdr:cNvPr id="140" name="フローチャート: 判断 139"/>
        <xdr:cNvSpPr/>
      </xdr:nvSpPr>
      <xdr:spPr>
        <a:xfrm>
          <a:off x="14744700" y="523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49619</xdr:rowOff>
    </xdr:from>
    <xdr:to>
      <xdr:col>72</xdr:col>
      <xdr:colOff>123825</xdr:colOff>
      <xdr:row>30</xdr:row>
      <xdr:rowOff>151219</xdr:rowOff>
    </xdr:to>
    <xdr:sp macro="" textlink="">
      <xdr:nvSpPr>
        <xdr:cNvPr id="141" name="フローチャート: 判断 140"/>
        <xdr:cNvSpPr/>
      </xdr:nvSpPr>
      <xdr:spPr>
        <a:xfrm>
          <a:off x="14033500" y="519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102972</xdr:rowOff>
    </xdr:from>
    <xdr:to>
      <xdr:col>68</xdr:col>
      <xdr:colOff>123825</xdr:colOff>
      <xdr:row>30</xdr:row>
      <xdr:rowOff>33122</xdr:rowOff>
    </xdr:to>
    <xdr:sp macro="" textlink="">
      <xdr:nvSpPr>
        <xdr:cNvPr id="142" name="フローチャート: 判断 141"/>
        <xdr:cNvSpPr/>
      </xdr:nvSpPr>
      <xdr:spPr>
        <a:xfrm>
          <a:off x="13271500" y="507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49593</xdr:rowOff>
    </xdr:from>
    <xdr:to>
      <xdr:col>64</xdr:col>
      <xdr:colOff>123825</xdr:colOff>
      <xdr:row>31</xdr:row>
      <xdr:rowOff>151193</xdr:rowOff>
    </xdr:to>
    <xdr:sp macro="" textlink="">
      <xdr:nvSpPr>
        <xdr:cNvPr id="143" name="フローチャート: 判断 142"/>
        <xdr:cNvSpPr/>
      </xdr:nvSpPr>
      <xdr:spPr>
        <a:xfrm>
          <a:off x="12509500" y="536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117602</xdr:rowOff>
    </xdr:from>
    <xdr:to>
      <xdr:col>60</xdr:col>
      <xdr:colOff>123825</xdr:colOff>
      <xdr:row>32</xdr:row>
      <xdr:rowOff>47752</xdr:rowOff>
    </xdr:to>
    <xdr:sp macro="" textlink="">
      <xdr:nvSpPr>
        <xdr:cNvPr id="144" name="フローチャート: 判断 143"/>
        <xdr:cNvSpPr/>
      </xdr:nvSpPr>
      <xdr:spPr>
        <a:xfrm>
          <a:off x="11747500" y="543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5" name="テキスト ボックス 144"/>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6" name="テキスト ボックス 145"/>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7" name="テキスト ボックス 146"/>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8" name="テキスト ボックス 147"/>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9" name="テキスト ボックス 148"/>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2006</xdr:rowOff>
    </xdr:from>
    <xdr:to>
      <xdr:col>76</xdr:col>
      <xdr:colOff>73025</xdr:colOff>
      <xdr:row>26</xdr:row>
      <xdr:rowOff>103606</xdr:rowOff>
    </xdr:to>
    <xdr:sp macro="" textlink="">
      <xdr:nvSpPr>
        <xdr:cNvPr id="150" name="楕円 149"/>
        <xdr:cNvSpPr/>
      </xdr:nvSpPr>
      <xdr:spPr>
        <a:xfrm>
          <a:off x="14744700" y="445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126483</xdr:rowOff>
    </xdr:from>
    <xdr:ext cx="469744" cy="259045"/>
    <xdr:sp macro="" textlink="">
      <xdr:nvSpPr>
        <xdr:cNvPr id="151" name="債務償還比率該当値テキスト"/>
        <xdr:cNvSpPr txBox="1"/>
      </xdr:nvSpPr>
      <xdr:spPr>
        <a:xfrm>
          <a:off x="14846300" y="441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14529</xdr:rowOff>
    </xdr:from>
    <xdr:to>
      <xdr:col>72</xdr:col>
      <xdr:colOff>123825</xdr:colOff>
      <xdr:row>26</xdr:row>
      <xdr:rowOff>116129</xdr:rowOff>
    </xdr:to>
    <xdr:sp macro="" textlink="">
      <xdr:nvSpPr>
        <xdr:cNvPr id="152" name="楕円 151"/>
        <xdr:cNvSpPr/>
      </xdr:nvSpPr>
      <xdr:spPr>
        <a:xfrm>
          <a:off x="14033500" y="447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52806</xdr:rowOff>
    </xdr:from>
    <xdr:to>
      <xdr:col>76</xdr:col>
      <xdr:colOff>22225</xdr:colOff>
      <xdr:row>26</xdr:row>
      <xdr:rowOff>65329</xdr:rowOff>
    </xdr:to>
    <xdr:cxnSp macro="">
      <xdr:nvCxnSpPr>
        <xdr:cNvPr id="153" name="直線コネクタ 152"/>
        <xdr:cNvCxnSpPr/>
      </xdr:nvCxnSpPr>
      <xdr:spPr>
        <a:xfrm flipV="1">
          <a:off x="14084300" y="4510506"/>
          <a:ext cx="711200" cy="1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25</xdr:row>
      <xdr:rowOff>153594</xdr:rowOff>
    </xdr:from>
    <xdr:to>
      <xdr:col>68</xdr:col>
      <xdr:colOff>123825</xdr:colOff>
      <xdr:row>26</xdr:row>
      <xdr:rowOff>83744</xdr:rowOff>
    </xdr:to>
    <xdr:sp macro="" textlink="">
      <xdr:nvSpPr>
        <xdr:cNvPr id="154" name="楕円 153"/>
        <xdr:cNvSpPr/>
      </xdr:nvSpPr>
      <xdr:spPr>
        <a:xfrm>
          <a:off x="13271500" y="443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32944</xdr:rowOff>
    </xdr:from>
    <xdr:to>
      <xdr:col>72</xdr:col>
      <xdr:colOff>73025</xdr:colOff>
      <xdr:row>26</xdr:row>
      <xdr:rowOff>65329</xdr:rowOff>
    </xdr:to>
    <xdr:cxnSp macro="">
      <xdr:nvCxnSpPr>
        <xdr:cNvPr id="155" name="直線コネクタ 154"/>
        <xdr:cNvCxnSpPr/>
      </xdr:nvCxnSpPr>
      <xdr:spPr>
        <a:xfrm>
          <a:off x="13322300" y="4490644"/>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15151</xdr:rowOff>
    </xdr:from>
    <xdr:to>
      <xdr:col>64</xdr:col>
      <xdr:colOff>123825</xdr:colOff>
      <xdr:row>27</xdr:row>
      <xdr:rowOff>116751</xdr:rowOff>
    </xdr:to>
    <xdr:sp macro="" textlink="">
      <xdr:nvSpPr>
        <xdr:cNvPr id="156" name="楕円 155"/>
        <xdr:cNvSpPr/>
      </xdr:nvSpPr>
      <xdr:spPr>
        <a:xfrm>
          <a:off x="12509500" y="464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32944</xdr:rowOff>
    </xdr:from>
    <xdr:to>
      <xdr:col>68</xdr:col>
      <xdr:colOff>73025</xdr:colOff>
      <xdr:row>27</xdr:row>
      <xdr:rowOff>65951</xdr:rowOff>
    </xdr:to>
    <xdr:cxnSp macro="">
      <xdr:nvCxnSpPr>
        <xdr:cNvPr id="157" name="直線コネクタ 156"/>
        <xdr:cNvCxnSpPr/>
      </xdr:nvCxnSpPr>
      <xdr:spPr>
        <a:xfrm flipV="1">
          <a:off x="12560300" y="4490644"/>
          <a:ext cx="762000" cy="20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35446</xdr:rowOff>
    </xdr:from>
    <xdr:to>
      <xdr:col>60</xdr:col>
      <xdr:colOff>123825</xdr:colOff>
      <xdr:row>27</xdr:row>
      <xdr:rowOff>137046</xdr:rowOff>
    </xdr:to>
    <xdr:sp macro="" textlink="">
      <xdr:nvSpPr>
        <xdr:cNvPr id="158" name="楕円 157"/>
        <xdr:cNvSpPr/>
      </xdr:nvSpPr>
      <xdr:spPr>
        <a:xfrm>
          <a:off x="11747500" y="466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65951</xdr:rowOff>
    </xdr:from>
    <xdr:to>
      <xdr:col>64</xdr:col>
      <xdr:colOff>73025</xdr:colOff>
      <xdr:row>27</xdr:row>
      <xdr:rowOff>86246</xdr:rowOff>
    </xdr:to>
    <xdr:cxnSp macro="">
      <xdr:nvCxnSpPr>
        <xdr:cNvPr id="159" name="直線コネクタ 158"/>
        <xdr:cNvCxnSpPr/>
      </xdr:nvCxnSpPr>
      <xdr:spPr>
        <a:xfrm flipV="1">
          <a:off x="11798300" y="4695101"/>
          <a:ext cx="762000" cy="2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142346</xdr:rowOff>
    </xdr:from>
    <xdr:ext cx="469744" cy="259045"/>
    <xdr:sp macro="" textlink="">
      <xdr:nvSpPr>
        <xdr:cNvPr id="160" name="n_1aveValue債務償還比率"/>
        <xdr:cNvSpPr txBox="1"/>
      </xdr:nvSpPr>
      <xdr:spPr>
        <a:xfrm>
          <a:off x="13836727" y="528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24249</xdr:rowOff>
    </xdr:from>
    <xdr:ext cx="469744" cy="259045"/>
    <xdr:sp macro="" textlink="">
      <xdr:nvSpPr>
        <xdr:cNvPr id="161" name="n_2aveValue債務償還比率"/>
        <xdr:cNvSpPr txBox="1"/>
      </xdr:nvSpPr>
      <xdr:spPr>
        <a:xfrm>
          <a:off x="13087427" y="516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142320</xdr:rowOff>
    </xdr:from>
    <xdr:ext cx="469744" cy="259045"/>
    <xdr:sp macro="" textlink="">
      <xdr:nvSpPr>
        <xdr:cNvPr id="162" name="n_3aveValue債務償還比率"/>
        <xdr:cNvSpPr txBox="1"/>
      </xdr:nvSpPr>
      <xdr:spPr>
        <a:xfrm>
          <a:off x="12325427" y="545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38879</xdr:rowOff>
    </xdr:from>
    <xdr:ext cx="469744" cy="259045"/>
    <xdr:sp macro="" textlink="">
      <xdr:nvSpPr>
        <xdr:cNvPr id="163" name="n_4aveValue債務償還比率"/>
        <xdr:cNvSpPr txBox="1"/>
      </xdr:nvSpPr>
      <xdr:spPr>
        <a:xfrm>
          <a:off x="11563427" y="552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24</xdr:row>
      <xdr:rowOff>132656</xdr:rowOff>
    </xdr:from>
    <xdr:ext cx="469744" cy="259045"/>
    <xdr:sp macro="" textlink="">
      <xdr:nvSpPr>
        <xdr:cNvPr id="164" name="n_1mainValue債務償還比率"/>
        <xdr:cNvSpPr txBox="1"/>
      </xdr:nvSpPr>
      <xdr:spPr>
        <a:xfrm>
          <a:off x="13836727" y="4247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24</xdr:row>
      <xdr:rowOff>100271</xdr:rowOff>
    </xdr:from>
    <xdr:ext cx="469744" cy="259045"/>
    <xdr:sp macro="" textlink="">
      <xdr:nvSpPr>
        <xdr:cNvPr id="165" name="n_2mainValue債務償還比率"/>
        <xdr:cNvSpPr txBox="1"/>
      </xdr:nvSpPr>
      <xdr:spPr>
        <a:xfrm>
          <a:off x="13087427" y="421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133278</xdr:rowOff>
    </xdr:from>
    <xdr:ext cx="469744" cy="259045"/>
    <xdr:sp macro="" textlink="">
      <xdr:nvSpPr>
        <xdr:cNvPr id="166" name="n_3mainValue債務償還比率"/>
        <xdr:cNvSpPr txBox="1"/>
      </xdr:nvSpPr>
      <xdr:spPr>
        <a:xfrm>
          <a:off x="12325427" y="441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153573</xdr:rowOff>
    </xdr:from>
    <xdr:ext cx="469744" cy="259045"/>
    <xdr:sp macro="" textlink="">
      <xdr:nvSpPr>
        <xdr:cNvPr id="167" name="n_4mainValue債務償還比率"/>
        <xdr:cNvSpPr txBox="1"/>
      </xdr:nvSpPr>
      <xdr:spPr>
        <a:xfrm>
          <a:off x="11563427" y="44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8" name="正方形/長方形 167"/>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9" name="正方形/長方形 168"/>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0" name="テキスト ボックス 169"/>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1" name="テキスト ボックス 170"/>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2" name="テキスト ボックス 171"/>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3" name="テキスト ボックス 172"/>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埼玉県熊谷市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192,074
187,321
159.82
80,255,925
74,740,782
4,677,000
42,343,576
26,769,461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73914</xdr:rowOff>
    </xdr:from>
    <xdr:to>
      <xdr:col>24</xdr:col>
      <xdr:colOff>62865</xdr:colOff>
      <xdr:row>40</xdr:row>
      <xdr:rowOff>135636</xdr:rowOff>
    </xdr:to>
    <xdr:cxnSp macro="">
      <xdr:nvCxnSpPr>
        <xdr:cNvPr id="55" name="直線コネクタ 54"/>
        <xdr:cNvCxnSpPr/>
      </xdr:nvCxnSpPr>
      <xdr:spPr>
        <a:xfrm flipV="1">
          <a:off x="4634865" y="5731764"/>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139463</xdr:rowOff>
    </xdr:from>
    <xdr:ext cx="405111" cy="259045"/>
    <xdr:sp macro="" textlink="">
      <xdr:nvSpPr>
        <xdr:cNvPr id="56" name="【道路】&#10;有形固定資産減価償却率最小値テキスト"/>
        <xdr:cNvSpPr txBox="1"/>
      </xdr:nvSpPr>
      <xdr:spPr>
        <a:xfrm>
          <a:off x="4673600" y="699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135636</xdr:rowOff>
    </xdr:from>
    <xdr:to>
      <xdr:col>24</xdr:col>
      <xdr:colOff>152400</xdr:colOff>
      <xdr:row>40</xdr:row>
      <xdr:rowOff>135636</xdr:rowOff>
    </xdr:to>
    <xdr:cxnSp macro="">
      <xdr:nvCxnSpPr>
        <xdr:cNvPr id="57" name="直線コネクタ 56"/>
        <xdr:cNvCxnSpPr/>
      </xdr:nvCxnSpPr>
      <xdr:spPr>
        <a:xfrm>
          <a:off x="4546600" y="699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20591</xdr:rowOff>
    </xdr:from>
    <xdr:ext cx="405111" cy="259045"/>
    <xdr:sp macro="" textlink="">
      <xdr:nvSpPr>
        <xdr:cNvPr id="58" name="【道路】&#10;有形固定資産減価償却率最大値テキスト"/>
        <xdr:cNvSpPr txBox="1"/>
      </xdr:nvSpPr>
      <xdr:spPr>
        <a:xfrm>
          <a:off x="4673600" y="550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73914</xdr:rowOff>
    </xdr:from>
    <xdr:to>
      <xdr:col>24</xdr:col>
      <xdr:colOff>152400</xdr:colOff>
      <xdr:row>33</xdr:row>
      <xdr:rowOff>73914</xdr:rowOff>
    </xdr:to>
    <xdr:cxnSp macro="">
      <xdr:nvCxnSpPr>
        <xdr:cNvPr id="59" name="直線コネクタ 58"/>
        <xdr:cNvCxnSpPr/>
      </xdr:nvCxnSpPr>
      <xdr:spPr>
        <a:xfrm>
          <a:off x="4546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16273</xdr:rowOff>
    </xdr:from>
    <xdr:ext cx="405111" cy="259045"/>
    <xdr:sp macro="" textlink="">
      <xdr:nvSpPr>
        <xdr:cNvPr id="60" name="【道路】&#10;有形固定資産減価償却率平均値テキスト"/>
        <xdr:cNvSpPr txBox="1"/>
      </xdr:nvSpPr>
      <xdr:spPr>
        <a:xfrm>
          <a:off x="4673600" y="6188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xdr:cNvSpPr/>
      </xdr:nvSpPr>
      <xdr:spPr>
        <a:xfrm>
          <a:off x="45847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153416</xdr:rowOff>
    </xdr:from>
    <xdr:to>
      <xdr:col>20</xdr:col>
      <xdr:colOff>38100</xdr:colOff>
      <xdr:row>37</xdr:row>
      <xdr:rowOff>83566</xdr:rowOff>
    </xdr:to>
    <xdr:sp macro="" textlink="">
      <xdr:nvSpPr>
        <xdr:cNvPr id="62" name="フローチャート: 判断 61"/>
        <xdr:cNvSpPr/>
      </xdr:nvSpPr>
      <xdr:spPr>
        <a:xfrm>
          <a:off x="3746500" y="63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119126</xdr:rowOff>
    </xdr:from>
    <xdr:to>
      <xdr:col>15</xdr:col>
      <xdr:colOff>101600</xdr:colOff>
      <xdr:row>37</xdr:row>
      <xdr:rowOff>49276</xdr:rowOff>
    </xdr:to>
    <xdr:sp macro="" textlink="">
      <xdr:nvSpPr>
        <xdr:cNvPr id="63" name="フローチャート: 判断 62"/>
        <xdr:cNvSpPr/>
      </xdr:nvSpPr>
      <xdr:spPr>
        <a:xfrm>
          <a:off x="2857500" y="629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xdr:cNvSpPr/>
      </xdr:nvSpPr>
      <xdr:spPr>
        <a:xfrm>
          <a:off x="1968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75692</xdr:rowOff>
    </xdr:from>
    <xdr:to>
      <xdr:col>6</xdr:col>
      <xdr:colOff>38100</xdr:colOff>
      <xdr:row>37</xdr:row>
      <xdr:rowOff>5842</xdr:rowOff>
    </xdr:to>
    <xdr:sp macro="" textlink="">
      <xdr:nvSpPr>
        <xdr:cNvPr id="65" name="フローチャート: 判断 64"/>
        <xdr:cNvSpPr/>
      </xdr:nvSpPr>
      <xdr:spPr>
        <a:xfrm>
          <a:off x="1079500" y="624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71" name="楕円 70"/>
        <xdr:cNvSpPr/>
      </xdr:nvSpPr>
      <xdr:spPr>
        <a:xfrm>
          <a:off x="4584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26687</xdr:rowOff>
    </xdr:from>
    <xdr:ext cx="405111" cy="259045"/>
    <xdr:sp macro="" textlink="">
      <xdr:nvSpPr>
        <xdr:cNvPr id="72" name="【道路】&#10;有形固定資産減価償却率該当値テキスト"/>
        <xdr:cNvSpPr txBox="1"/>
      </xdr:nvSpPr>
      <xdr:spPr>
        <a:xfrm>
          <a:off x="4673600"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11684</xdr:rowOff>
    </xdr:from>
    <xdr:to>
      <xdr:col>20</xdr:col>
      <xdr:colOff>38100</xdr:colOff>
      <xdr:row>38</xdr:row>
      <xdr:rowOff>113284</xdr:rowOff>
    </xdr:to>
    <xdr:sp macro="" textlink="">
      <xdr:nvSpPr>
        <xdr:cNvPr id="73" name="楕円 72"/>
        <xdr:cNvSpPr/>
      </xdr:nvSpPr>
      <xdr:spPr>
        <a:xfrm>
          <a:off x="3746500" y="65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62484</xdr:rowOff>
    </xdr:from>
    <xdr:to>
      <xdr:col>24</xdr:col>
      <xdr:colOff>63500</xdr:colOff>
      <xdr:row>38</xdr:row>
      <xdr:rowOff>99060</xdr:rowOff>
    </xdr:to>
    <xdr:cxnSp macro="">
      <xdr:nvCxnSpPr>
        <xdr:cNvPr id="74" name="直線コネクタ 73"/>
        <xdr:cNvCxnSpPr/>
      </xdr:nvCxnSpPr>
      <xdr:spPr>
        <a:xfrm>
          <a:off x="3797300" y="657758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141986</xdr:rowOff>
    </xdr:from>
    <xdr:to>
      <xdr:col>15</xdr:col>
      <xdr:colOff>101600</xdr:colOff>
      <xdr:row>38</xdr:row>
      <xdr:rowOff>72136</xdr:rowOff>
    </xdr:to>
    <xdr:sp macro="" textlink="">
      <xdr:nvSpPr>
        <xdr:cNvPr id="75" name="楕円 74"/>
        <xdr:cNvSpPr/>
      </xdr:nvSpPr>
      <xdr:spPr>
        <a:xfrm>
          <a:off x="28575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21336</xdr:rowOff>
    </xdr:from>
    <xdr:to>
      <xdr:col>19</xdr:col>
      <xdr:colOff>177800</xdr:colOff>
      <xdr:row>38</xdr:row>
      <xdr:rowOff>62484</xdr:rowOff>
    </xdr:to>
    <xdr:cxnSp macro="">
      <xdr:nvCxnSpPr>
        <xdr:cNvPr id="76" name="直線コネクタ 75"/>
        <xdr:cNvCxnSpPr/>
      </xdr:nvCxnSpPr>
      <xdr:spPr>
        <a:xfrm>
          <a:off x="2908300" y="65364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100838</xdr:rowOff>
    </xdr:from>
    <xdr:to>
      <xdr:col>10</xdr:col>
      <xdr:colOff>165100</xdr:colOff>
      <xdr:row>38</xdr:row>
      <xdr:rowOff>30988</xdr:rowOff>
    </xdr:to>
    <xdr:sp macro="" textlink="">
      <xdr:nvSpPr>
        <xdr:cNvPr id="77" name="楕円 76"/>
        <xdr:cNvSpPr/>
      </xdr:nvSpPr>
      <xdr:spPr>
        <a:xfrm>
          <a:off x="1968500" y="644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151638</xdr:rowOff>
    </xdr:from>
    <xdr:to>
      <xdr:col>15</xdr:col>
      <xdr:colOff>50800</xdr:colOff>
      <xdr:row>38</xdr:row>
      <xdr:rowOff>21336</xdr:rowOff>
    </xdr:to>
    <xdr:cxnSp macro="">
      <xdr:nvCxnSpPr>
        <xdr:cNvPr id="78" name="直線コネクタ 77"/>
        <xdr:cNvCxnSpPr/>
      </xdr:nvCxnSpPr>
      <xdr:spPr>
        <a:xfrm>
          <a:off x="2019300" y="64952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73406</xdr:rowOff>
    </xdr:from>
    <xdr:to>
      <xdr:col>6</xdr:col>
      <xdr:colOff>38100</xdr:colOff>
      <xdr:row>38</xdr:row>
      <xdr:rowOff>3556</xdr:rowOff>
    </xdr:to>
    <xdr:sp macro="" textlink="">
      <xdr:nvSpPr>
        <xdr:cNvPr id="79" name="楕円 78"/>
        <xdr:cNvSpPr/>
      </xdr:nvSpPr>
      <xdr:spPr>
        <a:xfrm>
          <a:off x="1079500" y="64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124206</xdr:rowOff>
    </xdr:from>
    <xdr:to>
      <xdr:col>10</xdr:col>
      <xdr:colOff>114300</xdr:colOff>
      <xdr:row>37</xdr:row>
      <xdr:rowOff>151638</xdr:rowOff>
    </xdr:to>
    <xdr:cxnSp macro="">
      <xdr:nvCxnSpPr>
        <xdr:cNvPr id="80" name="直線コネクタ 79"/>
        <xdr:cNvCxnSpPr/>
      </xdr:nvCxnSpPr>
      <xdr:spPr>
        <a:xfrm>
          <a:off x="1130300" y="64678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100093</xdr:rowOff>
    </xdr:from>
    <xdr:ext cx="405111" cy="259045"/>
    <xdr:sp macro="" textlink="">
      <xdr:nvSpPr>
        <xdr:cNvPr id="81" name="n_1aveValue【道路】&#10;有形固定資産減価償却率"/>
        <xdr:cNvSpPr txBox="1"/>
      </xdr:nvSpPr>
      <xdr:spPr>
        <a:xfrm>
          <a:off x="3582044" y="610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65803</xdr:rowOff>
    </xdr:from>
    <xdr:ext cx="405111" cy="259045"/>
    <xdr:sp macro="" textlink="">
      <xdr:nvSpPr>
        <xdr:cNvPr id="82" name="n_2aveValue【道路】&#10;有形固定資産減価償却率"/>
        <xdr:cNvSpPr txBox="1"/>
      </xdr:nvSpPr>
      <xdr:spPr>
        <a:xfrm>
          <a:off x="2705744" y="606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45229</xdr:rowOff>
    </xdr:from>
    <xdr:ext cx="405111" cy="259045"/>
    <xdr:sp macro="" textlink="">
      <xdr:nvSpPr>
        <xdr:cNvPr id="83" name="n_3aveValue【道路】&#10;有形固定資産減価償却率"/>
        <xdr:cNvSpPr txBox="1"/>
      </xdr:nvSpPr>
      <xdr:spPr>
        <a:xfrm>
          <a:off x="1816744" y="604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22369</xdr:rowOff>
    </xdr:from>
    <xdr:ext cx="405111" cy="259045"/>
    <xdr:sp macro="" textlink="">
      <xdr:nvSpPr>
        <xdr:cNvPr id="84" name="n_4aveValue【道路】&#10;有形固定資産減価償却率"/>
        <xdr:cNvSpPr txBox="1"/>
      </xdr:nvSpPr>
      <xdr:spPr>
        <a:xfrm>
          <a:off x="927744" y="602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104411</xdr:rowOff>
    </xdr:from>
    <xdr:ext cx="405111" cy="259045"/>
    <xdr:sp macro="" textlink="">
      <xdr:nvSpPr>
        <xdr:cNvPr id="85" name="n_1mainValue【道路】&#10;有形固定資産減価償却率"/>
        <xdr:cNvSpPr txBox="1"/>
      </xdr:nvSpPr>
      <xdr:spPr>
        <a:xfrm>
          <a:off x="3582044" y="661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63263</xdr:rowOff>
    </xdr:from>
    <xdr:ext cx="405111" cy="259045"/>
    <xdr:sp macro="" textlink="">
      <xdr:nvSpPr>
        <xdr:cNvPr id="86" name="n_2mainValue【道路】&#10;有形固定資産減価償却率"/>
        <xdr:cNvSpPr txBox="1"/>
      </xdr:nvSpPr>
      <xdr:spPr>
        <a:xfrm>
          <a:off x="2705744" y="657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22115</xdr:rowOff>
    </xdr:from>
    <xdr:ext cx="405111" cy="259045"/>
    <xdr:sp macro="" textlink="">
      <xdr:nvSpPr>
        <xdr:cNvPr id="87" name="n_3mainValue【道路】&#10;有形固定資産減価償却率"/>
        <xdr:cNvSpPr txBox="1"/>
      </xdr:nvSpPr>
      <xdr:spPr>
        <a:xfrm>
          <a:off x="1816744" y="653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166133</xdr:rowOff>
    </xdr:from>
    <xdr:ext cx="405111" cy="259045"/>
    <xdr:sp macro="" textlink="">
      <xdr:nvSpPr>
        <xdr:cNvPr id="88" name="n_4mainValue【道路】&#10;有形固定資産減価償却率"/>
        <xdr:cNvSpPr txBox="1"/>
      </xdr:nvSpPr>
      <xdr:spPr>
        <a:xfrm>
          <a:off x="927744" y="650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35098</xdr:rowOff>
    </xdr:from>
    <xdr:to>
      <xdr:col>54</xdr:col>
      <xdr:colOff>189865</xdr:colOff>
      <xdr:row>41</xdr:row>
      <xdr:rowOff>28468</xdr:rowOff>
    </xdr:to>
    <xdr:cxnSp macro="">
      <xdr:nvCxnSpPr>
        <xdr:cNvPr id="110" name="直線コネクタ 109"/>
        <xdr:cNvCxnSpPr/>
      </xdr:nvCxnSpPr>
      <xdr:spPr>
        <a:xfrm flipV="1">
          <a:off x="10476865" y="5692948"/>
          <a:ext cx="0" cy="13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32295</xdr:rowOff>
    </xdr:from>
    <xdr:ext cx="469744" cy="259045"/>
    <xdr:sp macro="" textlink="">
      <xdr:nvSpPr>
        <xdr:cNvPr id="111" name="【道路】&#10;一人当たり延長最小値テキスト"/>
        <xdr:cNvSpPr txBox="1"/>
      </xdr:nvSpPr>
      <xdr:spPr>
        <a:xfrm>
          <a:off x="10515600" y="706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28468</xdr:rowOff>
    </xdr:from>
    <xdr:to>
      <xdr:col>55</xdr:col>
      <xdr:colOff>88900</xdr:colOff>
      <xdr:row>41</xdr:row>
      <xdr:rowOff>28468</xdr:rowOff>
    </xdr:to>
    <xdr:cxnSp macro="">
      <xdr:nvCxnSpPr>
        <xdr:cNvPr id="112" name="直線コネクタ 111"/>
        <xdr:cNvCxnSpPr/>
      </xdr:nvCxnSpPr>
      <xdr:spPr>
        <a:xfrm>
          <a:off x="10388600" y="70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153225</xdr:rowOff>
    </xdr:from>
    <xdr:ext cx="534377" cy="259045"/>
    <xdr:sp macro="" textlink="">
      <xdr:nvSpPr>
        <xdr:cNvPr id="113" name="【道路】&#10;一人当たり延長最大値テキスト"/>
        <xdr:cNvSpPr txBox="1"/>
      </xdr:nvSpPr>
      <xdr:spPr>
        <a:xfrm>
          <a:off x="10515600" y="546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35098</xdr:rowOff>
    </xdr:from>
    <xdr:to>
      <xdr:col>55</xdr:col>
      <xdr:colOff>88900</xdr:colOff>
      <xdr:row>33</xdr:row>
      <xdr:rowOff>35098</xdr:rowOff>
    </xdr:to>
    <xdr:cxnSp macro="">
      <xdr:nvCxnSpPr>
        <xdr:cNvPr id="114" name="直線コネクタ 113"/>
        <xdr:cNvCxnSpPr/>
      </xdr:nvCxnSpPr>
      <xdr:spPr>
        <a:xfrm>
          <a:off x="10388600" y="569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89918</xdr:rowOff>
    </xdr:from>
    <xdr:ext cx="469744" cy="259045"/>
    <xdr:sp macro="" textlink="">
      <xdr:nvSpPr>
        <xdr:cNvPr id="115" name="【道路】&#10;一人当たり延長平均値テキスト"/>
        <xdr:cNvSpPr txBox="1"/>
      </xdr:nvSpPr>
      <xdr:spPr>
        <a:xfrm>
          <a:off x="10515600" y="6776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111491</xdr:rowOff>
    </xdr:from>
    <xdr:to>
      <xdr:col>55</xdr:col>
      <xdr:colOff>50800</xdr:colOff>
      <xdr:row>40</xdr:row>
      <xdr:rowOff>41641</xdr:rowOff>
    </xdr:to>
    <xdr:sp macro="" textlink="">
      <xdr:nvSpPr>
        <xdr:cNvPr id="116" name="フローチャート: 判断 115"/>
        <xdr:cNvSpPr/>
      </xdr:nvSpPr>
      <xdr:spPr>
        <a:xfrm>
          <a:off x="10426700" y="679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112999</xdr:rowOff>
    </xdr:from>
    <xdr:to>
      <xdr:col>50</xdr:col>
      <xdr:colOff>165100</xdr:colOff>
      <xdr:row>40</xdr:row>
      <xdr:rowOff>43149</xdr:rowOff>
    </xdr:to>
    <xdr:sp macro="" textlink="">
      <xdr:nvSpPr>
        <xdr:cNvPr id="117" name="フローチャート: 判断 116"/>
        <xdr:cNvSpPr/>
      </xdr:nvSpPr>
      <xdr:spPr>
        <a:xfrm>
          <a:off x="9588500" y="679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112451</xdr:rowOff>
    </xdr:from>
    <xdr:to>
      <xdr:col>46</xdr:col>
      <xdr:colOff>38100</xdr:colOff>
      <xdr:row>40</xdr:row>
      <xdr:rowOff>42601</xdr:rowOff>
    </xdr:to>
    <xdr:sp macro="" textlink="">
      <xdr:nvSpPr>
        <xdr:cNvPr id="118" name="フローチャート: 判断 117"/>
        <xdr:cNvSpPr/>
      </xdr:nvSpPr>
      <xdr:spPr>
        <a:xfrm>
          <a:off x="8699500" y="679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118577</xdr:rowOff>
    </xdr:from>
    <xdr:to>
      <xdr:col>41</xdr:col>
      <xdr:colOff>101600</xdr:colOff>
      <xdr:row>40</xdr:row>
      <xdr:rowOff>48727</xdr:rowOff>
    </xdr:to>
    <xdr:sp macro="" textlink="">
      <xdr:nvSpPr>
        <xdr:cNvPr id="119" name="フローチャート: 判断 118"/>
        <xdr:cNvSpPr/>
      </xdr:nvSpPr>
      <xdr:spPr>
        <a:xfrm>
          <a:off x="7810500" y="680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126030</xdr:rowOff>
    </xdr:from>
    <xdr:to>
      <xdr:col>36</xdr:col>
      <xdr:colOff>165100</xdr:colOff>
      <xdr:row>40</xdr:row>
      <xdr:rowOff>56180</xdr:rowOff>
    </xdr:to>
    <xdr:sp macro="" textlink="">
      <xdr:nvSpPr>
        <xdr:cNvPr id="120" name="フローチャート: 判断 119"/>
        <xdr:cNvSpPr/>
      </xdr:nvSpPr>
      <xdr:spPr>
        <a:xfrm>
          <a:off x="6921500" y="68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45151</xdr:rowOff>
    </xdr:from>
    <xdr:to>
      <xdr:col>55</xdr:col>
      <xdr:colOff>50800</xdr:colOff>
      <xdr:row>38</xdr:row>
      <xdr:rowOff>146751</xdr:rowOff>
    </xdr:to>
    <xdr:sp macro="" textlink="">
      <xdr:nvSpPr>
        <xdr:cNvPr id="126" name="楕円 125"/>
        <xdr:cNvSpPr/>
      </xdr:nvSpPr>
      <xdr:spPr>
        <a:xfrm>
          <a:off x="10426700" y="656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68028</xdr:rowOff>
    </xdr:from>
    <xdr:ext cx="534377" cy="259045"/>
    <xdr:sp macro="" textlink="">
      <xdr:nvSpPr>
        <xdr:cNvPr id="127" name="【道路】&#10;一人当たり延長該当値テキスト"/>
        <xdr:cNvSpPr txBox="1"/>
      </xdr:nvSpPr>
      <xdr:spPr>
        <a:xfrm>
          <a:off x="10515600" y="641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48306</xdr:rowOff>
    </xdr:from>
    <xdr:to>
      <xdr:col>50</xdr:col>
      <xdr:colOff>165100</xdr:colOff>
      <xdr:row>38</xdr:row>
      <xdr:rowOff>149906</xdr:rowOff>
    </xdr:to>
    <xdr:sp macro="" textlink="">
      <xdr:nvSpPr>
        <xdr:cNvPr id="128" name="楕円 127"/>
        <xdr:cNvSpPr/>
      </xdr:nvSpPr>
      <xdr:spPr>
        <a:xfrm>
          <a:off x="9588500" y="656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95951</xdr:rowOff>
    </xdr:from>
    <xdr:to>
      <xdr:col>55</xdr:col>
      <xdr:colOff>0</xdr:colOff>
      <xdr:row>38</xdr:row>
      <xdr:rowOff>99106</xdr:rowOff>
    </xdr:to>
    <xdr:cxnSp macro="">
      <xdr:nvCxnSpPr>
        <xdr:cNvPr id="129" name="直線コネクタ 128"/>
        <xdr:cNvCxnSpPr/>
      </xdr:nvCxnSpPr>
      <xdr:spPr>
        <a:xfrm flipV="1">
          <a:off x="9639300" y="6611051"/>
          <a:ext cx="8382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51186</xdr:rowOff>
    </xdr:from>
    <xdr:to>
      <xdr:col>46</xdr:col>
      <xdr:colOff>38100</xdr:colOff>
      <xdr:row>38</xdr:row>
      <xdr:rowOff>152786</xdr:rowOff>
    </xdr:to>
    <xdr:sp macro="" textlink="">
      <xdr:nvSpPr>
        <xdr:cNvPr id="130" name="楕円 129"/>
        <xdr:cNvSpPr/>
      </xdr:nvSpPr>
      <xdr:spPr>
        <a:xfrm>
          <a:off x="8699500" y="656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99106</xdr:rowOff>
    </xdr:from>
    <xdr:to>
      <xdr:col>50</xdr:col>
      <xdr:colOff>114300</xdr:colOff>
      <xdr:row>38</xdr:row>
      <xdr:rowOff>101986</xdr:rowOff>
    </xdr:to>
    <xdr:cxnSp macro="">
      <xdr:nvCxnSpPr>
        <xdr:cNvPr id="131" name="直線コネクタ 130"/>
        <xdr:cNvCxnSpPr/>
      </xdr:nvCxnSpPr>
      <xdr:spPr>
        <a:xfrm flipV="1">
          <a:off x="8750300" y="6614206"/>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55621</xdr:rowOff>
    </xdr:from>
    <xdr:to>
      <xdr:col>41</xdr:col>
      <xdr:colOff>101600</xdr:colOff>
      <xdr:row>38</xdr:row>
      <xdr:rowOff>157221</xdr:rowOff>
    </xdr:to>
    <xdr:sp macro="" textlink="">
      <xdr:nvSpPr>
        <xdr:cNvPr id="132" name="楕円 131"/>
        <xdr:cNvSpPr/>
      </xdr:nvSpPr>
      <xdr:spPr>
        <a:xfrm>
          <a:off x="7810500" y="657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101986</xdr:rowOff>
    </xdr:from>
    <xdr:to>
      <xdr:col>45</xdr:col>
      <xdr:colOff>177800</xdr:colOff>
      <xdr:row>38</xdr:row>
      <xdr:rowOff>106421</xdr:rowOff>
    </xdr:to>
    <xdr:cxnSp macro="">
      <xdr:nvCxnSpPr>
        <xdr:cNvPr id="133" name="直線コネクタ 132"/>
        <xdr:cNvCxnSpPr/>
      </xdr:nvCxnSpPr>
      <xdr:spPr>
        <a:xfrm flipV="1">
          <a:off x="7861300" y="6617086"/>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64765</xdr:rowOff>
    </xdr:from>
    <xdr:to>
      <xdr:col>36</xdr:col>
      <xdr:colOff>165100</xdr:colOff>
      <xdr:row>38</xdr:row>
      <xdr:rowOff>166365</xdr:rowOff>
    </xdr:to>
    <xdr:sp macro="" textlink="">
      <xdr:nvSpPr>
        <xdr:cNvPr id="134" name="楕円 133"/>
        <xdr:cNvSpPr/>
      </xdr:nvSpPr>
      <xdr:spPr>
        <a:xfrm>
          <a:off x="6921500" y="657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106421</xdr:rowOff>
    </xdr:from>
    <xdr:to>
      <xdr:col>41</xdr:col>
      <xdr:colOff>50800</xdr:colOff>
      <xdr:row>38</xdr:row>
      <xdr:rowOff>115565</xdr:rowOff>
    </xdr:to>
    <xdr:cxnSp macro="">
      <xdr:nvCxnSpPr>
        <xdr:cNvPr id="135" name="直線コネクタ 134"/>
        <xdr:cNvCxnSpPr/>
      </xdr:nvCxnSpPr>
      <xdr:spPr>
        <a:xfrm flipV="1">
          <a:off x="6972300" y="662152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34276</xdr:rowOff>
    </xdr:from>
    <xdr:ext cx="469744" cy="259045"/>
    <xdr:sp macro="" textlink="">
      <xdr:nvSpPr>
        <xdr:cNvPr id="136" name="n_1aveValue【道路】&#10;一人当たり延長"/>
        <xdr:cNvSpPr txBox="1"/>
      </xdr:nvSpPr>
      <xdr:spPr>
        <a:xfrm>
          <a:off x="9391727" y="6892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33728</xdr:rowOff>
    </xdr:from>
    <xdr:ext cx="469744" cy="259045"/>
    <xdr:sp macro="" textlink="">
      <xdr:nvSpPr>
        <xdr:cNvPr id="137" name="n_2aveValue【道路】&#10;一人当たり延長"/>
        <xdr:cNvSpPr txBox="1"/>
      </xdr:nvSpPr>
      <xdr:spPr>
        <a:xfrm>
          <a:off x="8515427" y="689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39854</xdr:rowOff>
    </xdr:from>
    <xdr:ext cx="469744" cy="259045"/>
    <xdr:sp macro="" textlink="">
      <xdr:nvSpPr>
        <xdr:cNvPr id="138" name="n_3aveValue【道路】&#10;一人当たり延長"/>
        <xdr:cNvSpPr txBox="1"/>
      </xdr:nvSpPr>
      <xdr:spPr>
        <a:xfrm>
          <a:off x="7626427" y="689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47307</xdr:rowOff>
    </xdr:from>
    <xdr:ext cx="469744" cy="259045"/>
    <xdr:sp macro="" textlink="">
      <xdr:nvSpPr>
        <xdr:cNvPr id="139" name="n_4aveValue【道路】&#10;一人当たり延長"/>
        <xdr:cNvSpPr txBox="1"/>
      </xdr:nvSpPr>
      <xdr:spPr>
        <a:xfrm>
          <a:off x="6737427" y="690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166433</xdr:rowOff>
    </xdr:from>
    <xdr:ext cx="534377" cy="259045"/>
    <xdr:sp macro="" textlink="">
      <xdr:nvSpPr>
        <xdr:cNvPr id="140" name="n_1mainValue【道路】&#10;一人当たり延長"/>
        <xdr:cNvSpPr txBox="1"/>
      </xdr:nvSpPr>
      <xdr:spPr>
        <a:xfrm>
          <a:off x="9359411" y="633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169313</xdr:rowOff>
    </xdr:from>
    <xdr:ext cx="534377" cy="259045"/>
    <xdr:sp macro="" textlink="">
      <xdr:nvSpPr>
        <xdr:cNvPr id="141" name="n_2mainValue【道路】&#10;一人当たり延長"/>
        <xdr:cNvSpPr txBox="1"/>
      </xdr:nvSpPr>
      <xdr:spPr>
        <a:xfrm>
          <a:off x="8483111" y="634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2298</xdr:rowOff>
    </xdr:from>
    <xdr:ext cx="534377" cy="259045"/>
    <xdr:sp macro="" textlink="">
      <xdr:nvSpPr>
        <xdr:cNvPr id="142" name="n_3mainValue【道路】&#10;一人当たり延長"/>
        <xdr:cNvSpPr txBox="1"/>
      </xdr:nvSpPr>
      <xdr:spPr>
        <a:xfrm>
          <a:off x="7594111" y="634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11442</xdr:rowOff>
    </xdr:from>
    <xdr:ext cx="534377" cy="259045"/>
    <xdr:sp macro="" textlink="">
      <xdr:nvSpPr>
        <xdr:cNvPr id="143" name="n_4mainValue【道路】&#10;一人当たり延長"/>
        <xdr:cNvSpPr txBox="1"/>
      </xdr:nvSpPr>
      <xdr:spPr>
        <a:xfrm>
          <a:off x="6705111" y="635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37556</xdr:rowOff>
    </xdr:from>
    <xdr:to>
      <xdr:col>24</xdr:col>
      <xdr:colOff>62865</xdr:colOff>
      <xdr:row>63</xdr:row>
      <xdr:rowOff>65315</xdr:rowOff>
    </xdr:to>
    <xdr:cxnSp macro="">
      <xdr:nvCxnSpPr>
        <xdr:cNvPr id="169" name="直線コネクタ 168"/>
        <xdr:cNvCxnSpPr/>
      </xdr:nvCxnSpPr>
      <xdr:spPr>
        <a:xfrm flipV="1">
          <a:off x="4634865" y="9638756"/>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69142</xdr:rowOff>
    </xdr:from>
    <xdr:ext cx="405111" cy="259045"/>
    <xdr:sp macro="" textlink="">
      <xdr:nvSpPr>
        <xdr:cNvPr id="170" name="【橋りょう・トンネル】&#10;有形固定資産減価償却率最小値テキスト"/>
        <xdr:cNvSpPr txBox="1"/>
      </xdr:nvSpPr>
      <xdr:spPr>
        <a:xfrm>
          <a:off x="4673600" y="1087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65315</xdr:rowOff>
    </xdr:from>
    <xdr:to>
      <xdr:col>24</xdr:col>
      <xdr:colOff>152400</xdr:colOff>
      <xdr:row>63</xdr:row>
      <xdr:rowOff>65315</xdr:rowOff>
    </xdr:to>
    <xdr:cxnSp macro="">
      <xdr:nvCxnSpPr>
        <xdr:cNvPr id="171" name="直線コネクタ 170"/>
        <xdr:cNvCxnSpPr/>
      </xdr:nvCxnSpPr>
      <xdr:spPr>
        <a:xfrm>
          <a:off x="4546600" y="1086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155683</xdr:rowOff>
    </xdr:from>
    <xdr:ext cx="405111" cy="259045"/>
    <xdr:sp macro="" textlink="">
      <xdr:nvSpPr>
        <xdr:cNvPr id="172" name="【橋りょう・トンネル】&#10;有形固定資産減価償却率最大値テキスト"/>
        <xdr:cNvSpPr txBox="1"/>
      </xdr:nvSpPr>
      <xdr:spPr>
        <a:xfrm>
          <a:off x="4673600" y="941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37556</xdr:rowOff>
    </xdr:from>
    <xdr:to>
      <xdr:col>24</xdr:col>
      <xdr:colOff>152400</xdr:colOff>
      <xdr:row>56</xdr:row>
      <xdr:rowOff>37556</xdr:rowOff>
    </xdr:to>
    <xdr:cxnSp macro="">
      <xdr:nvCxnSpPr>
        <xdr:cNvPr id="173" name="直線コネクタ 172"/>
        <xdr:cNvCxnSpPr/>
      </xdr:nvCxnSpPr>
      <xdr:spPr>
        <a:xfrm>
          <a:off x="4546600" y="963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167657</xdr:rowOff>
    </xdr:from>
    <xdr:ext cx="405111" cy="259045"/>
    <xdr:sp macro="" textlink="">
      <xdr:nvSpPr>
        <xdr:cNvPr id="174" name="【橋りょう・トンネル】&#10;有形固定資産減価償却率平均値テキスト"/>
        <xdr:cNvSpPr txBox="1"/>
      </xdr:nvSpPr>
      <xdr:spPr>
        <a:xfrm>
          <a:off x="4673600" y="1045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5" name="フローチャート: 判断 174"/>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76" name="フローチャート: 判断 175"/>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77" name="フローチャート: 判断 176"/>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125549</xdr:rowOff>
    </xdr:from>
    <xdr:to>
      <xdr:col>10</xdr:col>
      <xdr:colOff>165100</xdr:colOff>
      <xdr:row>61</xdr:row>
      <xdr:rowOff>55699</xdr:rowOff>
    </xdr:to>
    <xdr:sp macro="" textlink="">
      <xdr:nvSpPr>
        <xdr:cNvPr id="178" name="フローチャート: 判断 177"/>
        <xdr:cNvSpPr/>
      </xdr:nvSpPr>
      <xdr:spPr>
        <a:xfrm>
          <a:off x="1968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104322</xdr:rowOff>
    </xdr:from>
    <xdr:to>
      <xdr:col>6</xdr:col>
      <xdr:colOff>38100</xdr:colOff>
      <xdr:row>61</xdr:row>
      <xdr:rowOff>34472</xdr:rowOff>
    </xdr:to>
    <xdr:sp macro="" textlink="">
      <xdr:nvSpPr>
        <xdr:cNvPr id="179" name="フローチャート: 判断 178"/>
        <xdr:cNvSpPr/>
      </xdr:nvSpPr>
      <xdr:spPr>
        <a:xfrm>
          <a:off x="107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61867</xdr:rowOff>
    </xdr:from>
    <xdr:to>
      <xdr:col>24</xdr:col>
      <xdr:colOff>114300</xdr:colOff>
      <xdr:row>60</xdr:row>
      <xdr:rowOff>163467</xdr:rowOff>
    </xdr:to>
    <xdr:sp macro="" textlink="">
      <xdr:nvSpPr>
        <xdr:cNvPr id="185" name="楕円 184"/>
        <xdr:cNvSpPr/>
      </xdr:nvSpPr>
      <xdr:spPr>
        <a:xfrm>
          <a:off x="45847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84744</xdr:rowOff>
    </xdr:from>
    <xdr:ext cx="405111" cy="259045"/>
    <xdr:sp macro="" textlink="">
      <xdr:nvSpPr>
        <xdr:cNvPr id="186" name="【橋りょう・トンネル】&#10;有形固定資産減価償却率該当値テキスト"/>
        <xdr:cNvSpPr txBox="1"/>
      </xdr:nvSpPr>
      <xdr:spPr>
        <a:xfrm>
          <a:off x="4673600" y="10200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68399</xdr:rowOff>
    </xdr:from>
    <xdr:to>
      <xdr:col>20</xdr:col>
      <xdr:colOff>38100</xdr:colOff>
      <xdr:row>60</xdr:row>
      <xdr:rowOff>169999</xdr:rowOff>
    </xdr:to>
    <xdr:sp macro="" textlink="">
      <xdr:nvSpPr>
        <xdr:cNvPr id="187" name="楕円 186"/>
        <xdr:cNvSpPr/>
      </xdr:nvSpPr>
      <xdr:spPr>
        <a:xfrm>
          <a:off x="3746500" y="103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112667</xdr:rowOff>
    </xdr:from>
    <xdr:to>
      <xdr:col>24</xdr:col>
      <xdr:colOff>63500</xdr:colOff>
      <xdr:row>60</xdr:row>
      <xdr:rowOff>119199</xdr:rowOff>
    </xdr:to>
    <xdr:cxnSp macro="">
      <xdr:nvCxnSpPr>
        <xdr:cNvPr id="188" name="直線コネクタ 187"/>
        <xdr:cNvCxnSpPr/>
      </xdr:nvCxnSpPr>
      <xdr:spPr>
        <a:xfrm flipV="1">
          <a:off x="3797300" y="1039966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56969</xdr:rowOff>
    </xdr:from>
    <xdr:to>
      <xdr:col>15</xdr:col>
      <xdr:colOff>101600</xdr:colOff>
      <xdr:row>60</xdr:row>
      <xdr:rowOff>158569</xdr:rowOff>
    </xdr:to>
    <xdr:sp macro="" textlink="">
      <xdr:nvSpPr>
        <xdr:cNvPr id="189" name="楕円 188"/>
        <xdr:cNvSpPr/>
      </xdr:nvSpPr>
      <xdr:spPr>
        <a:xfrm>
          <a:off x="2857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107769</xdr:rowOff>
    </xdr:from>
    <xdr:to>
      <xdr:col>19</xdr:col>
      <xdr:colOff>177800</xdr:colOff>
      <xdr:row>60</xdr:row>
      <xdr:rowOff>119199</xdr:rowOff>
    </xdr:to>
    <xdr:cxnSp macro="">
      <xdr:nvCxnSpPr>
        <xdr:cNvPr id="190" name="直線コネクタ 189"/>
        <xdr:cNvCxnSpPr/>
      </xdr:nvCxnSpPr>
      <xdr:spPr>
        <a:xfrm>
          <a:off x="2908300" y="1039476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24312</xdr:rowOff>
    </xdr:from>
    <xdr:to>
      <xdr:col>10</xdr:col>
      <xdr:colOff>165100</xdr:colOff>
      <xdr:row>60</xdr:row>
      <xdr:rowOff>125912</xdr:rowOff>
    </xdr:to>
    <xdr:sp macro="" textlink="">
      <xdr:nvSpPr>
        <xdr:cNvPr id="191" name="楕円 190"/>
        <xdr:cNvSpPr/>
      </xdr:nvSpPr>
      <xdr:spPr>
        <a:xfrm>
          <a:off x="1968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75112</xdr:rowOff>
    </xdr:from>
    <xdr:to>
      <xdr:col>15</xdr:col>
      <xdr:colOff>50800</xdr:colOff>
      <xdr:row>60</xdr:row>
      <xdr:rowOff>107769</xdr:rowOff>
    </xdr:to>
    <xdr:cxnSp macro="">
      <xdr:nvCxnSpPr>
        <xdr:cNvPr id="192" name="直線コネクタ 191"/>
        <xdr:cNvCxnSpPr/>
      </xdr:nvCxnSpPr>
      <xdr:spPr>
        <a:xfrm>
          <a:off x="2019300" y="103621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7983</xdr:rowOff>
    </xdr:from>
    <xdr:to>
      <xdr:col>6</xdr:col>
      <xdr:colOff>38100</xdr:colOff>
      <xdr:row>60</xdr:row>
      <xdr:rowOff>109583</xdr:rowOff>
    </xdr:to>
    <xdr:sp macro="" textlink="">
      <xdr:nvSpPr>
        <xdr:cNvPr id="193" name="楕円 192"/>
        <xdr:cNvSpPr/>
      </xdr:nvSpPr>
      <xdr:spPr>
        <a:xfrm>
          <a:off x="1079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58783</xdr:rowOff>
    </xdr:from>
    <xdr:to>
      <xdr:col>10</xdr:col>
      <xdr:colOff>114300</xdr:colOff>
      <xdr:row>60</xdr:row>
      <xdr:rowOff>75112</xdr:rowOff>
    </xdr:to>
    <xdr:cxnSp macro="">
      <xdr:nvCxnSpPr>
        <xdr:cNvPr id="194" name="直線コネクタ 193"/>
        <xdr:cNvCxnSpPr/>
      </xdr:nvCxnSpPr>
      <xdr:spPr>
        <a:xfrm>
          <a:off x="1130300" y="1034578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92546</xdr:rowOff>
    </xdr:from>
    <xdr:ext cx="405111" cy="259045"/>
    <xdr:sp macro="" textlink="">
      <xdr:nvSpPr>
        <xdr:cNvPr id="195" name="n_1aveValue【橋りょう・トンネル】&#10;有形固定資産減価償却率"/>
        <xdr:cNvSpPr txBox="1"/>
      </xdr:nvSpPr>
      <xdr:spPr>
        <a:xfrm>
          <a:off x="35820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196" name="n_2aveValue【橋りょう・トンネル】&#10;有形固定資産減価償却率"/>
        <xdr:cNvSpPr txBox="1"/>
      </xdr:nvSpPr>
      <xdr:spPr>
        <a:xfrm>
          <a:off x="2705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46826</xdr:rowOff>
    </xdr:from>
    <xdr:ext cx="405111" cy="259045"/>
    <xdr:sp macro="" textlink="">
      <xdr:nvSpPr>
        <xdr:cNvPr id="197" name="n_3aveValue【橋りょう・トンネル】&#10;有形固定資産減価償却率"/>
        <xdr:cNvSpPr txBox="1"/>
      </xdr:nvSpPr>
      <xdr:spPr>
        <a:xfrm>
          <a:off x="1816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25599</xdr:rowOff>
    </xdr:from>
    <xdr:ext cx="405111" cy="259045"/>
    <xdr:sp macro="" textlink="">
      <xdr:nvSpPr>
        <xdr:cNvPr id="198" name="n_4aveValue【橋りょう・トンネル】&#10;有形固定資産減価償却率"/>
        <xdr:cNvSpPr txBox="1"/>
      </xdr:nvSpPr>
      <xdr:spPr>
        <a:xfrm>
          <a:off x="9277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15076</xdr:rowOff>
    </xdr:from>
    <xdr:ext cx="405111" cy="259045"/>
    <xdr:sp macro="" textlink="">
      <xdr:nvSpPr>
        <xdr:cNvPr id="199" name="n_1mainValue【橋りょう・トンネル】&#10;有形固定資産減価償却率"/>
        <xdr:cNvSpPr txBox="1"/>
      </xdr:nvSpPr>
      <xdr:spPr>
        <a:xfrm>
          <a:off x="35820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3646</xdr:rowOff>
    </xdr:from>
    <xdr:ext cx="405111" cy="259045"/>
    <xdr:sp macro="" textlink="">
      <xdr:nvSpPr>
        <xdr:cNvPr id="200" name="n_2mainValue【橋りょう・トンネル】&#10;有形固定資産減価償却率"/>
        <xdr:cNvSpPr txBox="1"/>
      </xdr:nvSpPr>
      <xdr:spPr>
        <a:xfrm>
          <a:off x="2705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142439</xdr:rowOff>
    </xdr:from>
    <xdr:ext cx="405111" cy="259045"/>
    <xdr:sp macro="" textlink="">
      <xdr:nvSpPr>
        <xdr:cNvPr id="201" name="n_3mainValue【橋りょう・トンネル】&#10;有形固定資産減価償却率"/>
        <xdr:cNvSpPr txBox="1"/>
      </xdr:nvSpPr>
      <xdr:spPr>
        <a:xfrm>
          <a:off x="1816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126110</xdr:rowOff>
    </xdr:from>
    <xdr:ext cx="405111" cy="259045"/>
    <xdr:sp macro="" textlink="">
      <xdr:nvSpPr>
        <xdr:cNvPr id="202" name="n_4mainValue【橋りょう・トンネル】&#10;有形固定資産減価償却率"/>
        <xdr:cNvSpPr txBox="1"/>
      </xdr:nvSpPr>
      <xdr:spPr>
        <a:xfrm>
          <a:off x="927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4" name="テキスト ボックス 21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6" name="テキスト ボックス 215"/>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8" name="テキスト ボックス 217"/>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0" name="テキスト ボックス 219"/>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2" name="テキスト ボックス 22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117075</xdr:rowOff>
    </xdr:from>
    <xdr:to>
      <xdr:col>54</xdr:col>
      <xdr:colOff>189865</xdr:colOff>
      <xdr:row>63</xdr:row>
      <xdr:rowOff>148942</xdr:rowOff>
    </xdr:to>
    <xdr:cxnSp macro="">
      <xdr:nvCxnSpPr>
        <xdr:cNvPr id="224" name="直線コネクタ 223"/>
        <xdr:cNvCxnSpPr/>
      </xdr:nvCxnSpPr>
      <xdr:spPr>
        <a:xfrm flipV="1">
          <a:off x="10476865" y="9889725"/>
          <a:ext cx="0" cy="10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152769</xdr:rowOff>
    </xdr:from>
    <xdr:ext cx="469744" cy="259045"/>
    <xdr:sp macro="" textlink="">
      <xdr:nvSpPr>
        <xdr:cNvPr id="225" name="【橋りょう・トンネル】&#10;一人当たり有形固定資産（償却資産）額最小値テキスト"/>
        <xdr:cNvSpPr txBox="1"/>
      </xdr:nvSpPr>
      <xdr:spPr>
        <a:xfrm>
          <a:off x="10515600" y="109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148942</xdr:rowOff>
    </xdr:from>
    <xdr:to>
      <xdr:col>55</xdr:col>
      <xdr:colOff>88900</xdr:colOff>
      <xdr:row>63</xdr:row>
      <xdr:rowOff>148942</xdr:rowOff>
    </xdr:to>
    <xdr:cxnSp macro="">
      <xdr:nvCxnSpPr>
        <xdr:cNvPr id="226" name="直線コネクタ 225"/>
        <xdr:cNvCxnSpPr/>
      </xdr:nvCxnSpPr>
      <xdr:spPr>
        <a:xfrm>
          <a:off x="10388600" y="109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63752</xdr:rowOff>
    </xdr:from>
    <xdr:ext cx="599010" cy="259045"/>
    <xdr:sp macro="" textlink="">
      <xdr:nvSpPr>
        <xdr:cNvPr id="227" name="【橋りょう・トンネル】&#10;一人当たり有形固定資産（償却資産）額最大値テキスト"/>
        <xdr:cNvSpPr txBox="1"/>
      </xdr:nvSpPr>
      <xdr:spPr>
        <a:xfrm>
          <a:off x="10515600" y="966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117075</xdr:rowOff>
    </xdr:from>
    <xdr:to>
      <xdr:col>55</xdr:col>
      <xdr:colOff>88900</xdr:colOff>
      <xdr:row>57</xdr:row>
      <xdr:rowOff>117075</xdr:rowOff>
    </xdr:to>
    <xdr:cxnSp macro="">
      <xdr:nvCxnSpPr>
        <xdr:cNvPr id="228" name="直線コネクタ 227"/>
        <xdr:cNvCxnSpPr/>
      </xdr:nvCxnSpPr>
      <xdr:spPr>
        <a:xfrm>
          <a:off x="10388600" y="988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108359</xdr:rowOff>
    </xdr:from>
    <xdr:ext cx="534377" cy="259045"/>
    <xdr:sp macro="" textlink="">
      <xdr:nvSpPr>
        <xdr:cNvPr id="229" name="【橋りょう・トンネル】&#10;一人当たり有形固定資産（償却資産）額平均値テキスト"/>
        <xdr:cNvSpPr txBox="1"/>
      </xdr:nvSpPr>
      <xdr:spPr>
        <a:xfrm>
          <a:off x="10515600" y="10395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85482</xdr:rowOff>
    </xdr:from>
    <xdr:to>
      <xdr:col>55</xdr:col>
      <xdr:colOff>50800</xdr:colOff>
      <xdr:row>62</xdr:row>
      <xdr:rowOff>15632</xdr:rowOff>
    </xdr:to>
    <xdr:sp macro="" textlink="">
      <xdr:nvSpPr>
        <xdr:cNvPr id="230" name="フローチャート: 判断 229"/>
        <xdr:cNvSpPr/>
      </xdr:nvSpPr>
      <xdr:spPr>
        <a:xfrm>
          <a:off x="10426700" y="1054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89071</xdr:rowOff>
    </xdr:from>
    <xdr:to>
      <xdr:col>50</xdr:col>
      <xdr:colOff>165100</xdr:colOff>
      <xdr:row>62</xdr:row>
      <xdr:rowOff>19221</xdr:rowOff>
    </xdr:to>
    <xdr:sp macro="" textlink="">
      <xdr:nvSpPr>
        <xdr:cNvPr id="231" name="フローチャート: 判断 230"/>
        <xdr:cNvSpPr/>
      </xdr:nvSpPr>
      <xdr:spPr>
        <a:xfrm>
          <a:off x="9588500" y="1054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91878</xdr:rowOff>
    </xdr:from>
    <xdr:to>
      <xdr:col>46</xdr:col>
      <xdr:colOff>38100</xdr:colOff>
      <xdr:row>62</xdr:row>
      <xdr:rowOff>22028</xdr:rowOff>
    </xdr:to>
    <xdr:sp macro="" textlink="">
      <xdr:nvSpPr>
        <xdr:cNvPr id="232" name="フローチャート: 判断 231"/>
        <xdr:cNvSpPr/>
      </xdr:nvSpPr>
      <xdr:spPr>
        <a:xfrm>
          <a:off x="8699500" y="105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94951</xdr:rowOff>
    </xdr:from>
    <xdr:to>
      <xdr:col>41</xdr:col>
      <xdr:colOff>101600</xdr:colOff>
      <xdr:row>62</xdr:row>
      <xdr:rowOff>25101</xdr:rowOff>
    </xdr:to>
    <xdr:sp macro="" textlink="">
      <xdr:nvSpPr>
        <xdr:cNvPr id="233" name="フローチャート: 判断 232"/>
        <xdr:cNvSpPr/>
      </xdr:nvSpPr>
      <xdr:spPr>
        <a:xfrm>
          <a:off x="7810500" y="1055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120865</xdr:rowOff>
    </xdr:from>
    <xdr:to>
      <xdr:col>36</xdr:col>
      <xdr:colOff>165100</xdr:colOff>
      <xdr:row>62</xdr:row>
      <xdr:rowOff>51015</xdr:rowOff>
    </xdr:to>
    <xdr:sp macro="" textlink="">
      <xdr:nvSpPr>
        <xdr:cNvPr id="234" name="フローチャート: 判断 233"/>
        <xdr:cNvSpPr/>
      </xdr:nvSpPr>
      <xdr:spPr>
        <a:xfrm>
          <a:off x="6921500" y="1057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77270</xdr:rowOff>
    </xdr:from>
    <xdr:to>
      <xdr:col>55</xdr:col>
      <xdr:colOff>50800</xdr:colOff>
      <xdr:row>63</xdr:row>
      <xdr:rowOff>7420</xdr:rowOff>
    </xdr:to>
    <xdr:sp macro="" textlink="">
      <xdr:nvSpPr>
        <xdr:cNvPr id="240" name="楕円 239"/>
        <xdr:cNvSpPr/>
      </xdr:nvSpPr>
      <xdr:spPr>
        <a:xfrm>
          <a:off x="10426700" y="1070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55697</xdr:rowOff>
    </xdr:from>
    <xdr:ext cx="534377" cy="259045"/>
    <xdr:sp macro="" textlink="">
      <xdr:nvSpPr>
        <xdr:cNvPr id="241" name="【橋りょう・トンネル】&#10;一人当たり有形固定資産（償却資産）額該当値テキスト"/>
        <xdr:cNvSpPr txBox="1"/>
      </xdr:nvSpPr>
      <xdr:spPr>
        <a:xfrm>
          <a:off x="10515600" y="1068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86099</xdr:rowOff>
    </xdr:from>
    <xdr:to>
      <xdr:col>50</xdr:col>
      <xdr:colOff>165100</xdr:colOff>
      <xdr:row>63</xdr:row>
      <xdr:rowOff>16249</xdr:rowOff>
    </xdr:to>
    <xdr:sp macro="" textlink="">
      <xdr:nvSpPr>
        <xdr:cNvPr id="242" name="楕円 241"/>
        <xdr:cNvSpPr/>
      </xdr:nvSpPr>
      <xdr:spPr>
        <a:xfrm>
          <a:off x="9588500" y="1071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128070</xdr:rowOff>
    </xdr:from>
    <xdr:to>
      <xdr:col>55</xdr:col>
      <xdr:colOff>0</xdr:colOff>
      <xdr:row>62</xdr:row>
      <xdr:rowOff>136899</xdr:rowOff>
    </xdr:to>
    <xdr:cxnSp macro="">
      <xdr:nvCxnSpPr>
        <xdr:cNvPr id="243" name="直線コネクタ 242"/>
        <xdr:cNvCxnSpPr/>
      </xdr:nvCxnSpPr>
      <xdr:spPr>
        <a:xfrm flipV="1">
          <a:off x="9639300" y="10757970"/>
          <a:ext cx="838200" cy="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90384</xdr:rowOff>
    </xdr:from>
    <xdr:to>
      <xdr:col>46</xdr:col>
      <xdr:colOff>38100</xdr:colOff>
      <xdr:row>63</xdr:row>
      <xdr:rowOff>20534</xdr:rowOff>
    </xdr:to>
    <xdr:sp macro="" textlink="">
      <xdr:nvSpPr>
        <xdr:cNvPr id="244" name="楕円 243"/>
        <xdr:cNvSpPr/>
      </xdr:nvSpPr>
      <xdr:spPr>
        <a:xfrm>
          <a:off x="8699500" y="1072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136899</xdr:rowOff>
    </xdr:from>
    <xdr:to>
      <xdr:col>50</xdr:col>
      <xdr:colOff>114300</xdr:colOff>
      <xdr:row>62</xdr:row>
      <xdr:rowOff>141184</xdr:rowOff>
    </xdr:to>
    <xdr:cxnSp macro="">
      <xdr:nvCxnSpPr>
        <xdr:cNvPr id="245" name="直線コネクタ 244"/>
        <xdr:cNvCxnSpPr/>
      </xdr:nvCxnSpPr>
      <xdr:spPr>
        <a:xfrm flipV="1">
          <a:off x="8750300" y="10766799"/>
          <a:ext cx="889000" cy="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91010</xdr:rowOff>
    </xdr:from>
    <xdr:to>
      <xdr:col>41</xdr:col>
      <xdr:colOff>101600</xdr:colOff>
      <xdr:row>63</xdr:row>
      <xdr:rowOff>21160</xdr:rowOff>
    </xdr:to>
    <xdr:sp macro="" textlink="">
      <xdr:nvSpPr>
        <xdr:cNvPr id="246" name="楕円 245"/>
        <xdr:cNvSpPr/>
      </xdr:nvSpPr>
      <xdr:spPr>
        <a:xfrm>
          <a:off x="7810500" y="107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141184</xdr:rowOff>
    </xdr:from>
    <xdr:to>
      <xdr:col>45</xdr:col>
      <xdr:colOff>177800</xdr:colOff>
      <xdr:row>62</xdr:row>
      <xdr:rowOff>141810</xdr:rowOff>
    </xdr:to>
    <xdr:cxnSp macro="">
      <xdr:nvCxnSpPr>
        <xdr:cNvPr id="247" name="直線コネクタ 246"/>
        <xdr:cNvCxnSpPr/>
      </xdr:nvCxnSpPr>
      <xdr:spPr>
        <a:xfrm flipV="1">
          <a:off x="7861300" y="10771084"/>
          <a:ext cx="889000" cy="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94905</xdr:rowOff>
    </xdr:from>
    <xdr:to>
      <xdr:col>36</xdr:col>
      <xdr:colOff>165100</xdr:colOff>
      <xdr:row>63</xdr:row>
      <xdr:rowOff>25055</xdr:rowOff>
    </xdr:to>
    <xdr:sp macro="" textlink="">
      <xdr:nvSpPr>
        <xdr:cNvPr id="248" name="楕円 247"/>
        <xdr:cNvSpPr/>
      </xdr:nvSpPr>
      <xdr:spPr>
        <a:xfrm>
          <a:off x="6921500" y="107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141810</xdr:rowOff>
    </xdr:from>
    <xdr:to>
      <xdr:col>41</xdr:col>
      <xdr:colOff>50800</xdr:colOff>
      <xdr:row>62</xdr:row>
      <xdr:rowOff>145705</xdr:rowOff>
    </xdr:to>
    <xdr:cxnSp macro="">
      <xdr:nvCxnSpPr>
        <xdr:cNvPr id="249" name="直線コネクタ 248"/>
        <xdr:cNvCxnSpPr/>
      </xdr:nvCxnSpPr>
      <xdr:spPr>
        <a:xfrm flipV="1">
          <a:off x="6972300" y="10771710"/>
          <a:ext cx="889000" cy="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35748</xdr:rowOff>
    </xdr:from>
    <xdr:ext cx="534377" cy="259045"/>
    <xdr:sp macro="" textlink="">
      <xdr:nvSpPr>
        <xdr:cNvPr id="250" name="n_1aveValue【橋りょう・トンネル】&#10;一人当たり有形固定資産（償却資産）額"/>
        <xdr:cNvSpPr txBox="1"/>
      </xdr:nvSpPr>
      <xdr:spPr>
        <a:xfrm>
          <a:off x="9359411" y="1032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38555</xdr:rowOff>
    </xdr:from>
    <xdr:ext cx="534377" cy="259045"/>
    <xdr:sp macro="" textlink="">
      <xdr:nvSpPr>
        <xdr:cNvPr id="251" name="n_2aveValue【橋りょう・トンネル】&#10;一人当たり有形固定資産（償却資産）額"/>
        <xdr:cNvSpPr txBox="1"/>
      </xdr:nvSpPr>
      <xdr:spPr>
        <a:xfrm>
          <a:off x="8483111" y="1032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41628</xdr:rowOff>
    </xdr:from>
    <xdr:ext cx="534377" cy="259045"/>
    <xdr:sp macro="" textlink="">
      <xdr:nvSpPr>
        <xdr:cNvPr id="252" name="n_3aveValue【橋りょう・トンネル】&#10;一人当たり有形固定資産（償却資産）額"/>
        <xdr:cNvSpPr txBox="1"/>
      </xdr:nvSpPr>
      <xdr:spPr>
        <a:xfrm>
          <a:off x="7594111" y="1032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67542</xdr:rowOff>
    </xdr:from>
    <xdr:ext cx="534377" cy="259045"/>
    <xdr:sp macro="" textlink="">
      <xdr:nvSpPr>
        <xdr:cNvPr id="253" name="n_4aveValue【橋りょう・トンネル】&#10;一人当たり有形固定資産（償却資産）額"/>
        <xdr:cNvSpPr txBox="1"/>
      </xdr:nvSpPr>
      <xdr:spPr>
        <a:xfrm>
          <a:off x="6705111" y="1035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7376</xdr:rowOff>
    </xdr:from>
    <xdr:ext cx="534377" cy="259045"/>
    <xdr:sp macro="" textlink="">
      <xdr:nvSpPr>
        <xdr:cNvPr id="254" name="n_1mainValue【橋りょう・トンネル】&#10;一人当たり有形固定資産（償却資産）額"/>
        <xdr:cNvSpPr txBox="1"/>
      </xdr:nvSpPr>
      <xdr:spPr>
        <a:xfrm>
          <a:off x="9359411" y="1080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11661</xdr:rowOff>
    </xdr:from>
    <xdr:ext cx="534377" cy="259045"/>
    <xdr:sp macro="" textlink="">
      <xdr:nvSpPr>
        <xdr:cNvPr id="255" name="n_2mainValue【橋りょう・トンネル】&#10;一人当たり有形固定資産（償却資産）額"/>
        <xdr:cNvSpPr txBox="1"/>
      </xdr:nvSpPr>
      <xdr:spPr>
        <a:xfrm>
          <a:off x="8483111" y="1081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12287</xdr:rowOff>
    </xdr:from>
    <xdr:ext cx="534377" cy="259045"/>
    <xdr:sp macro="" textlink="">
      <xdr:nvSpPr>
        <xdr:cNvPr id="256" name="n_3mainValue【橋りょう・トンネル】&#10;一人当たり有形固定資産（償却資産）額"/>
        <xdr:cNvSpPr txBox="1"/>
      </xdr:nvSpPr>
      <xdr:spPr>
        <a:xfrm>
          <a:off x="7594111" y="1081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16182</xdr:rowOff>
    </xdr:from>
    <xdr:ext cx="534377" cy="259045"/>
    <xdr:sp macro="" textlink="">
      <xdr:nvSpPr>
        <xdr:cNvPr id="257" name="n_4mainValue【橋りょう・トンネル】&#10;一人当たり有形固定資産（償却資産）額"/>
        <xdr:cNvSpPr txBox="1"/>
      </xdr:nvSpPr>
      <xdr:spPr>
        <a:xfrm>
          <a:off x="6705111" y="1081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90678</xdr:rowOff>
    </xdr:from>
    <xdr:to>
      <xdr:col>24</xdr:col>
      <xdr:colOff>62865</xdr:colOff>
      <xdr:row>85</xdr:row>
      <xdr:rowOff>156972</xdr:rowOff>
    </xdr:to>
    <xdr:cxnSp macro="">
      <xdr:nvCxnSpPr>
        <xdr:cNvPr id="280" name="直線コネクタ 279"/>
        <xdr:cNvCxnSpPr/>
      </xdr:nvCxnSpPr>
      <xdr:spPr>
        <a:xfrm flipV="1">
          <a:off x="4634865" y="13463778"/>
          <a:ext cx="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160799</xdr:rowOff>
    </xdr:from>
    <xdr:ext cx="405111" cy="259045"/>
    <xdr:sp macro="" textlink="">
      <xdr:nvSpPr>
        <xdr:cNvPr id="281" name="【公営住宅】&#10;有形固定資産減価償却率最小値テキスト"/>
        <xdr:cNvSpPr txBox="1"/>
      </xdr:nvSpPr>
      <xdr:spPr>
        <a:xfrm>
          <a:off x="4673600" y="1473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156972</xdr:rowOff>
    </xdr:from>
    <xdr:to>
      <xdr:col>24</xdr:col>
      <xdr:colOff>152400</xdr:colOff>
      <xdr:row>85</xdr:row>
      <xdr:rowOff>156972</xdr:rowOff>
    </xdr:to>
    <xdr:cxnSp macro="">
      <xdr:nvCxnSpPr>
        <xdr:cNvPr id="282" name="直線コネクタ 281"/>
        <xdr:cNvCxnSpPr/>
      </xdr:nvCxnSpPr>
      <xdr:spPr>
        <a:xfrm>
          <a:off x="4546600" y="1473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37355</xdr:rowOff>
    </xdr:from>
    <xdr:ext cx="405111" cy="259045"/>
    <xdr:sp macro="" textlink="">
      <xdr:nvSpPr>
        <xdr:cNvPr id="283" name="【公営住宅】&#10;有形固定資産減価償却率最大値テキスト"/>
        <xdr:cNvSpPr txBox="1"/>
      </xdr:nvSpPr>
      <xdr:spPr>
        <a:xfrm>
          <a:off x="4673600" y="1323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90678</xdr:rowOff>
    </xdr:from>
    <xdr:to>
      <xdr:col>24</xdr:col>
      <xdr:colOff>152400</xdr:colOff>
      <xdr:row>78</xdr:row>
      <xdr:rowOff>90678</xdr:rowOff>
    </xdr:to>
    <xdr:cxnSp macro="">
      <xdr:nvCxnSpPr>
        <xdr:cNvPr id="284" name="直線コネクタ 283"/>
        <xdr:cNvCxnSpPr/>
      </xdr:nvCxnSpPr>
      <xdr:spPr>
        <a:xfrm>
          <a:off x="4546600" y="1346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138192</xdr:rowOff>
    </xdr:from>
    <xdr:ext cx="405111" cy="259045"/>
    <xdr:sp macro="" textlink="">
      <xdr:nvSpPr>
        <xdr:cNvPr id="285" name="【公営住宅】&#10;有形固定資産減価償却率平均値テキスト"/>
        <xdr:cNvSpPr txBox="1"/>
      </xdr:nvSpPr>
      <xdr:spPr>
        <a:xfrm>
          <a:off x="4673600" y="13854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115315</xdr:rowOff>
    </xdr:from>
    <xdr:to>
      <xdr:col>24</xdr:col>
      <xdr:colOff>114300</xdr:colOff>
      <xdr:row>82</xdr:row>
      <xdr:rowOff>45465</xdr:rowOff>
    </xdr:to>
    <xdr:sp macro="" textlink="">
      <xdr:nvSpPr>
        <xdr:cNvPr id="286" name="フローチャート: 判断 285"/>
        <xdr:cNvSpPr/>
      </xdr:nvSpPr>
      <xdr:spPr>
        <a:xfrm>
          <a:off x="45847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87" name="フローチャート: 判断 286"/>
        <xdr:cNvSpPr/>
      </xdr:nvSpPr>
      <xdr:spPr>
        <a:xfrm>
          <a:off x="37465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8" name="フローチャート: 判断 287"/>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49022</xdr:rowOff>
    </xdr:from>
    <xdr:to>
      <xdr:col>10</xdr:col>
      <xdr:colOff>165100</xdr:colOff>
      <xdr:row>81</xdr:row>
      <xdr:rowOff>150622</xdr:rowOff>
    </xdr:to>
    <xdr:sp macro="" textlink="">
      <xdr:nvSpPr>
        <xdr:cNvPr id="289" name="フローチャート: 判断 288"/>
        <xdr:cNvSpPr/>
      </xdr:nvSpPr>
      <xdr:spPr>
        <a:xfrm>
          <a:off x="1968500" y="1393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xdr:rowOff>
    </xdr:from>
    <xdr:to>
      <xdr:col>6</xdr:col>
      <xdr:colOff>38100</xdr:colOff>
      <xdr:row>81</xdr:row>
      <xdr:rowOff>109474</xdr:rowOff>
    </xdr:to>
    <xdr:sp macro="" textlink="">
      <xdr:nvSpPr>
        <xdr:cNvPr id="290" name="フローチャート: 判断 289"/>
        <xdr:cNvSpPr/>
      </xdr:nvSpPr>
      <xdr:spPr>
        <a:xfrm>
          <a:off x="1079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149606</xdr:rowOff>
    </xdr:from>
    <xdr:to>
      <xdr:col>24</xdr:col>
      <xdr:colOff>114300</xdr:colOff>
      <xdr:row>83</xdr:row>
      <xdr:rowOff>79756</xdr:rowOff>
    </xdr:to>
    <xdr:sp macro="" textlink="">
      <xdr:nvSpPr>
        <xdr:cNvPr id="296" name="楕円 295"/>
        <xdr:cNvSpPr/>
      </xdr:nvSpPr>
      <xdr:spPr>
        <a:xfrm>
          <a:off x="4584700" y="1420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128033</xdr:rowOff>
    </xdr:from>
    <xdr:ext cx="405111" cy="259045"/>
    <xdr:sp macro="" textlink="">
      <xdr:nvSpPr>
        <xdr:cNvPr id="297" name="【公営住宅】&#10;有形固定資産減価償却率該当値テキスト"/>
        <xdr:cNvSpPr txBox="1"/>
      </xdr:nvSpPr>
      <xdr:spPr>
        <a:xfrm>
          <a:off x="4673600" y="1418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138176</xdr:rowOff>
    </xdr:from>
    <xdr:to>
      <xdr:col>20</xdr:col>
      <xdr:colOff>38100</xdr:colOff>
      <xdr:row>83</xdr:row>
      <xdr:rowOff>68326</xdr:rowOff>
    </xdr:to>
    <xdr:sp macro="" textlink="">
      <xdr:nvSpPr>
        <xdr:cNvPr id="298" name="楕円 297"/>
        <xdr:cNvSpPr/>
      </xdr:nvSpPr>
      <xdr:spPr>
        <a:xfrm>
          <a:off x="3746500" y="1419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17526</xdr:rowOff>
    </xdr:from>
    <xdr:to>
      <xdr:col>24</xdr:col>
      <xdr:colOff>63500</xdr:colOff>
      <xdr:row>83</xdr:row>
      <xdr:rowOff>28956</xdr:rowOff>
    </xdr:to>
    <xdr:cxnSp macro="">
      <xdr:nvCxnSpPr>
        <xdr:cNvPr id="299" name="直線コネクタ 298"/>
        <xdr:cNvCxnSpPr/>
      </xdr:nvCxnSpPr>
      <xdr:spPr>
        <a:xfrm>
          <a:off x="3797300" y="1424787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115315</xdr:rowOff>
    </xdr:from>
    <xdr:to>
      <xdr:col>15</xdr:col>
      <xdr:colOff>101600</xdr:colOff>
      <xdr:row>83</xdr:row>
      <xdr:rowOff>45465</xdr:rowOff>
    </xdr:to>
    <xdr:sp macro="" textlink="">
      <xdr:nvSpPr>
        <xdr:cNvPr id="300" name="楕円 299"/>
        <xdr:cNvSpPr/>
      </xdr:nvSpPr>
      <xdr:spPr>
        <a:xfrm>
          <a:off x="2857500" y="141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166115</xdr:rowOff>
    </xdr:from>
    <xdr:to>
      <xdr:col>19</xdr:col>
      <xdr:colOff>177800</xdr:colOff>
      <xdr:row>83</xdr:row>
      <xdr:rowOff>17526</xdr:rowOff>
    </xdr:to>
    <xdr:cxnSp macro="">
      <xdr:nvCxnSpPr>
        <xdr:cNvPr id="301" name="直線コネクタ 300"/>
        <xdr:cNvCxnSpPr/>
      </xdr:nvCxnSpPr>
      <xdr:spPr>
        <a:xfrm>
          <a:off x="2908300" y="1422501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99313</xdr:rowOff>
    </xdr:from>
    <xdr:to>
      <xdr:col>10</xdr:col>
      <xdr:colOff>165100</xdr:colOff>
      <xdr:row>83</xdr:row>
      <xdr:rowOff>29463</xdr:rowOff>
    </xdr:to>
    <xdr:sp macro="" textlink="">
      <xdr:nvSpPr>
        <xdr:cNvPr id="302" name="楕円 301"/>
        <xdr:cNvSpPr/>
      </xdr:nvSpPr>
      <xdr:spPr>
        <a:xfrm>
          <a:off x="1968500" y="1415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150113</xdr:rowOff>
    </xdr:from>
    <xdr:to>
      <xdr:col>15</xdr:col>
      <xdr:colOff>50800</xdr:colOff>
      <xdr:row>82</xdr:row>
      <xdr:rowOff>166115</xdr:rowOff>
    </xdr:to>
    <xdr:cxnSp macro="">
      <xdr:nvCxnSpPr>
        <xdr:cNvPr id="303" name="直線コネクタ 302"/>
        <xdr:cNvCxnSpPr/>
      </xdr:nvCxnSpPr>
      <xdr:spPr>
        <a:xfrm>
          <a:off x="2019300" y="14209013"/>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81026</xdr:rowOff>
    </xdr:from>
    <xdr:to>
      <xdr:col>6</xdr:col>
      <xdr:colOff>38100</xdr:colOff>
      <xdr:row>83</xdr:row>
      <xdr:rowOff>11176</xdr:rowOff>
    </xdr:to>
    <xdr:sp macro="" textlink="">
      <xdr:nvSpPr>
        <xdr:cNvPr id="304" name="楕円 303"/>
        <xdr:cNvSpPr/>
      </xdr:nvSpPr>
      <xdr:spPr>
        <a:xfrm>
          <a:off x="1079500" y="1413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131826</xdr:rowOff>
    </xdr:from>
    <xdr:to>
      <xdr:col>10</xdr:col>
      <xdr:colOff>114300</xdr:colOff>
      <xdr:row>82</xdr:row>
      <xdr:rowOff>150113</xdr:rowOff>
    </xdr:to>
    <xdr:cxnSp macro="">
      <xdr:nvCxnSpPr>
        <xdr:cNvPr id="305" name="直線コネクタ 304"/>
        <xdr:cNvCxnSpPr/>
      </xdr:nvCxnSpPr>
      <xdr:spPr>
        <a:xfrm>
          <a:off x="1130300" y="14190726"/>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41419</xdr:rowOff>
    </xdr:from>
    <xdr:ext cx="405111" cy="259045"/>
    <xdr:sp macro="" textlink="">
      <xdr:nvSpPr>
        <xdr:cNvPr id="306" name="n_1aveValue【公営住宅】&#10;有形固定資産減価償却率"/>
        <xdr:cNvSpPr txBox="1"/>
      </xdr:nvSpPr>
      <xdr:spPr>
        <a:xfrm>
          <a:off x="3582044" y="1375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32275</xdr:rowOff>
    </xdr:from>
    <xdr:ext cx="405111" cy="259045"/>
    <xdr:sp macro="" textlink="">
      <xdr:nvSpPr>
        <xdr:cNvPr id="307" name="n_2aveValue【公営住宅】&#10;有形固定資産減価償却率"/>
        <xdr:cNvSpPr txBox="1"/>
      </xdr:nvSpPr>
      <xdr:spPr>
        <a:xfrm>
          <a:off x="2705744" y="1374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167149</xdr:rowOff>
    </xdr:from>
    <xdr:ext cx="405111" cy="259045"/>
    <xdr:sp macro="" textlink="">
      <xdr:nvSpPr>
        <xdr:cNvPr id="308" name="n_3aveValue【公営住宅】&#10;有形固定資産減価償却率"/>
        <xdr:cNvSpPr txBox="1"/>
      </xdr:nvSpPr>
      <xdr:spPr>
        <a:xfrm>
          <a:off x="1816744" y="1371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126001</xdr:rowOff>
    </xdr:from>
    <xdr:ext cx="405111" cy="259045"/>
    <xdr:sp macro="" textlink="">
      <xdr:nvSpPr>
        <xdr:cNvPr id="309" name="n_4aveValue【公営住宅】&#10;有形固定資産減価償却率"/>
        <xdr:cNvSpPr txBox="1"/>
      </xdr:nvSpPr>
      <xdr:spPr>
        <a:xfrm>
          <a:off x="927744" y="1367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59453</xdr:rowOff>
    </xdr:from>
    <xdr:ext cx="405111" cy="259045"/>
    <xdr:sp macro="" textlink="">
      <xdr:nvSpPr>
        <xdr:cNvPr id="310" name="n_1mainValue【公営住宅】&#10;有形固定資産減価償却率"/>
        <xdr:cNvSpPr txBox="1"/>
      </xdr:nvSpPr>
      <xdr:spPr>
        <a:xfrm>
          <a:off x="3582044" y="1428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36592</xdr:rowOff>
    </xdr:from>
    <xdr:ext cx="405111" cy="259045"/>
    <xdr:sp macro="" textlink="">
      <xdr:nvSpPr>
        <xdr:cNvPr id="311" name="n_2mainValue【公営住宅】&#10;有形固定資産減価償却率"/>
        <xdr:cNvSpPr txBox="1"/>
      </xdr:nvSpPr>
      <xdr:spPr>
        <a:xfrm>
          <a:off x="2705744" y="1426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20590</xdr:rowOff>
    </xdr:from>
    <xdr:ext cx="405111" cy="259045"/>
    <xdr:sp macro="" textlink="">
      <xdr:nvSpPr>
        <xdr:cNvPr id="312" name="n_3mainValue【公営住宅】&#10;有形固定資産減価償却率"/>
        <xdr:cNvSpPr txBox="1"/>
      </xdr:nvSpPr>
      <xdr:spPr>
        <a:xfrm>
          <a:off x="1816744" y="14250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2303</xdr:rowOff>
    </xdr:from>
    <xdr:ext cx="405111" cy="259045"/>
    <xdr:sp macro="" textlink="">
      <xdr:nvSpPr>
        <xdr:cNvPr id="313" name="n_4mainValue【公営住宅】&#10;有形固定資産減価償却率"/>
        <xdr:cNvSpPr txBox="1"/>
      </xdr:nvSpPr>
      <xdr:spPr>
        <a:xfrm>
          <a:off x="927744" y="1423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4" name="直線コネクタ 32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5" name="テキスト ボックス 32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6" name="直線コネクタ 32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7" name="テキスト ボックス 32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8" name="直線コネクタ 32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9" name="テキスト ボックス 32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0" name="直線コネクタ 32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1" name="テキスト ボックス 33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2" name="直線コネクタ 33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3" name="テキスト ボックス 33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4" name="直線コネクタ 33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5" name="テキスト ボックス 33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8708</xdr:rowOff>
    </xdr:from>
    <xdr:to>
      <xdr:col>54</xdr:col>
      <xdr:colOff>189865</xdr:colOff>
      <xdr:row>86</xdr:row>
      <xdr:rowOff>111579</xdr:rowOff>
    </xdr:to>
    <xdr:cxnSp macro="">
      <xdr:nvCxnSpPr>
        <xdr:cNvPr id="339" name="直線コネクタ 338"/>
        <xdr:cNvCxnSpPr/>
      </xdr:nvCxnSpPr>
      <xdr:spPr>
        <a:xfrm flipV="1">
          <a:off x="10476865" y="1338180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0" name="【公営住宅】&#10;一人当たり面積最小値テキスト"/>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1" name="直線コネクタ 340"/>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126835</xdr:rowOff>
    </xdr:from>
    <xdr:ext cx="469744" cy="259045"/>
    <xdr:sp macro="" textlink="">
      <xdr:nvSpPr>
        <xdr:cNvPr id="342" name="【公営住宅】&#10;一人当たり面積最大値テキスト"/>
        <xdr:cNvSpPr txBox="1"/>
      </xdr:nvSpPr>
      <xdr:spPr>
        <a:xfrm>
          <a:off x="10515600" y="1315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8708</xdr:rowOff>
    </xdr:from>
    <xdr:to>
      <xdr:col>55</xdr:col>
      <xdr:colOff>88900</xdr:colOff>
      <xdr:row>78</xdr:row>
      <xdr:rowOff>8708</xdr:rowOff>
    </xdr:to>
    <xdr:cxnSp macro="">
      <xdr:nvCxnSpPr>
        <xdr:cNvPr id="343" name="直線コネクタ 342"/>
        <xdr:cNvCxnSpPr/>
      </xdr:nvCxnSpPr>
      <xdr:spPr>
        <a:xfrm>
          <a:off x="10388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344" name="【公営住宅】&#10;一人当たり面積平均値テキスト"/>
        <xdr:cNvSpPr txBox="1"/>
      </xdr:nvSpPr>
      <xdr:spPr>
        <a:xfrm>
          <a:off x="105156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45" name="フローチャート: 判断 344"/>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111398</xdr:rowOff>
    </xdr:from>
    <xdr:to>
      <xdr:col>50</xdr:col>
      <xdr:colOff>165100</xdr:colOff>
      <xdr:row>84</xdr:row>
      <xdr:rowOff>41548</xdr:rowOff>
    </xdr:to>
    <xdr:sp macro="" textlink="">
      <xdr:nvSpPr>
        <xdr:cNvPr id="346" name="フローチャート: 判断 345"/>
        <xdr:cNvSpPr/>
      </xdr:nvSpPr>
      <xdr:spPr>
        <a:xfrm>
          <a:off x="95885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47" name="フローチャート: 判断 346"/>
        <xdr:cNvSpPr/>
      </xdr:nvSpPr>
      <xdr:spPr>
        <a:xfrm>
          <a:off x="8699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70576</xdr:rowOff>
    </xdr:from>
    <xdr:to>
      <xdr:col>41</xdr:col>
      <xdr:colOff>101600</xdr:colOff>
      <xdr:row>84</xdr:row>
      <xdr:rowOff>726</xdr:rowOff>
    </xdr:to>
    <xdr:sp macro="" textlink="">
      <xdr:nvSpPr>
        <xdr:cNvPr id="348" name="フローチャート: 判断 347"/>
        <xdr:cNvSpPr/>
      </xdr:nvSpPr>
      <xdr:spPr>
        <a:xfrm>
          <a:off x="7810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47716</xdr:rowOff>
    </xdr:from>
    <xdr:to>
      <xdr:col>36</xdr:col>
      <xdr:colOff>165100</xdr:colOff>
      <xdr:row>83</xdr:row>
      <xdr:rowOff>149316</xdr:rowOff>
    </xdr:to>
    <xdr:sp macro="" textlink="">
      <xdr:nvSpPr>
        <xdr:cNvPr id="349" name="フローチャート: 判断 348"/>
        <xdr:cNvSpPr/>
      </xdr:nvSpPr>
      <xdr:spPr>
        <a:xfrm>
          <a:off x="6921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80373</xdr:rowOff>
    </xdr:from>
    <xdr:to>
      <xdr:col>55</xdr:col>
      <xdr:colOff>50800</xdr:colOff>
      <xdr:row>85</xdr:row>
      <xdr:rowOff>10523</xdr:rowOff>
    </xdr:to>
    <xdr:sp macro="" textlink="">
      <xdr:nvSpPr>
        <xdr:cNvPr id="355" name="楕円 354"/>
        <xdr:cNvSpPr/>
      </xdr:nvSpPr>
      <xdr:spPr>
        <a:xfrm>
          <a:off x="10426700" y="144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58800</xdr:rowOff>
    </xdr:from>
    <xdr:ext cx="469744" cy="259045"/>
    <xdr:sp macro="" textlink="">
      <xdr:nvSpPr>
        <xdr:cNvPr id="356" name="【公営住宅】&#10;一人当たり面積該当値テキスト"/>
        <xdr:cNvSpPr txBox="1"/>
      </xdr:nvSpPr>
      <xdr:spPr>
        <a:xfrm>
          <a:off x="10515600" y="1446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83638</xdr:rowOff>
    </xdr:from>
    <xdr:to>
      <xdr:col>50</xdr:col>
      <xdr:colOff>165100</xdr:colOff>
      <xdr:row>85</xdr:row>
      <xdr:rowOff>13788</xdr:rowOff>
    </xdr:to>
    <xdr:sp macro="" textlink="">
      <xdr:nvSpPr>
        <xdr:cNvPr id="357" name="楕円 356"/>
        <xdr:cNvSpPr/>
      </xdr:nvSpPr>
      <xdr:spPr>
        <a:xfrm>
          <a:off x="9588500" y="1448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131173</xdr:rowOff>
    </xdr:from>
    <xdr:to>
      <xdr:col>55</xdr:col>
      <xdr:colOff>0</xdr:colOff>
      <xdr:row>84</xdr:row>
      <xdr:rowOff>134438</xdr:rowOff>
    </xdr:to>
    <xdr:cxnSp macro="">
      <xdr:nvCxnSpPr>
        <xdr:cNvPr id="358" name="直線コネクタ 357"/>
        <xdr:cNvCxnSpPr/>
      </xdr:nvCxnSpPr>
      <xdr:spPr>
        <a:xfrm flipV="1">
          <a:off x="9639300" y="1453297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73842</xdr:rowOff>
    </xdr:from>
    <xdr:to>
      <xdr:col>46</xdr:col>
      <xdr:colOff>38100</xdr:colOff>
      <xdr:row>85</xdr:row>
      <xdr:rowOff>3992</xdr:rowOff>
    </xdr:to>
    <xdr:sp macro="" textlink="">
      <xdr:nvSpPr>
        <xdr:cNvPr id="359" name="楕円 358"/>
        <xdr:cNvSpPr/>
      </xdr:nvSpPr>
      <xdr:spPr>
        <a:xfrm>
          <a:off x="8699500" y="144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124642</xdr:rowOff>
    </xdr:from>
    <xdr:to>
      <xdr:col>50</xdr:col>
      <xdr:colOff>114300</xdr:colOff>
      <xdr:row>84</xdr:row>
      <xdr:rowOff>134438</xdr:rowOff>
    </xdr:to>
    <xdr:cxnSp macro="">
      <xdr:nvCxnSpPr>
        <xdr:cNvPr id="360" name="直線コネクタ 359"/>
        <xdr:cNvCxnSpPr/>
      </xdr:nvCxnSpPr>
      <xdr:spPr>
        <a:xfrm>
          <a:off x="8750300" y="14526442"/>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68943</xdr:rowOff>
    </xdr:from>
    <xdr:to>
      <xdr:col>41</xdr:col>
      <xdr:colOff>101600</xdr:colOff>
      <xdr:row>84</xdr:row>
      <xdr:rowOff>170543</xdr:rowOff>
    </xdr:to>
    <xdr:sp macro="" textlink="">
      <xdr:nvSpPr>
        <xdr:cNvPr id="361" name="楕円 360"/>
        <xdr:cNvSpPr/>
      </xdr:nvSpPr>
      <xdr:spPr>
        <a:xfrm>
          <a:off x="7810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119743</xdr:rowOff>
    </xdr:from>
    <xdr:to>
      <xdr:col>45</xdr:col>
      <xdr:colOff>177800</xdr:colOff>
      <xdr:row>84</xdr:row>
      <xdr:rowOff>124642</xdr:rowOff>
    </xdr:to>
    <xdr:cxnSp macro="">
      <xdr:nvCxnSpPr>
        <xdr:cNvPr id="362" name="直線コネクタ 361"/>
        <xdr:cNvCxnSpPr/>
      </xdr:nvCxnSpPr>
      <xdr:spPr>
        <a:xfrm>
          <a:off x="7861300" y="1452154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62412</xdr:rowOff>
    </xdr:from>
    <xdr:to>
      <xdr:col>36</xdr:col>
      <xdr:colOff>165100</xdr:colOff>
      <xdr:row>84</xdr:row>
      <xdr:rowOff>164012</xdr:rowOff>
    </xdr:to>
    <xdr:sp macro="" textlink="">
      <xdr:nvSpPr>
        <xdr:cNvPr id="363" name="楕円 362"/>
        <xdr:cNvSpPr/>
      </xdr:nvSpPr>
      <xdr:spPr>
        <a:xfrm>
          <a:off x="69215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113212</xdr:rowOff>
    </xdr:from>
    <xdr:to>
      <xdr:col>41</xdr:col>
      <xdr:colOff>50800</xdr:colOff>
      <xdr:row>84</xdr:row>
      <xdr:rowOff>119743</xdr:rowOff>
    </xdr:to>
    <xdr:cxnSp macro="">
      <xdr:nvCxnSpPr>
        <xdr:cNvPr id="364" name="直線コネクタ 363"/>
        <xdr:cNvCxnSpPr/>
      </xdr:nvCxnSpPr>
      <xdr:spPr>
        <a:xfrm>
          <a:off x="6972300" y="145150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58075</xdr:rowOff>
    </xdr:from>
    <xdr:ext cx="469744" cy="259045"/>
    <xdr:sp macro="" textlink="">
      <xdr:nvSpPr>
        <xdr:cNvPr id="365" name="n_1aveValue【公営住宅】&#10;一人当たり面積"/>
        <xdr:cNvSpPr txBox="1"/>
      </xdr:nvSpPr>
      <xdr:spPr>
        <a:xfrm>
          <a:off x="9391727" y="1411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56441</xdr:rowOff>
    </xdr:from>
    <xdr:ext cx="469744" cy="259045"/>
    <xdr:sp macro="" textlink="">
      <xdr:nvSpPr>
        <xdr:cNvPr id="366" name="n_2aveValue【公営住宅】&#10;一人当たり面積"/>
        <xdr:cNvSpPr txBox="1"/>
      </xdr:nvSpPr>
      <xdr:spPr>
        <a:xfrm>
          <a:off x="8515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17253</xdr:rowOff>
    </xdr:from>
    <xdr:ext cx="469744" cy="259045"/>
    <xdr:sp macro="" textlink="">
      <xdr:nvSpPr>
        <xdr:cNvPr id="367" name="n_3aveValue【公営住宅】&#10;一人当たり面積"/>
        <xdr:cNvSpPr txBox="1"/>
      </xdr:nvSpPr>
      <xdr:spPr>
        <a:xfrm>
          <a:off x="7626427" y="1407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165843</xdr:rowOff>
    </xdr:from>
    <xdr:ext cx="469744" cy="259045"/>
    <xdr:sp macro="" textlink="">
      <xdr:nvSpPr>
        <xdr:cNvPr id="368" name="n_4aveValue【公営住宅】&#10;一人当たり面積"/>
        <xdr:cNvSpPr txBox="1"/>
      </xdr:nvSpPr>
      <xdr:spPr>
        <a:xfrm>
          <a:off x="6737427" y="140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4915</xdr:rowOff>
    </xdr:from>
    <xdr:ext cx="469744" cy="259045"/>
    <xdr:sp macro="" textlink="">
      <xdr:nvSpPr>
        <xdr:cNvPr id="369" name="n_1mainValue【公営住宅】&#10;一人当たり面積"/>
        <xdr:cNvSpPr txBox="1"/>
      </xdr:nvSpPr>
      <xdr:spPr>
        <a:xfrm>
          <a:off x="9391727" y="145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166569</xdr:rowOff>
    </xdr:from>
    <xdr:ext cx="469744" cy="259045"/>
    <xdr:sp macro="" textlink="">
      <xdr:nvSpPr>
        <xdr:cNvPr id="370" name="n_2mainValue【公営住宅】&#10;一人当たり面積"/>
        <xdr:cNvSpPr txBox="1"/>
      </xdr:nvSpPr>
      <xdr:spPr>
        <a:xfrm>
          <a:off x="8515427" y="1456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161670</xdr:rowOff>
    </xdr:from>
    <xdr:ext cx="469744" cy="259045"/>
    <xdr:sp macro="" textlink="">
      <xdr:nvSpPr>
        <xdr:cNvPr id="371" name="n_3mainValue【公営住宅】&#10;一人当たり面積"/>
        <xdr:cNvSpPr txBox="1"/>
      </xdr:nvSpPr>
      <xdr:spPr>
        <a:xfrm>
          <a:off x="7626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155139</xdr:rowOff>
    </xdr:from>
    <xdr:ext cx="469744" cy="259045"/>
    <xdr:sp macro="" textlink="">
      <xdr:nvSpPr>
        <xdr:cNvPr id="372" name="n_4mainValue【公営住宅】&#10;一人当たり面積"/>
        <xdr:cNvSpPr txBox="1"/>
      </xdr:nvSpPr>
      <xdr:spPr>
        <a:xfrm>
          <a:off x="6737427" y="145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0" name="直線コネクタ 3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1" name="テキスト ボックス 4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2" name="直線コネクタ 4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3" name="テキスト ボックス 4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4" name="直線コネクタ 4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5" name="テキスト ボックス 4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6" name="直線コネクタ 4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7" name="テキスト ボックス 4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8" name="直線コネクタ 4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9" name="テキスト ボックス 4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133350</xdr:rowOff>
    </xdr:from>
    <xdr:to>
      <xdr:col>85</xdr:col>
      <xdr:colOff>126364</xdr:colOff>
      <xdr:row>41</xdr:row>
      <xdr:rowOff>0</xdr:rowOff>
    </xdr:to>
    <xdr:cxnSp macro="">
      <xdr:nvCxnSpPr>
        <xdr:cNvPr id="413" name="直線コネクタ 412"/>
        <xdr:cNvCxnSpPr/>
      </xdr:nvCxnSpPr>
      <xdr:spPr>
        <a:xfrm flipV="1">
          <a:off x="16318864" y="596265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3827</xdr:rowOff>
    </xdr:from>
    <xdr:ext cx="405111" cy="259045"/>
    <xdr:sp macro="" textlink="">
      <xdr:nvSpPr>
        <xdr:cNvPr id="414" name="【認定こども園・幼稚園・保育所】&#10;有形固定資産減価償却率最小値テキスト"/>
        <xdr:cNvSpPr txBox="1"/>
      </xdr:nvSpPr>
      <xdr:spPr>
        <a:xfrm>
          <a:off x="16357600"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0</xdr:rowOff>
    </xdr:from>
    <xdr:to>
      <xdr:col>86</xdr:col>
      <xdr:colOff>25400</xdr:colOff>
      <xdr:row>41</xdr:row>
      <xdr:rowOff>0</xdr:rowOff>
    </xdr:to>
    <xdr:cxnSp macro="">
      <xdr:nvCxnSpPr>
        <xdr:cNvPr id="415" name="直線コネクタ 414"/>
        <xdr:cNvCxnSpPr/>
      </xdr:nvCxnSpPr>
      <xdr:spPr>
        <a:xfrm>
          <a:off x="16230600" y="702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80027</xdr:rowOff>
    </xdr:from>
    <xdr:ext cx="405111" cy="259045"/>
    <xdr:sp macro="" textlink="">
      <xdr:nvSpPr>
        <xdr:cNvPr id="416" name="【認定こども園・幼稚園・保育所】&#10;有形固定資産減価償却率最大値テキスト"/>
        <xdr:cNvSpPr txBox="1"/>
      </xdr:nvSpPr>
      <xdr:spPr>
        <a:xfrm>
          <a:off x="16357600" y="573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133350</xdr:rowOff>
    </xdr:from>
    <xdr:to>
      <xdr:col>86</xdr:col>
      <xdr:colOff>25400</xdr:colOff>
      <xdr:row>34</xdr:row>
      <xdr:rowOff>133350</xdr:rowOff>
    </xdr:to>
    <xdr:cxnSp macro="">
      <xdr:nvCxnSpPr>
        <xdr:cNvPr id="417" name="直線コネクタ 416"/>
        <xdr:cNvCxnSpPr/>
      </xdr:nvCxnSpPr>
      <xdr:spPr>
        <a:xfrm>
          <a:off x="16230600" y="596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652</xdr:rowOff>
    </xdr:from>
    <xdr:ext cx="405111" cy="259045"/>
    <xdr:sp macro="" textlink="">
      <xdr:nvSpPr>
        <xdr:cNvPr id="418" name="【認定こども園・幼稚園・保育所】&#10;有形固定資産減価償却率平均値テキスト"/>
        <xdr:cNvSpPr txBox="1"/>
      </xdr:nvSpPr>
      <xdr:spPr>
        <a:xfrm>
          <a:off x="16357600" y="617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149225</xdr:rowOff>
    </xdr:from>
    <xdr:to>
      <xdr:col>85</xdr:col>
      <xdr:colOff>177800</xdr:colOff>
      <xdr:row>37</xdr:row>
      <xdr:rowOff>79375</xdr:rowOff>
    </xdr:to>
    <xdr:sp macro="" textlink="">
      <xdr:nvSpPr>
        <xdr:cNvPr id="419" name="フローチャート: 判断 418"/>
        <xdr:cNvSpPr/>
      </xdr:nvSpPr>
      <xdr:spPr>
        <a:xfrm>
          <a:off x="162687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168275</xdr:rowOff>
    </xdr:from>
    <xdr:to>
      <xdr:col>81</xdr:col>
      <xdr:colOff>101600</xdr:colOff>
      <xdr:row>37</xdr:row>
      <xdr:rowOff>98425</xdr:rowOff>
    </xdr:to>
    <xdr:sp macro="" textlink="">
      <xdr:nvSpPr>
        <xdr:cNvPr id="420" name="フローチャート: 判断 419"/>
        <xdr:cNvSpPr/>
      </xdr:nvSpPr>
      <xdr:spPr>
        <a:xfrm>
          <a:off x="15430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xdr:rowOff>
    </xdr:from>
    <xdr:to>
      <xdr:col>76</xdr:col>
      <xdr:colOff>165100</xdr:colOff>
      <xdr:row>37</xdr:row>
      <xdr:rowOff>102235</xdr:rowOff>
    </xdr:to>
    <xdr:sp macro="" textlink="">
      <xdr:nvSpPr>
        <xdr:cNvPr id="421" name="フローチャート: 判断 420"/>
        <xdr:cNvSpPr/>
      </xdr:nvSpPr>
      <xdr:spPr>
        <a:xfrm>
          <a:off x="14541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422" name="フローチャート: 判断 421"/>
        <xdr:cNvSpPr/>
      </xdr:nvSpPr>
      <xdr:spPr>
        <a:xfrm>
          <a:off x="13652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423" name="フローチャート: 判断 422"/>
        <xdr:cNvSpPr/>
      </xdr:nvSpPr>
      <xdr:spPr>
        <a:xfrm>
          <a:off x="12763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103505</xdr:rowOff>
    </xdr:from>
    <xdr:to>
      <xdr:col>85</xdr:col>
      <xdr:colOff>177800</xdr:colOff>
      <xdr:row>40</xdr:row>
      <xdr:rowOff>33655</xdr:rowOff>
    </xdr:to>
    <xdr:sp macro="" textlink="">
      <xdr:nvSpPr>
        <xdr:cNvPr id="429" name="楕円 428"/>
        <xdr:cNvSpPr/>
      </xdr:nvSpPr>
      <xdr:spPr>
        <a:xfrm>
          <a:off x="162687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81932</xdr:rowOff>
    </xdr:from>
    <xdr:ext cx="405111" cy="259045"/>
    <xdr:sp macro="" textlink="">
      <xdr:nvSpPr>
        <xdr:cNvPr id="430" name="【認定こども園・幼稚園・保育所】&#10;有形固定資産減価償却率該当値テキスト"/>
        <xdr:cNvSpPr txBox="1"/>
      </xdr:nvSpPr>
      <xdr:spPr>
        <a:xfrm>
          <a:off x="16357600" y="676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71120</xdr:rowOff>
    </xdr:from>
    <xdr:to>
      <xdr:col>81</xdr:col>
      <xdr:colOff>101600</xdr:colOff>
      <xdr:row>40</xdr:row>
      <xdr:rowOff>1270</xdr:rowOff>
    </xdr:to>
    <xdr:sp macro="" textlink="">
      <xdr:nvSpPr>
        <xdr:cNvPr id="431" name="楕円 430"/>
        <xdr:cNvSpPr/>
      </xdr:nvSpPr>
      <xdr:spPr>
        <a:xfrm>
          <a:off x="15430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121920</xdr:rowOff>
    </xdr:from>
    <xdr:to>
      <xdr:col>85</xdr:col>
      <xdr:colOff>127000</xdr:colOff>
      <xdr:row>39</xdr:row>
      <xdr:rowOff>154305</xdr:rowOff>
    </xdr:to>
    <xdr:cxnSp macro="">
      <xdr:nvCxnSpPr>
        <xdr:cNvPr id="432" name="直線コネクタ 431"/>
        <xdr:cNvCxnSpPr/>
      </xdr:nvCxnSpPr>
      <xdr:spPr>
        <a:xfrm>
          <a:off x="15481300" y="680847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38735</xdr:rowOff>
    </xdr:from>
    <xdr:to>
      <xdr:col>76</xdr:col>
      <xdr:colOff>165100</xdr:colOff>
      <xdr:row>39</xdr:row>
      <xdr:rowOff>140335</xdr:rowOff>
    </xdr:to>
    <xdr:sp macro="" textlink="">
      <xdr:nvSpPr>
        <xdr:cNvPr id="433" name="楕円 432"/>
        <xdr:cNvSpPr/>
      </xdr:nvSpPr>
      <xdr:spPr>
        <a:xfrm>
          <a:off x="14541500" y="67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89535</xdr:rowOff>
    </xdr:from>
    <xdr:to>
      <xdr:col>81</xdr:col>
      <xdr:colOff>50800</xdr:colOff>
      <xdr:row>39</xdr:row>
      <xdr:rowOff>121920</xdr:rowOff>
    </xdr:to>
    <xdr:cxnSp macro="">
      <xdr:nvCxnSpPr>
        <xdr:cNvPr id="434" name="直線コネクタ 433"/>
        <xdr:cNvCxnSpPr/>
      </xdr:nvCxnSpPr>
      <xdr:spPr>
        <a:xfrm>
          <a:off x="14592300" y="67760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6350</xdr:rowOff>
    </xdr:from>
    <xdr:to>
      <xdr:col>72</xdr:col>
      <xdr:colOff>38100</xdr:colOff>
      <xdr:row>39</xdr:row>
      <xdr:rowOff>107950</xdr:rowOff>
    </xdr:to>
    <xdr:sp macro="" textlink="">
      <xdr:nvSpPr>
        <xdr:cNvPr id="435" name="楕円 434"/>
        <xdr:cNvSpPr/>
      </xdr:nvSpPr>
      <xdr:spPr>
        <a:xfrm>
          <a:off x="13652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57150</xdr:rowOff>
    </xdr:from>
    <xdr:to>
      <xdr:col>76</xdr:col>
      <xdr:colOff>114300</xdr:colOff>
      <xdr:row>39</xdr:row>
      <xdr:rowOff>89535</xdr:rowOff>
    </xdr:to>
    <xdr:cxnSp macro="">
      <xdr:nvCxnSpPr>
        <xdr:cNvPr id="436" name="直線コネクタ 435"/>
        <xdr:cNvCxnSpPr/>
      </xdr:nvCxnSpPr>
      <xdr:spPr>
        <a:xfrm>
          <a:off x="13703300" y="67437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139700</xdr:rowOff>
    </xdr:from>
    <xdr:to>
      <xdr:col>67</xdr:col>
      <xdr:colOff>101600</xdr:colOff>
      <xdr:row>39</xdr:row>
      <xdr:rowOff>69850</xdr:rowOff>
    </xdr:to>
    <xdr:sp macro="" textlink="">
      <xdr:nvSpPr>
        <xdr:cNvPr id="437" name="楕円 436"/>
        <xdr:cNvSpPr/>
      </xdr:nvSpPr>
      <xdr:spPr>
        <a:xfrm>
          <a:off x="12763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19050</xdr:rowOff>
    </xdr:from>
    <xdr:to>
      <xdr:col>71</xdr:col>
      <xdr:colOff>177800</xdr:colOff>
      <xdr:row>39</xdr:row>
      <xdr:rowOff>57150</xdr:rowOff>
    </xdr:to>
    <xdr:cxnSp macro="">
      <xdr:nvCxnSpPr>
        <xdr:cNvPr id="438" name="直線コネクタ 437"/>
        <xdr:cNvCxnSpPr/>
      </xdr:nvCxnSpPr>
      <xdr:spPr>
        <a:xfrm>
          <a:off x="12814300" y="670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114952</xdr:rowOff>
    </xdr:from>
    <xdr:ext cx="405111" cy="259045"/>
    <xdr:sp macro="" textlink="">
      <xdr:nvSpPr>
        <xdr:cNvPr id="439" name="n_1aveValue【認定こども園・幼稚園・保育所】&#10;有形固定資産減価償却率"/>
        <xdr:cNvSpPr txBox="1"/>
      </xdr:nvSpPr>
      <xdr:spPr>
        <a:xfrm>
          <a:off x="152660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118762</xdr:rowOff>
    </xdr:from>
    <xdr:ext cx="405111" cy="259045"/>
    <xdr:sp macro="" textlink="">
      <xdr:nvSpPr>
        <xdr:cNvPr id="440" name="n_2aveValue【認定こども園・幼稚園・保育所】&#10;有形固定資産減価償却率"/>
        <xdr:cNvSpPr txBox="1"/>
      </xdr:nvSpPr>
      <xdr:spPr>
        <a:xfrm>
          <a:off x="14389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8272</xdr:rowOff>
    </xdr:from>
    <xdr:ext cx="405111" cy="259045"/>
    <xdr:sp macro="" textlink="">
      <xdr:nvSpPr>
        <xdr:cNvPr id="441" name="n_3aveValue【認定こども園・幼稚園・保育所】&#10;有形固定資産減価償却率"/>
        <xdr:cNvSpPr txBox="1"/>
      </xdr:nvSpPr>
      <xdr:spPr>
        <a:xfrm>
          <a:off x="13500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31132</xdr:rowOff>
    </xdr:from>
    <xdr:ext cx="405111" cy="259045"/>
    <xdr:sp macro="" textlink="">
      <xdr:nvSpPr>
        <xdr:cNvPr id="442" name="n_4aveValue【認定こども園・幼稚園・保育所】&#10;有形固定資産減価償却率"/>
        <xdr:cNvSpPr txBox="1"/>
      </xdr:nvSpPr>
      <xdr:spPr>
        <a:xfrm>
          <a:off x="12611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163847</xdr:rowOff>
    </xdr:from>
    <xdr:ext cx="405111" cy="259045"/>
    <xdr:sp macro="" textlink="">
      <xdr:nvSpPr>
        <xdr:cNvPr id="443" name="n_1mainValue【認定こども園・幼稚園・保育所】&#10;有形固定資産減価償却率"/>
        <xdr:cNvSpPr txBox="1"/>
      </xdr:nvSpPr>
      <xdr:spPr>
        <a:xfrm>
          <a:off x="152660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131462</xdr:rowOff>
    </xdr:from>
    <xdr:ext cx="405111" cy="259045"/>
    <xdr:sp macro="" textlink="">
      <xdr:nvSpPr>
        <xdr:cNvPr id="444" name="n_2mainValue【認定こども園・幼稚園・保育所】&#10;有形固定資産減価償却率"/>
        <xdr:cNvSpPr txBox="1"/>
      </xdr:nvSpPr>
      <xdr:spPr>
        <a:xfrm>
          <a:off x="14389744" y="681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99077</xdr:rowOff>
    </xdr:from>
    <xdr:ext cx="405111" cy="259045"/>
    <xdr:sp macro="" textlink="">
      <xdr:nvSpPr>
        <xdr:cNvPr id="445" name="n_3mainValue【認定こども園・幼稚園・保育所】&#10;有形固定資産減価償却率"/>
        <xdr:cNvSpPr txBox="1"/>
      </xdr:nvSpPr>
      <xdr:spPr>
        <a:xfrm>
          <a:off x="13500744"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60977</xdr:rowOff>
    </xdr:from>
    <xdr:ext cx="405111" cy="259045"/>
    <xdr:sp macro="" textlink="">
      <xdr:nvSpPr>
        <xdr:cNvPr id="446" name="n_4mainValue【認定こども園・幼稚園・保育所】&#10;有形固定資産減価償却率"/>
        <xdr:cNvSpPr txBox="1"/>
      </xdr:nvSpPr>
      <xdr:spPr>
        <a:xfrm>
          <a:off x="12611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92202</xdr:rowOff>
    </xdr:from>
    <xdr:to>
      <xdr:col>116</xdr:col>
      <xdr:colOff>62864</xdr:colOff>
      <xdr:row>41</xdr:row>
      <xdr:rowOff>78486</xdr:rowOff>
    </xdr:to>
    <xdr:cxnSp macro="">
      <xdr:nvCxnSpPr>
        <xdr:cNvPr id="468" name="直線コネクタ 467"/>
        <xdr:cNvCxnSpPr/>
      </xdr:nvCxnSpPr>
      <xdr:spPr>
        <a:xfrm flipV="1">
          <a:off x="22160864" y="60929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69" name="【認定こども園・幼稚園・保育所】&#10;一人当たり面積最小値テキスト"/>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70" name="直線コネクタ 469"/>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38879</xdr:rowOff>
    </xdr:from>
    <xdr:ext cx="469744" cy="259045"/>
    <xdr:sp macro="" textlink="">
      <xdr:nvSpPr>
        <xdr:cNvPr id="471" name="【認定こども園・幼稚園・保育所】&#10;一人当たり面積最大値テキスト"/>
        <xdr:cNvSpPr txBox="1"/>
      </xdr:nvSpPr>
      <xdr:spPr>
        <a:xfrm>
          <a:off x="22199600" y="586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92202</xdr:rowOff>
    </xdr:from>
    <xdr:to>
      <xdr:col>116</xdr:col>
      <xdr:colOff>152400</xdr:colOff>
      <xdr:row>35</xdr:row>
      <xdr:rowOff>92202</xdr:rowOff>
    </xdr:to>
    <xdr:cxnSp macro="">
      <xdr:nvCxnSpPr>
        <xdr:cNvPr id="472" name="直線コネクタ 471"/>
        <xdr:cNvCxnSpPr/>
      </xdr:nvCxnSpPr>
      <xdr:spPr>
        <a:xfrm>
          <a:off x="22072600" y="609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132859</xdr:rowOff>
    </xdr:from>
    <xdr:ext cx="469744" cy="259045"/>
    <xdr:sp macro="" textlink="">
      <xdr:nvSpPr>
        <xdr:cNvPr id="473" name="【認定こども園・幼稚園・保育所】&#10;一人当たり面積平均値テキスト"/>
        <xdr:cNvSpPr txBox="1"/>
      </xdr:nvSpPr>
      <xdr:spPr>
        <a:xfrm>
          <a:off x="22199600" y="6647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474" name="フローチャート: 判断 473"/>
        <xdr:cNvSpPr/>
      </xdr:nvSpPr>
      <xdr:spPr>
        <a:xfrm>
          <a:off x="221107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75" name="フローチャート: 判断 474"/>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76" name="フローチャート: 判断 475"/>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64262</xdr:rowOff>
    </xdr:from>
    <xdr:to>
      <xdr:col>102</xdr:col>
      <xdr:colOff>165100</xdr:colOff>
      <xdr:row>39</xdr:row>
      <xdr:rowOff>165862</xdr:rowOff>
    </xdr:to>
    <xdr:sp macro="" textlink="">
      <xdr:nvSpPr>
        <xdr:cNvPr id="477" name="フローチャート: 判断 476"/>
        <xdr:cNvSpPr/>
      </xdr:nvSpPr>
      <xdr:spPr>
        <a:xfrm>
          <a:off x="194945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68834</xdr:rowOff>
    </xdr:from>
    <xdr:to>
      <xdr:col>98</xdr:col>
      <xdr:colOff>38100</xdr:colOff>
      <xdr:row>39</xdr:row>
      <xdr:rowOff>170434</xdr:rowOff>
    </xdr:to>
    <xdr:sp macro="" textlink="">
      <xdr:nvSpPr>
        <xdr:cNvPr id="478" name="フローチャート: 判断 477"/>
        <xdr:cNvSpPr/>
      </xdr:nvSpPr>
      <xdr:spPr>
        <a:xfrm>
          <a:off x="18605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57404</xdr:rowOff>
    </xdr:from>
    <xdr:to>
      <xdr:col>116</xdr:col>
      <xdr:colOff>114300</xdr:colOff>
      <xdr:row>40</xdr:row>
      <xdr:rowOff>159004</xdr:rowOff>
    </xdr:to>
    <xdr:sp macro="" textlink="">
      <xdr:nvSpPr>
        <xdr:cNvPr id="484" name="楕円 483"/>
        <xdr:cNvSpPr/>
      </xdr:nvSpPr>
      <xdr:spPr>
        <a:xfrm>
          <a:off x="221107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35831</xdr:rowOff>
    </xdr:from>
    <xdr:ext cx="469744" cy="259045"/>
    <xdr:sp macro="" textlink="">
      <xdr:nvSpPr>
        <xdr:cNvPr id="485" name="【認定こども園・幼稚園・保育所】&#10;一人当たり面積該当値テキスト"/>
        <xdr:cNvSpPr txBox="1"/>
      </xdr:nvSpPr>
      <xdr:spPr>
        <a:xfrm>
          <a:off x="22199600"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61976</xdr:rowOff>
    </xdr:from>
    <xdr:to>
      <xdr:col>112</xdr:col>
      <xdr:colOff>38100</xdr:colOff>
      <xdr:row>40</xdr:row>
      <xdr:rowOff>163576</xdr:rowOff>
    </xdr:to>
    <xdr:sp macro="" textlink="">
      <xdr:nvSpPr>
        <xdr:cNvPr id="486" name="楕円 485"/>
        <xdr:cNvSpPr/>
      </xdr:nvSpPr>
      <xdr:spPr>
        <a:xfrm>
          <a:off x="21272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108204</xdr:rowOff>
    </xdr:from>
    <xdr:to>
      <xdr:col>116</xdr:col>
      <xdr:colOff>63500</xdr:colOff>
      <xdr:row>40</xdr:row>
      <xdr:rowOff>112776</xdr:rowOff>
    </xdr:to>
    <xdr:cxnSp macro="">
      <xdr:nvCxnSpPr>
        <xdr:cNvPr id="487" name="直線コネクタ 486"/>
        <xdr:cNvCxnSpPr/>
      </xdr:nvCxnSpPr>
      <xdr:spPr>
        <a:xfrm flipV="1">
          <a:off x="21323300" y="69662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61976</xdr:rowOff>
    </xdr:from>
    <xdr:to>
      <xdr:col>107</xdr:col>
      <xdr:colOff>101600</xdr:colOff>
      <xdr:row>40</xdr:row>
      <xdr:rowOff>163576</xdr:rowOff>
    </xdr:to>
    <xdr:sp macro="" textlink="">
      <xdr:nvSpPr>
        <xdr:cNvPr id="488" name="楕円 487"/>
        <xdr:cNvSpPr/>
      </xdr:nvSpPr>
      <xdr:spPr>
        <a:xfrm>
          <a:off x="20383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112776</xdr:rowOff>
    </xdr:from>
    <xdr:to>
      <xdr:col>111</xdr:col>
      <xdr:colOff>177800</xdr:colOff>
      <xdr:row>40</xdr:row>
      <xdr:rowOff>112776</xdr:rowOff>
    </xdr:to>
    <xdr:cxnSp macro="">
      <xdr:nvCxnSpPr>
        <xdr:cNvPr id="489" name="直線コネクタ 488"/>
        <xdr:cNvCxnSpPr/>
      </xdr:nvCxnSpPr>
      <xdr:spPr>
        <a:xfrm>
          <a:off x="20434300" y="6970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61976</xdr:rowOff>
    </xdr:from>
    <xdr:to>
      <xdr:col>102</xdr:col>
      <xdr:colOff>165100</xdr:colOff>
      <xdr:row>40</xdr:row>
      <xdr:rowOff>163576</xdr:rowOff>
    </xdr:to>
    <xdr:sp macro="" textlink="">
      <xdr:nvSpPr>
        <xdr:cNvPr id="490" name="楕円 489"/>
        <xdr:cNvSpPr/>
      </xdr:nvSpPr>
      <xdr:spPr>
        <a:xfrm>
          <a:off x="19494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112776</xdr:rowOff>
    </xdr:from>
    <xdr:to>
      <xdr:col>107</xdr:col>
      <xdr:colOff>50800</xdr:colOff>
      <xdr:row>40</xdr:row>
      <xdr:rowOff>112776</xdr:rowOff>
    </xdr:to>
    <xdr:cxnSp macro="">
      <xdr:nvCxnSpPr>
        <xdr:cNvPr id="491" name="直線コネクタ 490"/>
        <xdr:cNvCxnSpPr/>
      </xdr:nvCxnSpPr>
      <xdr:spPr>
        <a:xfrm>
          <a:off x="19545300" y="6970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61976</xdr:rowOff>
    </xdr:from>
    <xdr:to>
      <xdr:col>98</xdr:col>
      <xdr:colOff>38100</xdr:colOff>
      <xdr:row>40</xdr:row>
      <xdr:rowOff>163576</xdr:rowOff>
    </xdr:to>
    <xdr:sp macro="" textlink="">
      <xdr:nvSpPr>
        <xdr:cNvPr id="492" name="楕円 491"/>
        <xdr:cNvSpPr/>
      </xdr:nvSpPr>
      <xdr:spPr>
        <a:xfrm>
          <a:off x="18605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112776</xdr:rowOff>
    </xdr:from>
    <xdr:to>
      <xdr:col>102</xdr:col>
      <xdr:colOff>114300</xdr:colOff>
      <xdr:row>40</xdr:row>
      <xdr:rowOff>112776</xdr:rowOff>
    </xdr:to>
    <xdr:cxnSp macro="">
      <xdr:nvCxnSpPr>
        <xdr:cNvPr id="493" name="直線コネクタ 492"/>
        <xdr:cNvCxnSpPr/>
      </xdr:nvCxnSpPr>
      <xdr:spPr>
        <a:xfrm>
          <a:off x="18656300" y="6970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52087</xdr:rowOff>
    </xdr:from>
    <xdr:ext cx="469744" cy="259045"/>
    <xdr:sp macro="" textlink="">
      <xdr:nvSpPr>
        <xdr:cNvPr id="494" name="n_1aveValue【認定こども園・幼稚園・保育所】&#10;一人当たり面積"/>
        <xdr:cNvSpPr txBox="1"/>
      </xdr:nvSpPr>
      <xdr:spPr>
        <a:xfrm>
          <a:off x="210757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495" name="n_2aveValue【認定こども園・幼稚園・保育所】&#10;一人当たり面積"/>
        <xdr:cNvSpPr txBox="1"/>
      </xdr:nvSpPr>
      <xdr:spPr>
        <a:xfrm>
          <a:off x="20199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10939</xdr:rowOff>
    </xdr:from>
    <xdr:ext cx="469744" cy="259045"/>
    <xdr:sp macro="" textlink="">
      <xdr:nvSpPr>
        <xdr:cNvPr id="496" name="n_3aveValue【認定こども園・幼稚園・保育所】&#10;一人当たり面積"/>
        <xdr:cNvSpPr txBox="1"/>
      </xdr:nvSpPr>
      <xdr:spPr>
        <a:xfrm>
          <a:off x="19310427"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15511</xdr:rowOff>
    </xdr:from>
    <xdr:ext cx="469744" cy="259045"/>
    <xdr:sp macro="" textlink="">
      <xdr:nvSpPr>
        <xdr:cNvPr id="497" name="n_4aveValue【認定こども園・幼稚園・保育所】&#10;一人当たり面積"/>
        <xdr:cNvSpPr txBox="1"/>
      </xdr:nvSpPr>
      <xdr:spPr>
        <a:xfrm>
          <a:off x="184214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154703</xdr:rowOff>
    </xdr:from>
    <xdr:ext cx="469744" cy="259045"/>
    <xdr:sp macro="" textlink="">
      <xdr:nvSpPr>
        <xdr:cNvPr id="498" name="n_1mainValue【認定こども園・幼稚園・保育所】&#10;一人当たり面積"/>
        <xdr:cNvSpPr txBox="1"/>
      </xdr:nvSpPr>
      <xdr:spPr>
        <a:xfrm>
          <a:off x="21075727" y="70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154703</xdr:rowOff>
    </xdr:from>
    <xdr:ext cx="469744" cy="259045"/>
    <xdr:sp macro="" textlink="">
      <xdr:nvSpPr>
        <xdr:cNvPr id="499" name="n_2mainValue【認定こども園・幼稚園・保育所】&#10;一人当たり面積"/>
        <xdr:cNvSpPr txBox="1"/>
      </xdr:nvSpPr>
      <xdr:spPr>
        <a:xfrm>
          <a:off x="20199427" y="70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154703</xdr:rowOff>
    </xdr:from>
    <xdr:ext cx="469744" cy="259045"/>
    <xdr:sp macro="" textlink="">
      <xdr:nvSpPr>
        <xdr:cNvPr id="500" name="n_3mainValue【認定こども園・幼稚園・保育所】&#10;一人当たり面積"/>
        <xdr:cNvSpPr txBox="1"/>
      </xdr:nvSpPr>
      <xdr:spPr>
        <a:xfrm>
          <a:off x="19310427" y="70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154703</xdr:rowOff>
    </xdr:from>
    <xdr:ext cx="469744" cy="259045"/>
    <xdr:sp macro="" textlink="">
      <xdr:nvSpPr>
        <xdr:cNvPr id="501" name="n_4mainValue【認定こども園・幼稚園・保育所】&#10;一人当たり面積"/>
        <xdr:cNvSpPr txBox="1"/>
      </xdr:nvSpPr>
      <xdr:spPr>
        <a:xfrm>
          <a:off x="18421427" y="70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4" name="テキスト ボックス 51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4" name="テキスト ボックス 52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29391</xdr:rowOff>
    </xdr:to>
    <xdr:cxnSp macro="">
      <xdr:nvCxnSpPr>
        <xdr:cNvPr id="528" name="直線コネクタ 527"/>
        <xdr:cNvCxnSpPr/>
      </xdr:nvCxnSpPr>
      <xdr:spPr>
        <a:xfrm flipV="1">
          <a:off x="16318864" y="9653451"/>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529" name="【学校施設】&#10;有形固定資産減価償却率最小値テキスト"/>
        <xdr:cNvSpPr txBox="1"/>
      </xdr:nvSpPr>
      <xdr:spPr>
        <a:xfrm>
          <a:off x="16357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530" name="直線コネクタ 529"/>
        <xdr:cNvCxnSpPr/>
      </xdr:nvCxnSpPr>
      <xdr:spPr>
        <a:xfrm>
          <a:off x="16230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531" name="【学校施設】&#10;有形固定資産減価償却率最大値テキスト"/>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532" name="直線コネクタ 531"/>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1468</xdr:rowOff>
    </xdr:from>
    <xdr:ext cx="405111" cy="259045"/>
    <xdr:sp macro="" textlink="">
      <xdr:nvSpPr>
        <xdr:cNvPr id="533" name="【学校施設】&#10;有形固定資産減価償却率平均値テキスト"/>
        <xdr:cNvSpPr txBox="1"/>
      </xdr:nvSpPr>
      <xdr:spPr>
        <a:xfrm>
          <a:off x="16357600" y="10117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534" name="フローチャート: 判断 533"/>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535" name="フローチャート: 判断 534"/>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133713</xdr:rowOff>
    </xdr:from>
    <xdr:to>
      <xdr:col>76</xdr:col>
      <xdr:colOff>165100</xdr:colOff>
      <xdr:row>60</xdr:row>
      <xdr:rowOff>63863</xdr:rowOff>
    </xdr:to>
    <xdr:sp macro="" textlink="">
      <xdr:nvSpPr>
        <xdr:cNvPr id="536" name="フローチャート: 判断 535"/>
        <xdr:cNvSpPr/>
      </xdr:nvSpPr>
      <xdr:spPr>
        <a:xfrm>
          <a:off x="145415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37" name="フローチャート: 判断 536"/>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538" name="フローチャート: 判断 537"/>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44" name="楕円 543"/>
        <xdr:cNvSpPr/>
      </xdr:nvSpPr>
      <xdr:spPr>
        <a:xfrm>
          <a:off x="16268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144797</xdr:rowOff>
    </xdr:from>
    <xdr:ext cx="405111" cy="259045"/>
    <xdr:sp macro="" textlink="">
      <xdr:nvSpPr>
        <xdr:cNvPr id="545" name="【学校施設】&#10;有形固定資産減価償却率該当値テキスト"/>
        <xdr:cNvSpPr txBox="1"/>
      </xdr:nvSpPr>
      <xdr:spPr>
        <a:xfrm>
          <a:off x="16357600"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166370</xdr:rowOff>
    </xdr:from>
    <xdr:to>
      <xdr:col>81</xdr:col>
      <xdr:colOff>101600</xdr:colOff>
      <xdr:row>60</xdr:row>
      <xdr:rowOff>96520</xdr:rowOff>
    </xdr:to>
    <xdr:sp macro="" textlink="">
      <xdr:nvSpPr>
        <xdr:cNvPr id="546" name="楕円 545"/>
        <xdr:cNvSpPr/>
      </xdr:nvSpPr>
      <xdr:spPr>
        <a:xfrm>
          <a:off x="15430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45720</xdr:rowOff>
    </xdr:from>
    <xdr:to>
      <xdr:col>85</xdr:col>
      <xdr:colOff>127000</xdr:colOff>
      <xdr:row>60</xdr:row>
      <xdr:rowOff>45720</xdr:rowOff>
    </xdr:to>
    <xdr:cxnSp macro="">
      <xdr:nvCxnSpPr>
        <xdr:cNvPr id="547" name="直線コネクタ 546"/>
        <xdr:cNvCxnSpPr/>
      </xdr:nvCxnSpPr>
      <xdr:spPr>
        <a:xfrm>
          <a:off x="15481300" y="10332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140244</xdr:rowOff>
    </xdr:from>
    <xdr:to>
      <xdr:col>76</xdr:col>
      <xdr:colOff>165100</xdr:colOff>
      <xdr:row>60</xdr:row>
      <xdr:rowOff>70394</xdr:rowOff>
    </xdr:to>
    <xdr:sp macro="" textlink="">
      <xdr:nvSpPr>
        <xdr:cNvPr id="548" name="楕円 547"/>
        <xdr:cNvSpPr/>
      </xdr:nvSpPr>
      <xdr:spPr>
        <a:xfrm>
          <a:off x="14541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19594</xdr:rowOff>
    </xdr:from>
    <xdr:to>
      <xdr:col>81</xdr:col>
      <xdr:colOff>50800</xdr:colOff>
      <xdr:row>60</xdr:row>
      <xdr:rowOff>45720</xdr:rowOff>
    </xdr:to>
    <xdr:cxnSp macro="">
      <xdr:nvCxnSpPr>
        <xdr:cNvPr id="549" name="直線コネクタ 548"/>
        <xdr:cNvCxnSpPr/>
      </xdr:nvCxnSpPr>
      <xdr:spPr>
        <a:xfrm>
          <a:off x="14592300" y="103065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120650</xdr:rowOff>
    </xdr:from>
    <xdr:to>
      <xdr:col>72</xdr:col>
      <xdr:colOff>38100</xdr:colOff>
      <xdr:row>60</xdr:row>
      <xdr:rowOff>50800</xdr:rowOff>
    </xdr:to>
    <xdr:sp macro="" textlink="">
      <xdr:nvSpPr>
        <xdr:cNvPr id="550" name="楕円 549"/>
        <xdr:cNvSpPr/>
      </xdr:nvSpPr>
      <xdr:spPr>
        <a:xfrm>
          <a:off x="13652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0</xdr:rowOff>
    </xdr:from>
    <xdr:to>
      <xdr:col>76</xdr:col>
      <xdr:colOff>114300</xdr:colOff>
      <xdr:row>60</xdr:row>
      <xdr:rowOff>19594</xdr:rowOff>
    </xdr:to>
    <xdr:cxnSp macro="">
      <xdr:nvCxnSpPr>
        <xdr:cNvPr id="551" name="直線コネクタ 550"/>
        <xdr:cNvCxnSpPr/>
      </xdr:nvCxnSpPr>
      <xdr:spPr>
        <a:xfrm>
          <a:off x="13703300" y="1028700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136978</xdr:rowOff>
    </xdr:from>
    <xdr:to>
      <xdr:col>67</xdr:col>
      <xdr:colOff>101600</xdr:colOff>
      <xdr:row>60</xdr:row>
      <xdr:rowOff>67128</xdr:rowOff>
    </xdr:to>
    <xdr:sp macro="" textlink="">
      <xdr:nvSpPr>
        <xdr:cNvPr id="552" name="楕円 551"/>
        <xdr:cNvSpPr/>
      </xdr:nvSpPr>
      <xdr:spPr>
        <a:xfrm>
          <a:off x="12763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0</xdr:rowOff>
    </xdr:from>
    <xdr:to>
      <xdr:col>71</xdr:col>
      <xdr:colOff>177800</xdr:colOff>
      <xdr:row>60</xdr:row>
      <xdr:rowOff>16328</xdr:rowOff>
    </xdr:to>
    <xdr:cxnSp macro="">
      <xdr:nvCxnSpPr>
        <xdr:cNvPr id="553" name="直線コネクタ 552"/>
        <xdr:cNvCxnSpPr/>
      </xdr:nvCxnSpPr>
      <xdr:spPr>
        <a:xfrm flipV="1">
          <a:off x="12814300" y="102870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554" name="n_1aveValue【学校施設】&#10;有形固定資産減価償却率"/>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80390</xdr:rowOff>
    </xdr:from>
    <xdr:ext cx="405111" cy="259045"/>
    <xdr:sp macro="" textlink="">
      <xdr:nvSpPr>
        <xdr:cNvPr id="555" name="n_2aveValue【学校施設】&#10;有形固定資産減価償却率"/>
        <xdr:cNvSpPr txBox="1"/>
      </xdr:nvSpPr>
      <xdr:spPr>
        <a:xfrm>
          <a:off x="14389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61521</xdr:rowOff>
    </xdr:from>
    <xdr:ext cx="405111" cy="259045"/>
    <xdr:sp macro="" textlink="">
      <xdr:nvSpPr>
        <xdr:cNvPr id="556" name="n_3aveValue【学校施設】&#10;有形固定資産減価償却率"/>
        <xdr:cNvSpPr txBox="1"/>
      </xdr:nvSpPr>
      <xdr:spPr>
        <a:xfrm>
          <a:off x="13500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73858</xdr:rowOff>
    </xdr:from>
    <xdr:ext cx="405111" cy="259045"/>
    <xdr:sp macro="" textlink="">
      <xdr:nvSpPr>
        <xdr:cNvPr id="557" name="n_4aveValue【学校施設】&#10;有形固定資産減価償却率"/>
        <xdr:cNvSpPr txBox="1"/>
      </xdr:nvSpPr>
      <xdr:spPr>
        <a:xfrm>
          <a:off x="12611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87647</xdr:rowOff>
    </xdr:from>
    <xdr:ext cx="405111" cy="259045"/>
    <xdr:sp macro="" textlink="">
      <xdr:nvSpPr>
        <xdr:cNvPr id="558" name="n_1mainValue【学校施設】&#10;有形固定資産減価償却率"/>
        <xdr:cNvSpPr txBox="1"/>
      </xdr:nvSpPr>
      <xdr:spPr>
        <a:xfrm>
          <a:off x="152660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61521</xdr:rowOff>
    </xdr:from>
    <xdr:ext cx="405111" cy="259045"/>
    <xdr:sp macro="" textlink="">
      <xdr:nvSpPr>
        <xdr:cNvPr id="559" name="n_2mainValue【学校施設】&#10;有形固定資産減価償却率"/>
        <xdr:cNvSpPr txBox="1"/>
      </xdr:nvSpPr>
      <xdr:spPr>
        <a:xfrm>
          <a:off x="14389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67327</xdr:rowOff>
    </xdr:from>
    <xdr:ext cx="405111" cy="259045"/>
    <xdr:sp macro="" textlink="">
      <xdr:nvSpPr>
        <xdr:cNvPr id="560" name="n_3mainValue【学校施設】&#10;有形固定資産減価償却率"/>
        <xdr:cNvSpPr txBox="1"/>
      </xdr:nvSpPr>
      <xdr:spPr>
        <a:xfrm>
          <a:off x="13500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58255</xdr:rowOff>
    </xdr:from>
    <xdr:ext cx="405111" cy="259045"/>
    <xdr:sp macro="" textlink="">
      <xdr:nvSpPr>
        <xdr:cNvPr id="561" name="n_4mainValue【学校施設】&#10;有形固定資産減価償却率"/>
        <xdr:cNvSpPr txBox="1"/>
      </xdr:nvSpPr>
      <xdr:spPr>
        <a:xfrm>
          <a:off x="12611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54610</xdr:rowOff>
    </xdr:from>
    <xdr:to>
      <xdr:col>116</xdr:col>
      <xdr:colOff>62864</xdr:colOff>
      <xdr:row>64</xdr:row>
      <xdr:rowOff>129540</xdr:rowOff>
    </xdr:to>
    <xdr:cxnSp macro="">
      <xdr:nvCxnSpPr>
        <xdr:cNvPr id="586" name="直線コネクタ 585"/>
        <xdr:cNvCxnSpPr/>
      </xdr:nvCxnSpPr>
      <xdr:spPr>
        <a:xfrm flipV="1">
          <a:off x="22160864" y="9484360"/>
          <a:ext cx="0" cy="1617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133367</xdr:rowOff>
    </xdr:from>
    <xdr:ext cx="469744" cy="259045"/>
    <xdr:sp macro="" textlink="">
      <xdr:nvSpPr>
        <xdr:cNvPr id="587" name="【学校施設】&#10;一人当たり面積最小値テキスト"/>
        <xdr:cNvSpPr txBox="1"/>
      </xdr:nvSpPr>
      <xdr:spPr>
        <a:xfrm>
          <a:off x="22199600" y="1110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129540</xdr:rowOff>
    </xdr:from>
    <xdr:to>
      <xdr:col>116</xdr:col>
      <xdr:colOff>152400</xdr:colOff>
      <xdr:row>64</xdr:row>
      <xdr:rowOff>129540</xdr:rowOff>
    </xdr:to>
    <xdr:cxnSp macro="">
      <xdr:nvCxnSpPr>
        <xdr:cNvPr id="588" name="直線コネクタ 587"/>
        <xdr:cNvCxnSpPr/>
      </xdr:nvCxnSpPr>
      <xdr:spPr>
        <a:xfrm>
          <a:off x="22072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1287</xdr:rowOff>
    </xdr:from>
    <xdr:ext cx="469744" cy="259045"/>
    <xdr:sp macro="" textlink="">
      <xdr:nvSpPr>
        <xdr:cNvPr id="589" name="【学校施設】&#10;一人当たり面積最大値テキスト"/>
        <xdr:cNvSpPr txBox="1"/>
      </xdr:nvSpPr>
      <xdr:spPr>
        <a:xfrm>
          <a:off x="22199600" y="925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54610</xdr:rowOff>
    </xdr:from>
    <xdr:to>
      <xdr:col>116</xdr:col>
      <xdr:colOff>152400</xdr:colOff>
      <xdr:row>55</xdr:row>
      <xdr:rowOff>54610</xdr:rowOff>
    </xdr:to>
    <xdr:cxnSp macro="">
      <xdr:nvCxnSpPr>
        <xdr:cNvPr id="590" name="直線コネクタ 589"/>
        <xdr:cNvCxnSpPr/>
      </xdr:nvCxnSpPr>
      <xdr:spPr>
        <a:xfrm>
          <a:off x="22072600" y="948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591" name="【学校施設】&#10;一人当たり面積平均値テキスト"/>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592" name="フローチャート: 判断 591"/>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7620</xdr:rowOff>
    </xdr:from>
    <xdr:to>
      <xdr:col>112</xdr:col>
      <xdr:colOff>38100</xdr:colOff>
      <xdr:row>61</xdr:row>
      <xdr:rowOff>109220</xdr:rowOff>
    </xdr:to>
    <xdr:sp macro="" textlink="">
      <xdr:nvSpPr>
        <xdr:cNvPr id="593" name="フローチャート: 判断 592"/>
        <xdr:cNvSpPr/>
      </xdr:nvSpPr>
      <xdr:spPr>
        <a:xfrm>
          <a:off x="21272500" y="104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12700</xdr:rowOff>
    </xdr:from>
    <xdr:to>
      <xdr:col>107</xdr:col>
      <xdr:colOff>101600</xdr:colOff>
      <xdr:row>61</xdr:row>
      <xdr:rowOff>114300</xdr:rowOff>
    </xdr:to>
    <xdr:sp macro="" textlink="">
      <xdr:nvSpPr>
        <xdr:cNvPr id="594" name="フローチャート: 判断 593"/>
        <xdr:cNvSpPr/>
      </xdr:nvSpPr>
      <xdr:spPr>
        <a:xfrm>
          <a:off x="20383500" y="1047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595" name="フローチャート: 判断 594"/>
        <xdr:cNvSpPr/>
      </xdr:nvSpPr>
      <xdr:spPr>
        <a:xfrm>
          <a:off x="19494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60960</xdr:rowOff>
    </xdr:from>
    <xdr:to>
      <xdr:col>98</xdr:col>
      <xdr:colOff>38100</xdr:colOff>
      <xdr:row>61</xdr:row>
      <xdr:rowOff>162560</xdr:rowOff>
    </xdr:to>
    <xdr:sp macro="" textlink="">
      <xdr:nvSpPr>
        <xdr:cNvPr id="596" name="フローチャート: 判断 595"/>
        <xdr:cNvSpPr/>
      </xdr:nvSpPr>
      <xdr:spPr>
        <a:xfrm>
          <a:off x="18605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138430</xdr:rowOff>
    </xdr:from>
    <xdr:to>
      <xdr:col>116</xdr:col>
      <xdr:colOff>114300</xdr:colOff>
      <xdr:row>60</xdr:row>
      <xdr:rowOff>68580</xdr:rowOff>
    </xdr:to>
    <xdr:sp macro="" textlink="">
      <xdr:nvSpPr>
        <xdr:cNvPr id="602" name="楕円 601"/>
        <xdr:cNvSpPr/>
      </xdr:nvSpPr>
      <xdr:spPr>
        <a:xfrm>
          <a:off x="22110700" y="102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161307</xdr:rowOff>
    </xdr:from>
    <xdr:ext cx="469744" cy="259045"/>
    <xdr:sp macro="" textlink="">
      <xdr:nvSpPr>
        <xdr:cNvPr id="603" name="【学校施設】&#10;一人当たり面積該当値テキスト"/>
        <xdr:cNvSpPr txBox="1"/>
      </xdr:nvSpPr>
      <xdr:spPr>
        <a:xfrm>
          <a:off x="22199600" y="1010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151130</xdr:rowOff>
    </xdr:from>
    <xdr:to>
      <xdr:col>112</xdr:col>
      <xdr:colOff>38100</xdr:colOff>
      <xdr:row>60</xdr:row>
      <xdr:rowOff>81280</xdr:rowOff>
    </xdr:to>
    <xdr:sp macro="" textlink="">
      <xdr:nvSpPr>
        <xdr:cNvPr id="604" name="楕円 603"/>
        <xdr:cNvSpPr/>
      </xdr:nvSpPr>
      <xdr:spPr>
        <a:xfrm>
          <a:off x="21272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17780</xdr:rowOff>
    </xdr:from>
    <xdr:to>
      <xdr:col>116</xdr:col>
      <xdr:colOff>63500</xdr:colOff>
      <xdr:row>60</xdr:row>
      <xdr:rowOff>30480</xdr:rowOff>
    </xdr:to>
    <xdr:cxnSp macro="">
      <xdr:nvCxnSpPr>
        <xdr:cNvPr id="605" name="直線コネクタ 604"/>
        <xdr:cNvCxnSpPr/>
      </xdr:nvCxnSpPr>
      <xdr:spPr>
        <a:xfrm flipV="1">
          <a:off x="21323300" y="1030478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156210</xdr:rowOff>
    </xdr:from>
    <xdr:to>
      <xdr:col>107</xdr:col>
      <xdr:colOff>101600</xdr:colOff>
      <xdr:row>60</xdr:row>
      <xdr:rowOff>86360</xdr:rowOff>
    </xdr:to>
    <xdr:sp macro="" textlink="">
      <xdr:nvSpPr>
        <xdr:cNvPr id="606" name="楕円 605"/>
        <xdr:cNvSpPr/>
      </xdr:nvSpPr>
      <xdr:spPr>
        <a:xfrm>
          <a:off x="203835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30480</xdr:rowOff>
    </xdr:from>
    <xdr:to>
      <xdr:col>111</xdr:col>
      <xdr:colOff>177800</xdr:colOff>
      <xdr:row>60</xdr:row>
      <xdr:rowOff>35560</xdr:rowOff>
    </xdr:to>
    <xdr:cxnSp macro="">
      <xdr:nvCxnSpPr>
        <xdr:cNvPr id="607" name="直線コネクタ 606"/>
        <xdr:cNvCxnSpPr/>
      </xdr:nvCxnSpPr>
      <xdr:spPr>
        <a:xfrm flipV="1">
          <a:off x="20434300" y="1031748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167640</xdr:rowOff>
    </xdr:from>
    <xdr:to>
      <xdr:col>102</xdr:col>
      <xdr:colOff>165100</xdr:colOff>
      <xdr:row>60</xdr:row>
      <xdr:rowOff>97790</xdr:rowOff>
    </xdr:to>
    <xdr:sp macro="" textlink="">
      <xdr:nvSpPr>
        <xdr:cNvPr id="608" name="楕円 607"/>
        <xdr:cNvSpPr/>
      </xdr:nvSpPr>
      <xdr:spPr>
        <a:xfrm>
          <a:off x="19494500" y="1028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35560</xdr:rowOff>
    </xdr:from>
    <xdr:to>
      <xdr:col>107</xdr:col>
      <xdr:colOff>50800</xdr:colOff>
      <xdr:row>60</xdr:row>
      <xdr:rowOff>46990</xdr:rowOff>
    </xdr:to>
    <xdr:cxnSp macro="">
      <xdr:nvCxnSpPr>
        <xdr:cNvPr id="609" name="直線コネクタ 608"/>
        <xdr:cNvCxnSpPr/>
      </xdr:nvCxnSpPr>
      <xdr:spPr>
        <a:xfrm flipV="1">
          <a:off x="19545300" y="103225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8890</xdr:rowOff>
    </xdr:from>
    <xdr:to>
      <xdr:col>98</xdr:col>
      <xdr:colOff>38100</xdr:colOff>
      <xdr:row>60</xdr:row>
      <xdr:rowOff>110490</xdr:rowOff>
    </xdr:to>
    <xdr:sp macro="" textlink="">
      <xdr:nvSpPr>
        <xdr:cNvPr id="610" name="楕円 609"/>
        <xdr:cNvSpPr/>
      </xdr:nvSpPr>
      <xdr:spPr>
        <a:xfrm>
          <a:off x="18605500" y="1029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46990</xdr:rowOff>
    </xdr:from>
    <xdr:to>
      <xdr:col>102</xdr:col>
      <xdr:colOff>114300</xdr:colOff>
      <xdr:row>60</xdr:row>
      <xdr:rowOff>59690</xdr:rowOff>
    </xdr:to>
    <xdr:cxnSp macro="">
      <xdr:nvCxnSpPr>
        <xdr:cNvPr id="611" name="直線コネクタ 610"/>
        <xdr:cNvCxnSpPr/>
      </xdr:nvCxnSpPr>
      <xdr:spPr>
        <a:xfrm flipV="1">
          <a:off x="18656300" y="1033399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100347</xdr:rowOff>
    </xdr:from>
    <xdr:ext cx="469744" cy="259045"/>
    <xdr:sp macro="" textlink="">
      <xdr:nvSpPr>
        <xdr:cNvPr id="612" name="n_1aveValue【学校施設】&#10;一人当たり面積"/>
        <xdr:cNvSpPr txBox="1"/>
      </xdr:nvSpPr>
      <xdr:spPr>
        <a:xfrm>
          <a:off x="21075727" y="1055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105427</xdr:rowOff>
    </xdr:from>
    <xdr:ext cx="469744" cy="259045"/>
    <xdr:sp macro="" textlink="">
      <xdr:nvSpPr>
        <xdr:cNvPr id="613" name="n_2aveValue【学校施設】&#10;一人当たり面積"/>
        <xdr:cNvSpPr txBox="1"/>
      </xdr:nvSpPr>
      <xdr:spPr>
        <a:xfrm>
          <a:off x="20199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124477</xdr:rowOff>
    </xdr:from>
    <xdr:ext cx="469744" cy="259045"/>
    <xdr:sp macro="" textlink="">
      <xdr:nvSpPr>
        <xdr:cNvPr id="614" name="n_3aveValue【学校施設】&#10;一人当たり面積"/>
        <xdr:cNvSpPr txBox="1"/>
      </xdr:nvSpPr>
      <xdr:spPr>
        <a:xfrm>
          <a:off x="19310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153687</xdr:rowOff>
    </xdr:from>
    <xdr:ext cx="469744" cy="259045"/>
    <xdr:sp macro="" textlink="">
      <xdr:nvSpPr>
        <xdr:cNvPr id="615" name="n_4aveValue【学校施設】&#10;一人当たり面積"/>
        <xdr:cNvSpPr txBox="1"/>
      </xdr:nvSpPr>
      <xdr:spPr>
        <a:xfrm>
          <a:off x="18421427"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97807</xdr:rowOff>
    </xdr:from>
    <xdr:ext cx="469744" cy="259045"/>
    <xdr:sp macro="" textlink="">
      <xdr:nvSpPr>
        <xdr:cNvPr id="616" name="n_1mainValue【学校施設】&#10;一人当たり面積"/>
        <xdr:cNvSpPr txBox="1"/>
      </xdr:nvSpPr>
      <xdr:spPr>
        <a:xfrm>
          <a:off x="21075727" y="1004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102887</xdr:rowOff>
    </xdr:from>
    <xdr:ext cx="469744" cy="259045"/>
    <xdr:sp macro="" textlink="">
      <xdr:nvSpPr>
        <xdr:cNvPr id="617" name="n_2mainValue【学校施設】&#10;一人当たり面積"/>
        <xdr:cNvSpPr txBox="1"/>
      </xdr:nvSpPr>
      <xdr:spPr>
        <a:xfrm>
          <a:off x="20199427" y="1004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114317</xdr:rowOff>
    </xdr:from>
    <xdr:ext cx="469744" cy="259045"/>
    <xdr:sp macro="" textlink="">
      <xdr:nvSpPr>
        <xdr:cNvPr id="618" name="n_3mainValue【学校施設】&#10;一人当たり面積"/>
        <xdr:cNvSpPr txBox="1"/>
      </xdr:nvSpPr>
      <xdr:spPr>
        <a:xfrm>
          <a:off x="19310427" y="1005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127017</xdr:rowOff>
    </xdr:from>
    <xdr:ext cx="469744" cy="259045"/>
    <xdr:sp macro="" textlink="">
      <xdr:nvSpPr>
        <xdr:cNvPr id="619" name="n_4mainValue【学校施設】&#10;一人当たり面積"/>
        <xdr:cNvSpPr txBox="1"/>
      </xdr:nvSpPr>
      <xdr:spPr>
        <a:xfrm>
          <a:off x="18421427" y="1007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1" name="直線コネクタ 630"/>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32" name="テキスト ボックス 631"/>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3" name="直線コネクタ 632"/>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4" name="テキスト ボックス 633"/>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5" name="直線コネクタ 634"/>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6" name="テキスト ボックス 635"/>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7" name="直線コネクタ 636"/>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8" name="テキスト ボックス 637"/>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31242</xdr:rowOff>
    </xdr:from>
    <xdr:to>
      <xdr:col>85</xdr:col>
      <xdr:colOff>126364</xdr:colOff>
      <xdr:row>86</xdr:row>
      <xdr:rowOff>10668</xdr:rowOff>
    </xdr:to>
    <xdr:cxnSp macro="">
      <xdr:nvCxnSpPr>
        <xdr:cNvPr id="642" name="直線コネクタ 641"/>
        <xdr:cNvCxnSpPr/>
      </xdr:nvCxnSpPr>
      <xdr:spPr>
        <a:xfrm flipV="1">
          <a:off x="16318864" y="13575792"/>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14495</xdr:rowOff>
    </xdr:from>
    <xdr:ext cx="405111" cy="259045"/>
    <xdr:sp macro="" textlink="">
      <xdr:nvSpPr>
        <xdr:cNvPr id="643" name="【児童館】&#10;有形固定資産減価償却率最小値テキスト"/>
        <xdr:cNvSpPr txBox="1"/>
      </xdr:nvSpPr>
      <xdr:spPr>
        <a:xfrm>
          <a:off x="16357600" y="1475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xdr:rowOff>
    </xdr:from>
    <xdr:to>
      <xdr:col>86</xdr:col>
      <xdr:colOff>25400</xdr:colOff>
      <xdr:row>86</xdr:row>
      <xdr:rowOff>10668</xdr:rowOff>
    </xdr:to>
    <xdr:cxnSp macro="">
      <xdr:nvCxnSpPr>
        <xdr:cNvPr id="644" name="直線コネクタ 643"/>
        <xdr:cNvCxnSpPr/>
      </xdr:nvCxnSpPr>
      <xdr:spPr>
        <a:xfrm>
          <a:off x="16230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149369</xdr:rowOff>
    </xdr:from>
    <xdr:ext cx="405111" cy="259045"/>
    <xdr:sp macro="" textlink="">
      <xdr:nvSpPr>
        <xdr:cNvPr id="645" name="【児童館】&#10;有形固定資産減価償却率最大値テキスト"/>
        <xdr:cNvSpPr txBox="1"/>
      </xdr:nvSpPr>
      <xdr:spPr>
        <a:xfrm>
          <a:off x="16357600" y="1335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31242</xdr:rowOff>
    </xdr:from>
    <xdr:to>
      <xdr:col>86</xdr:col>
      <xdr:colOff>25400</xdr:colOff>
      <xdr:row>79</xdr:row>
      <xdr:rowOff>31242</xdr:rowOff>
    </xdr:to>
    <xdr:cxnSp macro="">
      <xdr:nvCxnSpPr>
        <xdr:cNvPr id="646" name="直線コネクタ 645"/>
        <xdr:cNvCxnSpPr/>
      </xdr:nvCxnSpPr>
      <xdr:spPr>
        <a:xfrm>
          <a:off x="16230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65040</xdr:rowOff>
    </xdr:from>
    <xdr:ext cx="405111" cy="259045"/>
    <xdr:sp macro="" textlink="">
      <xdr:nvSpPr>
        <xdr:cNvPr id="647" name="【児童館】&#10;有形固定資産減価償却率平均値テキスト"/>
        <xdr:cNvSpPr txBox="1"/>
      </xdr:nvSpPr>
      <xdr:spPr>
        <a:xfrm>
          <a:off x="16357600" y="14123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42163</xdr:rowOff>
    </xdr:from>
    <xdr:to>
      <xdr:col>85</xdr:col>
      <xdr:colOff>177800</xdr:colOff>
      <xdr:row>83</xdr:row>
      <xdr:rowOff>143763</xdr:rowOff>
    </xdr:to>
    <xdr:sp macro="" textlink="">
      <xdr:nvSpPr>
        <xdr:cNvPr id="648" name="フローチャート: 判断 647"/>
        <xdr:cNvSpPr/>
      </xdr:nvSpPr>
      <xdr:spPr>
        <a:xfrm>
          <a:off x="162687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35306</xdr:rowOff>
    </xdr:from>
    <xdr:to>
      <xdr:col>81</xdr:col>
      <xdr:colOff>101600</xdr:colOff>
      <xdr:row>83</xdr:row>
      <xdr:rowOff>136906</xdr:rowOff>
    </xdr:to>
    <xdr:sp macro="" textlink="">
      <xdr:nvSpPr>
        <xdr:cNvPr id="649" name="フローチャート: 判断 648"/>
        <xdr:cNvSpPr/>
      </xdr:nvSpPr>
      <xdr:spPr>
        <a:xfrm>
          <a:off x="15430500" y="1426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19304</xdr:rowOff>
    </xdr:from>
    <xdr:to>
      <xdr:col>76</xdr:col>
      <xdr:colOff>165100</xdr:colOff>
      <xdr:row>83</xdr:row>
      <xdr:rowOff>120904</xdr:rowOff>
    </xdr:to>
    <xdr:sp macro="" textlink="">
      <xdr:nvSpPr>
        <xdr:cNvPr id="650" name="フローチャート: 判断 649"/>
        <xdr:cNvSpPr/>
      </xdr:nvSpPr>
      <xdr:spPr>
        <a:xfrm>
          <a:off x="14541500" y="1424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651" name="フローチャート: 判断 650"/>
        <xdr:cNvSpPr/>
      </xdr:nvSpPr>
      <xdr:spPr>
        <a:xfrm>
          <a:off x="1365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119887</xdr:rowOff>
    </xdr:from>
    <xdr:to>
      <xdr:col>67</xdr:col>
      <xdr:colOff>101600</xdr:colOff>
      <xdr:row>83</xdr:row>
      <xdr:rowOff>50037</xdr:rowOff>
    </xdr:to>
    <xdr:sp macro="" textlink="">
      <xdr:nvSpPr>
        <xdr:cNvPr id="652" name="フローチャート: 判断 651"/>
        <xdr:cNvSpPr/>
      </xdr:nvSpPr>
      <xdr:spPr>
        <a:xfrm>
          <a:off x="12763500" y="141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99313</xdr:rowOff>
    </xdr:from>
    <xdr:to>
      <xdr:col>85</xdr:col>
      <xdr:colOff>177800</xdr:colOff>
      <xdr:row>84</xdr:row>
      <xdr:rowOff>29463</xdr:rowOff>
    </xdr:to>
    <xdr:sp macro="" textlink="">
      <xdr:nvSpPr>
        <xdr:cNvPr id="658" name="楕円 657"/>
        <xdr:cNvSpPr/>
      </xdr:nvSpPr>
      <xdr:spPr>
        <a:xfrm>
          <a:off x="162687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77740</xdr:rowOff>
    </xdr:from>
    <xdr:ext cx="405111" cy="259045"/>
    <xdr:sp macro="" textlink="">
      <xdr:nvSpPr>
        <xdr:cNvPr id="659" name="【児童館】&#10;有形固定資産減価償却率該当値テキスト"/>
        <xdr:cNvSpPr txBox="1"/>
      </xdr:nvSpPr>
      <xdr:spPr>
        <a:xfrm>
          <a:off x="16357600" y="14308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44450</xdr:rowOff>
    </xdr:from>
    <xdr:to>
      <xdr:col>81</xdr:col>
      <xdr:colOff>101600</xdr:colOff>
      <xdr:row>83</xdr:row>
      <xdr:rowOff>146050</xdr:rowOff>
    </xdr:to>
    <xdr:sp macro="" textlink="">
      <xdr:nvSpPr>
        <xdr:cNvPr id="660" name="楕円 659"/>
        <xdr:cNvSpPr/>
      </xdr:nvSpPr>
      <xdr:spPr>
        <a:xfrm>
          <a:off x="15430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95250</xdr:rowOff>
    </xdr:from>
    <xdr:to>
      <xdr:col>85</xdr:col>
      <xdr:colOff>127000</xdr:colOff>
      <xdr:row>83</xdr:row>
      <xdr:rowOff>150113</xdr:rowOff>
    </xdr:to>
    <xdr:cxnSp macro="">
      <xdr:nvCxnSpPr>
        <xdr:cNvPr id="661" name="直線コネクタ 660"/>
        <xdr:cNvCxnSpPr/>
      </xdr:nvCxnSpPr>
      <xdr:spPr>
        <a:xfrm>
          <a:off x="15481300" y="14325600"/>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1015</xdr:rowOff>
    </xdr:from>
    <xdr:to>
      <xdr:col>76</xdr:col>
      <xdr:colOff>165100</xdr:colOff>
      <xdr:row>85</xdr:row>
      <xdr:rowOff>102615</xdr:rowOff>
    </xdr:to>
    <xdr:sp macro="" textlink="">
      <xdr:nvSpPr>
        <xdr:cNvPr id="662" name="楕円 661"/>
        <xdr:cNvSpPr/>
      </xdr:nvSpPr>
      <xdr:spPr>
        <a:xfrm>
          <a:off x="14541500" y="145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95250</xdr:rowOff>
    </xdr:from>
    <xdr:to>
      <xdr:col>81</xdr:col>
      <xdr:colOff>50800</xdr:colOff>
      <xdr:row>85</xdr:row>
      <xdr:rowOff>51815</xdr:rowOff>
    </xdr:to>
    <xdr:cxnSp macro="">
      <xdr:nvCxnSpPr>
        <xdr:cNvPr id="663" name="直線コネクタ 662"/>
        <xdr:cNvCxnSpPr/>
      </xdr:nvCxnSpPr>
      <xdr:spPr>
        <a:xfrm flipV="1">
          <a:off x="14592300" y="14325600"/>
          <a:ext cx="889000" cy="29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126746</xdr:rowOff>
    </xdr:from>
    <xdr:to>
      <xdr:col>72</xdr:col>
      <xdr:colOff>38100</xdr:colOff>
      <xdr:row>85</xdr:row>
      <xdr:rowOff>56896</xdr:rowOff>
    </xdr:to>
    <xdr:sp macro="" textlink="">
      <xdr:nvSpPr>
        <xdr:cNvPr id="664" name="楕円 663"/>
        <xdr:cNvSpPr/>
      </xdr:nvSpPr>
      <xdr:spPr>
        <a:xfrm>
          <a:off x="13652500" y="1452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6096</xdr:rowOff>
    </xdr:from>
    <xdr:to>
      <xdr:col>76</xdr:col>
      <xdr:colOff>114300</xdr:colOff>
      <xdr:row>85</xdr:row>
      <xdr:rowOff>51815</xdr:rowOff>
    </xdr:to>
    <xdr:cxnSp macro="">
      <xdr:nvCxnSpPr>
        <xdr:cNvPr id="665" name="直線コネクタ 664"/>
        <xdr:cNvCxnSpPr/>
      </xdr:nvCxnSpPr>
      <xdr:spPr>
        <a:xfrm>
          <a:off x="13703300" y="1457934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81026</xdr:rowOff>
    </xdr:from>
    <xdr:to>
      <xdr:col>67</xdr:col>
      <xdr:colOff>101600</xdr:colOff>
      <xdr:row>85</xdr:row>
      <xdr:rowOff>11176</xdr:rowOff>
    </xdr:to>
    <xdr:sp macro="" textlink="">
      <xdr:nvSpPr>
        <xdr:cNvPr id="666" name="楕円 665"/>
        <xdr:cNvSpPr/>
      </xdr:nvSpPr>
      <xdr:spPr>
        <a:xfrm>
          <a:off x="12763500" y="1448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131826</xdr:rowOff>
    </xdr:from>
    <xdr:to>
      <xdr:col>71</xdr:col>
      <xdr:colOff>177800</xdr:colOff>
      <xdr:row>85</xdr:row>
      <xdr:rowOff>6096</xdr:rowOff>
    </xdr:to>
    <xdr:cxnSp macro="">
      <xdr:nvCxnSpPr>
        <xdr:cNvPr id="667" name="直線コネクタ 666"/>
        <xdr:cNvCxnSpPr/>
      </xdr:nvCxnSpPr>
      <xdr:spPr>
        <a:xfrm>
          <a:off x="12814300" y="1453362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153433</xdr:rowOff>
    </xdr:from>
    <xdr:ext cx="405111" cy="259045"/>
    <xdr:sp macro="" textlink="">
      <xdr:nvSpPr>
        <xdr:cNvPr id="668" name="n_1aveValue【児童館】&#10;有形固定資産減価償却率"/>
        <xdr:cNvSpPr txBox="1"/>
      </xdr:nvSpPr>
      <xdr:spPr>
        <a:xfrm>
          <a:off x="15266044" y="1404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137431</xdr:rowOff>
    </xdr:from>
    <xdr:ext cx="405111" cy="259045"/>
    <xdr:sp macro="" textlink="">
      <xdr:nvSpPr>
        <xdr:cNvPr id="669" name="n_2aveValue【児童館】&#10;有形固定資産減価償却率"/>
        <xdr:cNvSpPr txBox="1"/>
      </xdr:nvSpPr>
      <xdr:spPr>
        <a:xfrm>
          <a:off x="14389744" y="14024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71138</xdr:rowOff>
    </xdr:from>
    <xdr:ext cx="405111" cy="259045"/>
    <xdr:sp macro="" textlink="">
      <xdr:nvSpPr>
        <xdr:cNvPr id="670" name="n_3aveValue【児童館】&#10;有形固定資産減価償却率"/>
        <xdr:cNvSpPr txBox="1"/>
      </xdr:nvSpPr>
      <xdr:spPr>
        <a:xfrm>
          <a:off x="13500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66564</xdr:rowOff>
    </xdr:from>
    <xdr:ext cx="405111" cy="259045"/>
    <xdr:sp macro="" textlink="">
      <xdr:nvSpPr>
        <xdr:cNvPr id="671" name="n_4aveValue【児童館】&#10;有形固定資産減価償却率"/>
        <xdr:cNvSpPr txBox="1"/>
      </xdr:nvSpPr>
      <xdr:spPr>
        <a:xfrm>
          <a:off x="12611744" y="1395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137177</xdr:rowOff>
    </xdr:from>
    <xdr:ext cx="405111" cy="259045"/>
    <xdr:sp macro="" textlink="">
      <xdr:nvSpPr>
        <xdr:cNvPr id="672" name="n_1mainValue【児童館】&#10;有形固定資産減価償却率"/>
        <xdr:cNvSpPr txBox="1"/>
      </xdr:nvSpPr>
      <xdr:spPr>
        <a:xfrm>
          <a:off x="152660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93742</xdr:rowOff>
    </xdr:from>
    <xdr:ext cx="405111" cy="259045"/>
    <xdr:sp macro="" textlink="">
      <xdr:nvSpPr>
        <xdr:cNvPr id="673" name="n_2mainValue【児童館】&#10;有形固定資産減価償却率"/>
        <xdr:cNvSpPr txBox="1"/>
      </xdr:nvSpPr>
      <xdr:spPr>
        <a:xfrm>
          <a:off x="14389744" y="1466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48023</xdr:rowOff>
    </xdr:from>
    <xdr:ext cx="405111" cy="259045"/>
    <xdr:sp macro="" textlink="">
      <xdr:nvSpPr>
        <xdr:cNvPr id="674" name="n_3mainValue【児童館】&#10;有形固定資産減価償却率"/>
        <xdr:cNvSpPr txBox="1"/>
      </xdr:nvSpPr>
      <xdr:spPr>
        <a:xfrm>
          <a:off x="13500744" y="1462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2303</xdr:rowOff>
    </xdr:from>
    <xdr:ext cx="405111" cy="259045"/>
    <xdr:sp macro="" textlink="">
      <xdr:nvSpPr>
        <xdr:cNvPr id="675" name="n_4mainValue【児童館】&#10;有形固定資産減価償却率"/>
        <xdr:cNvSpPr txBox="1"/>
      </xdr:nvSpPr>
      <xdr:spPr>
        <a:xfrm>
          <a:off x="12611744" y="1457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86</xdr:row>
      <xdr:rowOff>76200</xdr:rowOff>
    </xdr:to>
    <xdr:cxnSp macro="">
      <xdr:nvCxnSpPr>
        <xdr:cNvPr id="699" name="直線コネクタ 698"/>
        <xdr:cNvCxnSpPr/>
      </xdr:nvCxnSpPr>
      <xdr:spPr>
        <a:xfrm flipV="1">
          <a:off x="22160864" y="1348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0"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macro="" textlink="">
      <xdr:nvSpPr>
        <xdr:cNvPr id="702" name="【児童館】&#10;一人当たり面積最大値テキスト"/>
        <xdr:cNvSpPr txBox="1"/>
      </xdr:nvSpPr>
      <xdr:spPr>
        <a:xfrm>
          <a:off x="22199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703" name="直線コネクタ 702"/>
        <xdr:cNvCxnSpPr/>
      </xdr:nvCxnSpPr>
      <xdr:spPr>
        <a:xfrm>
          <a:off x="22072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162577</xdr:rowOff>
    </xdr:from>
    <xdr:ext cx="469744" cy="259045"/>
    <xdr:sp macro="" textlink="">
      <xdr:nvSpPr>
        <xdr:cNvPr id="704" name="【児童館】&#10;一人当たり面積平均値テキスト"/>
        <xdr:cNvSpPr txBox="1"/>
      </xdr:nvSpPr>
      <xdr:spPr>
        <a:xfrm>
          <a:off x="22199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05" name="フローチャート: 判断 704"/>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06" name="フローチャート: 判断 705"/>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707" name="フローチャート: 判断 706"/>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708" name="フローチャート: 判断 707"/>
        <xdr:cNvSpPr/>
      </xdr:nvSpPr>
      <xdr:spPr>
        <a:xfrm>
          <a:off x="19494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709" name="フローチャート: 判断 708"/>
        <xdr:cNvSpPr/>
      </xdr:nvSpPr>
      <xdr:spPr>
        <a:xfrm>
          <a:off x="18605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15" name="楕円 714"/>
        <xdr:cNvSpPr/>
      </xdr:nvSpPr>
      <xdr:spPr>
        <a:xfrm>
          <a:off x="22110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118127</xdr:rowOff>
    </xdr:from>
    <xdr:ext cx="469744" cy="259045"/>
    <xdr:sp macro="" textlink="">
      <xdr:nvSpPr>
        <xdr:cNvPr id="716" name="【児童館】&#10;一人当たり面積該当値テキスト"/>
        <xdr:cNvSpPr txBox="1"/>
      </xdr:nvSpPr>
      <xdr:spPr>
        <a:xfrm>
          <a:off x="22199600"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6350</xdr:rowOff>
    </xdr:from>
    <xdr:to>
      <xdr:col>112</xdr:col>
      <xdr:colOff>38100</xdr:colOff>
      <xdr:row>83</xdr:row>
      <xdr:rowOff>107950</xdr:rowOff>
    </xdr:to>
    <xdr:sp macro="" textlink="">
      <xdr:nvSpPr>
        <xdr:cNvPr id="717" name="楕円 716"/>
        <xdr:cNvSpPr/>
      </xdr:nvSpPr>
      <xdr:spPr>
        <a:xfrm>
          <a:off x="21272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19050</xdr:rowOff>
    </xdr:from>
    <xdr:to>
      <xdr:col>116</xdr:col>
      <xdr:colOff>63500</xdr:colOff>
      <xdr:row>83</xdr:row>
      <xdr:rowOff>57150</xdr:rowOff>
    </xdr:to>
    <xdr:cxnSp macro="">
      <xdr:nvCxnSpPr>
        <xdr:cNvPr id="718" name="直線コネクタ 717"/>
        <xdr:cNvCxnSpPr/>
      </xdr:nvCxnSpPr>
      <xdr:spPr>
        <a:xfrm flipV="1">
          <a:off x="21323300" y="14249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6350</xdr:rowOff>
    </xdr:from>
    <xdr:to>
      <xdr:col>107</xdr:col>
      <xdr:colOff>101600</xdr:colOff>
      <xdr:row>83</xdr:row>
      <xdr:rowOff>107950</xdr:rowOff>
    </xdr:to>
    <xdr:sp macro="" textlink="">
      <xdr:nvSpPr>
        <xdr:cNvPr id="719" name="楕円 718"/>
        <xdr:cNvSpPr/>
      </xdr:nvSpPr>
      <xdr:spPr>
        <a:xfrm>
          <a:off x="20383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57150</xdr:rowOff>
    </xdr:from>
    <xdr:to>
      <xdr:col>111</xdr:col>
      <xdr:colOff>177800</xdr:colOff>
      <xdr:row>83</xdr:row>
      <xdr:rowOff>57150</xdr:rowOff>
    </xdr:to>
    <xdr:cxnSp macro="">
      <xdr:nvCxnSpPr>
        <xdr:cNvPr id="720" name="直線コネクタ 719"/>
        <xdr:cNvCxnSpPr/>
      </xdr:nvCxnSpPr>
      <xdr:spPr>
        <a:xfrm>
          <a:off x="20434300" y="1428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721" name="楕円 720"/>
        <xdr:cNvSpPr/>
      </xdr:nvSpPr>
      <xdr:spPr>
        <a:xfrm>
          <a:off x="19494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57150</xdr:rowOff>
    </xdr:from>
    <xdr:to>
      <xdr:col>107</xdr:col>
      <xdr:colOff>50800</xdr:colOff>
      <xdr:row>83</xdr:row>
      <xdr:rowOff>57150</xdr:rowOff>
    </xdr:to>
    <xdr:cxnSp macro="">
      <xdr:nvCxnSpPr>
        <xdr:cNvPr id="722" name="直線コネクタ 721"/>
        <xdr:cNvCxnSpPr/>
      </xdr:nvCxnSpPr>
      <xdr:spPr>
        <a:xfrm>
          <a:off x="19545300" y="1428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6350</xdr:rowOff>
    </xdr:from>
    <xdr:to>
      <xdr:col>98</xdr:col>
      <xdr:colOff>38100</xdr:colOff>
      <xdr:row>83</xdr:row>
      <xdr:rowOff>107950</xdr:rowOff>
    </xdr:to>
    <xdr:sp macro="" textlink="">
      <xdr:nvSpPr>
        <xdr:cNvPr id="723" name="楕円 722"/>
        <xdr:cNvSpPr/>
      </xdr:nvSpPr>
      <xdr:spPr>
        <a:xfrm>
          <a:off x="18605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57150</xdr:rowOff>
    </xdr:from>
    <xdr:to>
      <xdr:col>102</xdr:col>
      <xdr:colOff>114300</xdr:colOff>
      <xdr:row>83</xdr:row>
      <xdr:rowOff>57150</xdr:rowOff>
    </xdr:to>
    <xdr:cxnSp macro="">
      <xdr:nvCxnSpPr>
        <xdr:cNvPr id="724" name="直線コネクタ 723"/>
        <xdr:cNvCxnSpPr/>
      </xdr:nvCxnSpPr>
      <xdr:spPr>
        <a:xfrm>
          <a:off x="18656300" y="1428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86377</xdr:rowOff>
    </xdr:from>
    <xdr:ext cx="469744" cy="259045"/>
    <xdr:sp macro="" textlink="">
      <xdr:nvSpPr>
        <xdr:cNvPr id="725" name="n_1aveValue【児童館】&#10;一人当たり面積"/>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726" name="n_2aveValue【児童館】&#10;一人当たり面積"/>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727" name="n_3aveValue【児童館】&#10;一人当たり面積"/>
        <xdr:cNvSpPr txBox="1"/>
      </xdr:nvSpPr>
      <xdr:spPr>
        <a:xfrm>
          <a:off x="19310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728" name="n_4aveValue【児童館】&#10;一人当たり面積"/>
        <xdr:cNvSpPr txBox="1"/>
      </xdr:nvSpPr>
      <xdr:spPr>
        <a:xfrm>
          <a:off x="18421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99077</xdr:rowOff>
    </xdr:from>
    <xdr:ext cx="469744" cy="259045"/>
    <xdr:sp macro="" textlink="">
      <xdr:nvSpPr>
        <xdr:cNvPr id="729" name="n_1mainValue【児童館】&#10;一人当たり面積"/>
        <xdr:cNvSpPr txBox="1"/>
      </xdr:nvSpPr>
      <xdr:spPr>
        <a:xfrm>
          <a:off x="21075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99077</xdr:rowOff>
    </xdr:from>
    <xdr:ext cx="469744" cy="259045"/>
    <xdr:sp macro="" textlink="">
      <xdr:nvSpPr>
        <xdr:cNvPr id="730" name="n_2mainValue【児童館】&#10;一人当たり面積"/>
        <xdr:cNvSpPr txBox="1"/>
      </xdr:nvSpPr>
      <xdr:spPr>
        <a:xfrm>
          <a:off x="20199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99077</xdr:rowOff>
    </xdr:from>
    <xdr:ext cx="469744" cy="259045"/>
    <xdr:sp macro="" textlink="">
      <xdr:nvSpPr>
        <xdr:cNvPr id="731" name="n_3mainValue【児童館】&#10;一人当たり面積"/>
        <xdr:cNvSpPr txBox="1"/>
      </xdr:nvSpPr>
      <xdr:spPr>
        <a:xfrm>
          <a:off x="19310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99077</xdr:rowOff>
    </xdr:from>
    <xdr:ext cx="469744" cy="259045"/>
    <xdr:sp macro="" textlink="">
      <xdr:nvSpPr>
        <xdr:cNvPr id="732" name="n_4mainValue【児童館】&#10;一人当たり面積"/>
        <xdr:cNvSpPr txBox="1"/>
      </xdr:nvSpPr>
      <xdr:spPr>
        <a:xfrm>
          <a:off x="18421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4" name="直線コネクタ 74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5" name="テキスト ボックス 74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6" name="直線コネクタ 74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7" name="テキスト ボックス 74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8" name="直線コネクタ 74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9" name="テキスト ボックス 74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0" name="直線コネクタ 74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1" name="テキスト ボックス 75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2" name="直線コネクタ 75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3" name="テキスト ボックス 75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127636</xdr:rowOff>
    </xdr:from>
    <xdr:to>
      <xdr:col>85</xdr:col>
      <xdr:colOff>126364</xdr:colOff>
      <xdr:row>108</xdr:row>
      <xdr:rowOff>152400</xdr:rowOff>
    </xdr:to>
    <xdr:cxnSp macro="">
      <xdr:nvCxnSpPr>
        <xdr:cNvPr id="757" name="直線コネクタ 756"/>
        <xdr:cNvCxnSpPr/>
      </xdr:nvCxnSpPr>
      <xdr:spPr>
        <a:xfrm flipV="1">
          <a:off x="16318864" y="17272636"/>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8"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9" name="直線コネクタ 758"/>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74313</xdr:rowOff>
    </xdr:from>
    <xdr:ext cx="405111" cy="259045"/>
    <xdr:sp macro="" textlink="">
      <xdr:nvSpPr>
        <xdr:cNvPr id="760" name="【公民館】&#10;有形固定資産減価償却率最大値テキスト"/>
        <xdr:cNvSpPr txBox="1"/>
      </xdr:nvSpPr>
      <xdr:spPr>
        <a:xfrm>
          <a:off x="16357600" y="1704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127636</xdr:rowOff>
    </xdr:from>
    <xdr:to>
      <xdr:col>86</xdr:col>
      <xdr:colOff>25400</xdr:colOff>
      <xdr:row>100</xdr:row>
      <xdr:rowOff>127636</xdr:rowOff>
    </xdr:to>
    <xdr:cxnSp macro="">
      <xdr:nvCxnSpPr>
        <xdr:cNvPr id="761" name="直線コネクタ 760"/>
        <xdr:cNvCxnSpPr/>
      </xdr:nvCxnSpPr>
      <xdr:spPr>
        <a:xfrm>
          <a:off x="16230600" y="1727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4463</xdr:rowOff>
    </xdr:from>
    <xdr:ext cx="405111" cy="259045"/>
    <xdr:sp macro="" textlink="">
      <xdr:nvSpPr>
        <xdr:cNvPr id="762" name="【公民館】&#10;有形固定資産減価償却率平均値テキスト"/>
        <xdr:cNvSpPr txBox="1"/>
      </xdr:nvSpPr>
      <xdr:spPr>
        <a:xfrm>
          <a:off x="16357600" y="17663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763" name="フローチャート: 判断 762"/>
        <xdr:cNvSpPr/>
      </xdr:nvSpPr>
      <xdr:spPr>
        <a:xfrm>
          <a:off x="162687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124461</xdr:rowOff>
    </xdr:from>
    <xdr:to>
      <xdr:col>81</xdr:col>
      <xdr:colOff>101600</xdr:colOff>
      <xdr:row>104</xdr:row>
      <xdr:rowOff>54611</xdr:rowOff>
    </xdr:to>
    <xdr:sp macro="" textlink="">
      <xdr:nvSpPr>
        <xdr:cNvPr id="764" name="フローチャート: 判断 763"/>
        <xdr:cNvSpPr/>
      </xdr:nvSpPr>
      <xdr:spPr>
        <a:xfrm>
          <a:off x="15430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99695</xdr:rowOff>
    </xdr:from>
    <xdr:to>
      <xdr:col>76</xdr:col>
      <xdr:colOff>165100</xdr:colOff>
      <xdr:row>104</xdr:row>
      <xdr:rowOff>29845</xdr:rowOff>
    </xdr:to>
    <xdr:sp macro="" textlink="">
      <xdr:nvSpPr>
        <xdr:cNvPr id="765" name="フローチャート: 判断 764"/>
        <xdr:cNvSpPr/>
      </xdr:nvSpPr>
      <xdr:spPr>
        <a:xfrm>
          <a:off x="14541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71120</xdr:rowOff>
    </xdr:from>
    <xdr:to>
      <xdr:col>72</xdr:col>
      <xdr:colOff>38100</xdr:colOff>
      <xdr:row>104</xdr:row>
      <xdr:rowOff>1270</xdr:rowOff>
    </xdr:to>
    <xdr:sp macro="" textlink="">
      <xdr:nvSpPr>
        <xdr:cNvPr id="766" name="フローチャート: 判断 765"/>
        <xdr:cNvSpPr/>
      </xdr:nvSpPr>
      <xdr:spPr>
        <a:xfrm>
          <a:off x="13652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38736</xdr:rowOff>
    </xdr:from>
    <xdr:to>
      <xdr:col>67</xdr:col>
      <xdr:colOff>101600</xdr:colOff>
      <xdr:row>103</xdr:row>
      <xdr:rowOff>140336</xdr:rowOff>
    </xdr:to>
    <xdr:sp macro="" textlink="">
      <xdr:nvSpPr>
        <xdr:cNvPr id="767" name="フローチャート: 判断 766"/>
        <xdr:cNvSpPr/>
      </xdr:nvSpPr>
      <xdr:spPr>
        <a:xfrm>
          <a:off x="12763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107314</xdr:rowOff>
    </xdr:from>
    <xdr:to>
      <xdr:col>85</xdr:col>
      <xdr:colOff>177800</xdr:colOff>
      <xdr:row>106</xdr:row>
      <xdr:rowOff>37464</xdr:rowOff>
    </xdr:to>
    <xdr:sp macro="" textlink="">
      <xdr:nvSpPr>
        <xdr:cNvPr id="773" name="楕円 772"/>
        <xdr:cNvSpPr/>
      </xdr:nvSpPr>
      <xdr:spPr>
        <a:xfrm>
          <a:off x="16268700" y="181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85741</xdr:rowOff>
    </xdr:from>
    <xdr:ext cx="405111" cy="259045"/>
    <xdr:sp macro="" textlink="">
      <xdr:nvSpPr>
        <xdr:cNvPr id="774" name="【公民館】&#10;有形固定資産減価償却率該当値テキスト"/>
        <xdr:cNvSpPr txBox="1"/>
      </xdr:nvSpPr>
      <xdr:spPr>
        <a:xfrm>
          <a:off x="16357600" y="1808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113030</xdr:rowOff>
    </xdr:from>
    <xdr:to>
      <xdr:col>81</xdr:col>
      <xdr:colOff>101600</xdr:colOff>
      <xdr:row>106</xdr:row>
      <xdr:rowOff>43180</xdr:rowOff>
    </xdr:to>
    <xdr:sp macro="" textlink="">
      <xdr:nvSpPr>
        <xdr:cNvPr id="775" name="楕円 774"/>
        <xdr:cNvSpPr/>
      </xdr:nvSpPr>
      <xdr:spPr>
        <a:xfrm>
          <a:off x="15430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158114</xdr:rowOff>
    </xdr:from>
    <xdr:to>
      <xdr:col>85</xdr:col>
      <xdr:colOff>127000</xdr:colOff>
      <xdr:row>105</xdr:row>
      <xdr:rowOff>163830</xdr:rowOff>
    </xdr:to>
    <xdr:cxnSp macro="">
      <xdr:nvCxnSpPr>
        <xdr:cNvPr id="776" name="直線コネクタ 775"/>
        <xdr:cNvCxnSpPr/>
      </xdr:nvCxnSpPr>
      <xdr:spPr>
        <a:xfrm flipV="1">
          <a:off x="15481300" y="1816036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82550</xdr:rowOff>
    </xdr:from>
    <xdr:to>
      <xdr:col>76</xdr:col>
      <xdr:colOff>165100</xdr:colOff>
      <xdr:row>106</xdr:row>
      <xdr:rowOff>12700</xdr:rowOff>
    </xdr:to>
    <xdr:sp macro="" textlink="">
      <xdr:nvSpPr>
        <xdr:cNvPr id="777" name="楕円 776"/>
        <xdr:cNvSpPr/>
      </xdr:nvSpPr>
      <xdr:spPr>
        <a:xfrm>
          <a:off x="14541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133350</xdr:rowOff>
    </xdr:from>
    <xdr:to>
      <xdr:col>81</xdr:col>
      <xdr:colOff>50800</xdr:colOff>
      <xdr:row>105</xdr:row>
      <xdr:rowOff>163830</xdr:rowOff>
    </xdr:to>
    <xdr:cxnSp macro="">
      <xdr:nvCxnSpPr>
        <xdr:cNvPr id="778" name="直線コネクタ 777"/>
        <xdr:cNvCxnSpPr/>
      </xdr:nvCxnSpPr>
      <xdr:spPr>
        <a:xfrm>
          <a:off x="14592300" y="18135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52070</xdr:rowOff>
    </xdr:from>
    <xdr:to>
      <xdr:col>72</xdr:col>
      <xdr:colOff>38100</xdr:colOff>
      <xdr:row>105</xdr:row>
      <xdr:rowOff>153670</xdr:rowOff>
    </xdr:to>
    <xdr:sp macro="" textlink="">
      <xdr:nvSpPr>
        <xdr:cNvPr id="779" name="楕円 778"/>
        <xdr:cNvSpPr/>
      </xdr:nvSpPr>
      <xdr:spPr>
        <a:xfrm>
          <a:off x="13652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102870</xdr:rowOff>
    </xdr:from>
    <xdr:to>
      <xdr:col>76</xdr:col>
      <xdr:colOff>114300</xdr:colOff>
      <xdr:row>105</xdr:row>
      <xdr:rowOff>133350</xdr:rowOff>
    </xdr:to>
    <xdr:cxnSp macro="">
      <xdr:nvCxnSpPr>
        <xdr:cNvPr id="780" name="直線コネクタ 779"/>
        <xdr:cNvCxnSpPr/>
      </xdr:nvCxnSpPr>
      <xdr:spPr>
        <a:xfrm>
          <a:off x="13703300" y="18105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21589</xdr:rowOff>
    </xdr:from>
    <xdr:to>
      <xdr:col>67</xdr:col>
      <xdr:colOff>101600</xdr:colOff>
      <xdr:row>105</xdr:row>
      <xdr:rowOff>123189</xdr:rowOff>
    </xdr:to>
    <xdr:sp macro="" textlink="">
      <xdr:nvSpPr>
        <xdr:cNvPr id="781" name="楕円 780"/>
        <xdr:cNvSpPr/>
      </xdr:nvSpPr>
      <xdr:spPr>
        <a:xfrm>
          <a:off x="12763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72389</xdr:rowOff>
    </xdr:from>
    <xdr:to>
      <xdr:col>71</xdr:col>
      <xdr:colOff>177800</xdr:colOff>
      <xdr:row>105</xdr:row>
      <xdr:rowOff>102870</xdr:rowOff>
    </xdr:to>
    <xdr:cxnSp macro="">
      <xdr:nvCxnSpPr>
        <xdr:cNvPr id="782" name="直線コネクタ 781"/>
        <xdr:cNvCxnSpPr/>
      </xdr:nvCxnSpPr>
      <xdr:spPr>
        <a:xfrm>
          <a:off x="12814300" y="180746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71138</xdr:rowOff>
    </xdr:from>
    <xdr:ext cx="405111" cy="259045"/>
    <xdr:sp macro="" textlink="">
      <xdr:nvSpPr>
        <xdr:cNvPr id="783" name="n_1aveValue【公民館】&#10;有形固定資産減価償却率"/>
        <xdr:cNvSpPr txBox="1"/>
      </xdr:nvSpPr>
      <xdr:spPr>
        <a:xfrm>
          <a:off x="152660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46372</xdr:rowOff>
    </xdr:from>
    <xdr:ext cx="405111" cy="259045"/>
    <xdr:sp macro="" textlink="">
      <xdr:nvSpPr>
        <xdr:cNvPr id="784" name="n_2aveValue【公民館】&#10;有形固定資産減価償却率"/>
        <xdr:cNvSpPr txBox="1"/>
      </xdr:nvSpPr>
      <xdr:spPr>
        <a:xfrm>
          <a:off x="143897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17797</xdr:rowOff>
    </xdr:from>
    <xdr:ext cx="405111" cy="259045"/>
    <xdr:sp macro="" textlink="">
      <xdr:nvSpPr>
        <xdr:cNvPr id="785" name="n_3aveValue【公民館】&#10;有形固定資産減価償却率"/>
        <xdr:cNvSpPr txBox="1"/>
      </xdr:nvSpPr>
      <xdr:spPr>
        <a:xfrm>
          <a:off x="13500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156863</xdr:rowOff>
    </xdr:from>
    <xdr:ext cx="405111" cy="259045"/>
    <xdr:sp macro="" textlink="">
      <xdr:nvSpPr>
        <xdr:cNvPr id="786" name="n_4aveValue【公民館】&#10;有形固定資産減価償却率"/>
        <xdr:cNvSpPr txBox="1"/>
      </xdr:nvSpPr>
      <xdr:spPr>
        <a:xfrm>
          <a:off x="12611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34307</xdr:rowOff>
    </xdr:from>
    <xdr:ext cx="405111" cy="259045"/>
    <xdr:sp macro="" textlink="">
      <xdr:nvSpPr>
        <xdr:cNvPr id="787" name="n_1mainValue【公民館】&#10;有形固定資産減価償却率"/>
        <xdr:cNvSpPr txBox="1"/>
      </xdr:nvSpPr>
      <xdr:spPr>
        <a:xfrm>
          <a:off x="15266044"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3827</xdr:rowOff>
    </xdr:from>
    <xdr:ext cx="405111" cy="259045"/>
    <xdr:sp macro="" textlink="">
      <xdr:nvSpPr>
        <xdr:cNvPr id="788" name="n_2mainValue【公民館】&#10;有形固定資産減価償却率"/>
        <xdr:cNvSpPr txBox="1"/>
      </xdr:nvSpPr>
      <xdr:spPr>
        <a:xfrm>
          <a:off x="14389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144797</xdr:rowOff>
    </xdr:from>
    <xdr:ext cx="405111" cy="259045"/>
    <xdr:sp macro="" textlink="">
      <xdr:nvSpPr>
        <xdr:cNvPr id="789" name="n_3mainValue【公民館】&#10;有形固定資産減価償却率"/>
        <xdr:cNvSpPr txBox="1"/>
      </xdr:nvSpPr>
      <xdr:spPr>
        <a:xfrm>
          <a:off x="13500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114316</xdr:rowOff>
    </xdr:from>
    <xdr:ext cx="405111" cy="259045"/>
    <xdr:sp macro="" textlink="">
      <xdr:nvSpPr>
        <xdr:cNvPr id="790" name="n_4mainValue【公民館】&#10;有形固定資産減価償却率"/>
        <xdr:cNvSpPr txBox="1"/>
      </xdr:nvSpPr>
      <xdr:spPr>
        <a:xfrm>
          <a:off x="12611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30480</xdr:rowOff>
    </xdr:to>
    <xdr:cxnSp macro="">
      <xdr:nvCxnSpPr>
        <xdr:cNvPr id="814" name="直線コネクタ 813"/>
        <xdr:cNvCxnSpPr/>
      </xdr:nvCxnSpPr>
      <xdr:spPr>
        <a:xfrm flipV="1">
          <a:off x="22160864" y="17320261"/>
          <a:ext cx="0" cy="1226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815" name="【公民館】&#10;一人当たり面積最小値テキスト"/>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16" name="直線コネクタ 815"/>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817" name="【公民館】&#10;一人当たり面積最大値テキスト"/>
        <xdr:cNvSpPr txBox="1"/>
      </xdr:nvSpPr>
      <xdr:spPr>
        <a:xfrm>
          <a:off x="22199600" y="170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818" name="直線コネクタ 817"/>
        <xdr:cNvCxnSpPr/>
      </xdr:nvCxnSpPr>
      <xdr:spPr>
        <a:xfrm>
          <a:off x="22072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xdr:rowOff>
    </xdr:from>
    <xdr:ext cx="469744" cy="259045"/>
    <xdr:sp macro="" textlink="">
      <xdr:nvSpPr>
        <xdr:cNvPr id="819" name="【公民館】&#10;一人当たり面積平均値テキスト"/>
        <xdr:cNvSpPr txBox="1"/>
      </xdr:nvSpPr>
      <xdr:spPr>
        <a:xfrm>
          <a:off x="22199600" y="18002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21589</xdr:rowOff>
    </xdr:from>
    <xdr:to>
      <xdr:col>116</xdr:col>
      <xdr:colOff>114300</xdr:colOff>
      <xdr:row>105</xdr:row>
      <xdr:rowOff>123189</xdr:rowOff>
    </xdr:to>
    <xdr:sp macro="" textlink="">
      <xdr:nvSpPr>
        <xdr:cNvPr id="820" name="フローチャート: 判断 819"/>
        <xdr:cNvSpPr/>
      </xdr:nvSpPr>
      <xdr:spPr>
        <a:xfrm>
          <a:off x="22110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821" name="フローチャート: 判断 820"/>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29211</xdr:rowOff>
    </xdr:from>
    <xdr:to>
      <xdr:col>107</xdr:col>
      <xdr:colOff>101600</xdr:colOff>
      <xdr:row>105</xdr:row>
      <xdr:rowOff>130811</xdr:rowOff>
    </xdr:to>
    <xdr:sp macro="" textlink="">
      <xdr:nvSpPr>
        <xdr:cNvPr id="822" name="フローチャート: 判断 821"/>
        <xdr:cNvSpPr/>
      </xdr:nvSpPr>
      <xdr:spPr>
        <a:xfrm>
          <a:off x="20383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154939</xdr:rowOff>
    </xdr:from>
    <xdr:to>
      <xdr:col>102</xdr:col>
      <xdr:colOff>165100</xdr:colOff>
      <xdr:row>105</xdr:row>
      <xdr:rowOff>85089</xdr:rowOff>
    </xdr:to>
    <xdr:sp macro="" textlink="">
      <xdr:nvSpPr>
        <xdr:cNvPr id="823" name="フローチャート: 判断 822"/>
        <xdr:cNvSpPr/>
      </xdr:nvSpPr>
      <xdr:spPr>
        <a:xfrm>
          <a:off x="19494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24" name="フローチャート: 判断 823"/>
        <xdr:cNvSpPr/>
      </xdr:nvSpPr>
      <xdr:spPr>
        <a:xfrm>
          <a:off x="18605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124461</xdr:rowOff>
    </xdr:from>
    <xdr:to>
      <xdr:col>116</xdr:col>
      <xdr:colOff>114300</xdr:colOff>
      <xdr:row>105</xdr:row>
      <xdr:rowOff>54611</xdr:rowOff>
    </xdr:to>
    <xdr:sp macro="" textlink="">
      <xdr:nvSpPr>
        <xdr:cNvPr id="830" name="楕円 829"/>
        <xdr:cNvSpPr/>
      </xdr:nvSpPr>
      <xdr:spPr>
        <a:xfrm>
          <a:off x="221107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147338</xdr:rowOff>
    </xdr:from>
    <xdr:ext cx="469744" cy="259045"/>
    <xdr:sp macro="" textlink="">
      <xdr:nvSpPr>
        <xdr:cNvPr id="831" name="【公民館】&#10;一人当たり面積該当値テキスト"/>
        <xdr:cNvSpPr txBox="1"/>
      </xdr:nvSpPr>
      <xdr:spPr>
        <a:xfrm>
          <a:off x="22199600"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124461</xdr:rowOff>
    </xdr:from>
    <xdr:to>
      <xdr:col>112</xdr:col>
      <xdr:colOff>38100</xdr:colOff>
      <xdr:row>105</xdr:row>
      <xdr:rowOff>54611</xdr:rowOff>
    </xdr:to>
    <xdr:sp macro="" textlink="">
      <xdr:nvSpPr>
        <xdr:cNvPr id="832" name="楕円 831"/>
        <xdr:cNvSpPr/>
      </xdr:nvSpPr>
      <xdr:spPr>
        <a:xfrm>
          <a:off x="21272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3811</xdr:rowOff>
    </xdr:from>
    <xdr:to>
      <xdr:col>116</xdr:col>
      <xdr:colOff>63500</xdr:colOff>
      <xdr:row>105</xdr:row>
      <xdr:rowOff>3811</xdr:rowOff>
    </xdr:to>
    <xdr:cxnSp macro="">
      <xdr:nvCxnSpPr>
        <xdr:cNvPr id="833" name="直線コネクタ 832"/>
        <xdr:cNvCxnSpPr/>
      </xdr:nvCxnSpPr>
      <xdr:spPr>
        <a:xfrm>
          <a:off x="21323300" y="18006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132080</xdr:rowOff>
    </xdr:from>
    <xdr:to>
      <xdr:col>107</xdr:col>
      <xdr:colOff>101600</xdr:colOff>
      <xdr:row>105</xdr:row>
      <xdr:rowOff>62230</xdr:rowOff>
    </xdr:to>
    <xdr:sp macro="" textlink="">
      <xdr:nvSpPr>
        <xdr:cNvPr id="834" name="楕円 833"/>
        <xdr:cNvSpPr/>
      </xdr:nvSpPr>
      <xdr:spPr>
        <a:xfrm>
          <a:off x="20383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3811</xdr:rowOff>
    </xdr:from>
    <xdr:to>
      <xdr:col>111</xdr:col>
      <xdr:colOff>177800</xdr:colOff>
      <xdr:row>105</xdr:row>
      <xdr:rowOff>11430</xdr:rowOff>
    </xdr:to>
    <xdr:cxnSp macro="">
      <xdr:nvCxnSpPr>
        <xdr:cNvPr id="835" name="直線コネクタ 834"/>
        <xdr:cNvCxnSpPr/>
      </xdr:nvCxnSpPr>
      <xdr:spPr>
        <a:xfrm flipV="1">
          <a:off x="20434300" y="180060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132080</xdr:rowOff>
    </xdr:from>
    <xdr:to>
      <xdr:col>102</xdr:col>
      <xdr:colOff>165100</xdr:colOff>
      <xdr:row>105</xdr:row>
      <xdr:rowOff>62230</xdr:rowOff>
    </xdr:to>
    <xdr:sp macro="" textlink="">
      <xdr:nvSpPr>
        <xdr:cNvPr id="836" name="楕円 835"/>
        <xdr:cNvSpPr/>
      </xdr:nvSpPr>
      <xdr:spPr>
        <a:xfrm>
          <a:off x="19494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11430</xdr:rowOff>
    </xdr:from>
    <xdr:to>
      <xdr:col>107</xdr:col>
      <xdr:colOff>50800</xdr:colOff>
      <xdr:row>105</xdr:row>
      <xdr:rowOff>11430</xdr:rowOff>
    </xdr:to>
    <xdr:cxnSp macro="">
      <xdr:nvCxnSpPr>
        <xdr:cNvPr id="837" name="直線コネクタ 836"/>
        <xdr:cNvCxnSpPr/>
      </xdr:nvCxnSpPr>
      <xdr:spPr>
        <a:xfrm>
          <a:off x="19545300" y="18013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139700</xdr:rowOff>
    </xdr:from>
    <xdr:to>
      <xdr:col>98</xdr:col>
      <xdr:colOff>38100</xdr:colOff>
      <xdr:row>105</xdr:row>
      <xdr:rowOff>69850</xdr:rowOff>
    </xdr:to>
    <xdr:sp macro="" textlink="">
      <xdr:nvSpPr>
        <xdr:cNvPr id="838" name="楕円 837"/>
        <xdr:cNvSpPr/>
      </xdr:nvSpPr>
      <xdr:spPr>
        <a:xfrm>
          <a:off x="18605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11430</xdr:rowOff>
    </xdr:from>
    <xdr:to>
      <xdr:col>102</xdr:col>
      <xdr:colOff>114300</xdr:colOff>
      <xdr:row>105</xdr:row>
      <xdr:rowOff>19050</xdr:rowOff>
    </xdr:to>
    <xdr:cxnSp macro="">
      <xdr:nvCxnSpPr>
        <xdr:cNvPr id="839" name="直線コネクタ 838"/>
        <xdr:cNvCxnSpPr/>
      </xdr:nvCxnSpPr>
      <xdr:spPr>
        <a:xfrm flipV="1">
          <a:off x="18656300" y="18013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106697</xdr:rowOff>
    </xdr:from>
    <xdr:ext cx="469744" cy="259045"/>
    <xdr:sp macro="" textlink="">
      <xdr:nvSpPr>
        <xdr:cNvPr id="840" name="n_1aveValue【公民館】&#10;一人当たり面積"/>
        <xdr:cNvSpPr txBox="1"/>
      </xdr:nvSpPr>
      <xdr:spPr>
        <a:xfrm>
          <a:off x="21075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121938</xdr:rowOff>
    </xdr:from>
    <xdr:ext cx="469744" cy="259045"/>
    <xdr:sp macro="" textlink="">
      <xdr:nvSpPr>
        <xdr:cNvPr id="841" name="n_2aveValue【公民館】&#10;一人当たり面積"/>
        <xdr:cNvSpPr txBox="1"/>
      </xdr:nvSpPr>
      <xdr:spPr>
        <a:xfrm>
          <a:off x="20199427"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76216</xdr:rowOff>
    </xdr:from>
    <xdr:ext cx="469744" cy="259045"/>
    <xdr:sp macro="" textlink="">
      <xdr:nvSpPr>
        <xdr:cNvPr id="842" name="n_3aveValue【公民館】&#10;一人当たり面積"/>
        <xdr:cNvSpPr txBox="1"/>
      </xdr:nvSpPr>
      <xdr:spPr>
        <a:xfrm>
          <a:off x="193104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106697</xdr:rowOff>
    </xdr:from>
    <xdr:ext cx="469744" cy="259045"/>
    <xdr:sp macro="" textlink="">
      <xdr:nvSpPr>
        <xdr:cNvPr id="843" name="n_4aveValue【公民館】&#10;一人当たり面積"/>
        <xdr:cNvSpPr txBox="1"/>
      </xdr:nvSpPr>
      <xdr:spPr>
        <a:xfrm>
          <a:off x="18421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71138</xdr:rowOff>
    </xdr:from>
    <xdr:ext cx="469744" cy="259045"/>
    <xdr:sp macro="" textlink="">
      <xdr:nvSpPr>
        <xdr:cNvPr id="844" name="n_1mainValue【公民館】&#10;一人当たり面積"/>
        <xdr:cNvSpPr txBox="1"/>
      </xdr:nvSpPr>
      <xdr:spPr>
        <a:xfrm>
          <a:off x="210757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78757</xdr:rowOff>
    </xdr:from>
    <xdr:ext cx="469744" cy="259045"/>
    <xdr:sp macro="" textlink="">
      <xdr:nvSpPr>
        <xdr:cNvPr id="845" name="n_2mainValue【公民館】&#10;一人当たり面積"/>
        <xdr:cNvSpPr txBox="1"/>
      </xdr:nvSpPr>
      <xdr:spPr>
        <a:xfrm>
          <a:off x="20199427" y="1773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78757</xdr:rowOff>
    </xdr:from>
    <xdr:ext cx="469744" cy="259045"/>
    <xdr:sp macro="" textlink="">
      <xdr:nvSpPr>
        <xdr:cNvPr id="846" name="n_3mainValue【公民館】&#10;一人当たり面積"/>
        <xdr:cNvSpPr txBox="1"/>
      </xdr:nvSpPr>
      <xdr:spPr>
        <a:xfrm>
          <a:off x="19310427" y="1773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86377</xdr:rowOff>
    </xdr:from>
    <xdr:ext cx="469744" cy="259045"/>
    <xdr:sp macro="" textlink="">
      <xdr:nvSpPr>
        <xdr:cNvPr id="847" name="n_4mainValue【公民館】&#10;一人当たり面積"/>
        <xdr:cNvSpPr txBox="1"/>
      </xdr:nvSpPr>
      <xdr:spPr>
        <a:xfrm>
          <a:off x="18421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型別の有形固定資産減価償却率を比較すると、ほとんどの類型において類似団体平均値を上回っており、経年比較においても同様である。本市の保有する公共施設の減価償却が相対的に進んでいると言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児童館については令和４年度に箱田児童館の大規模改修があり減価償却率は一旦改善されているが、令和５年度に新たな改修等はなかった。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長寿命化や耐震化、大規模改造等の工事を進めていることから他の施設と比較し減価償却率は抑えられているが、それでも類似団体平均程度となっている。また、橋りょうについては類似団体と比較しメンテナンスが施されていると思料さ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全般として、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維持補修のほか随時長寿命化のための改修工事等を実施しているが、依然として耐用年数を経過した資産が多いことがわかる。公共施設の再編方針や個別施設計画に基づき、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複合施設化や更新・廃止など最適化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計画的に進めていく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埼玉県熊谷市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192,074
187,321
159.82
80,255,925
74,740,782
4,677,000
42,343,576
26,769,461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114300</xdr:rowOff>
    </xdr:from>
    <xdr:to>
      <xdr:col>24</xdr:col>
      <xdr:colOff>62865</xdr:colOff>
      <xdr:row>41</xdr:row>
      <xdr:rowOff>152400</xdr:rowOff>
    </xdr:to>
    <xdr:cxnSp macro="">
      <xdr:nvCxnSpPr>
        <xdr:cNvPr id="57" name="直線コネクタ 56"/>
        <xdr:cNvCxnSpPr/>
      </xdr:nvCxnSpPr>
      <xdr:spPr>
        <a:xfrm flipV="1">
          <a:off x="4634865" y="560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図書館】&#10;有形固定資産減価償却率最小値テキスト"/>
        <xdr:cNvSpPr txBox="1"/>
      </xdr:nvSpPr>
      <xdr:spPr>
        <a:xfrm>
          <a:off x="4673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xdr:cNvCxnSpPr/>
      </xdr:nvCxnSpPr>
      <xdr:spPr>
        <a:xfrm>
          <a:off x="4546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60977</xdr:rowOff>
    </xdr:from>
    <xdr:ext cx="405111" cy="259045"/>
    <xdr:sp macro="" textlink="">
      <xdr:nvSpPr>
        <xdr:cNvPr id="60" name="【図書館】&#10;有形固定資産減価償却率最大値テキスト"/>
        <xdr:cNvSpPr txBox="1"/>
      </xdr:nvSpPr>
      <xdr:spPr>
        <a:xfrm>
          <a:off x="46736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114300</xdr:rowOff>
    </xdr:from>
    <xdr:to>
      <xdr:col>24</xdr:col>
      <xdr:colOff>152400</xdr:colOff>
      <xdr:row>32</xdr:row>
      <xdr:rowOff>114300</xdr:rowOff>
    </xdr:to>
    <xdr:cxnSp macro="">
      <xdr:nvCxnSpPr>
        <xdr:cNvPr id="61" name="直線コネクタ 60"/>
        <xdr:cNvCxnSpPr/>
      </xdr:nvCxnSpPr>
      <xdr:spPr>
        <a:xfrm>
          <a:off x="4546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151147</xdr:rowOff>
    </xdr:from>
    <xdr:ext cx="405111" cy="259045"/>
    <xdr:sp macro="" textlink="">
      <xdr:nvSpPr>
        <xdr:cNvPr id="62" name="【図書館】&#10;有形固定資産減価償却率平均値テキスト"/>
        <xdr:cNvSpPr txBox="1"/>
      </xdr:nvSpPr>
      <xdr:spPr>
        <a:xfrm>
          <a:off x="4673600" y="6151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63" name="フローチャート: 判断 62"/>
        <xdr:cNvSpPr/>
      </xdr:nvSpPr>
      <xdr:spPr>
        <a:xfrm>
          <a:off x="45847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132080</xdr:rowOff>
    </xdr:from>
    <xdr:to>
      <xdr:col>20</xdr:col>
      <xdr:colOff>38100</xdr:colOff>
      <xdr:row>37</xdr:row>
      <xdr:rowOff>62230</xdr:rowOff>
    </xdr:to>
    <xdr:sp macro="" textlink="">
      <xdr:nvSpPr>
        <xdr:cNvPr id="64" name="フローチャート: 判断 63"/>
        <xdr:cNvSpPr/>
      </xdr:nvSpPr>
      <xdr:spPr>
        <a:xfrm>
          <a:off x="3746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101600</xdr:rowOff>
    </xdr:from>
    <xdr:to>
      <xdr:col>15</xdr:col>
      <xdr:colOff>101600</xdr:colOff>
      <xdr:row>37</xdr:row>
      <xdr:rowOff>31750</xdr:rowOff>
    </xdr:to>
    <xdr:sp macro="" textlink="">
      <xdr:nvSpPr>
        <xdr:cNvPr id="65" name="フローチャート: 判断 64"/>
        <xdr:cNvSpPr/>
      </xdr:nvSpPr>
      <xdr:spPr>
        <a:xfrm>
          <a:off x="2857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50165</xdr:rowOff>
    </xdr:from>
    <xdr:to>
      <xdr:col>10</xdr:col>
      <xdr:colOff>165100</xdr:colOff>
      <xdr:row>36</xdr:row>
      <xdr:rowOff>151765</xdr:rowOff>
    </xdr:to>
    <xdr:sp macro="" textlink="">
      <xdr:nvSpPr>
        <xdr:cNvPr id="66" name="フローチャート: 判断 65"/>
        <xdr:cNvSpPr/>
      </xdr:nvSpPr>
      <xdr:spPr>
        <a:xfrm>
          <a:off x="1968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23495</xdr:rowOff>
    </xdr:from>
    <xdr:to>
      <xdr:col>6</xdr:col>
      <xdr:colOff>38100</xdr:colOff>
      <xdr:row>36</xdr:row>
      <xdr:rowOff>125095</xdr:rowOff>
    </xdr:to>
    <xdr:sp macro="" textlink="">
      <xdr:nvSpPr>
        <xdr:cNvPr id="67" name="フローチャート: 判断 66"/>
        <xdr:cNvSpPr/>
      </xdr:nvSpPr>
      <xdr:spPr>
        <a:xfrm>
          <a:off x="1079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73" name="楕円 72"/>
        <xdr:cNvSpPr/>
      </xdr:nvSpPr>
      <xdr:spPr>
        <a:xfrm>
          <a:off x="45847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80027</xdr:rowOff>
    </xdr:from>
    <xdr:ext cx="405111" cy="259045"/>
    <xdr:sp macro="" textlink="">
      <xdr:nvSpPr>
        <xdr:cNvPr id="74" name="【図書館】&#10;有形固定資産減価償却率該当値テキスト"/>
        <xdr:cNvSpPr txBox="1"/>
      </xdr:nvSpPr>
      <xdr:spPr>
        <a:xfrm>
          <a:off x="4673600"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48260</xdr:rowOff>
    </xdr:from>
    <xdr:to>
      <xdr:col>20</xdr:col>
      <xdr:colOff>38100</xdr:colOff>
      <xdr:row>37</xdr:row>
      <xdr:rowOff>149860</xdr:rowOff>
    </xdr:to>
    <xdr:sp macro="" textlink="">
      <xdr:nvSpPr>
        <xdr:cNvPr id="75" name="楕円 74"/>
        <xdr:cNvSpPr/>
      </xdr:nvSpPr>
      <xdr:spPr>
        <a:xfrm>
          <a:off x="3746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99060</xdr:rowOff>
    </xdr:from>
    <xdr:to>
      <xdr:col>24</xdr:col>
      <xdr:colOff>63500</xdr:colOff>
      <xdr:row>37</xdr:row>
      <xdr:rowOff>152400</xdr:rowOff>
    </xdr:to>
    <xdr:cxnSp macro="">
      <xdr:nvCxnSpPr>
        <xdr:cNvPr id="76" name="直線コネクタ 75"/>
        <xdr:cNvCxnSpPr/>
      </xdr:nvCxnSpPr>
      <xdr:spPr>
        <a:xfrm>
          <a:off x="3797300" y="644271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166370</xdr:rowOff>
    </xdr:from>
    <xdr:to>
      <xdr:col>15</xdr:col>
      <xdr:colOff>101600</xdr:colOff>
      <xdr:row>37</xdr:row>
      <xdr:rowOff>96520</xdr:rowOff>
    </xdr:to>
    <xdr:sp macro="" textlink="">
      <xdr:nvSpPr>
        <xdr:cNvPr id="77" name="楕円 76"/>
        <xdr:cNvSpPr/>
      </xdr:nvSpPr>
      <xdr:spPr>
        <a:xfrm>
          <a:off x="2857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45720</xdr:rowOff>
    </xdr:from>
    <xdr:to>
      <xdr:col>19</xdr:col>
      <xdr:colOff>177800</xdr:colOff>
      <xdr:row>37</xdr:row>
      <xdr:rowOff>99060</xdr:rowOff>
    </xdr:to>
    <xdr:cxnSp macro="">
      <xdr:nvCxnSpPr>
        <xdr:cNvPr id="78" name="直線コネクタ 77"/>
        <xdr:cNvCxnSpPr/>
      </xdr:nvCxnSpPr>
      <xdr:spPr>
        <a:xfrm>
          <a:off x="2908300" y="638937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114935</xdr:rowOff>
    </xdr:from>
    <xdr:to>
      <xdr:col>10</xdr:col>
      <xdr:colOff>165100</xdr:colOff>
      <xdr:row>37</xdr:row>
      <xdr:rowOff>45085</xdr:rowOff>
    </xdr:to>
    <xdr:sp macro="" textlink="">
      <xdr:nvSpPr>
        <xdr:cNvPr id="79" name="楕円 78"/>
        <xdr:cNvSpPr/>
      </xdr:nvSpPr>
      <xdr:spPr>
        <a:xfrm>
          <a:off x="1968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165735</xdr:rowOff>
    </xdr:from>
    <xdr:to>
      <xdr:col>15</xdr:col>
      <xdr:colOff>50800</xdr:colOff>
      <xdr:row>37</xdr:row>
      <xdr:rowOff>45720</xdr:rowOff>
    </xdr:to>
    <xdr:cxnSp macro="">
      <xdr:nvCxnSpPr>
        <xdr:cNvPr id="80" name="直線コネクタ 79"/>
        <xdr:cNvCxnSpPr/>
      </xdr:nvCxnSpPr>
      <xdr:spPr>
        <a:xfrm>
          <a:off x="2019300" y="63379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65405</xdr:rowOff>
    </xdr:from>
    <xdr:to>
      <xdr:col>6</xdr:col>
      <xdr:colOff>38100</xdr:colOff>
      <xdr:row>36</xdr:row>
      <xdr:rowOff>167005</xdr:rowOff>
    </xdr:to>
    <xdr:sp macro="" textlink="">
      <xdr:nvSpPr>
        <xdr:cNvPr id="81" name="楕円 80"/>
        <xdr:cNvSpPr/>
      </xdr:nvSpPr>
      <xdr:spPr>
        <a:xfrm>
          <a:off x="10795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116205</xdr:rowOff>
    </xdr:from>
    <xdr:to>
      <xdr:col>10</xdr:col>
      <xdr:colOff>114300</xdr:colOff>
      <xdr:row>36</xdr:row>
      <xdr:rowOff>165735</xdr:rowOff>
    </xdr:to>
    <xdr:cxnSp macro="">
      <xdr:nvCxnSpPr>
        <xdr:cNvPr id="82" name="直線コネクタ 81"/>
        <xdr:cNvCxnSpPr/>
      </xdr:nvCxnSpPr>
      <xdr:spPr>
        <a:xfrm>
          <a:off x="1130300" y="628840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78757</xdr:rowOff>
    </xdr:from>
    <xdr:ext cx="405111" cy="259045"/>
    <xdr:sp macro="" textlink="">
      <xdr:nvSpPr>
        <xdr:cNvPr id="83" name="n_1aveValue【図書館】&#10;有形固定資産減価償却率"/>
        <xdr:cNvSpPr txBox="1"/>
      </xdr:nvSpPr>
      <xdr:spPr>
        <a:xfrm>
          <a:off x="35820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48277</xdr:rowOff>
    </xdr:from>
    <xdr:ext cx="405111" cy="259045"/>
    <xdr:sp macro="" textlink="">
      <xdr:nvSpPr>
        <xdr:cNvPr id="84" name="n_2aveValue【図書館】&#10;有形固定資産減価償却率"/>
        <xdr:cNvSpPr txBox="1"/>
      </xdr:nvSpPr>
      <xdr:spPr>
        <a:xfrm>
          <a:off x="2705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168292</xdr:rowOff>
    </xdr:from>
    <xdr:ext cx="405111" cy="259045"/>
    <xdr:sp macro="" textlink="">
      <xdr:nvSpPr>
        <xdr:cNvPr id="85" name="n_3aveValue【図書館】&#10;有形固定資産減価償却率"/>
        <xdr:cNvSpPr txBox="1"/>
      </xdr:nvSpPr>
      <xdr:spPr>
        <a:xfrm>
          <a:off x="1816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141622</xdr:rowOff>
    </xdr:from>
    <xdr:ext cx="405111" cy="259045"/>
    <xdr:sp macro="" textlink="">
      <xdr:nvSpPr>
        <xdr:cNvPr id="86" name="n_4aveValue【図書館】&#10;有形固定資産減価償却率"/>
        <xdr:cNvSpPr txBox="1"/>
      </xdr:nvSpPr>
      <xdr:spPr>
        <a:xfrm>
          <a:off x="9277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140987</xdr:rowOff>
    </xdr:from>
    <xdr:ext cx="405111" cy="259045"/>
    <xdr:sp macro="" textlink="">
      <xdr:nvSpPr>
        <xdr:cNvPr id="87" name="n_1mainValue【図書館】&#10;有形固定資産減価償却率"/>
        <xdr:cNvSpPr txBox="1"/>
      </xdr:nvSpPr>
      <xdr:spPr>
        <a:xfrm>
          <a:off x="35820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87647</xdr:rowOff>
    </xdr:from>
    <xdr:ext cx="405111" cy="259045"/>
    <xdr:sp macro="" textlink="">
      <xdr:nvSpPr>
        <xdr:cNvPr id="88" name="n_2mainValue【図書館】&#10;有形固定資産減価償却率"/>
        <xdr:cNvSpPr txBox="1"/>
      </xdr:nvSpPr>
      <xdr:spPr>
        <a:xfrm>
          <a:off x="2705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36212</xdr:rowOff>
    </xdr:from>
    <xdr:ext cx="405111" cy="259045"/>
    <xdr:sp macro="" textlink="">
      <xdr:nvSpPr>
        <xdr:cNvPr id="89" name="n_3mainValue【図書館】&#10;有形固定資産減価償却率"/>
        <xdr:cNvSpPr txBox="1"/>
      </xdr:nvSpPr>
      <xdr:spPr>
        <a:xfrm>
          <a:off x="1816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158132</xdr:rowOff>
    </xdr:from>
    <xdr:ext cx="405111" cy="259045"/>
    <xdr:sp macro="" textlink="">
      <xdr:nvSpPr>
        <xdr:cNvPr id="90" name="n_4mainValue【図書館】&#10;有形固定資産減価償却率"/>
        <xdr:cNvSpPr txBox="1"/>
      </xdr:nvSpPr>
      <xdr:spPr>
        <a:xfrm>
          <a:off x="927744" y="633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40</xdr:row>
      <xdr:rowOff>99060</xdr:rowOff>
    </xdr:to>
    <xdr:cxnSp macro="">
      <xdr:nvCxnSpPr>
        <xdr:cNvPr id="112" name="直線コネクタ 111"/>
        <xdr:cNvCxnSpPr/>
      </xdr:nvCxnSpPr>
      <xdr:spPr>
        <a:xfrm flipV="1">
          <a:off x="10476865" y="56997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3" name="【図書館】&#10;一人当たり面積最小値テキスト"/>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4" name="直線コネクタ 113"/>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5" name="【図書館】&#10;一人当たり面積最大値テキスト"/>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6" name="直線コネクタ 115"/>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106697</xdr:rowOff>
    </xdr:from>
    <xdr:ext cx="469744" cy="259045"/>
    <xdr:sp macro="" textlink="">
      <xdr:nvSpPr>
        <xdr:cNvPr id="117" name="【図書館】&#10;一人当たり面積平均値テキスト"/>
        <xdr:cNvSpPr txBox="1"/>
      </xdr:nvSpPr>
      <xdr:spPr>
        <a:xfrm>
          <a:off x="10515600" y="645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8" name="フローチャート: 判断 117"/>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19" name="フローチャート: 判断 118"/>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0" name="フローチャート: 判断 119"/>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1" name="フローチャート: 判断 120"/>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105410</xdr:rowOff>
    </xdr:from>
    <xdr:to>
      <xdr:col>36</xdr:col>
      <xdr:colOff>165100</xdr:colOff>
      <xdr:row>38</xdr:row>
      <xdr:rowOff>35560</xdr:rowOff>
    </xdr:to>
    <xdr:sp macro="" textlink="">
      <xdr:nvSpPr>
        <xdr:cNvPr id="122" name="フローチャート: 判断 121"/>
        <xdr:cNvSpPr/>
      </xdr:nvSpPr>
      <xdr:spPr>
        <a:xfrm>
          <a:off x="692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151130</xdr:rowOff>
    </xdr:from>
    <xdr:to>
      <xdr:col>55</xdr:col>
      <xdr:colOff>50800</xdr:colOff>
      <xdr:row>36</xdr:row>
      <xdr:rowOff>81280</xdr:rowOff>
    </xdr:to>
    <xdr:sp macro="" textlink="">
      <xdr:nvSpPr>
        <xdr:cNvPr id="128" name="楕円 127"/>
        <xdr:cNvSpPr/>
      </xdr:nvSpPr>
      <xdr:spPr>
        <a:xfrm>
          <a:off x="104267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2557</xdr:rowOff>
    </xdr:from>
    <xdr:ext cx="469744" cy="259045"/>
    <xdr:sp macro="" textlink="">
      <xdr:nvSpPr>
        <xdr:cNvPr id="129" name="【図書館】&#10;一人当たり面積該当値テキスト"/>
        <xdr:cNvSpPr txBox="1"/>
      </xdr:nvSpPr>
      <xdr:spPr>
        <a:xfrm>
          <a:off x="10515600" y="60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151130</xdr:rowOff>
    </xdr:from>
    <xdr:to>
      <xdr:col>50</xdr:col>
      <xdr:colOff>165100</xdr:colOff>
      <xdr:row>36</xdr:row>
      <xdr:rowOff>81280</xdr:rowOff>
    </xdr:to>
    <xdr:sp macro="" textlink="">
      <xdr:nvSpPr>
        <xdr:cNvPr id="130" name="楕円 129"/>
        <xdr:cNvSpPr/>
      </xdr:nvSpPr>
      <xdr:spPr>
        <a:xfrm>
          <a:off x="9588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30480</xdr:rowOff>
    </xdr:from>
    <xdr:to>
      <xdr:col>55</xdr:col>
      <xdr:colOff>0</xdr:colOff>
      <xdr:row>36</xdr:row>
      <xdr:rowOff>30480</xdr:rowOff>
    </xdr:to>
    <xdr:cxnSp macro="">
      <xdr:nvCxnSpPr>
        <xdr:cNvPr id="131" name="直線コネクタ 130"/>
        <xdr:cNvCxnSpPr/>
      </xdr:nvCxnSpPr>
      <xdr:spPr>
        <a:xfrm>
          <a:off x="9639300" y="6202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151130</xdr:rowOff>
    </xdr:from>
    <xdr:to>
      <xdr:col>46</xdr:col>
      <xdr:colOff>38100</xdr:colOff>
      <xdr:row>36</xdr:row>
      <xdr:rowOff>81280</xdr:rowOff>
    </xdr:to>
    <xdr:sp macro="" textlink="">
      <xdr:nvSpPr>
        <xdr:cNvPr id="132" name="楕円 131"/>
        <xdr:cNvSpPr/>
      </xdr:nvSpPr>
      <xdr:spPr>
        <a:xfrm>
          <a:off x="8699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30480</xdr:rowOff>
    </xdr:from>
    <xdr:to>
      <xdr:col>50</xdr:col>
      <xdr:colOff>114300</xdr:colOff>
      <xdr:row>36</xdr:row>
      <xdr:rowOff>30480</xdr:rowOff>
    </xdr:to>
    <xdr:cxnSp macro="">
      <xdr:nvCxnSpPr>
        <xdr:cNvPr id="133" name="直線コネクタ 132"/>
        <xdr:cNvCxnSpPr/>
      </xdr:nvCxnSpPr>
      <xdr:spPr>
        <a:xfrm>
          <a:off x="8750300" y="6202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2540</xdr:rowOff>
    </xdr:from>
    <xdr:to>
      <xdr:col>41</xdr:col>
      <xdr:colOff>101600</xdr:colOff>
      <xdr:row>36</xdr:row>
      <xdr:rowOff>104140</xdr:rowOff>
    </xdr:to>
    <xdr:sp macro="" textlink="">
      <xdr:nvSpPr>
        <xdr:cNvPr id="134" name="楕円 133"/>
        <xdr:cNvSpPr/>
      </xdr:nvSpPr>
      <xdr:spPr>
        <a:xfrm>
          <a:off x="7810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30480</xdr:rowOff>
    </xdr:from>
    <xdr:to>
      <xdr:col>45</xdr:col>
      <xdr:colOff>177800</xdr:colOff>
      <xdr:row>36</xdr:row>
      <xdr:rowOff>53340</xdr:rowOff>
    </xdr:to>
    <xdr:cxnSp macro="">
      <xdr:nvCxnSpPr>
        <xdr:cNvPr id="135" name="直線コネクタ 134"/>
        <xdr:cNvCxnSpPr/>
      </xdr:nvCxnSpPr>
      <xdr:spPr>
        <a:xfrm flipV="1">
          <a:off x="7861300" y="6202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2540</xdr:rowOff>
    </xdr:from>
    <xdr:to>
      <xdr:col>36</xdr:col>
      <xdr:colOff>165100</xdr:colOff>
      <xdr:row>36</xdr:row>
      <xdr:rowOff>104140</xdr:rowOff>
    </xdr:to>
    <xdr:sp macro="" textlink="">
      <xdr:nvSpPr>
        <xdr:cNvPr id="136" name="楕円 135"/>
        <xdr:cNvSpPr/>
      </xdr:nvSpPr>
      <xdr:spPr>
        <a:xfrm>
          <a:off x="6921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53340</xdr:rowOff>
    </xdr:from>
    <xdr:to>
      <xdr:col>41</xdr:col>
      <xdr:colOff>50800</xdr:colOff>
      <xdr:row>36</xdr:row>
      <xdr:rowOff>53340</xdr:rowOff>
    </xdr:to>
    <xdr:cxnSp macro="">
      <xdr:nvCxnSpPr>
        <xdr:cNvPr id="137" name="直線コネクタ 136"/>
        <xdr:cNvCxnSpPr/>
      </xdr:nvCxnSpPr>
      <xdr:spPr>
        <a:xfrm>
          <a:off x="6972300" y="6225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49547</xdr:rowOff>
    </xdr:from>
    <xdr:ext cx="469744" cy="259045"/>
    <xdr:sp macro="" textlink="">
      <xdr:nvSpPr>
        <xdr:cNvPr id="138" name="n_1aveValue【図書館】&#10;一人当たり面積"/>
        <xdr:cNvSpPr txBox="1"/>
      </xdr:nvSpPr>
      <xdr:spPr>
        <a:xfrm>
          <a:off x="93917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49547</xdr:rowOff>
    </xdr:from>
    <xdr:ext cx="469744" cy="259045"/>
    <xdr:sp macro="" textlink="">
      <xdr:nvSpPr>
        <xdr:cNvPr id="139" name="n_2aveValue【図書館】&#10;一人当たり面積"/>
        <xdr:cNvSpPr txBox="1"/>
      </xdr:nvSpPr>
      <xdr:spPr>
        <a:xfrm>
          <a:off x="8515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49547</xdr:rowOff>
    </xdr:from>
    <xdr:ext cx="469744" cy="259045"/>
    <xdr:sp macro="" textlink="">
      <xdr:nvSpPr>
        <xdr:cNvPr id="140" name="n_3aveValue【図書館】&#10;一人当たり面積"/>
        <xdr:cNvSpPr txBox="1"/>
      </xdr:nvSpPr>
      <xdr:spPr>
        <a:xfrm>
          <a:off x="7626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26687</xdr:rowOff>
    </xdr:from>
    <xdr:ext cx="469744" cy="259045"/>
    <xdr:sp macro="" textlink="">
      <xdr:nvSpPr>
        <xdr:cNvPr id="141" name="n_4aveValue【図書館】&#10;一人当たり面積"/>
        <xdr:cNvSpPr txBox="1"/>
      </xdr:nvSpPr>
      <xdr:spPr>
        <a:xfrm>
          <a:off x="6737427" y="654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97807</xdr:rowOff>
    </xdr:from>
    <xdr:ext cx="469744" cy="259045"/>
    <xdr:sp macro="" textlink="">
      <xdr:nvSpPr>
        <xdr:cNvPr id="142" name="n_1mainValue【図書館】&#10;一人当たり面積"/>
        <xdr:cNvSpPr txBox="1"/>
      </xdr:nvSpPr>
      <xdr:spPr>
        <a:xfrm>
          <a:off x="9391727" y="59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97807</xdr:rowOff>
    </xdr:from>
    <xdr:ext cx="469744" cy="259045"/>
    <xdr:sp macro="" textlink="">
      <xdr:nvSpPr>
        <xdr:cNvPr id="143" name="n_2mainValue【図書館】&#10;一人当たり面積"/>
        <xdr:cNvSpPr txBox="1"/>
      </xdr:nvSpPr>
      <xdr:spPr>
        <a:xfrm>
          <a:off x="8515427" y="59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120667</xdr:rowOff>
    </xdr:from>
    <xdr:ext cx="469744" cy="259045"/>
    <xdr:sp macro="" textlink="">
      <xdr:nvSpPr>
        <xdr:cNvPr id="144" name="n_3mainValue【図書館】&#10;一人当たり面積"/>
        <xdr:cNvSpPr txBox="1"/>
      </xdr:nvSpPr>
      <xdr:spPr>
        <a:xfrm>
          <a:off x="7626427"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120667</xdr:rowOff>
    </xdr:from>
    <xdr:ext cx="469744" cy="259045"/>
    <xdr:sp macro="" textlink="">
      <xdr:nvSpPr>
        <xdr:cNvPr id="145" name="n_4mainValue【図書館】&#10;一人当たり面積"/>
        <xdr:cNvSpPr txBox="1"/>
      </xdr:nvSpPr>
      <xdr:spPr>
        <a:xfrm>
          <a:off x="6737427"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8" name="テキスト ボックス 157"/>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18288</xdr:rowOff>
    </xdr:from>
    <xdr:to>
      <xdr:col>24</xdr:col>
      <xdr:colOff>62865</xdr:colOff>
      <xdr:row>64</xdr:row>
      <xdr:rowOff>68580</xdr:rowOff>
    </xdr:to>
    <xdr:cxnSp macro="">
      <xdr:nvCxnSpPr>
        <xdr:cNvPr id="168" name="直線コネクタ 167"/>
        <xdr:cNvCxnSpPr/>
      </xdr:nvCxnSpPr>
      <xdr:spPr>
        <a:xfrm flipV="1">
          <a:off x="4634865" y="961948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69" name="【体育館・プール】&#10;有形固定資産減価償却率最小値テキスト"/>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0" name="直線コネクタ 169"/>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136415</xdr:rowOff>
    </xdr:from>
    <xdr:ext cx="405111" cy="259045"/>
    <xdr:sp macro="" textlink="">
      <xdr:nvSpPr>
        <xdr:cNvPr id="171" name="【体育館・プール】&#10;有形固定資産減価償却率最大値テキスト"/>
        <xdr:cNvSpPr txBox="1"/>
      </xdr:nvSpPr>
      <xdr:spPr>
        <a:xfrm>
          <a:off x="4673600" y="9394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18288</xdr:rowOff>
    </xdr:from>
    <xdr:to>
      <xdr:col>24</xdr:col>
      <xdr:colOff>152400</xdr:colOff>
      <xdr:row>56</xdr:row>
      <xdr:rowOff>18288</xdr:rowOff>
    </xdr:to>
    <xdr:cxnSp macro="">
      <xdr:nvCxnSpPr>
        <xdr:cNvPr id="172" name="直線コネクタ 171"/>
        <xdr:cNvCxnSpPr/>
      </xdr:nvCxnSpPr>
      <xdr:spPr>
        <a:xfrm>
          <a:off x="4546600" y="961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63517</xdr:rowOff>
    </xdr:from>
    <xdr:ext cx="405111" cy="259045"/>
    <xdr:sp macro="" textlink="">
      <xdr:nvSpPr>
        <xdr:cNvPr id="173" name="【体育館・プール】&#10;有形固定資産減価償却率平均値テキスト"/>
        <xdr:cNvSpPr txBox="1"/>
      </xdr:nvSpPr>
      <xdr:spPr>
        <a:xfrm>
          <a:off x="4673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4" name="フローチャート: 判断 173"/>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65786</xdr:rowOff>
    </xdr:from>
    <xdr:to>
      <xdr:col>20</xdr:col>
      <xdr:colOff>38100</xdr:colOff>
      <xdr:row>60</xdr:row>
      <xdr:rowOff>167386</xdr:rowOff>
    </xdr:to>
    <xdr:sp macro="" textlink="">
      <xdr:nvSpPr>
        <xdr:cNvPr id="175" name="フローチャート: 判断 174"/>
        <xdr:cNvSpPr/>
      </xdr:nvSpPr>
      <xdr:spPr>
        <a:xfrm>
          <a:off x="3746500" y="1035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93218</xdr:rowOff>
    </xdr:from>
    <xdr:to>
      <xdr:col>15</xdr:col>
      <xdr:colOff>101600</xdr:colOff>
      <xdr:row>61</xdr:row>
      <xdr:rowOff>23368</xdr:rowOff>
    </xdr:to>
    <xdr:sp macro="" textlink="">
      <xdr:nvSpPr>
        <xdr:cNvPr id="176" name="フローチャート: 判断 175"/>
        <xdr:cNvSpPr/>
      </xdr:nvSpPr>
      <xdr:spPr>
        <a:xfrm>
          <a:off x="2857500" y="1038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38354</xdr:rowOff>
    </xdr:from>
    <xdr:to>
      <xdr:col>10</xdr:col>
      <xdr:colOff>165100</xdr:colOff>
      <xdr:row>60</xdr:row>
      <xdr:rowOff>139954</xdr:rowOff>
    </xdr:to>
    <xdr:sp macro="" textlink="">
      <xdr:nvSpPr>
        <xdr:cNvPr id="177" name="フローチャート: 判断 176"/>
        <xdr:cNvSpPr/>
      </xdr:nvSpPr>
      <xdr:spPr>
        <a:xfrm>
          <a:off x="1968500" y="1032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40640</xdr:rowOff>
    </xdr:from>
    <xdr:to>
      <xdr:col>6</xdr:col>
      <xdr:colOff>38100</xdr:colOff>
      <xdr:row>60</xdr:row>
      <xdr:rowOff>142240</xdr:rowOff>
    </xdr:to>
    <xdr:sp macro="" textlink="">
      <xdr:nvSpPr>
        <xdr:cNvPr id="178" name="フローチャート: 判断 177"/>
        <xdr:cNvSpPr/>
      </xdr:nvSpPr>
      <xdr:spPr>
        <a:xfrm>
          <a:off x="107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95504</xdr:rowOff>
    </xdr:from>
    <xdr:to>
      <xdr:col>24</xdr:col>
      <xdr:colOff>114300</xdr:colOff>
      <xdr:row>63</xdr:row>
      <xdr:rowOff>25654</xdr:rowOff>
    </xdr:to>
    <xdr:sp macro="" textlink="">
      <xdr:nvSpPr>
        <xdr:cNvPr id="184" name="楕円 183"/>
        <xdr:cNvSpPr/>
      </xdr:nvSpPr>
      <xdr:spPr>
        <a:xfrm>
          <a:off x="45847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73931</xdr:rowOff>
    </xdr:from>
    <xdr:ext cx="405111" cy="259045"/>
    <xdr:sp macro="" textlink="">
      <xdr:nvSpPr>
        <xdr:cNvPr id="185" name="【体育館・プール】&#10;有形固定資産減価償却率該当値テキスト"/>
        <xdr:cNvSpPr txBox="1"/>
      </xdr:nvSpPr>
      <xdr:spPr>
        <a:xfrm>
          <a:off x="4673600" y="1070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148082</xdr:rowOff>
    </xdr:from>
    <xdr:to>
      <xdr:col>20</xdr:col>
      <xdr:colOff>38100</xdr:colOff>
      <xdr:row>63</xdr:row>
      <xdr:rowOff>78232</xdr:rowOff>
    </xdr:to>
    <xdr:sp macro="" textlink="">
      <xdr:nvSpPr>
        <xdr:cNvPr id="186" name="楕円 185"/>
        <xdr:cNvSpPr/>
      </xdr:nvSpPr>
      <xdr:spPr>
        <a:xfrm>
          <a:off x="37465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146304</xdr:rowOff>
    </xdr:from>
    <xdr:to>
      <xdr:col>24</xdr:col>
      <xdr:colOff>63500</xdr:colOff>
      <xdr:row>63</xdr:row>
      <xdr:rowOff>27432</xdr:rowOff>
    </xdr:to>
    <xdr:cxnSp macro="">
      <xdr:nvCxnSpPr>
        <xdr:cNvPr id="187" name="直線コネクタ 186"/>
        <xdr:cNvCxnSpPr/>
      </xdr:nvCxnSpPr>
      <xdr:spPr>
        <a:xfrm flipV="1">
          <a:off x="3797300" y="10776204"/>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145796</xdr:rowOff>
    </xdr:from>
    <xdr:to>
      <xdr:col>15</xdr:col>
      <xdr:colOff>101600</xdr:colOff>
      <xdr:row>63</xdr:row>
      <xdr:rowOff>75946</xdr:rowOff>
    </xdr:to>
    <xdr:sp macro="" textlink="">
      <xdr:nvSpPr>
        <xdr:cNvPr id="188" name="楕円 187"/>
        <xdr:cNvSpPr/>
      </xdr:nvSpPr>
      <xdr:spPr>
        <a:xfrm>
          <a:off x="2857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25146</xdr:rowOff>
    </xdr:from>
    <xdr:to>
      <xdr:col>19</xdr:col>
      <xdr:colOff>177800</xdr:colOff>
      <xdr:row>63</xdr:row>
      <xdr:rowOff>27432</xdr:rowOff>
    </xdr:to>
    <xdr:cxnSp macro="">
      <xdr:nvCxnSpPr>
        <xdr:cNvPr id="189" name="直線コネクタ 188"/>
        <xdr:cNvCxnSpPr/>
      </xdr:nvCxnSpPr>
      <xdr:spPr>
        <a:xfrm>
          <a:off x="2908300" y="108264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116078</xdr:rowOff>
    </xdr:from>
    <xdr:to>
      <xdr:col>10</xdr:col>
      <xdr:colOff>165100</xdr:colOff>
      <xdr:row>63</xdr:row>
      <xdr:rowOff>46228</xdr:rowOff>
    </xdr:to>
    <xdr:sp macro="" textlink="">
      <xdr:nvSpPr>
        <xdr:cNvPr id="190" name="楕円 189"/>
        <xdr:cNvSpPr/>
      </xdr:nvSpPr>
      <xdr:spPr>
        <a:xfrm>
          <a:off x="1968500" y="107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166878</xdr:rowOff>
    </xdr:from>
    <xdr:to>
      <xdr:col>15</xdr:col>
      <xdr:colOff>50800</xdr:colOff>
      <xdr:row>63</xdr:row>
      <xdr:rowOff>25146</xdr:rowOff>
    </xdr:to>
    <xdr:cxnSp macro="">
      <xdr:nvCxnSpPr>
        <xdr:cNvPr id="191" name="直線コネクタ 190"/>
        <xdr:cNvCxnSpPr/>
      </xdr:nvCxnSpPr>
      <xdr:spPr>
        <a:xfrm>
          <a:off x="2019300" y="1079677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93218</xdr:rowOff>
    </xdr:from>
    <xdr:to>
      <xdr:col>6</xdr:col>
      <xdr:colOff>38100</xdr:colOff>
      <xdr:row>63</xdr:row>
      <xdr:rowOff>23368</xdr:rowOff>
    </xdr:to>
    <xdr:sp macro="" textlink="">
      <xdr:nvSpPr>
        <xdr:cNvPr id="192" name="楕円 191"/>
        <xdr:cNvSpPr/>
      </xdr:nvSpPr>
      <xdr:spPr>
        <a:xfrm>
          <a:off x="1079500" y="1072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144018</xdr:rowOff>
    </xdr:from>
    <xdr:to>
      <xdr:col>10</xdr:col>
      <xdr:colOff>114300</xdr:colOff>
      <xdr:row>62</xdr:row>
      <xdr:rowOff>166878</xdr:rowOff>
    </xdr:to>
    <xdr:cxnSp macro="">
      <xdr:nvCxnSpPr>
        <xdr:cNvPr id="193" name="直線コネクタ 192"/>
        <xdr:cNvCxnSpPr/>
      </xdr:nvCxnSpPr>
      <xdr:spPr>
        <a:xfrm>
          <a:off x="1130300" y="1077391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12463</xdr:rowOff>
    </xdr:from>
    <xdr:ext cx="405111" cy="259045"/>
    <xdr:sp macro="" textlink="">
      <xdr:nvSpPr>
        <xdr:cNvPr id="194" name="n_1aveValue【体育館・プール】&#10;有形固定資産減価償却率"/>
        <xdr:cNvSpPr txBox="1"/>
      </xdr:nvSpPr>
      <xdr:spPr>
        <a:xfrm>
          <a:off x="3582044" y="1012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39895</xdr:rowOff>
    </xdr:from>
    <xdr:ext cx="405111" cy="259045"/>
    <xdr:sp macro="" textlink="">
      <xdr:nvSpPr>
        <xdr:cNvPr id="195" name="n_2aveValue【体育館・プール】&#10;有形固定資産減価償却率"/>
        <xdr:cNvSpPr txBox="1"/>
      </xdr:nvSpPr>
      <xdr:spPr>
        <a:xfrm>
          <a:off x="2705744" y="1015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156481</xdr:rowOff>
    </xdr:from>
    <xdr:ext cx="405111" cy="259045"/>
    <xdr:sp macro="" textlink="">
      <xdr:nvSpPr>
        <xdr:cNvPr id="196" name="n_3aveValue【体育館・プール】&#10;有形固定資産減価償却率"/>
        <xdr:cNvSpPr txBox="1"/>
      </xdr:nvSpPr>
      <xdr:spPr>
        <a:xfrm>
          <a:off x="1816744" y="10100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158767</xdr:rowOff>
    </xdr:from>
    <xdr:ext cx="405111" cy="259045"/>
    <xdr:sp macro="" textlink="">
      <xdr:nvSpPr>
        <xdr:cNvPr id="197" name="n_4aveValue【体育館・プール】&#10;有形固定資産減価償却率"/>
        <xdr:cNvSpPr txBox="1"/>
      </xdr:nvSpPr>
      <xdr:spPr>
        <a:xfrm>
          <a:off x="927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69359</xdr:rowOff>
    </xdr:from>
    <xdr:ext cx="405111" cy="259045"/>
    <xdr:sp macro="" textlink="">
      <xdr:nvSpPr>
        <xdr:cNvPr id="198" name="n_1mainValue【体育館・プール】&#10;有形固定資産減価償却率"/>
        <xdr:cNvSpPr txBox="1"/>
      </xdr:nvSpPr>
      <xdr:spPr>
        <a:xfrm>
          <a:off x="3582044" y="1087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67073</xdr:rowOff>
    </xdr:from>
    <xdr:ext cx="405111" cy="259045"/>
    <xdr:sp macro="" textlink="">
      <xdr:nvSpPr>
        <xdr:cNvPr id="199" name="n_2mainValue【体育館・プール】&#10;有形固定資産減価償却率"/>
        <xdr:cNvSpPr txBox="1"/>
      </xdr:nvSpPr>
      <xdr:spPr>
        <a:xfrm>
          <a:off x="2705744" y="10868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37355</xdr:rowOff>
    </xdr:from>
    <xdr:ext cx="405111" cy="259045"/>
    <xdr:sp macro="" textlink="">
      <xdr:nvSpPr>
        <xdr:cNvPr id="200" name="n_3mainValue【体育館・プール】&#10;有形固定資産減価償却率"/>
        <xdr:cNvSpPr txBox="1"/>
      </xdr:nvSpPr>
      <xdr:spPr>
        <a:xfrm>
          <a:off x="1816744" y="10838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14495</xdr:rowOff>
    </xdr:from>
    <xdr:ext cx="405111" cy="259045"/>
    <xdr:sp macro="" textlink="">
      <xdr:nvSpPr>
        <xdr:cNvPr id="201" name="n_4mainValue【体育館・プール】&#10;有形固定資産減価償却率"/>
        <xdr:cNvSpPr txBox="1"/>
      </xdr:nvSpPr>
      <xdr:spPr>
        <a:xfrm>
          <a:off x="927744" y="1081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63</xdr:row>
      <xdr:rowOff>0</xdr:rowOff>
    </xdr:to>
    <xdr:cxnSp macro="">
      <xdr:nvCxnSpPr>
        <xdr:cNvPr id="225" name="直線コネクタ 224"/>
        <xdr:cNvCxnSpPr/>
      </xdr:nvCxnSpPr>
      <xdr:spPr>
        <a:xfrm flipV="1">
          <a:off x="10476865" y="963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3827</xdr:rowOff>
    </xdr:from>
    <xdr:ext cx="469744" cy="259045"/>
    <xdr:sp macro="" textlink="">
      <xdr:nvSpPr>
        <xdr:cNvPr id="226" name="【体育館・プール】&#10;一人当たり面積最小値テキスト"/>
        <xdr:cNvSpPr txBox="1"/>
      </xdr:nvSpPr>
      <xdr:spPr>
        <a:xfrm>
          <a:off x="105156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0</xdr:rowOff>
    </xdr:from>
    <xdr:to>
      <xdr:col>55</xdr:col>
      <xdr:colOff>88900</xdr:colOff>
      <xdr:row>63</xdr:row>
      <xdr:rowOff>0</xdr:rowOff>
    </xdr:to>
    <xdr:cxnSp macro="">
      <xdr:nvCxnSpPr>
        <xdr:cNvPr id="227" name="直線コネクタ 226"/>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28"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29" name="直線コネクタ 228"/>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90187</xdr:rowOff>
    </xdr:from>
    <xdr:ext cx="469744" cy="259045"/>
    <xdr:sp macro="" textlink="">
      <xdr:nvSpPr>
        <xdr:cNvPr id="230" name="【体育館・プール】&#10;一人当たり面積平均値テキスト"/>
        <xdr:cNvSpPr txBox="1"/>
      </xdr:nvSpPr>
      <xdr:spPr>
        <a:xfrm>
          <a:off x="10515600" y="1037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231" name="フローチャート: 判断 230"/>
        <xdr:cNvSpPr/>
      </xdr:nvSpPr>
      <xdr:spPr>
        <a:xfrm>
          <a:off x="10426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2" name="フローチャート: 判断 231"/>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33020</xdr:rowOff>
    </xdr:from>
    <xdr:to>
      <xdr:col>41</xdr:col>
      <xdr:colOff>101600</xdr:colOff>
      <xdr:row>61</xdr:row>
      <xdr:rowOff>134620</xdr:rowOff>
    </xdr:to>
    <xdr:sp macro="" textlink="">
      <xdr:nvSpPr>
        <xdr:cNvPr id="234" name="フローチャート: 判断 233"/>
        <xdr:cNvSpPr/>
      </xdr:nvSpPr>
      <xdr:spPr>
        <a:xfrm>
          <a:off x="7810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48260</xdr:rowOff>
    </xdr:from>
    <xdr:to>
      <xdr:col>36</xdr:col>
      <xdr:colOff>165100</xdr:colOff>
      <xdr:row>61</xdr:row>
      <xdr:rowOff>149860</xdr:rowOff>
    </xdr:to>
    <xdr:sp macro="" textlink="">
      <xdr:nvSpPr>
        <xdr:cNvPr id="235" name="フローチャート: 判断 234"/>
        <xdr:cNvSpPr/>
      </xdr:nvSpPr>
      <xdr:spPr>
        <a:xfrm>
          <a:off x="6921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41" name="楕円 240"/>
        <xdr:cNvSpPr/>
      </xdr:nvSpPr>
      <xdr:spPr>
        <a:xfrm>
          <a:off x="104267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133367</xdr:rowOff>
    </xdr:from>
    <xdr:ext cx="469744" cy="259045"/>
    <xdr:sp macro="" textlink="">
      <xdr:nvSpPr>
        <xdr:cNvPr id="242" name="【体育館・プール】&#10;一人当たり面積該当値テキスト"/>
        <xdr:cNvSpPr txBox="1"/>
      </xdr:nvSpPr>
      <xdr:spPr>
        <a:xfrm>
          <a:off x="10515600"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158750</xdr:rowOff>
    </xdr:from>
    <xdr:to>
      <xdr:col>50</xdr:col>
      <xdr:colOff>165100</xdr:colOff>
      <xdr:row>62</xdr:row>
      <xdr:rowOff>88900</xdr:rowOff>
    </xdr:to>
    <xdr:sp macro="" textlink="">
      <xdr:nvSpPr>
        <xdr:cNvPr id="243" name="楕円 242"/>
        <xdr:cNvSpPr/>
      </xdr:nvSpPr>
      <xdr:spPr>
        <a:xfrm>
          <a:off x="9588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34290</xdr:rowOff>
    </xdr:from>
    <xdr:to>
      <xdr:col>55</xdr:col>
      <xdr:colOff>0</xdr:colOff>
      <xdr:row>62</xdr:row>
      <xdr:rowOff>38100</xdr:rowOff>
    </xdr:to>
    <xdr:cxnSp macro="">
      <xdr:nvCxnSpPr>
        <xdr:cNvPr id="244" name="直線コネクタ 243"/>
        <xdr:cNvCxnSpPr/>
      </xdr:nvCxnSpPr>
      <xdr:spPr>
        <a:xfrm flipV="1">
          <a:off x="9639300" y="106641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158750</xdr:rowOff>
    </xdr:from>
    <xdr:to>
      <xdr:col>46</xdr:col>
      <xdr:colOff>38100</xdr:colOff>
      <xdr:row>62</xdr:row>
      <xdr:rowOff>88900</xdr:rowOff>
    </xdr:to>
    <xdr:sp macro="" textlink="">
      <xdr:nvSpPr>
        <xdr:cNvPr id="245" name="楕円 244"/>
        <xdr:cNvSpPr/>
      </xdr:nvSpPr>
      <xdr:spPr>
        <a:xfrm>
          <a:off x="8699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38100</xdr:rowOff>
    </xdr:from>
    <xdr:to>
      <xdr:col>50</xdr:col>
      <xdr:colOff>114300</xdr:colOff>
      <xdr:row>62</xdr:row>
      <xdr:rowOff>38100</xdr:rowOff>
    </xdr:to>
    <xdr:cxnSp macro="">
      <xdr:nvCxnSpPr>
        <xdr:cNvPr id="246" name="直線コネクタ 245"/>
        <xdr:cNvCxnSpPr/>
      </xdr:nvCxnSpPr>
      <xdr:spPr>
        <a:xfrm>
          <a:off x="8750300" y="1066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154940</xdr:rowOff>
    </xdr:from>
    <xdr:to>
      <xdr:col>41</xdr:col>
      <xdr:colOff>101600</xdr:colOff>
      <xdr:row>62</xdr:row>
      <xdr:rowOff>85090</xdr:rowOff>
    </xdr:to>
    <xdr:sp macro="" textlink="">
      <xdr:nvSpPr>
        <xdr:cNvPr id="247" name="楕円 246"/>
        <xdr:cNvSpPr/>
      </xdr:nvSpPr>
      <xdr:spPr>
        <a:xfrm>
          <a:off x="7810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34290</xdr:rowOff>
    </xdr:from>
    <xdr:to>
      <xdr:col>45</xdr:col>
      <xdr:colOff>177800</xdr:colOff>
      <xdr:row>62</xdr:row>
      <xdr:rowOff>38100</xdr:rowOff>
    </xdr:to>
    <xdr:cxnSp macro="">
      <xdr:nvCxnSpPr>
        <xdr:cNvPr id="248" name="直線コネクタ 247"/>
        <xdr:cNvCxnSpPr/>
      </xdr:nvCxnSpPr>
      <xdr:spPr>
        <a:xfrm>
          <a:off x="7861300" y="106641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158750</xdr:rowOff>
    </xdr:from>
    <xdr:to>
      <xdr:col>36</xdr:col>
      <xdr:colOff>165100</xdr:colOff>
      <xdr:row>62</xdr:row>
      <xdr:rowOff>88900</xdr:rowOff>
    </xdr:to>
    <xdr:sp macro="" textlink="">
      <xdr:nvSpPr>
        <xdr:cNvPr id="249" name="楕円 248"/>
        <xdr:cNvSpPr/>
      </xdr:nvSpPr>
      <xdr:spPr>
        <a:xfrm>
          <a:off x="6921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34290</xdr:rowOff>
    </xdr:from>
    <xdr:to>
      <xdr:col>41</xdr:col>
      <xdr:colOff>50800</xdr:colOff>
      <xdr:row>62</xdr:row>
      <xdr:rowOff>38100</xdr:rowOff>
    </xdr:to>
    <xdr:cxnSp macro="">
      <xdr:nvCxnSpPr>
        <xdr:cNvPr id="250" name="直線コネクタ 249"/>
        <xdr:cNvCxnSpPr/>
      </xdr:nvCxnSpPr>
      <xdr:spPr>
        <a:xfrm flipV="1">
          <a:off x="6972300" y="106641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1" name="n_1aveValue【体育館・プール】&#10;一人当たり面積"/>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2" name="n_2aveValue【体育館・プール】&#10;一人当たり面積"/>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151147</xdr:rowOff>
    </xdr:from>
    <xdr:ext cx="469744" cy="259045"/>
    <xdr:sp macro="" textlink="">
      <xdr:nvSpPr>
        <xdr:cNvPr id="253" name="n_3aveValue【体育館・プール】&#10;一人当たり面積"/>
        <xdr:cNvSpPr txBox="1"/>
      </xdr:nvSpPr>
      <xdr:spPr>
        <a:xfrm>
          <a:off x="76264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166387</xdr:rowOff>
    </xdr:from>
    <xdr:ext cx="469744" cy="259045"/>
    <xdr:sp macro="" textlink="">
      <xdr:nvSpPr>
        <xdr:cNvPr id="254" name="n_4aveValue【体育館・プール】&#10;一人当たり面積"/>
        <xdr:cNvSpPr txBox="1"/>
      </xdr:nvSpPr>
      <xdr:spPr>
        <a:xfrm>
          <a:off x="6737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80027</xdr:rowOff>
    </xdr:from>
    <xdr:ext cx="469744" cy="259045"/>
    <xdr:sp macro="" textlink="">
      <xdr:nvSpPr>
        <xdr:cNvPr id="255" name="n_1mainValue【体育館・プール】&#10;一人当たり面積"/>
        <xdr:cNvSpPr txBox="1"/>
      </xdr:nvSpPr>
      <xdr:spPr>
        <a:xfrm>
          <a:off x="93917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80027</xdr:rowOff>
    </xdr:from>
    <xdr:ext cx="469744" cy="259045"/>
    <xdr:sp macro="" textlink="">
      <xdr:nvSpPr>
        <xdr:cNvPr id="256" name="n_2mainValue【体育館・プール】&#10;一人当たり面積"/>
        <xdr:cNvSpPr txBox="1"/>
      </xdr:nvSpPr>
      <xdr:spPr>
        <a:xfrm>
          <a:off x="8515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76217</xdr:rowOff>
    </xdr:from>
    <xdr:ext cx="469744" cy="259045"/>
    <xdr:sp macro="" textlink="">
      <xdr:nvSpPr>
        <xdr:cNvPr id="257" name="n_3mainValue【体育館・プール】&#10;一人当たり面積"/>
        <xdr:cNvSpPr txBox="1"/>
      </xdr:nvSpPr>
      <xdr:spPr>
        <a:xfrm>
          <a:off x="76264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80027</xdr:rowOff>
    </xdr:from>
    <xdr:ext cx="469744" cy="259045"/>
    <xdr:sp macro="" textlink="">
      <xdr:nvSpPr>
        <xdr:cNvPr id="258" name="n_4mainValue【体育館・プール】&#10;一人当たり面積"/>
        <xdr:cNvSpPr txBox="1"/>
      </xdr:nvSpPr>
      <xdr:spPr>
        <a:xfrm>
          <a:off x="6737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52795</xdr:rowOff>
    </xdr:from>
    <xdr:to>
      <xdr:col>24</xdr:col>
      <xdr:colOff>62865</xdr:colOff>
      <xdr:row>86</xdr:row>
      <xdr:rowOff>74023</xdr:rowOff>
    </xdr:to>
    <xdr:cxnSp macro="">
      <xdr:nvCxnSpPr>
        <xdr:cNvPr id="285" name="直線コネクタ 284"/>
        <xdr:cNvCxnSpPr/>
      </xdr:nvCxnSpPr>
      <xdr:spPr>
        <a:xfrm flipV="1">
          <a:off x="4634865" y="13254445"/>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77850</xdr:rowOff>
    </xdr:from>
    <xdr:ext cx="405111" cy="259045"/>
    <xdr:sp macro="" textlink="">
      <xdr:nvSpPr>
        <xdr:cNvPr id="286" name="【福祉施設】&#10;有形固定資産減価償却率最小値テキスト"/>
        <xdr:cNvSpPr txBox="1"/>
      </xdr:nvSpPr>
      <xdr:spPr>
        <a:xfrm>
          <a:off x="4673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74023</xdr:rowOff>
    </xdr:from>
    <xdr:to>
      <xdr:col>24</xdr:col>
      <xdr:colOff>152400</xdr:colOff>
      <xdr:row>86</xdr:row>
      <xdr:rowOff>74023</xdr:rowOff>
    </xdr:to>
    <xdr:cxnSp macro="">
      <xdr:nvCxnSpPr>
        <xdr:cNvPr id="287" name="直線コネクタ 286"/>
        <xdr:cNvCxnSpPr/>
      </xdr:nvCxnSpPr>
      <xdr:spPr>
        <a:xfrm>
          <a:off x="4546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170922</xdr:rowOff>
    </xdr:from>
    <xdr:ext cx="405111" cy="259045"/>
    <xdr:sp macro="" textlink="">
      <xdr:nvSpPr>
        <xdr:cNvPr id="288" name="【福祉施設】&#10;有形固定資産減価償却率最大値テキスト"/>
        <xdr:cNvSpPr txBox="1"/>
      </xdr:nvSpPr>
      <xdr:spPr>
        <a:xfrm>
          <a:off x="4673600" y="13029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52795</xdr:rowOff>
    </xdr:from>
    <xdr:to>
      <xdr:col>24</xdr:col>
      <xdr:colOff>152400</xdr:colOff>
      <xdr:row>77</xdr:row>
      <xdr:rowOff>52795</xdr:rowOff>
    </xdr:to>
    <xdr:cxnSp macro="">
      <xdr:nvCxnSpPr>
        <xdr:cNvPr id="289" name="直線コネクタ 288"/>
        <xdr:cNvCxnSpPr/>
      </xdr:nvCxnSpPr>
      <xdr:spPr>
        <a:xfrm>
          <a:off x="4546600" y="1325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153869</xdr:rowOff>
    </xdr:from>
    <xdr:ext cx="405111" cy="259045"/>
    <xdr:sp macro="" textlink="">
      <xdr:nvSpPr>
        <xdr:cNvPr id="290" name="【福祉施設】&#10;有形固定資産減価償却率平均値テキスト"/>
        <xdr:cNvSpPr txBox="1"/>
      </xdr:nvSpPr>
      <xdr:spPr>
        <a:xfrm>
          <a:off x="4673600" y="14041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130992</xdr:rowOff>
    </xdr:from>
    <xdr:to>
      <xdr:col>24</xdr:col>
      <xdr:colOff>114300</xdr:colOff>
      <xdr:row>83</xdr:row>
      <xdr:rowOff>61142</xdr:rowOff>
    </xdr:to>
    <xdr:sp macro="" textlink="">
      <xdr:nvSpPr>
        <xdr:cNvPr id="291" name="フローチャート: 判断 290"/>
        <xdr:cNvSpPr/>
      </xdr:nvSpPr>
      <xdr:spPr>
        <a:xfrm>
          <a:off x="45847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98334</xdr:rowOff>
    </xdr:from>
    <xdr:to>
      <xdr:col>20</xdr:col>
      <xdr:colOff>38100</xdr:colOff>
      <xdr:row>83</xdr:row>
      <xdr:rowOff>28484</xdr:rowOff>
    </xdr:to>
    <xdr:sp macro="" textlink="">
      <xdr:nvSpPr>
        <xdr:cNvPr id="292" name="フローチャート: 判断 291"/>
        <xdr:cNvSpPr/>
      </xdr:nvSpPr>
      <xdr:spPr>
        <a:xfrm>
          <a:off x="3746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29755</xdr:rowOff>
    </xdr:from>
    <xdr:to>
      <xdr:col>15</xdr:col>
      <xdr:colOff>101600</xdr:colOff>
      <xdr:row>82</xdr:row>
      <xdr:rowOff>131355</xdr:rowOff>
    </xdr:to>
    <xdr:sp macro="" textlink="">
      <xdr:nvSpPr>
        <xdr:cNvPr id="293" name="フローチャート: 判断 292"/>
        <xdr:cNvSpPr/>
      </xdr:nvSpPr>
      <xdr:spPr>
        <a:xfrm>
          <a:off x="2857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145687</xdr:rowOff>
    </xdr:from>
    <xdr:to>
      <xdr:col>10</xdr:col>
      <xdr:colOff>165100</xdr:colOff>
      <xdr:row>82</xdr:row>
      <xdr:rowOff>75837</xdr:rowOff>
    </xdr:to>
    <xdr:sp macro="" textlink="">
      <xdr:nvSpPr>
        <xdr:cNvPr id="294" name="フローチャート: 判断 293"/>
        <xdr:cNvSpPr/>
      </xdr:nvSpPr>
      <xdr:spPr>
        <a:xfrm>
          <a:off x="1968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5" name="フローチャート: 判断 294"/>
        <xdr:cNvSpPr/>
      </xdr:nvSpPr>
      <xdr:spPr>
        <a:xfrm>
          <a:off x="1079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31387</xdr:rowOff>
    </xdr:from>
    <xdr:to>
      <xdr:col>24</xdr:col>
      <xdr:colOff>114300</xdr:colOff>
      <xdr:row>85</xdr:row>
      <xdr:rowOff>132987</xdr:rowOff>
    </xdr:to>
    <xdr:sp macro="" textlink="">
      <xdr:nvSpPr>
        <xdr:cNvPr id="301" name="楕円 300"/>
        <xdr:cNvSpPr/>
      </xdr:nvSpPr>
      <xdr:spPr>
        <a:xfrm>
          <a:off x="4584700" y="1460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9814</xdr:rowOff>
    </xdr:from>
    <xdr:ext cx="405111" cy="259045"/>
    <xdr:sp macro="" textlink="">
      <xdr:nvSpPr>
        <xdr:cNvPr id="302" name="【福祉施設】&#10;有形固定資産減価償却率該当値テキスト"/>
        <xdr:cNvSpPr txBox="1"/>
      </xdr:nvSpPr>
      <xdr:spPr>
        <a:xfrm>
          <a:off x="4673600" y="1458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160382</xdr:rowOff>
    </xdr:from>
    <xdr:to>
      <xdr:col>20</xdr:col>
      <xdr:colOff>38100</xdr:colOff>
      <xdr:row>85</xdr:row>
      <xdr:rowOff>90532</xdr:rowOff>
    </xdr:to>
    <xdr:sp macro="" textlink="">
      <xdr:nvSpPr>
        <xdr:cNvPr id="303" name="楕円 302"/>
        <xdr:cNvSpPr/>
      </xdr:nvSpPr>
      <xdr:spPr>
        <a:xfrm>
          <a:off x="3746500" y="145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39732</xdr:rowOff>
    </xdr:from>
    <xdr:to>
      <xdr:col>24</xdr:col>
      <xdr:colOff>63500</xdr:colOff>
      <xdr:row>85</xdr:row>
      <xdr:rowOff>82187</xdr:rowOff>
    </xdr:to>
    <xdr:cxnSp macro="">
      <xdr:nvCxnSpPr>
        <xdr:cNvPr id="304" name="直線コネクタ 303"/>
        <xdr:cNvCxnSpPr/>
      </xdr:nvCxnSpPr>
      <xdr:spPr>
        <a:xfrm>
          <a:off x="3797300" y="14612982"/>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85271</xdr:rowOff>
    </xdr:from>
    <xdr:to>
      <xdr:col>15</xdr:col>
      <xdr:colOff>101600</xdr:colOff>
      <xdr:row>85</xdr:row>
      <xdr:rowOff>15421</xdr:rowOff>
    </xdr:to>
    <xdr:sp macro="" textlink="">
      <xdr:nvSpPr>
        <xdr:cNvPr id="305" name="楕円 304"/>
        <xdr:cNvSpPr/>
      </xdr:nvSpPr>
      <xdr:spPr>
        <a:xfrm>
          <a:off x="2857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136071</xdr:rowOff>
    </xdr:from>
    <xdr:to>
      <xdr:col>19</xdr:col>
      <xdr:colOff>177800</xdr:colOff>
      <xdr:row>85</xdr:row>
      <xdr:rowOff>39732</xdr:rowOff>
    </xdr:to>
    <xdr:cxnSp macro="">
      <xdr:nvCxnSpPr>
        <xdr:cNvPr id="306" name="直線コネクタ 305"/>
        <xdr:cNvCxnSpPr/>
      </xdr:nvCxnSpPr>
      <xdr:spPr>
        <a:xfrm>
          <a:off x="2908300" y="14537871"/>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10161</xdr:rowOff>
    </xdr:from>
    <xdr:to>
      <xdr:col>10</xdr:col>
      <xdr:colOff>165100</xdr:colOff>
      <xdr:row>84</xdr:row>
      <xdr:rowOff>111761</xdr:rowOff>
    </xdr:to>
    <xdr:sp macro="" textlink="">
      <xdr:nvSpPr>
        <xdr:cNvPr id="307" name="楕円 306"/>
        <xdr:cNvSpPr/>
      </xdr:nvSpPr>
      <xdr:spPr>
        <a:xfrm>
          <a:off x="1968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60961</xdr:rowOff>
    </xdr:from>
    <xdr:to>
      <xdr:col>15</xdr:col>
      <xdr:colOff>50800</xdr:colOff>
      <xdr:row>84</xdr:row>
      <xdr:rowOff>136071</xdr:rowOff>
    </xdr:to>
    <xdr:cxnSp macro="">
      <xdr:nvCxnSpPr>
        <xdr:cNvPr id="308" name="直線コネクタ 307"/>
        <xdr:cNvCxnSpPr/>
      </xdr:nvCxnSpPr>
      <xdr:spPr>
        <a:xfrm>
          <a:off x="2019300" y="14462761"/>
          <a:ext cx="8890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106499</xdr:rowOff>
    </xdr:from>
    <xdr:to>
      <xdr:col>6</xdr:col>
      <xdr:colOff>38100</xdr:colOff>
      <xdr:row>84</xdr:row>
      <xdr:rowOff>36649</xdr:rowOff>
    </xdr:to>
    <xdr:sp macro="" textlink="">
      <xdr:nvSpPr>
        <xdr:cNvPr id="309" name="楕円 308"/>
        <xdr:cNvSpPr/>
      </xdr:nvSpPr>
      <xdr:spPr>
        <a:xfrm>
          <a:off x="1079500" y="143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157299</xdr:rowOff>
    </xdr:from>
    <xdr:to>
      <xdr:col>10</xdr:col>
      <xdr:colOff>114300</xdr:colOff>
      <xdr:row>84</xdr:row>
      <xdr:rowOff>60961</xdr:rowOff>
    </xdr:to>
    <xdr:cxnSp macro="">
      <xdr:nvCxnSpPr>
        <xdr:cNvPr id="310" name="直線コネクタ 309"/>
        <xdr:cNvCxnSpPr/>
      </xdr:nvCxnSpPr>
      <xdr:spPr>
        <a:xfrm>
          <a:off x="1130300" y="14387649"/>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45011</xdr:rowOff>
    </xdr:from>
    <xdr:ext cx="405111" cy="259045"/>
    <xdr:sp macro="" textlink="">
      <xdr:nvSpPr>
        <xdr:cNvPr id="311" name="n_1aveValue【福祉施設】&#10;有形固定資産減価償却率"/>
        <xdr:cNvSpPr txBox="1"/>
      </xdr:nvSpPr>
      <xdr:spPr>
        <a:xfrm>
          <a:off x="3582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147882</xdr:rowOff>
    </xdr:from>
    <xdr:ext cx="405111" cy="259045"/>
    <xdr:sp macro="" textlink="">
      <xdr:nvSpPr>
        <xdr:cNvPr id="312" name="n_2aveValue【福祉施設】&#10;有形固定資産減価償却率"/>
        <xdr:cNvSpPr txBox="1"/>
      </xdr:nvSpPr>
      <xdr:spPr>
        <a:xfrm>
          <a:off x="27057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92364</xdr:rowOff>
    </xdr:from>
    <xdr:ext cx="405111" cy="259045"/>
    <xdr:sp macro="" textlink="">
      <xdr:nvSpPr>
        <xdr:cNvPr id="313" name="n_3aveValue【福祉施設】&#10;有形固定資産減価償却率"/>
        <xdr:cNvSpPr txBox="1"/>
      </xdr:nvSpPr>
      <xdr:spPr>
        <a:xfrm>
          <a:off x="1816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20519</xdr:rowOff>
    </xdr:from>
    <xdr:ext cx="405111" cy="259045"/>
    <xdr:sp macro="" textlink="">
      <xdr:nvSpPr>
        <xdr:cNvPr id="314" name="n_4aveValue【福祉施設】&#10;有形固定資産減価償却率"/>
        <xdr:cNvSpPr txBox="1"/>
      </xdr:nvSpPr>
      <xdr:spPr>
        <a:xfrm>
          <a:off x="927744" y="1373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81659</xdr:rowOff>
    </xdr:from>
    <xdr:ext cx="405111" cy="259045"/>
    <xdr:sp macro="" textlink="">
      <xdr:nvSpPr>
        <xdr:cNvPr id="315" name="n_1mainValue【福祉施設】&#10;有形固定資産減価償却率"/>
        <xdr:cNvSpPr txBox="1"/>
      </xdr:nvSpPr>
      <xdr:spPr>
        <a:xfrm>
          <a:off x="3582044" y="1465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6548</xdr:rowOff>
    </xdr:from>
    <xdr:ext cx="405111" cy="259045"/>
    <xdr:sp macro="" textlink="">
      <xdr:nvSpPr>
        <xdr:cNvPr id="316" name="n_2mainValue【福祉施設】&#10;有形固定資産減価償却率"/>
        <xdr:cNvSpPr txBox="1"/>
      </xdr:nvSpPr>
      <xdr:spPr>
        <a:xfrm>
          <a:off x="2705744"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102888</xdr:rowOff>
    </xdr:from>
    <xdr:ext cx="405111" cy="259045"/>
    <xdr:sp macro="" textlink="">
      <xdr:nvSpPr>
        <xdr:cNvPr id="317" name="n_3mainValue【福祉施設】&#10;有形固定資産減価償却率"/>
        <xdr:cNvSpPr txBox="1"/>
      </xdr:nvSpPr>
      <xdr:spPr>
        <a:xfrm>
          <a:off x="1816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27776</xdr:rowOff>
    </xdr:from>
    <xdr:ext cx="405111" cy="259045"/>
    <xdr:sp macro="" textlink="">
      <xdr:nvSpPr>
        <xdr:cNvPr id="318" name="n_4mainValue【福祉施設】&#10;有形固定資産減価償却率"/>
        <xdr:cNvSpPr txBox="1"/>
      </xdr:nvSpPr>
      <xdr:spPr>
        <a:xfrm>
          <a:off x="927744" y="1442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50800</xdr:rowOff>
    </xdr:from>
    <xdr:to>
      <xdr:col>54</xdr:col>
      <xdr:colOff>189865</xdr:colOff>
      <xdr:row>86</xdr:row>
      <xdr:rowOff>101600</xdr:rowOff>
    </xdr:to>
    <xdr:cxnSp macro="">
      <xdr:nvCxnSpPr>
        <xdr:cNvPr id="342" name="直線コネクタ 341"/>
        <xdr:cNvCxnSpPr/>
      </xdr:nvCxnSpPr>
      <xdr:spPr>
        <a:xfrm flipV="1">
          <a:off x="10476865" y="134239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3" name="【福祉施設】&#10;一人当たり面積最小値テキスト"/>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4" name="直線コネクタ 343"/>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168927</xdr:rowOff>
    </xdr:from>
    <xdr:ext cx="469744" cy="259045"/>
    <xdr:sp macro="" textlink="">
      <xdr:nvSpPr>
        <xdr:cNvPr id="345" name="【福祉施設】&#10;一人当たり面積最大値テキスト"/>
        <xdr:cNvSpPr txBox="1"/>
      </xdr:nvSpPr>
      <xdr:spPr>
        <a:xfrm>
          <a:off x="10515600" y="1319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50800</xdr:rowOff>
    </xdr:from>
    <xdr:to>
      <xdr:col>55</xdr:col>
      <xdr:colOff>88900</xdr:colOff>
      <xdr:row>78</xdr:row>
      <xdr:rowOff>50800</xdr:rowOff>
    </xdr:to>
    <xdr:cxnSp macro="">
      <xdr:nvCxnSpPr>
        <xdr:cNvPr id="346" name="直線コネクタ 345"/>
        <xdr:cNvCxnSpPr/>
      </xdr:nvCxnSpPr>
      <xdr:spPr>
        <a:xfrm>
          <a:off x="10388600" y="1342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54627</xdr:rowOff>
    </xdr:from>
    <xdr:ext cx="469744" cy="259045"/>
    <xdr:sp macro="" textlink="">
      <xdr:nvSpPr>
        <xdr:cNvPr id="347" name="【福祉施設】&#10;一人当たり面積平均値テキスト"/>
        <xdr:cNvSpPr txBox="1"/>
      </xdr:nvSpPr>
      <xdr:spPr>
        <a:xfrm>
          <a:off x="10515600" y="1411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31750</xdr:rowOff>
    </xdr:from>
    <xdr:to>
      <xdr:col>55</xdr:col>
      <xdr:colOff>50800</xdr:colOff>
      <xdr:row>83</xdr:row>
      <xdr:rowOff>133350</xdr:rowOff>
    </xdr:to>
    <xdr:sp macro="" textlink="">
      <xdr:nvSpPr>
        <xdr:cNvPr id="348" name="フローチャート: 判断 347"/>
        <xdr:cNvSpPr/>
      </xdr:nvSpPr>
      <xdr:spPr>
        <a:xfrm>
          <a:off x="10426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49" name="フローチャート: 判断 348"/>
        <xdr:cNvSpPr/>
      </xdr:nvSpPr>
      <xdr:spPr>
        <a:xfrm>
          <a:off x="9588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31750</xdr:rowOff>
    </xdr:from>
    <xdr:to>
      <xdr:col>46</xdr:col>
      <xdr:colOff>38100</xdr:colOff>
      <xdr:row>83</xdr:row>
      <xdr:rowOff>133350</xdr:rowOff>
    </xdr:to>
    <xdr:sp macro="" textlink="">
      <xdr:nvSpPr>
        <xdr:cNvPr id="350" name="フローチャート: 判断 349"/>
        <xdr:cNvSpPr/>
      </xdr:nvSpPr>
      <xdr:spPr>
        <a:xfrm>
          <a:off x="8699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101600</xdr:rowOff>
    </xdr:from>
    <xdr:to>
      <xdr:col>41</xdr:col>
      <xdr:colOff>101600</xdr:colOff>
      <xdr:row>83</xdr:row>
      <xdr:rowOff>31750</xdr:rowOff>
    </xdr:to>
    <xdr:sp macro="" textlink="">
      <xdr:nvSpPr>
        <xdr:cNvPr id="351" name="フローチャート: 判断 350"/>
        <xdr:cNvSpPr/>
      </xdr:nvSpPr>
      <xdr:spPr>
        <a:xfrm>
          <a:off x="7810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52" name="フローチャート: 判断 351"/>
        <xdr:cNvSpPr/>
      </xdr:nvSpPr>
      <xdr:spPr>
        <a:xfrm>
          <a:off x="6921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38100</xdr:rowOff>
    </xdr:from>
    <xdr:to>
      <xdr:col>55</xdr:col>
      <xdr:colOff>50800</xdr:colOff>
      <xdr:row>84</xdr:row>
      <xdr:rowOff>139700</xdr:rowOff>
    </xdr:to>
    <xdr:sp macro="" textlink="">
      <xdr:nvSpPr>
        <xdr:cNvPr id="358" name="楕円 357"/>
        <xdr:cNvSpPr/>
      </xdr:nvSpPr>
      <xdr:spPr>
        <a:xfrm>
          <a:off x="104267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16527</xdr:rowOff>
    </xdr:from>
    <xdr:ext cx="469744" cy="259045"/>
    <xdr:sp macro="" textlink="">
      <xdr:nvSpPr>
        <xdr:cNvPr id="359" name="【福祉施設】&#10;一人当たり面積該当値テキスト"/>
        <xdr:cNvSpPr txBox="1"/>
      </xdr:nvSpPr>
      <xdr:spPr>
        <a:xfrm>
          <a:off x="10515600"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38100</xdr:rowOff>
    </xdr:from>
    <xdr:to>
      <xdr:col>50</xdr:col>
      <xdr:colOff>165100</xdr:colOff>
      <xdr:row>84</xdr:row>
      <xdr:rowOff>139700</xdr:rowOff>
    </xdr:to>
    <xdr:sp macro="" textlink="">
      <xdr:nvSpPr>
        <xdr:cNvPr id="360" name="楕円 359"/>
        <xdr:cNvSpPr/>
      </xdr:nvSpPr>
      <xdr:spPr>
        <a:xfrm>
          <a:off x="9588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88900</xdr:rowOff>
    </xdr:from>
    <xdr:to>
      <xdr:col>55</xdr:col>
      <xdr:colOff>0</xdr:colOff>
      <xdr:row>84</xdr:row>
      <xdr:rowOff>88900</xdr:rowOff>
    </xdr:to>
    <xdr:cxnSp macro="">
      <xdr:nvCxnSpPr>
        <xdr:cNvPr id="361" name="直線コネクタ 360"/>
        <xdr:cNvCxnSpPr/>
      </xdr:nvCxnSpPr>
      <xdr:spPr>
        <a:xfrm>
          <a:off x="9639300" y="14490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38100</xdr:rowOff>
    </xdr:from>
    <xdr:to>
      <xdr:col>46</xdr:col>
      <xdr:colOff>38100</xdr:colOff>
      <xdr:row>84</xdr:row>
      <xdr:rowOff>139700</xdr:rowOff>
    </xdr:to>
    <xdr:sp macro="" textlink="">
      <xdr:nvSpPr>
        <xdr:cNvPr id="362" name="楕円 361"/>
        <xdr:cNvSpPr/>
      </xdr:nvSpPr>
      <xdr:spPr>
        <a:xfrm>
          <a:off x="8699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88900</xdr:rowOff>
    </xdr:from>
    <xdr:to>
      <xdr:col>50</xdr:col>
      <xdr:colOff>114300</xdr:colOff>
      <xdr:row>84</xdr:row>
      <xdr:rowOff>88900</xdr:rowOff>
    </xdr:to>
    <xdr:cxnSp macro="">
      <xdr:nvCxnSpPr>
        <xdr:cNvPr id="363" name="直線コネクタ 362"/>
        <xdr:cNvCxnSpPr/>
      </xdr:nvCxnSpPr>
      <xdr:spPr>
        <a:xfrm>
          <a:off x="8750300" y="1449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50800</xdr:rowOff>
    </xdr:from>
    <xdr:to>
      <xdr:col>41</xdr:col>
      <xdr:colOff>101600</xdr:colOff>
      <xdr:row>84</xdr:row>
      <xdr:rowOff>152400</xdr:rowOff>
    </xdr:to>
    <xdr:sp macro="" textlink="">
      <xdr:nvSpPr>
        <xdr:cNvPr id="364" name="楕円 363"/>
        <xdr:cNvSpPr/>
      </xdr:nvSpPr>
      <xdr:spPr>
        <a:xfrm>
          <a:off x="7810500" y="1445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88900</xdr:rowOff>
    </xdr:from>
    <xdr:to>
      <xdr:col>45</xdr:col>
      <xdr:colOff>177800</xdr:colOff>
      <xdr:row>84</xdr:row>
      <xdr:rowOff>101600</xdr:rowOff>
    </xdr:to>
    <xdr:cxnSp macro="">
      <xdr:nvCxnSpPr>
        <xdr:cNvPr id="365" name="直線コネクタ 364"/>
        <xdr:cNvCxnSpPr/>
      </xdr:nvCxnSpPr>
      <xdr:spPr>
        <a:xfrm flipV="1">
          <a:off x="7861300" y="14490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50800</xdr:rowOff>
    </xdr:from>
    <xdr:to>
      <xdr:col>36</xdr:col>
      <xdr:colOff>165100</xdr:colOff>
      <xdr:row>84</xdr:row>
      <xdr:rowOff>152400</xdr:rowOff>
    </xdr:to>
    <xdr:sp macro="" textlink="">
      <xdr:nvSpPr>
        <xdr:cNvPr id="366" name="楕円 365"/>
        <xdr:cNvSpPr/>
      </xdr:nvSpPr>
      <xdr:spPr>
        <a:xfrm>
          <a:off x="6921500" y="1445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101600</xdr:rowOff>
    </xdr:from>
    <xdr:to>
      <xdr:col>41</xdr:col>
      <xdr:colOff>50800</xdr:colOff>
      <xdr:row>84</xdr:row>
      <xdr:rowOff>101600</xdr:rowOff>
    </xdr:to>
    <xdr:cxnSp macro="">
      <xdr:nvCxnSpPr>
        <xdr:cNvPr id="367" name="直線コネクタ 366"/>
        <xdr:cNvCxnSpPr/>
      </xdr:nvCxnSpPr>
      <xdr:spPr>
        <a:xfrm>
          <a:off x="6972300" y="1450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124477</xdr:rowOff>
    </xdr:from>
    <xdr:ext cx="469744" cy="259045"/>
    <xdr:sp macro="" textlink="">
      <xdr:nvSpPr>
        <xdr:cNvPr id="368" name="n_1aveValue【福祉施設】&#10;一人当たり面積"/>
        <xdr:cNvSpPr txBox="1"/>
      </xdr:nvSpPr>
      <xdr:spPr>
        <a:xfrm>
          <a:off x="9391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149877</xdr:rowOff>
    </xdr:from>
    <xdr:ext cx="469744" cy="259045"/>
    <xdr:sp macro="" textlink="">
      <xdr:nvSpPr>
        <xdr:cNvPr id="369" name="n_2aveValue【福祉施設】&#10;一人当たり面積"/>
        <xdr:cNvSpPr txBox="1"/>
      </xdr:nvSpPr>
      <xdr:spPr>
        <a:xfrm>
          <a:off x="8515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48277</xdr:rowOff>
    </xdr:from>
    <xdr:ext cx="469744" cy="259045"/>
    <xdr:sp macro="" textlink="">
      <xdr:nvSpPr>
        <xdr:cNvPr id="370" name="n_3aveValue【福祉施設】&#10;一人当たり面積"/>
        <xdr:cNvSpPr txBox="1"/>
      </xdr:nvSpPr>
      <xdr:spPr>
        <a:xfrm>
          <a:off x="7626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22877</xdr:rowOff>
    </xdr:from>
    <xdr:ext cx="469744" cy="259045"/>
    <xdr:sp macro="" textlink="">
      <xdr:nvSpPr>
        <xdr:cNvPr id="371" name="n_4aveValue【福祉施設】&#10;一人当たり面積"/>
        <xdr:cNvSpPr txBox="1"/>
      </xdr:nvSpPr>
      <xdr:spPr>
        <a:xfrm>
          <a:off x="6737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130827</xdr:rowOff>
    </xdr:from>
    <xdr:ext cx="469744" cy="259045"/>
    <xdr:sp macro="" textlink="">
      <xdr:nvSpPr>
        <xdr:cNvPr id="372" name="n_1mainValue【福祉施設】&#10;一人当たり面積"/>
        <xdr:cNvSpPr txBox="1"/>
      </xdr:nvSpPr>
      <xdr:spPr>
        <a:xfrm>
          <a:off x="9391727"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130827</xdr:rowOff>
    </xdr:from>
    <xdr:ext cx="469744" cy="259045"/>
    <xdr:sp macro="" textlink="">
      <xdr:nvSpPr>
        <xdr:cNvPr id="373" name="n_2mainValue【福祉施設】&#10;一人当たり面積"/>
        <xdr:cNvSpPr txBox="1"/>
      </xdr:nvSpPr>
      <xdr:spPr>
        <a:xfrm>
          <a:off x="8515427"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143527</xdr:rowOff>
    </xdr:from>
    <xdr:ext cx="469744" cy="259045"/>
    <xdr:sp macro="" textlink="">
      <xdr:nvSpPr>
        <xdr:cNvPr id="374" name="n_3mainValue【福祉施設】&#10;一人当たり面積"/>
        <xdr:cNvSpPr txBox="1"/>
      </xdr:nvSpPr>
      <xdr:spPr>
        <a:xfrm>
          <a:off x="7626427" y="1454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143527</xdr:rowOff>
    </xdr:from>
    <xdr:ext cx="469744" cy="259045"/>
    <xdr:sp macro="" textlink="">
      <xdr:nvSpPr>
        <xdr:cNvPr id="375" name="n_4mainValue【福祉施設】&#10;一人当たり面積"/>
        <xdr:cNvSpPr txBox="1"/>
      </xdr:nvSpPr>
      <xdr:spPr>
        <a:xfrm>
          <a:off x="6737427" y="1454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99061</xdr:rowOff>
    </xdr:to>
    <xdr:cxnSp macro="">
      <xdr:nvCxnSpPr>
        <xdr:cNvPr id="401" name="直線コネクタ 400"/>
        <xdr:cNvCxnSpPr/>
      </xdr:nvCxnSpPr>
      <xdr:spPr>
        <a:xfrm flipV="1">
          <a:off x="4634865" y="17162418"/>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102888</xdr:rowOff>
    </xdr:from>
    <xdr:ext cx="405111" cy="259045"/>
    <xdr:sp macro="" textlink="">
      <xdr:nvSpPr>
        <xdr:cNvPr id="402" name="【市民会館】&#10;有形固定資産減価償却率最小値テキスト"/>
        <xdr:cNvSpPr txBox="1"/>
      </xdr:nvSpPr>
      <xdr:spPr>
        <a:xfrm>
          <a:off x="4673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99061</xdr:rowOff>
    </xdr:from>
    <xdr:to>
      <xdr:col>24</xdr:col>
      <xdr:colOff>152400</xdr:colOff>
      <xdr:row>108</xdr:row>
      <xdr:rowOff>99061</xdr:rowOff>
    </xdr:to>
    <xdr:cxnSp macro="">
      <xdr:nvCxnSpPr>
        <xdr:cNvPr id="403" name="直線コネクタ 402"/>
        <xdr:cNvCxnSpPr/>
      </xdr:nvCxnSpPr>
      <xdr:spPr>
        <a:xfrm>
          <a:off x="4546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4" name="【市民会館】&#10;有形固定資産減価償却率最大値テキスト"/>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5" name="直線コネクタ 404"/>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160582</xdr:rowOff>
    </xdr:from>
    <xdr:ext cx="405111" cy="259045"/>
    <xdr:sp macro="" textlink="">
      <xdr:nvSpPr>
        <xdr:cNvPr id="406" name="【市民会館】&#10;有形固定資産減価償却率平均値テキスト"/>
        <xdr:cNvSpPr txBox="1"/>
      </xdr:nvSpPr>
      <xdr:spPr>
        <a:xfrm>
          <a:off x="4673600" y="1781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407" name="フローチャート: 判断 406"/>
        <xdr:cNvSpPr/>
      </xdr:nvSpPr>
      <xdr:spPr>
        <a:xfrm>
          <a:off x="45847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09" name="フローチャート: 判断 408"/>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62956</xdr:rowOff>
    </xdr:from>
    <xdr:to>
      <xdr:col>10</xdr:col>
      <xdr:colOff>165100</xdr:colOff>
      <xdr:row>104</xdr:row>
      <xdr:rowOff>164556</xdr:rowOff>
    </xdr:to>
    <xdr:sp macro="" textlink="">
      <xdr:nvSpPr>
        <xdr:cNvPr id="410" name="フローチャート: 判断 409"/>
        <xdr:cNvSpPr/>
      </xdr:nvSpPr>
      <xdr:spPr>
        <a:xfrm>
          <a:off x="1968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411" name="フローチャート: 判断 410"/>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xdr:rowOff>
    </xdr:from>
    <xdr:to>
      <xdr:col>24</xdr:col>
      <xdr:colOff>114300</xdr:colOff>
      <xdr:row>104</xdr:row>
      <xdr:rowOff>110671</xdr:rowOff>
    </xdr:to>
    <xdr:sp macro="" textlink="">
      <xdr:nvSpPr>
        <xdr:cNvPr id="417" name="楕円 416"/>
        <xdr:cNvSpPr/>
      </xdr:nvSpPr>
      <xdr:spPr>
        <a:xfrm>
          <a:off x="45847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31948</xdr:rowOff>
    </xdr:from>
    <xdr:ext cx="405111" cy="259045"/>
    <xdr:sp macro="" textlink="">
      <xdr:nvSpPr>
        <xdr:cNvPr id="418" name="【市民会館】&#10;有形固定資産減価償却率該当値テキスト"/>
        <xdr:cNvSpPr txBox="1"/>
      </xdr:nvSpPr>
      <xdr:spPr>
        <a:xfrm>
          <a:off x="4673600" y="17691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144599</xdr:rowOff>
    </xdr:from>
    <xdr:to>
      <xdr:col>20</xdr:col>
      <xdr:colOff>38100</xdr:colOff>
      <xdr:row>104</xdr:row>
      <xdr:rowOff>74749</xdr:rowOff>
    </xdr:to>
    <xdr:sp macro="" textlink="">
      <xdr:nvSpPr>
        <xdr:cNvPr id="419" name="楕円 418"/>
        <xdr:cNvSpPr/>
      </xdr:nvSpPr>
      <xdr:spPr>
        <a:xfrm>
          <a:off x="3746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23949</xdr:rowOff>
    </xdr:from>
    <xdr:to>
      <xdr:col>24</xdr:col>
      <xdr:colOff>63500</xdr:colOff>
      <xdr:row>104</xdr:row>
      <xdr:rowOff>59871</xdr:rowOff>
    </xdr:to>
    <xdr:cxnSp macro="">
      <xdr:nvCxnSpPr>
        <xdr:cNvPr id="420" name="直線コネクタ 419"/>
        <xdr:cNvCxnSpPr/>
      </xdr:nvCxnSpPr>
      <xdr:spPr>
        <a:xfrm>
          <a:off x="3797300" y="1785474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128270</xdr:rowOff>
    </xdr:from>
    <xdr:to>
      <xdr:col>15</xdr:col>
      <xdr:colOff>101600</xdr:colOff>
      <xdr:row>104</xdr:row>
      <xdr:rowOff>58420</xdr:rowOff>
    </xdr:to>
    <xdr:sp macro="" textlink="">
      <xdr:nvSpPr>
        <xdr:cNvPr id="421" name="楕円 420"/>
        <xdr:cNvSpPr/>
      </xdr:nvSpPr>
      <xdr:spPr>
        <a:xfrm>
          <a:off x="2857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7620</xdr:rowOff>
    </xdr:from>
    <xdr:to>
      <xdr:col>19</xdr:col>
      <xdr:colOff>177800</xdr:colOff>
      <xdr:row>104</xdr:row>
      <xdr:rowOff>23949</xdr:rowOff>
    </xdr:to>
    <xdr:cxnSp macro="">
      <xdr:nvCxnSpPr>
        <xdr:cNvPr id="422" name="直線コネクタ 421"/>
        <xdr:cNvCxnSpPr/>
      </xdr:nvCxnSpPr>
      <xdr:spPr>
        <a:xfrm>
          <a:off x="2908300" y="1783842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120106</xdr:rowOff>
    </xdr:from>
    <xdr:to>
      <xdr:col>10</xdr:col>
      <xdr:colOff>165100</xdr:colOff>
      <xdr:row>104</xdr:row>
      <xdr:rowOff>50256</xdr:rowOff>
    </xdr:to>
    <xdr:sp macro="" textlink="">
      <xdr:nvSpPr>
        <xdr:cNvPr id="423" name="楕円 422"/>
        <xdr:cNvSpPr/>
      </xdr:nvSpPr>
      <xdr:spPr>
        <a:xfrm>
          <a:off x="1968500" y="177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170906</xdr:rowOff>
    </xdr:from>
    <xdr:to>
      <xdr:col>15</xdr:col>
      <xdr:colOff>50800</xdr:colOff>
      <xdr:row>104</xdr:row>
      <xdr:rowOff>7620</xdr:rowOff>
    </xdr:to>
    <xdr:cxnSp macro="">
      <xdr:nvCxnSpPr>
        <xdr:cNvPr id="424" name="直線コネクタ 423"/>
        <xdr:cNvCxnSpPr/>
      </xdr:nvCxnSpPr>
      <xdr:spPr>
        <a:xfrm>
          <a:off x="2019300" y="1783025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107043</xdr:rowOff>
    </xdr:from>
    <xdr:to>
      <xdr:col>6</xdr:col>
      <xdr:colOff>38100</xdr:colOff>
      <xdr:row>104</xdr:row>
      <xdr:rowOff>37193</xdr:rowOff>
    </xdr:to>
    <xdr:sp macro="" textlink="">
      <xdr:nvSpPr>
        <xdr:cNvPr id="425" name="楕円 424"/>
        <xdr:cNvSpPr/>
      </xdr:nvSpPr>
      <xdr:spPr>
        <a:xfrm>
          <a:off x="1079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157843</xdr:rowOff>
    </xdr:from>
    <xdr:to>
      <xdr:col>10</xdr:col>
      <xdr:colOff>114300</xdr:colOff>
      <xdr:row>103</xdr:row>
      <xdr:rowOff>170906</xdr:rowOff>
    </xdr:to>
    <xdr:cxnSp macro="">
      <xdr:nvCxnSpPr>
        <xdr:cNvPr id="426" name="直線コネクタ 425"/>
        <xdr:cNvCxnSpPr/>
      </xdr:nvCxnSpPr>
      <xdr:spPr>
        <a:xfrm>
          <a:off x="1130300" y="1781719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27" name="n_1aveValue【市民会館】&#10;有形固定資産減価償却率"/>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126291</xdr:rowOff>
    </xdr:from>
    <xdr:ext cx="405111" cy="259045"/>
    <xdr:sp macro="" textlink="">
      <xdr:nvSpPr>
        <xdr:cNvPr id="428" name="n_2aveValue【市民会館】&#10;有形固定資産減価償却率"/>
        <xdr:cNvSpPr txBox="1"/>
      </xdr:nvSpPr>
      <xdr:spPr>
        <a:xfrm>
          <a:off x="2705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155683</xdr:rowOff>
    </xdr:from>
    <xdr:ext cx="405111" cy="259045"/>
    <xdr:sp macro="" textlink="">
      <xdr:nvSpPr>
        <xdr:cNvPr id="429" name="n_3aveValue【市民会館】&#10;有形固定資産減価償却率"/>
        <xdr:cNvSpPr txBox="1"/>
      </xdr:nvSpPr>
      <xdr:spPr>
        <a:xfrm>
          <a:off x="1816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142620</xdr:rowOff>
    </xdr:from>
    <xdr:ext cx="405111" cy="259045"/>
    <xdr:sp macro="" textlink="">
      <xdr:nvSpPr>
        <xdr:cNvPr id="430" name="n_4aveValue【市民会館】&#10;有形固定資産減価償却率"/>
        <xdr:cNvSpPr txBox="1"/>
      </xdr:nvSpPr>
      <xdr:spPr>
        <a:xfrm>
          <a:off x="927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91276</xdr:rowOff>
    </xdr:from>
    <xdr:ext cx="405111" cy="259045"/>
    <xdr:sp macro="" textlink="">
      <xdr:nvSpPr>
        <xdr:cNvPr id="431" name="n_1mainValue【市民会館】&#10;有形固定資産減価償却率"/>
        <xdr:cNvSpPr txBox="1"/>
      </xdr:nvSpPr>
      <xdr:spPr>
        <a:xfrm>
          <a:off x="35820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74947</xdr:rowOff>
    </xdr:from>
    <xdr:ext cx="405111" cy="259045"/>
    <xdr:sp macro="" textlink="">
      <xdr:nvSpPr>
        <xdr:cNvPr id="432" name="n_2mainValue【市民会館】&#10;有形固定資産減価償却率"/>
        <xdr:cNvSpPr txBox="1"/>
      </xdr:nvSpPr>
      <xdr:spPr>
        <a:xfrm>
          <a:off x="2705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66783</xdr:rowOff>
    </xdr:from>
    <xdr:ext cx="405111" cy="259045"/>
    <xdr:sp macro="" textlink="">
      <xdr:nvSpPr>
        <xdr:cNvPr id="433" name="n_3mainValue【市民会館】&#10;有形固定資産減価償却率"/>
        <xdr:cNvSpPr txBox="1"/>
      </xdr:nvSpPr>
      <xdr:spPr>
        <a:xfrm>
          <a:off x="1816744" y="1755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53720</xdr:rowOff>
    </xdr:from>
    <xdr:ext cx="405111" cy="259045"/>
    <xdr:sp macro="" textlink="">
      <xdr:nvSpPr>
        <xdr:cNvPr id="434" name="n_4mainValue【市民会館】&#10;有形固定資産減価償却率"/>
        <xdr:cNvSpPr txBox="1"/>
      </xdr:nvSpPr>
      <xdr:spPr>
        <a:xfrm>
          <a:off x="9277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83820</xdr:rowOff>
    </xdr:from>
    <xdr:to>
      <xdr:col>54</xdr:col>
      <xdr:colOff>189865</xdr:colOff>
      <xdr:row>107</xdr:row>
      <xdr:rowOff>148589</xdr:rowOff>
    </xdr:to>
    <xdr:cxnSp macro="">
      <xdr:nvCxnSpPr>
        <xdr:cNvPr id="458" name="直線コネクタ 457"/>
        <xdr:cNvCxnSpPr/>
      </xdr:nvCxnSpPr>
      <xdr:spPr>
        <a:xfrm flipV="1">
          <a:off x="10476865" y="17228820"/>
          <a:ext cx="0" cy="126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59" name="【市民会館】&#10;一人当たり面積最小値テキスト"/>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60" name="直線コネクタ 459"/>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30497</xdr:rowOff>
    </xdr:from>
    <xdr:ext cx="469744" cy="259045"/>
    <xdr:sp macro="" textlink="">
      <xdr:nvSpPr>
        <xdr:cNvPr id="461" name="【市民会館】&#10;一人当たり面積最大値テキスト"/>
        <xdr:cNvSpPr txBox="1"/>
      </xdr:nvSpPr>
      <xdr:spPr>
        <a:xfrm>
          <a:off x="1051560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83820</xdr:rowOff>
    </xdr:from>
    <xdr:to>
      <xdr:col>55</xdr:col>
      <xdr:colOff>88900</xdr:colOff>
      <xdr:row>100</xdr:row>
      <xdr:rowOff>83820</xdr:rowOff>
    </xdr:to>
    <xdr:cxnSp macro="">
      <xdr:nvCxnSpPr>
        <xdr:cNvPr id="462" name="直線コネクタ 461"/>
        <xdr:cNvCxnSpPr/>
      </xdr:nvCxnSpPr>
      <xdr:spPr>
        <a:xfrm>
          <a:off x="10388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63" name="【市民会館】&#10;一人当たり面積平均値テキスト"/>
        <xdr:cNvSpPr txBox="1"/>
      </xdr:nvSpPr>
      <xdr:spPr>
        <a:xfrm>
          <a:off x="10515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4" name="フローチャート: 判断 463"/>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5" name="フローチャート: 判断 464"/>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66" name="フローチャート: 判断 465"/>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21589</xdr:rowOff>
    </xdr:from>
    <xdr:to>
      <xdr:col>41</xdr:col>
      <xdr:colOff>101600</xdr:colOff>
      <xdr:row>105</xdr:row>
      <xdr:rowOff>123189</xdr:rowOff>
    </xdr:to>
    <xdr:sp macro="" textlink="">
      <xdr:nvSpPr>
        <xdr:cNvPr id="467" name="フローチャート: 判断 466"/>
        <xdr:cNvSpPr/>
      </xdr:nvSpPr>
      <xdr:spPr>
        <a:xfrm>
          <a:off x="7810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68" name="フローチャート: 判断 467"/>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170180</xdr:rowOff>
    </xdr:from>
    <xdr:to>
      <xdr:col>55</xdr:col>
      <xdr:colOff>50800</xdr:colOff>
      <xdr:row>105</xdr:row>
      <xdr:rowOff>100330</xdr:rowOff>
    </xdr:to>
    <xdr:sp macro="" textlink="">
      <xdr:nvSpPr>
        <xdr:cNvPr id="474" name="楕円 473"/>
        <xdr:cNvSpPr/>
      </xdr:nvSpPr>
      <xdr:spPr>
        <a:xfrm>
          <a:off x="104267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148607</xdr:rowOff>
    </xdr:from>
    <xdr:ext cx="469744" cy="259045"/>
    <xdr:sp macro="" textlink="">
      <xdr:nvSpPr>
        <xdr:cNvPr id="475" name="【市民会館】&#10;一人当たり面積該当値テキスト"/>
        <xdr:cNvSpPr txBox="1"/>
      </xdr:nvSpPr>
      <xdr:spPr>
        <a:xfrm>
          <a:off x="10515600" y="179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6350</xdr:rowOff>
    </xdr:from>
    <xdr:to>
      <xdr:col>50</xdr:col>
      <xdr:colOff>165100</xdr:colOff>
      <xdr:row>105</xdr:row>
      <xdr:rowOff>107950</xdr:rowOff>
    </xdr:to>
    <xdr:sp macro="" textlink="">
      <xdr:nvSpPr>
        <xdr:cNvPr id="476" name="楕円 475"/>
        <xdr:cNvSpPr/>
      </xdr:nvSpPr>
      <xdr:spPr>
        <a:xfrm>
          <a:off x="9588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49530</xdr:rowOff>
    </xdr:from>
    <xdr:to>
      <xdr:col>55</xdr:col>
      <xdr:colOff>0</xdr:colOff>
      <xdr:row>105</xdr:row>
      <xdr:rowOff>57150</xdr:rowOff>
    </xdr:to>
    <xdr:cxnSp macro="">
      <xdr:nvCxnSpPr>
        <xdr:cNvPr id="477" name="直線コネクタ 476"/>
        <xdr:cNvCxnSpPr/>
      </xdr:nvCxnSpPr>
      <xdr:spPr>
        <a:xfrm flipV="1">
          <a:off x="9639300" y="18051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6350</xdr:rowOff>
    </xdr:from>
    <xdr:to>
      <xdr:col>46</xdr:col>
      <xdr:colOff>38100</xdr:colOff>
      <xdr:row>105</xdr:row>
      <xdr:rowOff>107950</xdr:rowOff>
    </xdr:to>
    <xdr:sp macro="" textlink="">
      <xdr:nvSpPr>
        <xdr:cNvPr id="478" name="楕円 477"/>
        <xdr:cNvSpPr/>
      </xdr:nvSpPr>
      <xdr:spPr>
        <a:xfrm>
          <a:off x="8699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57150</xdr:rowOff>
    </xdr:from>
    <xdr:to>
      <xdr:col>50</xdr:col>
      <xdr:colOff>114300</xdr:colOff>
      <xdr:row>105</xdr:row>
      <xdr:rowOff>57150</xdr:rowOff>
    </xdr:to>
    <xdr:cxnSp macro="">
      <xdr:nvCxnSpPr>
        <xdr:cNvPr id="479" name="直線コネクタ 478"/>
        <xdr:cNvCxnSpPr/>
      </xdr:nvCxnSpPr>
      <xdr:spPr>
        <a:xfrm>
          <a:off x="8750300" y="1805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13970</xdr:rowOff>
    </xdr:from>
    <xdr:to>
      <xdr:col>41</xdr:col>
      <xdr:colOff>101600</xdr:colOff>
      <xdr:row>105</xdr:row>
      <xdr:rowOff>115570</xdr:rowOff>
    </xdr:to>
    <xdr:sp macro="" textlink="">
      <xdr:nvSpPr>
        <xdr:cNvPr id="480" name="楕円 479"/>
        <xdr:cNvSpPr/>
      </xdr:nvSpPr>
      <xdr:spPr>
        <a:xfrm>
          <a:off x="7810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57150</xdr:rowOff>
    </xdr:from>
    <xdr:to>
      <xdr:col>45</xdr:col>
      <xdr:colOff>177800</xdr:colOff>
      <xdr:row>105</xdr:row>
      <xdr:rowOff>64770</xdr:rowOff>
    </xdr:to>
    <xdr:cxnSp macro="">
      <xdr:nvCxnSpPr>
        <xdr:cNvPr id="481" name="直線コネクタ 480"/>
        <xdr:cNvCxnSpPr/>
      </xdr:nvCxnSpPr>
      <xdr:spPr>
        <a:xfrm flipV="1">
          <a:off x="7861300" y="18059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82" name="楕円 481"/>
        <xdr:cNvSpPr/>
      </xdr:nvSpPr>
      <xdr:spPr>
        <a:xfrm>
          <a:off x="6921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64770</xdr:rowOff>
    </xdr:from>
    <xdr:to>
      <xdr:col>41</xdr:col>
      <xdr:colOff>50800</xdr:colOff>
      <xdr:row>105</xdr:row>
      <xdr:rowOff>64770</xdr:rowOff>
    </xdr:to>
    <xdr:cxnSp macro="">
      <xdr:nvCxnSpPr>
        <xdr:cNvPr id="483" name="直線コネクタ 482"/>
        <xdr:cNvCxnSpPr/>
      </xdr:nvCxnSpPr>
      <xdr:spPr>
        <a:xfrm>
          <a:off x="6972300" y="1806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137177</xdr:rowOff>
    </xdr:from>
    <xdr:ext cx="469744" cy="259045"/>
    <xdr:sp macro="" textlink="">
      <xdr:nvSpPr>
        <xdr:cNvPr id="484" name="n_1aveValue【市民会館】&#10;一人当たり面積"/>
        <xdr:cNvSpPr txBox="1"/>
      </xdr:nvSpPr>
      <xdr:spPr>
        <a:xfrm>
          <a:off x="93917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144797</xdr:rowOff>
    </xdr:from>
    <xdr:ext cx="469744" cy="259045"/>
    <xdr:sp macro="" textlink="">
      <xdr:nvSpPr>
        <xdr:cNvPr id="485" name="n_2aveValue【市民会館】&#10;一人当たり面積"/>
        <xdr:cNvSpPr txBox="1"/>
      </xdr:nvSpPr>
      <xdr:spPr>
        <a:xfrm>
          <a:off x="8515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114316</xdr:rowOff>
    </xdr:from>
    <xdr:ext cx="469744" cy="259045"/>
    <xdr:sp macro="" textlink="">
      <xdr:nvSpPr>
        <xdr:cNvPr id="486" name="n_3aveValue【市民会館】&#10;一人当たり面積"/>
        <xdr:cNvSpPr txBox="1"/>
      </xdr:nvSpPr>
      <xdr:spPr>
        <a:xfrm>
          <a:off x="7626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137177</xdr:rowOff>
    </xdr:from>
    <xdr:ext cx="469744" cy="259045"/>
    <xdr:sp macro="" textlink="">
      <xdr:nvSpPr>
        <xdr:cNvPr id="487" name="n_4aveValue【市民会館】&#10;一人当たり面積"/>
        <xdr:cNvSpPr txBox="1"/>
      </xdr:nvSpPr>
      <xdr:spPr>
        <a:xfrm>
          <a:off x="6737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124477</xdr:rowOff>
    </xdr:from>
    <xdr:ext cx="469744" cy="259045"/>
    <xdr:sp macro="" textlink="">
      <xdr:nvSpPr>
        <xdr:cNvPr id="488" name="n_1mainValue【市民会館】&#10;一人当たり面積"/>
        <xdr:cNvSpPr txBox="1"/>
      </xdr:nvSpPr>
      <xdr:spPr>
        <a:xfrm>
          <a:off x="93917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124477</xdr:rowOff>
    </xdr:from>
    <xdr:ext cx="469744" cy="259045"/>
    <xdr:sp macro="" textlink="">
      <xdr:nvSpPr>
        <xdr:cNvPr id="489" name="n_2mainValue【市民会館】&#10;一人当たり面積"/>
        <xdr:cNvSpPr txBox="1"/>
      </xdr:nvSpPr>
      <xdr:spPr>
        <a:xfrm>
          <a:off x="85154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90" name="n_3mainValue【市民会館】&#10;一人当たり面積"/>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132097</xdr:rowOff>
    </xdr:from>
    <xdr:ext cx="469744" cy="259045"/>
    <xdr:sp macro="" textlink="">
      <xdr:nvSpPr>
        <xdr:cNvPr id="491" name="n_4mainValue【市民会館】&#10;一人当たり面積"/>
        <xdr:cNvSpPr txBox="1"/>
      </xdr:nvSpPr>
      <xdr:spPr>
        <a:xfrm>
          <a:off x="6737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13335</xdr:rowOff>
    </xdr:from>
    <xdr:to>
      <xdr:col>85</xdr:col>
      <xdr:colOff>126364</xdr:colOff>
      <xdr:row>41</xdr:row>
      <xdr:rowOff>110490</xdr:rowOff>
    </xdr:to>
    <xdr:cxnSp macro="">
      <xdr:nvCxnSpPr>
        <xdr:cNvPr id="516" name="直線コネクタ 515"/>
        <xdr:cNvCxnSpPr/>
      </xdr:nvCxnSpPr>
      <xdr:spPr>
        <a:xfrm flipV="1">
          <a:off x="16318864" y="567118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517" name="【一般廃棄物処理施設】&#10;有形固定資産減価償却率最小値テキスト"/>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518" name="直線コネクタ 517"/>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131462</xdr:rowOff>
    </xdr:from>
    <xdr:ext cx="405111" cy="259045"/>
    <xdr:sp macro="" textlink="">
      <xdr:nvSpPr>
        <xdr:cNvPr id="519" name="【一般廃棄物処理施設】&#10;有形固定資産減価償却率最大値テキスト"/>
        <xdr:cNvSpPr txBox="1"/>
      </xdr:nvSpPr>
      <xdr:spPr>
        <a:xfrm>
          <a:off x="16357600" y="544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13335</xdr:rowOff>
    </xdr:from>
    <xdr:to>
      <xdr:col>86</xdr:col>
      <xdr:colOff>25400</xdr:colOff>
      <xdr:row>33</xdr:row>
      <xdr:rowOff>13335</xdr:rowOff>
    </xdr:to>
    <xdr:cxnSp macro="">
      <xdr:nvCxnSpPr>
        <xdr:cNvPr id="520" name="直線コネクタ 519"/>
        <xdr:cNvCxnSpPr/>
      </xdr:nvCxnSpPr>
      <xdr:spPr>
        <a:xfrm>
          <a:off x="16230600" y="567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139717</xdr:rowOff>
    </xdr:from>
    <xdr:ext cx="405111" cy="259045"/>
    <xdr:sp macro="" textlink="">
      <xdr:nvSpPr>
        <xdr:cNvPr id="521" name="【一般廃棄物処理施設】&#10;有形固定資産減価償却率平均値テキスト"/>
        <xdr:cNvSpPr txBox="1"/>
      </xdr:nvSpPr>
      <xdr:spPr>
        <a:xfrm>
          <a:off x="16357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22" name="フローチャート: 判断 521"/>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63500</xdr:rowOff>
    </xdr:from>
    <xdr:to>
      <xdr:col>81</xdr:col>
      <xdr:colOff>101600</xdr:colOff>
      <xdr:row>37</xdr:row>
      <xdr:rowOff>165100</xdr:rowOff>
    </xdr:to>
    <xdr:sp macro="" textlink="">
      <xdr:nvSpPr>
        <xdr:cNvPr id="523" name="フローチャート: 判断 522"/>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86360</xdr:rowOff>
    </xdr:from>
    <xdr:to>
      <xdr:col>76</xdr:col>
      <xdr:colOff>165100</xdr:colOff>
      <xdr:row>38</xdr:row>
      <xdr:rowOff>16510</xdr:rowOff>
    </xdr:to>
    <xdr:sp macro="" textlink="">
      <xdr:nvSpPr>
        <xdr:cNvPr id="524" name="フローチャート: 判断 523"/>
        <xdr:cNvSpPr/>
      </xdr:nvSpPr>
      <xdr:spPr>
        <a:xfrm>
          <a:off x="14541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57785</xdr:rowOff>
    </xdr:from>
    <xdr:to>
      <xdr:col>72</xdr:col>
      <xdr:colOff>38100</xdr:colOff>
      <xdr:row>37</xdr:row>
      <xdr:rowOff>159385</xdr:rowOff>
    </xdr:to>
    <xdr:sp macro="" textlink="">
      <xdr:nvSpPr>
        <xdr:cNvPr id="525" name="フローチャート: 判断 524"/>
        <xdr:cNvSpPr/>
      </xdr:nvSpPr>
      <xdr:spPr>
        <a:xfrm>
          <a:off x="13652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38735</xdr:rowOff>
    </xdr:from>
    <xdr:to>
      <xdr:col>67</xdr:col>
      <xdr:colOff>101600</xdr:colOff>
      <xdr:row>37</xdr:row>
      <xdr:rowOff>140335</xdr:rowOff>
    </xdr:to>
    <xdr:sp macro="" textlink="">
      <xdr:nvSpPr>
        <xdr:cNvPr id="526" name="フローチャート: 判断 525"/>
        <xdr:cNvSpPr/>
      </xdr:nvSpPr>
      <xdr:spPr>
        <a:xfrm>
          <a:off x="12763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67310</xdr:rowOff>
    </xdr:from>
    <xdr:to>
      <xdr:col>85</xdr:col>
      <xdr:colOff>177800</xdr:colOff>
      <xdr:row>39</xdr:row>
      <xdr:rowOff>168910</xdr:rowOff>
    </xdr:to>
    <xdr:sp macro="" textlink="">
      <xdr:nvSpPr>
        <xdr:cNvPr id="532" name="楕円 531"/>
        <xdr:cNvSpPr/>
      </xdr:nvSpPr>
      <xdr:spPr>
        <a:xfrm>
          <a:off x="162687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45737</xdr:rowOff>
    </xdr:from>
    <xdr:ext cx="405111" cy="259045"/>
    <xdr:sp macro="" textlink="">
      <xdr:nvSpPr>
        <xdr:cNvPr id="533" name="【一般廃棄物処理施設】&#10;有形固定資産減価償却率該当値テキスト"/>
        <xdr:cNvSpPr txBox="1"/>
      </xdr:nvSpPr>
      <xdr:spPr>
        <a:xfrm>
          <a:off x="16357600"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29210</xdr:rowOff>
    </xdr:from>
    <xdr:to>
      <xdr:col>81</xdr:col>
      <xdr:colOff>101600</xdr:colOff>
      <xdr:row>39</xdr:row>
      <xdr:rowOff>130810</xdr:rowOff>
    </xdr:to>
    <xdr:sp macro="" textlink="">
      <xdr:nvSpPr>
        <xdr:cNvPr id="534" name="楕円 533"/>
        <xdr:cNvSpPr/>
      </xdr:nvSpPr>
      <xdr:spPr>
        <a:xfrm>
          <a:off x="15430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80010</xdr:rowOff>
    </xdr:from>
    <xdr:to>
      <xdr:col>85</xdr:col>
      <xdr:colOff>127000</xdr:colOff>
      <xdr:row>39</xdr:row>
      <xdr:rowOff>118110</xdr:rowOff>
    </xdr:to>
    <xdr:cxnSp macro="">
      <xdr:nvCxnSpPr>
        <xdr:cNvPr id="535" name="直線コネクタ 534"/>
        <xdr:cNvCxnSpPr/>
      </xdr:nvCxnSpPr>
      <xdr:spPr>
        <a:xfrm>
          <a:off x="15481300" y="67665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147320</xdr:rowOff>
    </xdr:from>
    <xdr:to>
      <xdr:col>76</xdr:col>
      <xdr:colOff>165100</xdr:colOff>
      <xdr:row>39</xdr:row>
      <xdr:rowOff>77470</xdr:rowOff>
    </xdr:to>
    <xdr:sp macro="" textlink="">
      <xdr:nvSpPr>
        <xdr:cNvPr id="536" name="楕円 535"/>
        <xdr:cNvSpPr/>
      </xdr:nvSpPr>
      <xdr:spPr>
        <a:xfrm>
          <a:off x="14541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26670</xdr:rowOff>
    </xdr:from>
    <xdr:to>
      <xdr:col>81</xdr:col>
      <xdr:colOff>50800</xdr:colOff>
      <xdr:row>39</xdr:row>
      <xdr:rowOff>80010</xdr:rowOff>
    </xdr:to>
    <xdr:cxnSp macro="">
      <xdr:nvCxnSpPr>
        <xdr:cNvPr id="537" name="直線コネクタ 536"/>
        <xdr:cNvCxnSpPr/>
      </xdr:nvCxnSpPr>
      <xdr:spPr>
        <a:xfrm>
          <a:off x="14592300" y="6713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93980</xdr:rowOff>
    </xdr:from>
    <xdr:to>
      <xdr:col>72</xdr:col>
      <xdr:colOff>38100</xdr:colOff>
      <xdr:row>39</xdr:row>
      <xdr:rowOff>24130</xdr:rowOff>
    </xdr:to>
    <xdr:sp macro="" textlink="">
      <xdr:nvSpPr>
        <xdr:cNvPr id="538" name="楕円 537"/>
        <xdr:cNvSpPr/>
      </xdr:nvSpPr>
      <xdr:spPr>
        <a:xfrm>
          <a:off x="13652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144780</xdr:rowOff>
    </xdr:from>
    <xdr:to>
      <xdr:col>76</xdr:col>
      <xdr:colOff>114300</xdr:colOff>
      <xdr:row>39</xdr:row>
      <xdr:rowOff>26670</xdr:rowOff>
    </xdr:to>
    <xdr:cxnSp macro="">
      <xdr:nvCxnSpPr>
        <xdr:cNvPr id="539" name="直線コネクタ 538"/>
        <xdr:cNvCxnSpPr/>
      </xdr:nvCxnSpPr>
      <xdr:spPr>
        <a:xfrm>
          <a:off x="13703300" y="66598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44450</xdr:rowOff>
    </xdr:from>
    <xdr:to>
      <xdr:col>67</xdr:col>
      <xdr:colOff>101600</xdr:colOff>
      <xdr:row>38</xdr:row>
      <xdr:rowOff>146050</xdr:rowOff>
    </xdr:to>
    <xdr:sp macro="" textlink="">
      <xdr:nvSpPr>
        <xdr:cNvPr id="540" name="楕円 539"/>
        <xdr:cNvSpPr/>
      </xdr:nvSpPr>
      <xdr:spPr>
        <a:xfrm>
          <a:off x="12763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95250</xdr:rowOff>
    </xdr:from>
    <xdr:to>
      <xdr:col>71</xdr:col>
      <xdr:colOff>177800</xdr:colOff>
      <xdr:row>38</xdr:row>
      <xdr:rowOff>144780</xdr:rowOff>
    </xdr:to>
    <xdr:cxnSp macro="">
      <xdr:nvCxnSpPr>
        <xdr:cNvPr id="541" name="直線コネクタ 540"/>
        <xdr:cNvCxnSpPr/>
      </xdr:nvCxnSpPr>
      <xdr:spPr>
        <a:xfrm>
          <a:off x="12814300" y="66103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10177</xdr:rowOff>
    </xdr:from>
    <xdr:ext cx="405111" cy="259045"/>
    <xdr:sp macro="" textlink="">
      <xdr:nvSpPr>
        <xdr:cNvPr id="542" name="n_1aveValue【一般廃棄物処理施設】&#10;有形固定資産減価償却率"/>
        <xdr:cNvSpPr txBox="1"/>
      </xdr:nvSpPr>
      <xdr:spPr>
        <a:xfrm>
          <a:off x="15266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33037</xdr:rowOff>
    </xdr:from>
    <xdr:ext cx="405111" cy="259045"/>
    <xdr:sp macro="" textlink="">
      <xdr:nvSpPr>
        <xdr:cNvPr id="543" name="n_2aveValue【一般廃棄物処理施設】&#10;有形固定資産減価償却率"/>
        <xdr:cNvSpPr txBox="1"/>
      </xdr:nvSpPr>
      <xdr:spPr>
        <a:xfrm>
          <a:off x="143897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4462</xdr:rowOff>
    </xdr:from>
    <xdr:ext cx="405111" cy="259045"/>
    <xdr:sp macro="" textlink="">
      <xdr:nvSpPr>
        <xdr:cNvPr id="544" name="n_3aveValue【一般廃棄物処理施設】&#10;有形固定資産減価償却率"/>
        <xdr:cNvSpPr txBox="1"/>
      </xdr:nvSpPr>
      <xdr:spPr>
        <a:xfrm>
          <a:off x="13500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156862</xdr:rowOff>
    </xdr:from>
    <xdr:ext cx="405111" cy="259045"/>
    <xdr:sp macro="" textlink="">
      <xdr:nvSpPr>
        <xdr:cNvPr id="545" name="n_4aveValue【一般廃棄物処理施設】&#10;有形固定資産減価償却率"/>
        <xdr:cNvSpPr txBox="1"/>
      </xdr:nvSpPr>
      <xdr:spPr>
        <a:xfrm>
          <a:off x="12611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121937</xdr:rowOff>
    </xdr:from>
    <xdr:ext cx="405111" cy="259045"/>
    <xdr:sp macro="" textlink="">
      <xdr:nvSpPr>
        <xdr:cNvPr id="546" name="n_1mainValue【一般廃棄物処理施設】&#10;有形固定資産減価償却率"/>
        <xdr:cNvSpPr txBox="1"/>
      </xdr:nvSpPr>
      <xdr:spPr>
        <a:xfrm>
          <a:off x="15266044"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68597</xdr:rowOff>
    </xdr:from>
    <xdr:ext cx="405111" cy="259045"/>
    <xdr:sp macro="" textlink="">
      <xdr:nvSpPr>
        <xdr:cNvPr id="547" name="n_2mainValue【一般廃棄物処理施設】&#10;有形固定資産減価償却率"/>
        <xdr:cNvSpPr txBox="1"/>
      </xdr:nvSpPr>
      <xdr:spPr>
        <a:xfrm>
          <a:off x="143897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15257</xdr:rowOff>
    </xdr:from>
    <xdr:ext cx="405111" cy="259045"/>
    <xdr:sp macro="" textlink="">
      <xdr:nvSpPr>
        <xdr:cNvPr id="548" name="n_3mainValue【一般廃棄物処理施設】&#10;有形固定資産減価償却率"/>
        <xdr:cNvSpPr txBox="1"/>
      </xdr:nvSpPr>
      <xdr:spPr>
        <a:xfrm>
          <a:off x="13500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137177</xdr:rowOff>
    </xdr:from>
    <xdr:ext cx="405111" cy="259045"/>
    <xdr:sp macro="" textlink="">
      <xdr:nvSpPr>
        <xdr:cNvPr id="549" name="n_4mainValue【一般廃棄物処理施設】&#10;有形固定資産減価償却率"/>
        <xdr:cNvSpPr txBox="1"/>
      </xdr:nvSpPr>
      <xdr:spPr>
        <a:xfrm>
          <a:off x="126117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133350</xdr:rowOff>
    </xdr:from>
    <xdr:to>
      <xdr:col>120</xdr:col>
      <xdr:colOff>114300</xdr:colOff>
      <xdr:row>42</xdr:row>
      <xdr:rowOff>133350</xdr:rowOff>
    </xdr:to>
    <xdr:cxnSp macro="">
      <xdr:nvCxnSpPr>
        <xdr:cNvPr id="560" name="直線コネクタ 559"/>
        <xdr:cNvCxnSpPr/>
      </xdr:nvCxnSpPr>
      <xdr:spPr>
        <a:xfrm>
          <a:off x="18288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162577</xdr:rowOff>
    </xdr:from>
    <xdr:ext cx="248786" cy="259045"/>
    <xdr:sp macro="" textlink="">
      <xdr:nvSpPr>
        <xdr:cNvPr id="561" name="テキスト ボックス 560"/>
        <xdr:cNvSpPr txBox="1"/>
      </xdr:nvSpPr>
      <xdr:spPr>
        <a:xfrm>
          <a:off x="18039214" y="719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19050</xdr:rowOff>
    </xdr:from>
    <xdr:to>
      <xdr:col>120</xdr:col>
      <xdr:colOff>114300</xdr:colOff>
      <xdr:row>41</xdr:row>
      <xdr:rowOff>19050</xdr:rowOff>
    </xdr:to>
    <xdr:cxnSp macro="">
      <xdr:nvCxnSpPr>
        <xdr:cNvPr id="562" name="直線コネクタ 561"/>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40</xdr:row>
      <xdr:rowOff>48277</xdr:rowOff>
    </xdr:from>
    <xdr:ext cx="531299" cy="259045"/>
    <xdr:sp macro="" textlink="">
      <xdr:nvSpPr>
        <xdr:cNvPr id="563" name="テキスト ボックス 562"/>
        <xdr:cNvSpPr txBox="1"/>
      </xdr:nvSpPr>
      <xdr:spPr>
        <a:xfrm>
          <a:off x="17756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76200</xdr:rowOff>
    </xdr:from>
    <xdr:to>
      <xdr:col>120</xdr:col>
      <xdr:colOff>114300</xdr:colOff>
      <xdr:row>39</xdr:row>
      <xdr:rowOff>76200</xdr:rowOff>
    </xdr:to>
    <xdr:cxnSp macro="">
      <xdr:nvCxnSpPr>
        <xdr:cNvPr id="564" name="直線コネクタ 563"/>
        <xdr:cNvCxnSpPr/>
      </xdr:nvCxnSpPr>
      <xdr:spPr>
        <a:xfrm>
          <a:off x="18288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105427</xdr:rowOff>
    </xdr:from>
    <xdr:ext cx="531299" cy="259045"/>
    <xdr:sp macro="" textlink="">
      <xdr:nvSpPr>
        <xdr:cNvPr id="565" name="テキスト ボックス 564"/>
        <xdr:cNvSpPr txBox="1"/>
      </xdr:nvSpPr>
      <xdr:spPr>
        <a:xfrm>
          <a:off x="17756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7" name="テキスト ボックス 566"/>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19050</xdr:rowOff>
    </xdr:from>
    <xdr:to>
      <xdr:col>120</xdr:col>
      <xdr:colOff>114300</xdr:colOff>
      <xdr:row>36</xdr:row>
      <xdr:rowOff>19050</xdr:rowOff>
    </xdr:to>
    <xdr:cxnSp macro="">
      <xdr:nvCxnSpPr>
        <xdr:cNvPr id="568" name="直線コネクタ 567"/>
        <xdr:cNvCxnSpPr/>
      </xdr:nvCxnSpPr>
      <xdr:spPr>
        <a:xfrm>
          <a:off x="18288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48277</xdr:rowOff>
    </xdr:from>
    <xdr:ext cx="595419" cy="259045"/>
    <xdr:sp macro="" textlink="">
      <xdr:nvSpPr>
        <xdr:cNvPr id="569" name="テキスト ボックス 568"/>
        <xdr:cNvSpPr txBox="1"/>
      </xdr:nvSpPr>
      <xdr:spPr>
        <a:xfrm>
          <a:off x="17692581" y="604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70" name="直線コネクタ 569"/>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71" name="テキスト ボックス 570"/>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133350</xdr:rowOff>
    </xdr:from>
    <xdr:to>
      <xdr:col>120</xdr:col>
      <xdr:colOff>114300</xdr:colOff>
      <xdr:row>32</xdr:row>
      <xdr:rowOff>133350</xdr:rowOff>
    </xdr:to>
    <xdr:cxnSp macro="">
      <xdr:nvCxnSpPr>
        <xdr:cNvPr id="572" name="直線コネクタ 571"/>
        <xdr:cNvCxnSpPr/>
      </xdr:nvCxnSpPr>
      <xdr:spPr>
        <a:xfrm>
          <a:off x="18288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162577</xdr:rowOff>
    </xdr:from>
    <xdr:ext cx="595419" cy="259045"/>
    <xdr:sp macro="" textlink="">
      <xdr:nvSpPr>
        <xdr:cNvPr id="573" name="テキスト ボックス 572"/>
        <xdr:cNvSpPr txBox="1"/>
      </xdr:nvSpPr>
      <xdr:spPr>
        <a:xfrm>
          <a:off x="17692581" y="547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128064</xdr:rowOff>
    </xdr:from>
    <xdr:to>
      <xdr:col>116</xdr:col>
      <xdr:colOff>62864</xdr:colOff>
      <xdr:row>41</xdr:row>
      <xdr:rowOff>111214</xdr:rowOff>
    </xdr:to>
    <xdr:cxnSp macro="">
      <xdr:nvCxnSpPr>
        <xdr:cNvPr id="577" name="直線コネクタ 576"/>
        <xdr:cNvCxnSpPr/>
      </xdr:nvCxnSpPr>
      <xdr:spPr>
        <a:xfrm flipV="1">
          <a:off x="22160864" y="5785914"/>
          <a:ext cx="0" cy="1354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115041</xdr:rowOff>
    </xdr:from>
    <xdr:ext cx="534377" cy="259045"/>
    <xdr:sp macro="" textlink="">
      <xdr:nvSpPr>
        <xdr:cNvPr id="578" name="【一般廃棄物処理施設】&#10;一人当たり有形固定資産（償却資産）額最小値テキスト"/>
        <xdr:cNvSpPr txBox="1"/>
      </xdr:nvSpPr>
      <xdr:spPr>
        <a:xfrm>
          <a:off x="22199600" y="714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111214</xdr:rowOff>
    </xdr:from>
    <xdr:to>
      <xdr:col>116</xdr:col>
      <xdr:colOff>152400</xdr:colOff>
      <xdr:row>41</xdr:row>
      <xdr:rowOff>111214</xdr:rowOff>
    </xdr:to>
    <xdr:cxnSp macro="">
      <xdr:nvCxnSpPr>
        <xdr:cNvPr id="579" name="直線コネクタ 578"/>
        <xdr:cNvCxnSpPr/>
      </xdr:nvCxnSpPr>
      <xdr:spPr>
        <a:xfrm>
          <a:off x="22072600" y="7140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74741</xdr:rowOff>
    </xdr:from>
    <xdr:ext cx="599010" cy="259045"/>
    <xdr:sp macro="" textlink="">
      <xdr:nvSpPr>
        <xdr:cNvPr id="580" name="【一般廃棄物処理施設】&#10;一人当たり有形固定資産（償却資産）額最大値テキスト"/>
        <xdr:cNvSpPr txBox="1"/>
      </xdr:nvSpPr>
      <xdr:spPr>
        <a:xfrm>
          <a:off x="22199600" y="556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128064</xdr:rowOff>
    </xdr:from>
    <xdr:to>
      <xdr:col>116</xdr:col>
      <xdr:colOff>152400</xdr:colOff>
      <xdr:row>33</xdr:row>
      <xdr:rowOff>128064</xdr:rowOff>
    </xdr:to>
    <xdr:cxnSp macro="">
      <xdr:nvCxnSpPr>
        <xdr:cNvPr id="581" name="直線コネクタ 580"/>
        <xdr:cNvCxnSpPr/>
      </xdr:nvCxnSpPr>
      <xdr:spPr>
        <a:xfrm>
          <a:off x="22072600" y="578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2046</xdr:rowOff>
    </xdr:from>
    <xdr:ext cx="534377" cy="259045"/>
    <xdr:sp macro="" textlink="">
      <xdr:nvSpPr>
        <xdr:cNvPr id="582" name="【一般廃棄物処理施設】&#10;一人当たり有形固定資産（償却資産）額平均値テキスト"/>
        <xdr:cNvSpPr txBox="1"/>
      </xdr:nvSpPr>
      <xdr:spPr>
        <a:xfrm>
          <a:off x="22199600" y="6517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23619</xdr:rowOff>
    </xdr:from>
    <xdr:to>
      <xdr:col>116</xdr:col>
      <xdr:colOff>114300</xdr:colOff>
      <xdr:row>38</xdr:row>
      <xdr:rowOff>125219</xdr:rowOff>
    </xdr:to>
    <xdr:sp macro="" textlink="">
      <xdr:nvSpPr>
        <xdr:cNvPr id="583" name="フローチャート: 判断 582"/>
        <xdr:cNvSpPr/>
      </xdr:nvSpPr>
      <xdr:spPr>
        <a:xfrm>
          <a:off x="22110700" y="653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82274</xdr:rowOff>
    </xdr:from>
    <xdr:to>
      <xdr:col>112</xdr:col>
      <xdr:colOff>38100</xdr:colOff>
      <xdr:row>39</xdr:row>
      <xdr:rowOff>12424</xdr:rowOff>
    </xdr:to>
    <xdr:sp macro="" textlink="">
      <xdr:nvSpPr>
        <xdr:cNvPr id="584" name="フローチャート: 判断 583"/>
        <xdr:cNvSpPr/>
      </xdr:nvSpPr>
      <xdr:spPr>
        <a:xfrm>
          <a:off x="21272500" y="659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101019</xdr:rowOff>
    </xdr:from>
    <xdr:to>
      <xdr:col>107</xdr:col>
      <xdr:colOff>101600</xdr:colOff>
      <xdr:row>39</xdr:row>
      <xdr:rowOff>31169</xdr:rowOff>
    </xdr:to>
    <xdr:sp macro="" textlink="">
      <xdr:nvSpPr>
        <xdr:cNvPr id="585" name="フローチャート: 判断 584"/>
        <xdr:cNvSpPr/>
      </xdr:nvSpPr>
      <xdr:spPr>
        <a:xfrm>
          <a:off x="20383500" y="661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93418</xdr:rowOff>
    </xdr:from>
    <xdr:to>
      <xdr:col>102</xdr:col>
      <xdr:colOff>165100</xdr:colOff>
      <xdr:row>39</xdr:row>
      <xdr:rowOff>23568</xdr:rowOff>
    </xdr:to>
    <xdr:sp macro="" textlink="">
      <xdr:nvSpPr>
        <xdr:cNvPr id="586" name="フローチャート: 判断 585"/>
        <xdr:cNvSpPr/>
      </xdr:nvSpPr>
      <xdr:spPr>
        <a:xfrm>
          <a:off x="19494500" y="66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142739</xdr:rowOff>
    </xdr:from>
    <xdr:to>
      <xdr:col>98</xdr:col>
      <xdr:colOff>38100</xdr:colOff>
      <xdr:row>39</xdr:row>
      <xdr:rowOff>72889</xdr:rowOff>
    </xdr:to>
    <xdr:sp macro="" textlink="">
      <xdr:nvSpPr>
        <xdr:cNvPr id="587" name="フローチャート: 判断 586"/>
        <xdr:cNvSpPr/>
      </xdr:nvSpPr>
      <xdr:spPr>
        <a:xfrm>
          <a:off x="18605500" y="665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64776</xdr:rowOff>
    </xdr:from>
    <xdr:to>
      <xdr:col>116</xdr:col>
      <xdr:colOff>114300</xdr:colOff>
      <xdr:row>37</xdr:row>
      <xdr:rowOff>166376</xdr:rowOff>
    </xdr:to>
    <xdr:sp macro="" textlink="">
      <xdr:nvSpPr>
        <xdr:cNvPr id="593" name="楕円 592"/>
        <xdr:cNvSpPr/>
      </xdr:nvSpPr>
      <xdr:spPr>
        <a:xfrm>
          <a:off x="22110700" y="640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87653</xdr:rowOff>
    </xdr:from>
    <xdr:ext cx="534377" cy="259045"/>
    <xdr:sp macro="" textlink="">
      <xdr:nvSpPr>
        <xdr:cNvPr id="594" name="【一般廃棄物処理施設】&#10;一人当たり有形固定資産（償却資産）額該当値テキスト"/>
        <xdr:cNvSpPr txBox="1"/>
      </xdr:nvSpPr>
      <xdr:spPr>
        <a:xfrm>
          <a:off x="22199600" y="625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71034</xdr:rowOff>
    </xdr:from>
    <xdr:to>
      <xdr:col>112</xdr:col>
      <xdr:colOff>38100</xdr:colOff>
      <xdr:row>38</xdr:row>
      <xdr:rowOff>1184</xdr:rowOff>
    </xdr:to>
    <xdr:sp macro="" textlink="">
      <xdr:nvSpPr>
        <xdr:cNvPr id="595" name="楕円 594"/>
        <xdr:cNvSpPr/>
      </xdr:nvSpPr>
      <xdr:spPr>
        <a:xfrm>
          <a:off x="21272500" y="641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115576</xdr:rowOff>
    </xdr:from>
    <xdr:to>
      <xdr:col>116</xdr:col>
      <xdr:colOff>63500</xdr:colOff>
      <xdr:row>37</xdr:row>
      <xdr:rowOff>121834</xdr:rowOff>
    </xdr:to>
    <xdr:cxnSp macro="">
      <xdr:nvCxnSpPr>
        <xdr:cNvPr id="596" name="直線コネクタ 595"/>
        <xdr:cNvCxnSpPr/>
      </xdr:nvCxnSpPr>
      <xdr:spPr>
        <a:xfrm flipV="1">
          <a:off x="21323300" y="6459226"/>
          <a:ext cx="838200" cy="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73597</xdr:rowOff>
    </xdr:from>
    <xdr:to>
      <xdr:col>107</xdr:col>
      <xdr:colOff>101600</xdr:colOff>
      <xdr:row>38</xdr:row>
      <xdr:rowOff>3747</xdr:rowOff>
    </xdr:to>
    <xdr:sp macro="" textlink="">
      <xdr:nvSpPr>
        <xdr:cNvPr id="597" name="楕円 596"/>
        <xdr:cNvSpPr/>
      </xdr:nvSpPr>
      <xdr:spPr>
        <a:xfrm>
          <a:off x="20383500" y="641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121834</xdr:rowOff>
    </xdr:from>
    <xdr:to>
      <xdr:col>111</xdr:col>
      <xdr:colOff>177800</xdr:colOff>
      <xdr:row>37</xdr:row>
      <xdr:rowOff>124397</xdr:rowOff>
    </xdr:to>
    <xdr:cxnSp macro="">
      <xdr:nvCxnSpPr>
        <xdr:cNvPr id="598" name="直線コネクタ 597"/>
        <xdr:cNvCxnSpPr/>
      </xdr:nvCxnSpPr>
      <xdr:spPr>
        <a:xfrm flipV="1">
          <a:off x="20434300" y="6465484"/>
          <a:ext cx="889000" cy="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83188</xdr:rowOff>
    </xdr:from>
    <xdr:to>
      <xdr:col>102</xdr:col>
      <xdr:colOff>165100</xdr:colOff>
      <xdr:row>38</xdr:row>
      <xdr:rowOff>13339</xdr:rowOff>
    </xdr:to>
    <xdr:sp macro="" textlink="">
      <xdr:nvSpPr>
        <xdr:cNvPr id="599" name="楕円 598"/>
        <xdr:cNvSpPr/>
      </xdr:nvSpPr>
      <xdr:spPr>
        <a:xfrm>
          <a:off x="19494500" y="64268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124397</xdr:rowOff>
    </xdr:from>
    <xdr:to>
      <xdr:col>107</xdr:col>
      <xdr:colOff>50800</xdr:colOff>
      <xdr:row>37</xdr:row>
      <xdr:rowOff>133988</xdr:rowOff>
    </xdr:to>
    <xdr:cxnSp macro="">
      <xdr:nvCxnSpPr>
        <xdr:cNvPr id="600" name="直線コネクタ 599"/>
        <xdr:cNvCxnSpPr/>
      </xdr:nvCxnSpPr>
      <xdr:spPr>
        <a:xfrm flipV="1">
          <a:off x="19545300" y="6468047"/>
          <a:ext cx="889000" cy="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89979</xdr:rowOff>
    </xdr:from>
    <xdr:to>
      <xdr:col>98</xdr:col>
      <xdr:colOff>38100</xdr:colOff>
      <xdr:row>38</xdr:row>
      <xdr:rowOff>20129</xdr:rowOff>
    </xdr:to>
    <xdr:sp macro="" textlink="">
      <xdr:nvSpPr>
        <xdr:cNvPr id="601" name="楕円 600"/>
        <xdr:cNvSpPr/>
      </xdr:nvSpPr>
      <xdr:spPr>
        <a:xfrm>
          <a:off x="18605500" y="643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133988</xdr:rowOff>
    </xdr:from>
    <xdr:to>
      <xdr:col>102</xdr:col>
      <xdr:colOff>114300</xdr:colOff>
      <xdr:row>37</xdr:row>
      <xdr:rowOff>140779</xdr:rowOff>
    </xdr:to>
    <xdr:cxnSp macro="">
      <xdr:nvCxnSpPr>
        <xdr:cNvPr id="602" name="直線コネクタ 601"/>
        <xdr:cNvCxnSpPr/>
      </xdr:nvCxnSpPr>
      <xdr:spPr>
        <a:xfrm flipV="1">
          <a:off x="18656300" y="6477638"/>
          <a:ext cx="889000" cy="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3551</xdr:rowOff>
    </xdr:from>
    <xdr:ext cx="534377" cy="259045"/>
    <xdr:sp macro="" textlink="">
      <xdr:nvSpPr>
        <xdr:cNvPr id="603" name="n_1aveValue【一般廃棄物処理施設】&#10;一人当たり有形固定資産（償却資産）額"/>
        <xdr:cNvSpPr txBox="1"/>
      </xdr:nvSpPr>
      <xdr:spPr>
        <a:xfrm>
          <a:off x="21043411" y="669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22296</xdr:rowOff>
    </xdr:from>
    <xdr:ext cx="534377" cy="259045"/>
    <xdr:sp macro="" textlink="">
      <xdr:nvSpPr>
        <xdr:cNvPr id="604" name="n_2aveValue【一般廃棄物処理施設】&#10;一人当たり有形固定資産（償却資産）額"/>
        <xdr:cNvSpPr txBox="1"/>
      </xdr:nvSpPr>
      <xdr:spPr>
        <a:xfrm>
          <a:off x="20167111" y="670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14695</xdr:rowOff>
    </xdr:from>
    <xdr:ext cx="534377" cy="259045"/>
    <xdr:sp macro="" textlink="">
      <xdr:nvSpPr>
        <xdr:cNvPr id="605" name="n_3aveValue【一般廃棄物処理施設】&#10;一人当たり有形固定資産（償却資産）額"/>
        <xdr:cNvSpPr txBox="1"/>
      </xdr:nvSpPr>
      <xdr:spPr>
        <a:xfrm>
          <a:off x="19278111" y="670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64016</xdr:rowOff>
    </xdr:from>
    <xdr:ext cx="534377" cy="259045"/>
    <xdr:sp macro="" textlink="">
      <xdr:nvSpPr>
        <xdr:cNvPr id="606" name="n_4aveValue【一般廃棄物処理施設】&#10;一人当たり有形固定資産（償却資産）額"/>
        <xdr:cNvSpPr txBox="1"/>
      </xdr:nvSpPr>
      <xdr:spPr>
        <a:xfrm>
          <a:off x="18389111" y="675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17711</xdr:rowOff>
    </xdr:from>
    <xdr:ext cx="534377" cy="259045"/>
    <xdr:sp macro="" textlink="">
      <xdr:nvSpPr>
        <xdr:cNvPr id="607" name="n_1mainValue【一般廃棄物処理施設】&#10;一人当たり有形固定資産（償却資産）額"/>
        <xdr:cNvSpPr txBox="1"/>
      </xdr:nvSpPr>
      <xdr:spPr>
        <a:xfrm>
          <a:off x="21043411" y="618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20274</xdr:rowOff>
    </xdr:from>
    <xdr:ext cx="534377" cy="259045"/>
    <xdr:sp macro="" textlink="">
      <xdr:nvSpPr>
        <xdr:cNvPr id="608" name="n_2mainValue【一般廃棄物処理施設】&#10;一人当たり有形固定資産（償却資産）額"/>
        <xdr:cNvSpPr txBox="1"/>
      </xdr:nvSpPr>
      <xdr:spPr>
        <a:xfrm>
          <a:off x="20167111" y="619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29865</xdr:rowOff>
    </xdr:from>
    <xdr:ext cx="534377" cy="259045"/>
    <xdr:sp macro="" textlink="">
      <xdr:nvSpPr>
        <xdr:cNvPr id="609" name="n_3mainValue【一般廃棄物処理施設】&#10;一人当たり有形固定資産（償却資産）額"/>
        <xdr:cNvSpPr txBox="1"/>
      </xdr:nvSpPr>
      <xdr:spPr>
        <a:xfrm>
          <a:off x="19278111" y="620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36656</xdr:rowOff>
    </xdr:from>
    <xdr:ext cx="534377" cy="259045"/>
    <xdr:sp macro="" textlink="">
      <xdr:nvSpPr>
        <xdr:cNvPr id="610" name="n_4mainValue【一般廃棄物処理施設】&#10;一人当たり有形固定資産（償却資産）額"/>
        <xdr:cNvSpPr txBox="1"/>
      </xdr:nvSpPr>
      <xdr:spPr>
        <a:xfrm>
          <a:off x="18389111" y="620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78105</xdr:rowOff>
    </xdr:to>
    <xdr:cxnSp macro="">
      <xdr:nvCxnSpPr>
        <xdr:cNvPr id="635" name="直線コネクタ 634"/>
        <xdr:cNvCxnSpPr/>
      </xdr:nvCxnSpPr>
      <xdr:spPr>
        <a:xfrm flipV="1">
          <a:off x="16318864" y="9753600"/>
          <a:ext cx="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636" name="【保健センター・保健所】&#10;有形固定資産減価償却率最小値テキスト"/>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637" name="直線コネクタ 636"/>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38" name="【保健センター・保健所】&#10;有形固定資産減価償却率最大値テキスト"/>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9" name="直線コネクタ 638"/>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111142</xdr:rowOff>
    </xdr:from>
    <xdr:ext cx="405111" cy="259045"/>
    <xdr:sp macro="" textlink="">
      <xdr:nvSpPr>
        <xdr:cNvPr id="640" name="【保健センター・保健所】&#10;有形固定資産減価償却率平均値テキスト"/>
        <xdr:cNvSpPr txBox="1"/>
      </xdr:nvSpPr>
      <xdr:spPr>
        <a:xfrm>
          <a:off x="16357600" y="1005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88265</xdr:rowOff>
    </xdr:from>
    <xdr:to>
      <xdr:col>85</xdr:col>
      <xdr:colOff>177800</xdr:colOff>
      <xdr:row>60</xdr:row>
      <xdr:rowOff>18415</xdr:rowOff>
    </xdr:to>
    <xdr:sp macro="" textlink="">
      <xdr:nvSpPr>
        <xdr:cNvPr id="641" name="フローチャート: 判断 640"/>
        <xdr:cNvSpPr/>
      </xdr:nvSpPr>
      <xdr:spPr>
        <a:xfrm>
          <a:off x="162687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42" name="フローチャート: 判断 641"/>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25400</xdr:rowOff>
    </xdr:from>
    <xdr:to>
      <xdr:col>76</xdr:col>
      <xdr:colOff>165100</xdr:colOff>
      <xdr:row>59</xdr:row>
      <xdr:rowOff>127000</xdr:rowOff>
    </xdr:to>
    <xdr:sp macro="" textlink="">
      <xdr:nvSpPr>
        <xdr:cNvPr id="643" name="フローチャート: 判断 642"/>
        <xdr:cNvSpPr/>
      </xdr:nvSpPr>
      <xdr:spPr>
        <a:xfrm>
          <a:off x="14541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644" name="フローチャート: 判断 643"/>
        <xdr:cNvSpPr/>
      </xdr:nvSpPr>
      <xdr:spPr>
        <a:xfrm>
          <a:off x="1365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88265</xdr:rowOff>
    </xdr:from>
    <xdr:to>
      <xdr:col>67</xdr:col>
      <xdr:colOff>101600</xdr:colOff>
      <xdr:row>59</xdr:row>
      <xdr:rowOff>18415</xdr:rowOff>
    </xdr:to>
    <xdr:sp macro="" textlink="">
      <xdr:nvSpPr>
        <xdr:cNvPr id="645" name="フローチャート: 判断 644"/>
        <xdr:cNvSpPr/>
      </xdr:nvSpPr>
      <xdr:spPr>
        <a:xfrm>
          <a:off x="12763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651" name="楕円 650"/>
        <xdr:cNvSpPr/>
      </xdr:nvSpPr>
      <xdr:spPr>
        <a:xfrm>
          <a:off x="162687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110507</xdr:rowOff>
    </xdr:from>
    <xdr:ext cx="405111" cy="259045"/>
    <xdr:sp macro="" textlink="">
      <xdr:nvSpPr>
        <xdr:cNvPr id="652" name="【保健センター・保健所】&#10;有形固定資産減価償却率該当値テキスト"/>
        <xdr:cNvSpPr txBox="1"/>
      </xdr:nvSpPr>
      <xdr:spPr>
        <a:xfrm>
          <a:off x="16357600"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93980</xdr:rowOff>
    </xdr:from>
    <xdr:to>
      <xdr:col>81</xdr:col>
      <xdr:colOff>101600</xdr:colOff>
      <xdr:row>60</xdr:row>
      <xdr:rowOff>24130</xdr:rowOff>
    </xdr:to>
    <xdr:sp macro="" textlink="">
      <xdr:nvSpPr>
        <xdr:cNvPr id="653" name="楕円 652"/>
        <xdr:cNvSpPr/>
      </xdr:nvSpPr>
      <xdr:spPr>
        <a:xfrm>
          <a:off x="15430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144780</xdr:rowOff>
    </xdr:from>
    <xdr:to>
      <xdr:col>85</xdr:col>
      <xdr:colOff>127000</xdr:colOff>
      <xdr:row>60</xdr:row>
      <xdr:rowOff>11430</xdr:rowOff>
    </xdr:to>
    <xdr:cxnSp macro="">
      <xdr:nvCxnSpPr>
        <xdr:cNvPr id="654" name="直線コネクタ 653"/>
        <xdr:cNvCxnSpPr/>
      </xdr:nvCxnSpPr>
      <xdr:spPr>
        <a:xfrm>
          <a:off x="15481300" y="102603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55880</xdr:rowOff>
    </xdr:from>
    <xdr:to>
      <xdr:col>76</xdr:col>
      <xdr:colOff>165100</xdr:colOff>
      <xdr:row>59</xdr:row>
      <xdr:rowOff>157480</xdr:rowOff>
    </xdr:to>
    <xdr:sp macro="" textlink="">
      <xdr:nvSpPr>
        <xdr:cNvPr id="655" name="楕円 654"/>
        <xdr:cNvSpPr/>
      </xdr:nvSpPr>
      <xdr:spPr>
        <a:xfrm>
          <a:off x="14541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106680</xdr:rowOff>
    </xdr:from>
    <xdr:to>
      <xdr:col>81</xdr:col>
      <xdr:colOff>50800</xdr:colOff>
      <xdr:row>59</xdr:row>
      <xdr:rowOff>144780</xdr:rowOff>
    </xdr:to>
    <xdr:cxnSp macro="">
      <xdr:nvCxnSpPr>
        <xdr:cNvPr id="656" name="直線コネクタ 655"/>
        <xdr:cNvCxnSpPr/>
      </xdr:nvCxnSpPr>
      <xdr:spPr>
        <a:xfrm>
          <a:off x="14592300" y="102222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17780</xdr:rowOff>
    </xdr:from>
    <xdr:to>
      <xdr:col>72</xdr:col>
      <xdr:colOff>38100</xdr:colOff>
      <xdr:row>59</xdr:row>
      <xdr:rowOff>119380</xdr:rowOff>
    </xdr:to>
    <xdr:sp macro="" textlink="">
      <xdr:nvSpPr>
        <xdr:cNvPr id="657" name="楕円 656"/>
        <xdr:cNvSpPr/>
      </xdr:nvSpPr>
      <xdr:spPr>
        <a:xfrm>
          <a:off x="13652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68580</xdr:rowOff>
    </xdr:from>
    <xdr:to>
      <xdr:col>76</xdr:col>
      <xdr:colOff>114300</xdr:colOff>
      <xdr:row>59</xdr:row>
      <xdr:rowOff>106680</xdr:rowOff>
    </xdr:to>
    <xdr:cxnSp macro="">
      <xdr:nvCxnSpPr>
        <xdr:cNvPr id="658" name="直線コネクタ 657"/>
        <xdr:cNvCxnSpPr/>
      </xdr:nvCxnSpPr>
      <xdr:spPr>
        <a:xfrm>
          <a:off x="13703300" y="101841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151130</xdr:rowOff>
    </xdr:from>
    <xdr:to>
      <xdr:col>67</xdr:col>
      <xdr:colOff>101600</xdr:colOff>
      <xdr:row>59</xdr:row>
      <xdr:rowOff>81280</xdr:rowOff>
    </xdr:to>
    <xdr:sp macro="" textlink="">
      <xdr:nvSpPr>
        <xdr:cNvPr id="659" name="楕円 658"/>
        <xdr:cNvSpPr/>
      </xdr:nvSpPr>
      <xdr:spPr>
        <a:xfrm>
          <a:off x="12763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30480</xdr:rowOff>
    </xdr:from>
    <xdr:to>
      <xdr:col>71</xdr:col>
      <xdr:colOff>177800</xdr:colOff>
      <xdr:row>59</xdr:row>
      <xdr:rowOff>68580</xdr:rowOff>
    </xdr:to>
    <xdr:cxnSp macro="">
      <xdr:nvCxnSpPr>
        <xdr:cNvPr id="660" name="直線コネクタ 659"/>
        <xdr:cNvCxnSpPr/>
      </xdr:nvCxnSpPr>
      <xdr:spPr>
        <a:xfrm>
          <a:off x="12814300" y="101460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661" name="n_1aveValue【保健センター・保健所】&#10;有形固定資産減価償却率"/>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143527</xdr:rowOff>
    </xdr:from>
    <xdr:ext cx="405111" cy="259045"/>
    <xdr:sp macro="" textlink="">
      <xdr:nvSpPr>
        <xdr:cNvPr id="662" name="n_2aveValue【保健センター・保健所】&#10;有形固定資産減価償却率"/>
        <xdr:cNvSpPr txBox="1"/>
      </xdr:nvSpPr>
      <xdr:spPr>
        <a:xfrm>
          <a:off x="14389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663" name="n_3aveValue【保健センター・保健所】&#10;有形固定資産減価償却率"/>
        <xdr:cNvSpPr txBox="1"/>
      </xdr:nvSpPr>
      <xdr:spPr>
        <a:xfrm>
          <a:off x="13500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34942</xdr:rowOff>
    </xdr:from>
    <xdr:ext cx="405111" cy="259045"/>
    <xdr:sp macro="" textlink="">
      <xdr:nvSpPr>
        <xdr:cNvPr id="664" name="n_4aveValue【保健センター・保健所】&#10;有形固定資産減価償却率"/>
        <xdr:cNvSpPr txBox="1"/>
      </xdr:nvSpPr>
      <xdr:spPr>
        <a:xfrm>
          <a:off x="12611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15257</xdr:rowOff>
    </xdr:from>
    <xdr:ext cx="405111" cy="259045"/>
    <xdr:sp macro="" textlink="">
      <xdr:nvSpPr>
        <xdr:cNvPr id="665" name="n_1mainValue【保健センター・保健所】&#10;有形固定資産減価償却率"/>
        <xdr:cNvSpPr txBox="1"/>
      </xdr:nvSpPr>
      <xdr:spPr>
        <a:xfrm>
          <a:off x="152660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148607</xdr:rowOff>
    </xdr:from>
    <xdr:ext cx="405111" cy="259045"/>
    <xdr:sp macro="" textlink="">
      <xdr:nvSpPr>
        <xdr:cNvPr id="666" name="n_2mainValue【保健センター・保健所】&#10;有形固定資産減価償却率"/>
        <xdr:cNvSpPr txBox="1"/>
      </xdr:nvSpPr>
      <xdr:spPr>
        <a:xfrm>
          <a:off x="143897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110507</xdr:rowOff>
    </xdr:from>
    <xdr:ext cx="405111" cy="259045"/>
    <xdr:sp macro="" textlink="">
      <xdr:nvSpPr>
        <xdr:cNvPr id="667" name="n_3mainValue【保健センター・保健所】&#10;有形固定資産減価償却率"/>
        <xdr:cNvSpPr txBox="1"/>
      </xdr:nvSpPr>
      <xdr:spPr>
        <a:xfrm>
          <a:off x="135007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72407</xdr:rowOff>
    </xdr:from>
    <xdr:ext cx="405111" cy="259045"/>
    <xdr:sp macro="" textlink="">
      <xdr:nvSpPr>
        <xdr:cNvPr id="668" name="n_4mainValue【保健センター・保健所】&#10;有形固定資産減価償却率"/>
        <xdr:cNvSpPr txBox="1"/>
      </xdr:nvSpPr>
      <xdr:spPr>
        <a:xfrm>
          <a:off x="12611744" y="1018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679" name="直線コネクタ 678"/>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80" name="テキスト ボックス 679"/>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81" name="直線コネクタ 680"/>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2" name="テキスト ボックス 681"/>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3" name="直線コネクタ 682"/>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4" name="テキスト ボックス 683"/>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7" name="直線コネクタ 686"/>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8" name="テキスト ボックス 687"/>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9" name="直線コネクタ 688"/>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90" name="テキスト ボックス 689"/>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91" name="直線コネクタ 690"/>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92" name="テキスト ボックス 691"/>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0</xdr:rowOff>
    </xdr:to>
    <xdr:cxnSp macro="">
      <xdr:nvCxnSpPr>
        <xdr:cNvPr id="696" name="直線コネクタ 695"/>
        <xdr:cNvCxnSpPr/>
      </xdr:nvCxnSpPr>
      <xdr:spPr>
        <a:xfrm flipV="1">
          <a:off x="22160864" y="960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97"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8" name="直線コネクタ 697"/>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9"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700" name="直線コネクタ 699"/>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114952</xdr:rowOff>
    </xdr:from>
    <xdr:ext cx="469744" cy="259045"/>
    <xdr:sp macro="" textlink="">
      <xdr:nvSpPr>
        <xdr:cNvPr id="701" name="【保健センター・保健所】&#10;一人当たり面積平均値テキスト"/>
        <xdr:cNvSpPr txBox="1"/>
      </xdr:nvSpPr>
      <xdr:spPr>
        <a:xfrm>
          <a:off x="22199600" y="1023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92075</xdr:rowOff>
    </xdr:from>
    <xdr:to>
      <xdr:col>116</xdr:col>
      <xdr:colOff>114300</xdr:colOff>
      <xdr:row>61</xdr:row>
      <xdr:rowOff>22225</xdr:rowOff>
    </xdr:to>
    <xdr:sp macro="" textlink="">
      <xdr:nvSpPr>
        <xdr:cNvPr id="702" name="フローチャート: 判断 701"/>
        <xdr:cNvSpPr/>
      </xdr:nvSpPr>
      <xdr:spPr>
        <a:xfrm>
          <a:off x="22110700" y="103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92075</xdr:rowOff>
    </xdr:from>
    <xdr:to>
      <xdr:col>112</xdr:col>
      <xdr:colOff>38100</xdr:colOff>
      <xdr:row>61</xdr:row>
      <xdr:rowOff>22225</xdr:rowOff>
    </xdr:to>
    <xdr:sp macro="" textlink="">
      <xdr:nvSpPr>
        <xdr:cNvPr id="703" name="フローチャート: 判断 702"/>
        <xdr:cNvSpPr/>
      </xdr:nvSpPr>
      <xdr:spPr>
        <a:xfrm>
          <a:off x="21272500" y="103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149225</xdr:rowOff>
    </xdr:from>
    <xdr:to>
      <xdr:col>107</xdr:col>
      <xdr:colOff>101600</xdr:colOff>
      <xdr:row>61</xdr:row>
      <xdr:rowOff>79375</xdr:rowOff>
    </xdr:to>
    <xdr:sp macro="" textlink="">
      <xdr:nvSpPr>
        <xdr:cNvPr id="704" name="フローチャート: 判断 703"/>
        <xdr:cNvSpPr/>
      </xdr:nvSpPr>
      <xdr:spPr>
        <a:xfrm>
          <a:off x="20383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149225</xdr:rowOff>
    </xdr:from>
    <xdr:to>
      <xdr:col>102</xdr:col>
      <xdr:colOff>165100</xdr:colOff>
      <xdr:row>61</xdr:row>
      <xdr:rowOff>79375</xdr:rowOff>
    </xdr:to>
    <xdr:sp macro="" textlink="">
      <xdr:nvSpPr>
        <xdr:cNvPr id="705" name="フローチャート: 判断 704"/>
        <xdr:cNvSpPr/>
      </xdr:nvSpPr>
      <xdr:spPr>
        <a:xfrm>
          <a:off x="19494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34925</xdr:rowOff>
    </xdr:from>
    <xdr:to>
      <xdr:col>98</xdr:col>
      <xdr:colOff>38100</xdr:colOff>
      <xdr:row>61</xdr:row>
      <xdr:rowOff>136525</xdr:rowOff>
    </xdr:to>
    <xdr:sp macro="" textlink="">
      <xdr:nvSpPr>
        <xdr:cNvPr id="706" name="フローチャート: 判断 705"/>
        <xdr:cNvSpPr/>
      </xdr:nvSpPr>
      <xdr:spPr>
        <a:xfrm>
          <a:off x="18605500" y="1049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92075</xdr:rowOff>
    </xdr:from>
    <xdr:to>
      <xdr:col>116</xdr:col>
      <xdr:colOff>114300</xdr:colOff>
      <xdr:row>61</xdr:row>
      <xdr:rowOff>22225</xdr:rowOff>
    </xdr:to>
    <xdr:sp macro="" textlink="">
      <xdr:nvSpPr>
        <xdr:cNvPr id="712" name="楕円 711"/>
        <xdr:cNvSpPr/>
      </xdr:nvSpPr>
      <xdr:spPr>
        <a:xfrm>
          <a:off x="221107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70502</xdr:rowOff>
    </xdr:from>
    <xdr:ext cx="469744" cy="259045"/>
    <xdr:sp macro="" textlink="">
      <xdr:nvSpPr>
        <xdr:cNvPr id="713" name="【保健センター・保健所】&#10;一人当たり面積該当値テキスト"/>
        <xdr:cNvSpPr txBox="1"/>
      </xdr:nvSpPr>
      <xdr:spPr>
        <a:xfrm>
          <a:off x="22199600" y="1035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92075</xdr:rowOff>
    </xdr:from>
    <xdr:to>
      <xdr:col>112</xdr:col>
      <xdr:colOff>38100</xdr:colOff>
      <xdr:row>61</xdr:row>
      <xdr:rowOff>22225</xdr:rowOff>
    </xdr:to>
    <xdr:sp macro="" textlink="">
      <xdr:nvSpPr>
        <xdr:cNvPr id="714" name="楕円 713"/>
        <xdr:cNvSpPr/>
      </xdr:nvSpPr>
      <xdr:spPr>
        <a:xfrm>
          <a:off x="21272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142875</xdr:rowOff>
    </xdr:from>
    <xdr:to>
      <xdr:col>116</xdr:col>
      <xdr:colOff>63500</xdr:colOff>
      <xdr:row>60</xdr:row>
      <xdr:rowOff>142875</xdr:rowOff>
    </xdr:to>
    <xdr:cxnSp macro="">
      <xdr:nvCxnSpPr>
        <xdr:cNvPr id="715" name="直線コネクタ 714"/>
        <xdr:cNvCxnSpPr/>
      </xdr:nvCxnSpPr>
      <xdr:spPr>
        <a:xfrm>
          <a:off x="21323300" y="104298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92075</xdr:rowOff>
    </xdr:from>
    <xdr:to>
      <xdr:col>107</xdr:col>
      <xdr:colOff>101600</xdr:colOff>
      <xdr:row>61</xdr:row>
      <xdr:rowOff>22225</xdr:rowOff>
    </xdr:to>
    <xdr:sp macro="" textlink="">
      <xdr:nvSpPr>
        <xdr:cNvPr id="716" name="楕円 715"/>
        <xdr:cNvSpPr/>
      </xdr:nvSpPr>
      <xdr:spPr>
        <a:xfrm>
          <a:off x="20383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142875</xdr:rowOff>
    </xdr:from>
    <xdr:to>
      <xdr:col>111</xdr:col>
      <xdr:colOff>177800</xdr:colOff>
      <xdr:row>60</xdr:row>
      <xdr:rowOff>142875</xdr:rowOff>
    </xdr:to>
    <xdr:cxnSp macro="">
      <xdr:nvCxnSpPr>
        <xdr:cNvPr id="717" name="直線コネクタ 716"/>
        <xdr:cNvCxnSpPr/>
      </xdr:nvCxnSpPr>
      <xdr:spPr>
        <a:xfrm>
          <a:off x="20434300" y="10429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92075</xdr:rowOff>
    </xdr:from>
    <xdr:to>
      <xdr:col>102</xdr:col>
      <xdr:colOff>165100</xdr:colOff>
      <xdr:row>61</xdr:row>
      <xdr:rowOff>22225</xdr:rowOff>
    </xdr:to>
    <xdr:sp macro="" textlink="">
      <xdr:nvSpPr>
        <xdr:cNvPr id="718" name="楕円 717"/>
        <xdr:cNvSpPr/>
      </xdr:nvSpPr>
      <xdr:spPr>
        <a:xfrm>
          <a:off x="19494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142875</xdr:rowOff>
    </xdr:from>
    <xdr:to>
      <xdr:col>107</xdr:col>
      <xdr:colOff>50800</xdr:colOff>
      <xdr:row>60</xdr:row>
      <xdr:rowOff>142875</xdr:rowOff>
    </xdr:to>
    <xdr:cxnSp macro="">
      <xdr:nvCxnSpPr>
        <xdr:cNvPr id="719" name="直線コネクタ 718"/>
        <xdr:cNvCxnSpPr/>
      </xdr:nvCxnSpPr>
      <xdr:spPr>
        <a:xfrm>
          <a:off x="19545300" y="10429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120650</xdr:rowOff>
    </xdr:from>
    <xdr:to>
      <xdr:col>98</xdr:col>
      <xdr:colOff>38100</xdr:colOff>
      <xdr:row>61</xdr:row>
      <xdr:rowOff>50800</xdr:rowOff>
    </xdr:to>
    <xdr:sp macro="" textlink="">
      <xdr:nvSpPr>
        <xdr:cNvPr id="720" name="楕円 719"/>
        <xdr:cNvSpPr/>
      </xdr:nvSpPr>
      <xdr:spPr>
        <a:xfrm>
          <a:off x="18605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142875</xdr:rowOff>
    </xdr:from>
    <xdr:to>
      <xdr:col>102</xdr:col>
      <xdr:colOff>114300</xdr:colOff>
      <xdr:row>61</xdr:row>
      <xdr:rowOff>0</xdr:rowOff>
    </xdr:to>
    <xdr:cxnSp macro="">
      <xdr:nvCxnSpPr>
        <xdr:cNvPr id="721" name="直線コネクタ 720"/>
        <xdr:cNvCxnSpPr/>
      </xdr:nvCxnSpPr>
      <xdr:spPr>
        <a:xfrm flipV="1">
          <a:off x="18656300" y="104298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13352</xdr:rowOff>
    </xdr:from>
    <xdr:ext cx="469744" cy="259045"/>
    <xdr:sp macro="" textlink="">
      <xdr:nvSpPr>
        <xdr:cNvPr id="722" name="n_1aveValue【保健センター・保健所】&#10;一人当たり面積"/>
        <xdr:cNvSpPr txBox="1"/>
      </xdr:nvSpPr>
      <xdr:spPr>
        <a:xfrm>
          <a:off x="21075727" y="104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70502</xdr:rowOff>
    </xdr:from>
    <xdr:ext cx="469744" cy="259045"/>
    <xdr:sp macro="" textlink="">
      <xdr:nvSpPr>
        <xdr:cNvPr id="723" name="n_2aveValue【保健センター・保健所】&#10;一人当たり面積"/>
        <xdr:cNvSpPr txBox="1"/>
      </xdr:nvSpPr>
      <xdr:spPr>
        <a:xfrm>
          <a:off x="20199427" y="1052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70502</xdr:rowOff>
    </xdr:from>
    <xdr:ext cx="469744" cy="259045"/>
    <xdr:sp macro="" textlink="">
      <xdr:nvSpPr>
        <xdr:cNvPr id="724" name="n_3aveValue【保健センター・保健所】&#10;一人当たり面積"/>
        <xdr:cNvSpPr txBox="1"/>
      </xdr:nvSpPr>
      <xdr:spPr>
        <a:xfrm>
          <a:off x="19310427" y="1052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127652</xdr:rowOff>
    </xdr:from>
    <xdr:ext cx="469744" cy="259045"/>
    <xdr:sp macro="" textlink="">
      <xdr:nvSpPr>
        <xdr:cNvPr id="725" name="n_4aveValue【保健センター・保健所】&#10;一人当たり面積"/>
        <xdr:cNvSpPr txBox="1"/>
      </xdr:nvSpPr>
      <xdr:spPr>
        <a:xfrm>
          <a:off x="18421427" y="1058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38752</xdr:rowOff>
    </xdr:from>
    <xdr:ext cx="469744" cy="259045"/>
    <xdr:sp macro="" textlink="">
      <xdr:nvSpPr>
        <xdr:cNvPr id="726" name="n_1mainValue【保健センター・保健所】&#10;一人当たり面積"/>
        <xdr:cNvSpPr txBox="1"/>
      </xdr:nvSpPr>
      <xdr:spPr>
        <a:xfrm>
          <a:off x="21075727" y="101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38752</xdr:rowOff>
    </xdr:from>
    <xdr:ext cx="469744" cy="259045"/>
    <xdr:sp macro="" textlink="">
      <xdr:nvSpPr>
        <xdr:cNvPr id="727" name="n_2mainValue【保健センター・保健所】&#10;一人当たり面積"/>
        <xdr:cNvSpPr txBox="1"/>
      </xdr:nvSpPr>
      <xdr:spPr>
        <a:xfrm>
          <a:off x="20199427" y="101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38752</xdr:rowOff>
    </xdr:from>
    <xdr:ext cx="469744" cy="259045"/>
    <xdr:sp macro="" textlink="">
      <xdr:nvSpPr>
        <xdr:cNvPr id="728" name="n_3mainValue【保健センター・保健所】&#10;一人当たり面積"/>
        <xdr:cNvSpPr txBox="1"/>
      </xdr:nvSpPr>
      <xdr:spPr>
        <a:xfrm>
          <a:off x="19310427" y="101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67327</xdr:rowOff>
    </xdr:from>
    <xdr:ext cx="469744" cy="259045"/>
    <xdr:sp macro="" textlink="">
      <xdr:nvSpPr>
        <xdr:cNvPr id="729" name="n_4mainValue【保健センター・保健所】&#10;一人当たり面積"/>
        <xdr:cNvSpPr txBox="1"/>
      </xdr:nvSpPr>
      <xdr:spPr>
        <a:xfrm>
          <a:off x="184214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41" name="直線コネクタ 740"/>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42" name="テキスト ボックス 741"/>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3" name="直線コネクタ 742"/>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4" name="テキスト ボックス 743"/>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5" name="直線コネクタ 744"/>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6" name="テキスト ボックス 745"/>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7" name="直線コネクタ 746"/>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8" name="テキスト ボックス 747"/>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136398</xdr:rowOff>
    </xdr:from>
    <xdr:to>
      <xdr:col>85</xdr:col>
      <xdr:colOff>126364</xdr:colOff>
      <xdr:row>86</xdr:row>
      <xdr:rowOff>140970</xdr:rowOff>
    </xdr:to>
    <xdr:cxnSp macro="">
      <xdr:nvCxnSpPr>
        <xdr:cNvPr id="752" name="直線コネクタ 751"/>
        <xdr:cNvCxnSpPr/>
      </xdr:nvCxnSpPr>
      <xdr:spPr>
        <a:xfrm flipV="1">
          <a:off x="16318864" y="13680948"/>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753" name="【消防施設】&#10;有形固定資産減価償却率最小値テキスト"/>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754" name="直線コネクタ 753"/>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83075</xdr:rowOff>
    </xdr:from>
    <xdr:ext cx="405111" cy="259045"/>
    <xdr:sp macro="" textlink="">
      <xdr:nvSpPr>
        <xdr:cNvPr id="755" name="【消防施設】&#10;有形固定資産減価償却率最大値テキスト"/>
        <xdr:cNvSpPr txBox="1"/>
      </xdr:nvSpPr>
      <xdr:spPr>
        <a:xfrm>
          <a:off x="16357600" y="13456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136398</xdr:rowOff>
    </xdr:from>
    <xdr:to>
      <xdr:col>86</xdr:col>
      <xdr:colOff>25400</xdr:colOff>
      <xdr:row>79</xdr:row>
      <xdr:rowOff>136398</xdr:rowOff>
    </xdr:to>
    <xdr:cxnSp macro="">
      <xdr:nvCxnSpPr>
        <xdr:cNvPr id="756" name="直線コネクタ 755"/>
        <xdr:cNvCxnSpPr/>
      </xdr:nvCxnSpPr>
      <xdr:spPr>
        <a:xfrm>
          <a:off x="16230600" y="1368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129049</xdr:rowOff>
    </xdr:from>
    <xdr:ext cx="405111" cy="259045"/>
    <xdr:sp macro="" textlink="">
      <xdr:nvSpPr>
        <xdr:cNvPr id="757" name="【消防施設】&#10;有形固定資産減価償却率平均値テキスト"/>
        <xdr:cNvSpPr txBox="1"/>
      </xdr:nvSpPr>
      <xdr:spPr>
        <a:xfrm>
          <a:off x="16357600" y="141879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106172</xdr:rowOff>
    </xdr:from>
    <xdr:to>
      <xdr:col>85</xdr:col>
      <xdr:colOff>177800</xdr:colOff>
      <xdr:row>84</xdr:row>
      <xdr:rowOff>36322</xdr:rowOff>
    </xdr:to>
    <xdr:sp macro="" textlink="">
      <xdr:nvSpPr>
        <xdr:cNvPr id="758" name="フローチャート: 判断 757"/>
        <xdr:cNvSpPr/>
      </xdr:nvSpPr>
      <xdr:spPr>
        <a:xfrm>
          <a:off x="162687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106172</xdr:rowOff>
    </xdr:from>
    <xdr:to>
      <xdr:col>81</xdr:col>
      <xdr:colOff>101600</xdr:colOff>
      <xdr:row>84</xdr:row>
      <xdr:rowOff>36322</xdr:rowOff>
    </xdr:to>
    <xdr:sp macro="" textlink="">
      <xdr:nvSpPr>
        <xdr:cNvPr id="759" name="フローチャート: 判断 758"/>
        <xdr:cNvSpPr/>
      </xdr:nvSpPr>
      <xdr:spPr>
        <a:xfrm>
          <a:off x="154305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60" name="フローチャート: 判断 759"/>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76454</xdr:rowOff>
    </xdr:from>
    <xdr:to>
      <xdr:col>72</xdr:col>
      <xdr:colOff>38100</xdr:colOff>
      <xdr:row>84</xdr:row>
      <xdr:rowOff>6604</xdr:rowOff>
    </xdr:to>
    <xdr:sp macro="" textlink="">
      <xdr:nvSpPr>
        <xdr:cNvPr id="761" name="フローチャート: 判断 760"/>
        <xdr:cNvSpPr/>
      </xdr:nvSpPr>
      <xdr:spPr>
        <a:xfrm>
          <a:off x="13652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51308</xdr:rowOff>
    </xdr:from>
    <xdr:to>
      <xdr:col>67</xdr:col>
      <xdr:colOff>101600</xdr:colOff>
      <xdr:row>83</xdr:row>
      <xdr:rowOff>152908</xdr:rowOff>
    </xdr:to>
    <xdr:sp macro="" textlink="">
      <xdr:nvSpPr>
        <xdr:cNvPr id="762" name="フローチャート: 判断 761"/>
        <xdr:cNvSpPr/>
      </xdr:nvSpPr>
      <xdr:spPr>
        <a:xfrm>
          <a:off x="12763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60452</xdr:rowOff>
    </xdr:from>
    <xdr:to>
      <xdr:col>85</xdr:col>
      <xdr:colOff>177800</xdr:colOff>
      <xdr:row>84</xdr:row>
      <xdr:rowOff>162052</xdr:rowOff>
    </xdr:to>
    <xdr:sp macro="" textlink="">
      <xdr:nvSpPr>
        <xdr:cNvPr id="768" name="楕円 767"/>
        <xdr:cNvSpPr/>
      </xdr:nvSpPr>
      <xdr:spPr>
        <a:xfrm>
          <a:off x="162687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38879</xdr:rowOff>
    </xdr:from>
    <xdr:ext cx="405111" cy="259045"/>
    <xdr:sp macro="" textlink="">
      <xdr:nvSpPr>
        <xdr:cNvPr id="769" name="【消防施設】&#10;有形固定資産減価償却率該当値テキスト"/>
        <xdr:cNvSpPr txBox="1"/>
      </xdr:nvSpPr>
      <xdr:spPr>
        <a:xfrm>
          <a:off x="16357600" y="1444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10161</xdr:rowOff>
    </xdr:from>
    <xdr:to>
      <xdr:col>81</xdr:col>
      <xdr:colOff>101600</xdr:colOff>
      <xdr:row>84</xdr:row>
      <xdr:rowOff>111761</xdr:rowOff>
    </xdr:to>
    <xdr:sp macro="" textlink="">
      <xdr:nvSpPr>
        <xdr:cNvPr id="770" name="楕円 769"/>
        <xdr:cNvSpPr/>
      </xdr:nvSpPr>
      <xdr:spPr>
        <a:xfrm>
          <a:off x="15430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60961</xdr:rowOff>
    </xdr:from>
    <xdr:to>
      <xdr:col>85</xdr:col>
      <xdr:colOff>127000</xdr:colOff>
      <xdr:row>84</xdr:row>
      <xdr:rowOff>111252</xdr:rowOff>
    </xdr:to>
    <xdr:cxnSp macro="">
      <xdr:nvCxnSpPr>
        <xdr:cNvPr id="771" name="直線コネクタ 770"/>
        <xdr:cNvCxnSpPr/>
      </xdr:nvCxnSpPr>
      <xdr:spPr>
        <a:xfrm>
          <a:off x="15481300" y="14462761"/>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133604</xdr:rowOff>
    </xdr:from>
    <xdr:to>
      <xdr:col>76</xdr:col>
      <xdr:colOff>165100</xdr:colOff>
      <xdr:row>84</xdr:row>
      <xdr:rowOff>63754</xdr:rowOff>
    </xdr:to>
    <xdr:sp macro="" textlink="">
      <xdr:nvSpPr>
        <xdr:cNvPr id="772" name="楕円 771"/>
        <xdr:cNvSpPr/>
      </xdr:nvSpPr>
      <xdr:spPr>
        <a:xfrm>
          <a:off x="14541500" y="1436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12954</xdr:rowOff>
    </xdr:from>
    <xdr:to>
      <xdr:col>81</xdr:col>
      <xdr:colOff>50800</xdr:colOff>
      <xdr:row>84</xdr:row>
      <xdr:rowOff>60961</xdr:rowOff>
    </xdr:to>
    <xdr:cxnSp macro="">
      <xdr:nvCxnSpPr>
        <xdr:cNvPr id="773" name="直線コネクタ 772"/>
        <xdr:cNvCxnSpPr/>
      </xdr:nvCxnSpPr>
      <xdr:spPr>
        <a:xfrm>
          <a:off x="14592300" y="14414754"/>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99313</xdr:rowOff>
    </xdr:from>
    <xdr:to>
      <xdr:col>72</xdr:col>
      <xdr:colOff>38100</xdr:colOff>
      <xdr:row>84</xdr:row>
      <xdr:rowOff>29463</xdr:rowOff>
    </xdr:to>
    <xdr:sp macro="" textlink="">
      <xdr:nvSpPr>
        <xdr:cNvPr id="774" name="楕円 773"/>
        <xdr:cNvSpPr/>
      </xdr:nvSpPr>
      <xdr:spPr>
        <a:xfrm>
          <a:off x="136525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150113</xdr:rowOff>
    </xdr:from>
    <xdr:to>
      <xdr:col>76</xdr:col>
      <xdr:colOff>114300</xdr:colOff>
      <xdr:row>84</xdr:row>
      <xdr:rowOff>12954</xdr:rowOff>
    </xdr:to>
    <xdr:cxnSp macro="">
      <xdr:nvCxnSpPr>
        <xdr:cNvPr id="775" name="直線コネクタ 774"/>
        <xdr:cNvCxnSpPr/>
      </xdr:nvCxnSpPr>
      <xdr:spPr>
        <a:xfrm>
          <a:off x="13703300" y="14380463"/>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71882</xdr:rowOff>
    </xdr:from>
    <xdr:to>
      <xdr:col>67</xdr:col>
      <xdr:colOff>101600</xdr:colOff>
      <xdr:row>84</xdr:row>
      <xdr:rowOff>2032</xdr:rowOff>
    </xdr:to>
    <xdr:sp macro="" textlink="">
      <xdr:nvSpPr>
        <xdr:cNvPr id="776" name="楕円 775"/>
        <xdr:cNvSpPr/>
      </xdr:nvSpPr>
      <xdr:spPr>
        <a:xfrm>
          <a:off x="12763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122682</xdr:rowOff>
    </xdr:from>
    <xdr:to>
      <xdr:col>71</xdr:col>
      <xdr:colOff>177800</xdr:colOff>
      <xdr:row>83</xdr:row>
      <xdr:rowOff>150113</xdr:rowOff>
    </xdr:to>
    <xdr:cxnSp macro="">
      <xdr:nvCxnSpPr>
        <xdr:cNvPr id="777" name="直線コネクタ 776"/>
        <xdr:cNvCxnSpPr/>
      </xdr:nvCxnSpPr>
      <xdr:spPr>
        <a:xfrm>
          <a:off x="12814300" y="1435303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52849</xdr:rowOff>
    </xdr:from>
    <xdr:ext cx="405111" cy="259045"/>
    <xdr:sp macro="" textlink="">
      <xdr:nvSpPr>
        <xdr:cNvPr id="778" name="n_1aveValue【消防施設】&#10;有形固定資産減価償却率"/>
        <xdr:cNvSpPr txBox="1"/>
      </xdr:nvSpPr>
      <xdr:spPr>
        <a:xfrm>
          <a:off x="15266044" y="14111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13988</xdr:rowOff>
    </xdr:from>
    <xdr:ext cx="405111" cy="259045"/>
    <xdr:sp macro="" textlink="">
      <xdr:nvSpPr>
        <xdr:cNvPr id="779" name="n_2aveValue【消防施設】&#10;有形固定資産減価償却率"/>
        <xdr:cNvSpPr txBox="1"/>
      </xdr:nvSpPr>
      <xdr:spPr>
        <a:xfrm>
          <a:off x="14389744" y="1407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23131</xdr:rowOff>
    </xdr:from>
    <xdr:ext cx="405111" cy="259045"/>
    <xdr:sp macro="" textlink="">
      <xdr:nvSpPr>
        <xdr:cNvPr id="780" name="n_3aveValue【消防施設】&#10;有形固定資産減価償却率"/>
        <xdr:cNvSpPr txBox="1"/>
      </xdr:nvSpPr>
      <xdr:spPr>
        <a:xfrm>
          <a:off x="13500744" y="1408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169435</xdr:rowOff>
    </xdr:from>
    <xdr:ext cx="405111" cy="259045"/>
    <xdr:sp macro="" textlink="">
      <xdr:nvSpPr>
        <xdr:cNvPr id="781" name="n_4aveValue【消防施設】&#10;有形固定資産減価償却率"/>
        <xdr:cNvSpPr txBox="1"/>
      </xdr:nvSpPr>
      <xdr:spPr>
        <a:xfrm>
          <a:off x="12611744" y="1405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102888</xdr:rowOff>
    </xdr:from>
    <xdr:ext cx="405111" cy="259045"/>
    <xdr:sp macro="" textlink="">
      <xdr:nvSpPr>
        <xdr:cNvPr id="782" name="n_1mainValue【消防施設】&#10;有形固定資産減価償却率"/>
        <xdr:cNvSpPr txBox="1"/>
      </xdr:nvSpPr>
      <xdr:spPr>
        <a:xfrm>
          <a:off x="152660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54881</xdr:rowOff>
    </xdr:from>
    <xdr:ext cx="405111" cy="259045"/>
    <xdr:sp macro="" textlink="">
      <xdr:nvSpPr>
        <xdr:cNvPr id="783" name="n_2mainValue【消防施設】&#10;有形固定資産減価償却率"/>
        <xdr:cNvSpPr txBox="1"/>
      </xdr:nvSpPr>
      <xdr:spPr>
        <a:xfrm>
          <a:off x="14389744" y="1445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20590</xdr:rowOff>
    </xdr:from>
    <xdr:ext cx="405111" cy="259045"/>
    <xdr:sp macro="" textlink="">
      <xdr:nvSpPr>
        <xdr:cNvPr id="784" name="n_3mainValue【消防施設】&#10;有形固定資産減価償却率"/>
        <xdr:cNvSpPr txBox="1"/>
      </xdr:nvSpPr>
      <xdr:spPr>
        <a:xfrm>
          <a:off x="13500744" y="14422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164609</xdr:rowOff>
    </xdr:from>
    <xdr:ext cx="405111" cy="259045"/>
    <xdr:sp macro="" textlink="">
      <xdr:nvSpPr>
        <xdr:cNvPr id="785" name="n_4mainValue【消防施設】&#10;有形固定資産減価償却率"/>
        <xdr:cNvSpPr txBox="1"/>
      </xdr:nvSpPr>
      <xdr:spPr>
        <a:xfrm>
          <a:off x="12611744" y="1439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6" name="テキスト ボックス 795"/>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7" name="直線コネクタ 79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8" name="テキスト ボックス 79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9" name="直線コネクタ 79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0" name="テキスト ボックス 79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1" name="直線コネクタ 80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2" name="テキスト ボックス 80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3" name="直線コネクタ 80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4" name="テキスト ボックス 80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5" name="直線コネクタ 80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6" name="テキスト ボックス 80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7" name="直線コネクタ 8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8" name="テキスト ボックス 8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95250</xdr:rowOff>
    </xdr:to>
    <xdr:cxnSp macro="">
      <xdr:nvCxnSpPr>
        <xdr:cNvPr id="810" name="直線コネクタ 809"/>
        <xdr:cNvCxnSpPr/>
      </xdr:nvCxnSpPr>
      <xdr:spPr>
        <a:xfrm flipV="1">
          <a:off x="22160864" y="1337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11" name="【消防施設】&#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12" name="直線コネクタ 811"/>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13" name="【消防施設】&#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14" name="直線コネクタ 813"/>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15" name="【消防施設】&#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16" name="フローチャート: 判断 815"/>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817" name="フローチャート: 判断 816"/>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818" name="フローチャート: 判断 817"/>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819" name="フローチャート: 判断 818"/>
        <xdr:cNvSpPr/>
      </xdr:nvSpPr>
      <xdr:spPr>
        <a:xfrm>
          <a:off x="19494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820" name="フローチャート: 判断 819"/>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1" name="テキスト ボックス 82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2" name="テキスト ボックス 82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3" name="テキスト ボックス 82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4" name="テキスト ボックス 82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5" name="テキスト ボックス 82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120650</xdr:rowOff>
    </xdr:from>
    <xdr:to>
      <xdr:col>116</xdr:col>
      <xdr:colOff>114300</xdr:colOff>
      <xdr:row>83</xdr:row>
      <xdr:rowOff>50800</xdr:rowOff>
    </xdr:to>
    <xdr:sp macro="" textlink="">
      <xdr:nvSpPr>
        <xdr:cNvPr id="826" name="楕円 825"/>
        <xdr:cNvSpPr/>
      </xdr:nvSpPr>
      <xdr:spPr>
        <a:xfrm>
          <a:off x="221107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143527</xdr:rowOff>
    </xdr:from>
    <xdr:ext cx="469744" cy="259045"/>
    <xdr:sp macro="" textlink="">
      <xdr:nvSpPr>
        <xdr:cNvPr id="827" name="【消防施設】&#10;一人当たり面積該当値テキスト"/>
        <xdr:cNvSpPr txBox="1"/>
      </xdr:nvSpPr>
      <xdr:spPr>
        <a:xfrm>
          <a:off x="22199600"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120650</xdr:rowOff>
    </xdr:from>
    <xdr:to>
      <xdr:col>112</xdr:col>
      <xdr:colOff>38100</xdr:colOff>
      <xdr:row>83</xdr:row>
      <xdr:rowOff>50800</xdr:rowOff>
    </xdr:to>
    <xdr:sp macro="" textlink="">
      <xdr:nvSpPr>
        <xdr:cNvPr id="828" name="楕円 827"/>
        <xdr:cNvSpPr/>
      </xdr:nvSpPr>
      <xdr:spPr>
        <a:xfrm>
          <a:off x="21272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0</xdr:rowOff>
    </xdr:from>
    <xdr:to>
      <xdr:col>116</xdr:col>
      <xdr:colOff>63500</xdr:colOff>
      <xdr:row>83</xdr:row>
      <xdr:rowOff>0</xdr:rowOff>
    </xdr:to>
    <xdr:cxnSp macro="">
      <xdr:nvCxnSpPr>
        <xdr:cNvPr id="829" name="直線コネクタ 828"/>
        <xdr:cNvCxnSpPr/>
      </xdr:nvCxnSpPr>
      <xdr:spPr>
        <a:xfrm>
          <a:off x="21323300" y="14230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120650</xdr:rowOff>
    </xdr:from>
    <xdr:to>
      <xdr:col>107</xdr:col>
      <xdr:colOff>101600</xdr:colOff>
      <xdr:row>83</xdr:row>
      <xdr:rowOff>50800</xdr:rowOff>
    </xdr:to>
    <xdr:sp macro="" textlink="">
      <xdr:nvSpPr>
        <xdr:cNvPr id="830" name="楕円 829"/>
        <xdr:cNvSpPr/>
      </xdr:nvSpPr>
      <xdr:spPr>
        <a:xfrm>
          <a:off x="20383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0</xdr:rowOff>
    </xdr:from>
    <xdr:to>
      <xdr:col>111</xdr:col>
      <xdr:colOff>177800</xdr:colOff>
      <xdr:row>83</xdr:row>
      <xdr:rowOff>0</xdr:rowOff>
    </xdr:to>
    <xdr:cxnSp macro="">
      <xdr:nvCxnSpPr>
        <xdr:cNvPr id="831" name="直線コネクタ 830"/>
        <xdr:cNvCxnSpPr/>
      </xdr:nvCxnSpPr>
      <xdr:spPr>
        <a:xfrm>
          <a:off x="20434300" y="14230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120650</xdr:rowOff>
    </xdr:from>
    <xdr:to>
      <xdr:col>102</xdr:col>
      <xdr:colOff>165100</xdr:colOff>
      <xdr:row>83</xdr:row>
      <xdr:rowOff>50800</xdr:rowOff>
    </xdr:to>
    <xdr:sp macro="" textlink="">
      <xdr:nvSpPr>
        <xdr:cNvPr id="832" name="楕円 831"/>
        <xdr:cNvSpPr/>
      </xdr:nvSpPr>
      <xdr:spPr>
        <a:xfrm>
          <a:off x="19494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0</xdr:rowOff>
    </xdr:from>
    <xdr:to>
      <xdr:col>107</xdr:col>
      <xdr:colOff>50800</xdr:colOff>
      <xdr:row>83</xdr:row>
      <xdr:rowOff>0</xdr:rowOff>
    </xdr:to>
    <xdr:cxnSp macro="">
      <xdr:nvCxnSpPr>
        <xdr:cNvPr id="833" name="直線コネクタ 832"/>
        <xdr:cNvCxnSpPr/>
      </xdr:nvCxnSpPr>
      <xdr:spPr>
        <a:xfrm>
          <a:off x="19545300" y="14230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120650</xdr:rowOff>
    </xdr:from>
    <xdr:to>
      <xdr:col>98</xdr:col>
      <xdr:colOff>38100</xdr:colOff>
      <xdr:row>83</xdr:row>
      <xdr:rowOff>50800</xdr:rowOff>
    </xdr:to>
    <xdr:sp macro="" textlink="">
      <xdr:nvSpPr>
        <xdr:cNvPr id="834" name="楕円 833"/>
        <xdr:cNvSpPr/>
      </xdr:nvSpPr>
      <xdr:spPr>
        <a:xfrm>
          <a:off x="18605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0</xdr:rowOff>
    </xdr:from>
    <xdr:to>
      <xdr:col>102</xdr:col>
      <xdr:colOff>114300</xdr:colOff>
      <xdr:row>83</xdr:row>
      <xdr:rowOff>0</xdr:rowOff>
    </xdr:to>
    <xdr:cxnSp macro="">
      <xdr:nvCxnSpPr>
        <xdr:cNvPr id="835" name="直線コネクタ 834"/>
        <xdr:cNvCxnSpPr/>
      </xdr:nvCxnSpPr>
      <xdr:spPr>
        <a:xfrm>
          <a:off x="18656300" y="14230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99077</xdr:rowOff>
    </xdr:from>
    <xdr:ext cx="469744" cy="259045"/>
    <xdr:sp macro="" textlink="">
      <xdr:nvSpPr>
        <xdr:cNvPr id="836" name="n_1aveValue【消防施設】&#10;一人当たり面積"/>
        <xdr:cNvSpPr txBox="1"/>
      </xdr:nvSpPr>
      <xdr:spPr>
        <a:xfrm>
          <a:off x="21075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99077</xdr:rowOff>
    </xdr:from>
    <xdr:ext cx="469744" cy="259045"/>
    <xdr:sp macro="" textlink="">
      <xdr:nvSpPr>
        <xdr:cNvPr id="837" name="n_2aveValue【消防施設】&#10;一人当たり面積"/>
        <xdr:cNvSpPr txBox="1"/>
      </xdr:nvSpPr>
      <xdr:spPr>
        <a:xfrm>
          <a:off x="20199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99077</xdr:rowOff>
    </xdr:from>
    <xdr:ext cx="469744" cy="259045"/>
    <xdr:sp macro="" textlink="">
      <xdr:nvSpPr>
        <xdr:cNvPr id="838" name="n_3aveValue【消防施設】&#10;一人当たり面積"/>
        <xdr:cNvSpPr txBox="1"/>
      </xdr:nvSpPr>
      <xdr:spPr>
        <a:xfrm>
          <a:off x="19310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839" name="n_4aveValue【消防施設】&#10;一人当たり面積"/>
        <xdr:cNvSpPr txBox="1"/>
      </xdr:nvSpPr>
      <xdr:spPr>
        <a:xfrm>
          <a:off x="18421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67327</xdr:rowOff>
    </xdr:from>
    <xdr:ext cx="469744" cy="259045"/>
    <xdr:sp macro="" textlink="">
      <xdr:nvSpPr>
        <xdr:cNvPr id="840" name="n_1mainValue【消防施設】&#10;一人当たり面積"/>
        <xdr:cNvSpPr txBox="1"/>
      </xdr:nvSpPr>
      <xdr:spPr>
        <a:xfrm>
          <a:off x="2107572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67327</xdr:rowOff>
    </xdr:from>
    <xdr:ext cx="469744" cy="259045"/>
    <xdr:sp macro="" textlink="">
      <xdr:nvSpPr>
        <xdr:cNvPr id="841" name="n_2mainValue【消防施設】&#10;一人当たり面積"/>
        <xdr:cNvSpPr txBox="1"/>
      </xdr:nvSpPr>
      <xdr:spPr>
        <a:xfrm>
          <a:off x="2019942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67327</xdr:rowOff>
    </xdr:from>
    <xdr:ext cx="469744" cy="259045"/>
    <xdr:sp macro="" textlink="">
      <xdr:nvSpPr>
        <xdr:cNvPr id="842" name="n_3mainValue【消防施設】&#10;一人当たり面積"/>
        <xdr:cNvSpPr txBox="1"/>
      </xdr:nvSpPr>
      <xdr:spPr>
        <a:xfrm>
          <a:off x="1931042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67327</xdr:rowOff>
    </xdr:from>
    <xdr:ext cx="469744" cy="259045"/>
    <xdr:sp macro="" textlink="">
      <xdr:nvSpPr>
        <xdr:cNvPr id="843" name="n_4mainValue【消防施設】&#10;一人当たり面積"/>
        <xdr:cNvSpPr txBox="1"/>
      </xdr:nvSpPr>
      <xdr:spPr>
        <a:xfrm>
          <a:off x="1842142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4" name="正方形/長方形 8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5" name="正方形/長方形 8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6" name="正方形/長方形 8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7" name="正方形/長方形 8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8" name="正方形/長方形 8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9" name="正方形/長方形 8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0" name="正方形/長方形 8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正方形/長方形 8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2" name="テキスト ボックス 8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3" name="直線コネクタ 8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4" name="テキスト ボックス 85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5" name="直線コネクタ 85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6" name="テキスト ボックス 85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7" name="直線コネクタ 85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8" name="テキスト ボックス 85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9" name="直線コネクタ 85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0" name="テキスト ボックス 85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1" name="直線コネクタ 86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2" name="テキスト ボックス 86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3" name="直線コネクタ 86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4" name="テキスト ボックス 86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5" name="直線コネクタ 86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6" name="テキスト ボックス 86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7" name="直線コネクタ 8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869" name="直線コネクタ 868"/>
        <xdr:cNvCxnSpPr/>
      </xdr:nvCxnSpPr>
      <xdr:spPr>
        <a:xfrm flipV="1">
          <a:off x="16318864"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70"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71" name="直線コネクタ 87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872" name="【庁舎】&#10;有形固定資産減価償却率最大値テキスト"/>
        <xdr:cNvSpPr txBox="1"/>
      </xdr:nvSpPr>
      <xdr:spPr>
        <a:xfrm>
          <a:off x="16357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873" name="直線コネクタ 872"/>
        <xdr:cNvCxnSpPr/>
      </xdr:nvCxnSpPr>
      <xdr:spPr>
        <a:xfrm>
          <a:off x="16230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85833</xdr:rowOff>
    </xdr:from>
    <xdr:ext cx="405111" cy="259045"/>
    <xdr:sp macro="" textlink="">
      <xdr:nvSpPr>
        <xdr:cNvPr id="874" name="【庁舎】&#10;有形固定資産減価償却率平均値テキスト"/>
        <xdr:cNvSpPr txBox="1"/>
      </xdr:nvSpPr>
      <xdr:spPr>
        <a:xfrm>
          <a:off x="16357600" y="17745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875" name="フローチャート: 判断 874"/>
        <xdr:cNvSpPr/>
      </xdr:nvSpPr>
      <xdr:spPr>
        <a:xfrm>
          <a:off x="16268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876" name="フローチャート: 判断 875"/>
        <xdr:cNvSpPr/>
      </xdr:nvSpPr>
      <xdr:spPr>
        <a:xfrm>
          <a:off x="15430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107043</xdr:rowOff>
    </xdr:from>
    <xdr:to>
      <xdr:col>76</xdr:col>
      <xdr:colOff>165100</xdr:colOff>
      <xdr:row>105</xdr:row>
      <xdr:rowOff>37193</xdr:rowOff>
    </xdr:to>
    <xdr:sp macro="" textlink="">
      <xdr:nvSpPr>
        <xdr:cNvPr id="877" name="フローチャート: 判断 876"/>
        <xdr:cNvSpPr/>
      </xdr:nvSpPr>
      <xdr:spPr>
        <a:xfrm>
          <a:off x="14541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878" name="フローチャート: 判断 877"/>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879" name="フローチャート: 判断 878"/>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0" name="テキスト ボックス 8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1" name="テキスト ボックス 8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2" name="テキスト ボックス 8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3" name="テキスト ボックス 8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4" name="テキスト ボックス 8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139700</xdr:rowOff>
    </xdr:from>
    <xdr:to>
      <xdr:col>85</xdr:col>
      <xdr:colOff>177800</xdr:colOff>
      <xdr:row>106</xdr:row>
      <xdr:rowOff>69850</xdr:rowOff>
    </xdr:to>
    <xdr:sp macro="" textlink="">
      <xdr:nvSpPr>
        <xdr:cNvPr id="885" name="楕円 884"/>
        <xdr:cNvSpPr/>
      </xdr:nvSpPr>
      <xdr:spPr>
        <a:xfrm>
          <a:off x="162687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118127</xdr:rowOff>
    </xdr:from>
    <xdr:ext cx="405111" cy="259045"/>
    <xdr:sp macro="" textlink="">
      <xdr:nvSpPr>
        <xdr:cNvPr id="886" name="【庁舎】&#10;有形固定資産減価償却率該当値テキスト"/>
        <xdr:cNvSpPr txBox="1"/>
      </xdr:nvSpPr>
      <xdr:spPr>
        <a:xfrm>
          <a:off x="16357600"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108676</xdr:rowOff>
    </xdr:from>
    <xdr:to>
      <xdr:col>81</xdr:col>
      <xdr:colOff>101600</xdr:colOff>
      <xdr:row>106</xdr:row>
      <xdr:rowOff>38826</xdr:rowOff>
    </xdr:to>
    <xdr:sp macro="" textlink="">
      <xdr:nvSpPr>
        <xdr:cNvPr id="887" name="楕円 886"/>
        <xdr:cNvSpPr/>
      </xdr:nvSpPr>
      <xdr:spPr>
        <a:xfrm>
          <a:off x="15430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159476</xdr:rowOff>
    </xdr:from>
    <xdr:to>
      <xdr:col>85</xdr:col>
      <xdr:colOff>127000</xdr:colOff>
      <xdr:row>106</xdr:row>
      <xdr:rowOff>19050</xdr:rowOff>
    </xdr:to>
    <xdr:cxnSp macro="">
      <xdr:nvCxnSpPr>
        <xdr:cNvPr id="888" name="直線コネクタ 887"/>
        <xdr:cNvCxnSpPr/>
      </xdr:nvCxnSpPr>
      <xdr:spPr>
        <a:xfrm>
          <a:off x="15481300" y="1816172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72752</xdr:rowOff>
    </xdr:from>
    <xdr:to>
      <xdr:col>76</xdr:col>
      <xdr:colOff>165100</xdr:colOff>
      <xdr:row>106</xdr:row>
      <xdr:rowOff>2902</xdr:rowOff>
    </xdr:to>
    <xdr:sp macro="" textlink="">
      <xdr:nvSpPr>
        <xdr:cNvPr id="889" name="楕円 888"/>
        <xdr:cNvSpPr/>
      </xdr:nvSpPr>
      <xdr:spPr>
        <a:xfrm>
          <a:off x="14541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123552</xdr:rowOff>
    </xdr:from>
    <xdr:to>
      <xdr:col>81</xdr:col>
      <xdr:colOff>50800</xdr:colOff>
      <xdr:row>105</xdr:row>
      <xdr:rowOff>159476</xdr:rowOff>
    </xdr:to>
    <xdr:cxnSp macro="">
      <xdr:nvCxnSpPr>
        <xdr:cNvPr id="890" name="直線コネクタ 889"/>
        <xdr:cNvCxnSpPr/>
      </xdr:nvCxnSpPr>
      <xdr:spPr>
        <a:xfrm>
          <a:off x="14592300" y="1812580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35198</xdr:rowOff>
    </xdr:from>
    <xdr:to>
      <xdr:col>72</xdr:col>
      <xdr:colOff>38100</xdr:colOff>
      <xdr:row>105</xdr:row>
      <xdr:rowOff>136798</xdr:rowOff>
    </xdr:to>
    <xdr:sp macro="" textlink="">
      <xdr:nvSpPr>
        <xdr:cNvPr id="891" name="楕円 890"/>
        <xdr:cNvSpPr/>
      </xdr:nvSpPr>
      <xdr:spPr>
        <a:xfrm>
          <a:off x="136525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85998</xdr:rowOff>
    </xdr:from>
    <xdr:to>
      <xdr:col>76</xdr:col>
      <xdr:colOff>114300</xdr:colOff>
      <xdr:row>105</xdr:row>
      <xdr:rowOff>123552</xdr:rowOff>
    </xdr:to>
    <xdr:cxnSp macro="">
      <xdr:nvCxnSpPr>
        <xdr:cNvPr id="892" name="直線コネクタ 891"/>
        <xdr:cNvCxnSpPr/>
      </xdr:nvCxnSpPr>
      <xdr:spPr>
        <a:xfrm>
          <a:off x="13703300" y="18088248"/>
          <a:ext cx="88900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167458</xdr:rowOff>
    </xdr:from>
    <xdr:to>
      <xdr:col>67</xdr:col>
      <xdr:colOff>101600</xdr:colOff>
      <xdr:row>105</xdr:row>
      <xdr:rowOff>97608</xdr:rowOff>
    </xdr:to>
    <xdr:sp macro="" textlink="">
      <xdr:nvSpPr>
        <xdr:cNvPr id="893" name="楕円 892"/>
        <xdr:cNvSpPr/>
      </xdr:nvSpPr>
      <xdr:spPr>
        <a:xfrm>
          <a:off x="12763500" y="179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46808</xdr:rowOff>
    </xdr:from>
    <xdr:to>
      <xdr:col>71</xdr:col>
      <xdr:colOff>177800</xdr:colOff>
      <xdr:row>105</xdr:row>
      <xdr:rowOff>85998</xdr:rowOff>
    </xdr:to>
    <xdr:cxnSp macro="">
      <xdr:nvCxnSpPr>
        <xdr:cNvPr id="894" name="直線コネクタ 893"/>
        <xdr:cNvCxnSpPr/>
      </xdr:nvCxnSpPr>
      <xdr:spPr>
        <a:xfrm>
          <a:off x="12814300" y="18049058"/>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30859</xdr:rowOff>
    </xdr:from>
    <xdr:ext cx="405111" cy="259045"/>
    <xdr:sp macro="" textlink="">
      <xdr:nvSpPr>
        <xdr:cNvPr id="895" name="n_1aveValue【庁舎】&#10;有形固定資産減価償却率"/>
        <xdr:cNvSpPr txBox="1"/>
      </xdr:nvSpPr>
      <xdr:spPr>
        <a:xfrm>
          <a:off x="152660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53720</xdr:rowOff>
    </xdr:from>
    <xdr:ext cx="405111" cy="259045"/>
    <xdr:sp macro="" textlink="">
      <xdr:nvSpPr>
        <xdr:cNvPr id="896" name="n_2aveValue【庁舎】&#10;有形固定資産減価償却率"/>
        <xdr:cNvSpPr txBox="1"/>
      </xdr:nvSpPr>
      <xdr:spPr>
        <a:xfrm>
          <a:off x="143897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897" name="n_3aveValue【庁舎】&#10;有形固定資産減価償却率"/>
        <xdr:cNvSpPr txBox="1"/>
      </xdr:nvSpPr>
      <xdr:spPr>
        <a:xfrm>
          <a:off x="13500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161489</xdr:rowOff>
    </xdr:from>
    <xdr:ext cx="405111" cy="259045"/>
    <xdr:sp macro="" textlink="">
      <xdr:nvSpPr>
        <xdr:cNvPr id="898" name="n_4aveValue【庁舎】&#10;有形固定資産減価償却率"/>
        <xdr:cNvSpPr txBox="1"/>
      </xdr:nvSpPr>
      <xdr:spPr>
        <a:xfrm>
          <a:off x="12611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29953</xdr:rowOff>
    </xdr:from>
    <xdr:ext cx="405111" cy="259045"/>
    <xdr:sp macro="" textlink="">
      <xdr:nvSpPr>
        <xdr:cNvPr id="899" name="n_1mainValue【庁舎】&#10;有形固定資産減価償却率"/>
        <xdr:cNvSpPr txBox="1"/>
      </xdr:nvSpPr>
      <xdr:spPr>
        <a:xfrm>
          <a:off x="15266044"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165479</xdr:rowOff>
    </xdr:from>
    <xdr:ext cx="405111" cy="259045"/>
    <xdr:sp macro="" textlink="">
      <xdr:nvSpPr>
        <xdr:cNvPr id="900" name="n_2mainValue【庁舎】&#10;有形固定資産減価償却率"/>
        <xdr:cNvSpPr txBox="1"/>
      </xdr:nvSpPr>
      <xdr:spPr>
        <a:xfrm>
          <a:off x="143897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127925</xdr:rowOff>
    </xdr:from>
    <xdr:ext cx="405111" cy="259045"/>
    <xdr:sp macro="" textlink="">
      <xdr:nvSpPr>
        <xdr:cNvPr id="901" name="n_3mainValue【庁舎】&#10;有形固定資産減価償却率"/>
        <xdr:cNvSpPr txBox="1"/>
      </xdr:nvSpPr>
      <xdr:spPr>
        <a:xfrm>
          <a:off x="135007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88735</xdr:rowOff>
    </xdr:from>
    <xdr:ext cx="405111" cy="259045"/>
    <xdr:sp macro="" textlink="">
      <xdr:nvSpPr>
        <xdr:cNvPr id="902" name="n_4mainValue【庁舎】&#10;有形固定資産減価償却率"/>
        <xdr:cNvSpPr txBox="1"/>
      </xdr:nvSpPr>
      <xdr:spPr>
        <a:xfrm>
          <a:off x="12611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3" name="正方形/長方形 9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4" name="正方形/長方形 9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5" name="正方形/長方形 9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6" name="正方形/長方形 9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7" name="正方形/長方形 9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8" name="正方形/長方形 9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9" name="正方形/長方形 9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0" name="正方形/長方形 9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1" name="テキスト ボックス 9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2" name="直線コネクタ 9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3" name="直線コネクタ 91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4" name="テキスト ボックス 91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5" name="直線コネクタ 91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6" name="テキスト ボックス 91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7" name="直線コネクタ 91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8" name="テキスト ボックス 91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9" name="直線コネクタ 91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0" name="テキスト ボックス 91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1" name="直線コネクタ 92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2" name="テキスト ボックス 92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156211</xdr:rowOff>
    </xdr:from>
    <xdr:to>
      <xdr:col>116</xdr:col>
      <xdr:colOff>62864</xdr:colOff>
      <xdr:row>108</xdr:row>
      <xdr:rowOff>7620</xdr:rowOff>
    </xdr:to>
    <xdr:cxnSp macro="">
      <xdr:nvCxnSpPr>
        <xdr:cNvPr id="926" name="直線コネクタ 925"/>
        <xdr:cNvCxnSpPr/>
      </xdr:nvCxnSpPr>
      <xdr:spPr>
        <a:xfrm flipV="1">
          <a:off x="22160864" y="17129761"/>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927" name="【庁舎】&#10;一人当たり面積最小値テキスト"/>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928" name="直線コネクタ 927"/>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102888</xdr:rowOff>
    </xdr:from>
    <xdr:ext cx="469744" cy="259045"/>
    <xdr:sp macro="" textlink="">
      <xdr:nvSpPr>
        <xdr:cNvPr id="929" name="【庁舎】&#10;一人当たり面積最大値テキスト"/>
        <xdr:cNvSpPr txBox="1"/>
      </xdr:nvSpPr>
      <xdr:spPr>
        <a:xfrm>
          <a:off x="22199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156211</xdr:rowOff>
    </xdr:from>
    <xdr:to>
      <xdr:col>116</xdr:col>
      <xdr:colOff>152400</xdr:colOff>
      <xdr:row>99</xdr:row>
      <xdr:rowOff>156211</xdr:rowOff>
    </xdr:to>
    <xdr:cxnSp macro="">
      <xdr:nvCxnSpPr>
        <xdr:cNvPr id="930" name="直線コネクタ 929"/>
        <xdr:cNvCxnSpPr/>
      </xdr:nvCxnSpPr>
      <xdr:spPr>
        <a:xfrm>
          <a:off x="22072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90188</xdr:rowOff>
    </xdr:from>
    <xdr:ext cx="469744" cy="259045"/>
    <xdr:sp macro="" textlink="">
      <xdr:nvSpPr>
        <xdr:cNvPr id="931" name="【庁舎】&#10;一人当たり面積平均値テキスト"/>
        <xdr:cNvSpPr txBox="1"/>
      </xdr:nvSpPr>
      <xdr:spPr>
        <a:xfrm>
          <a:off x="22199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32" name="フローチャート: 判断 931"/>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33" name="フローチャート: 判断 932"/>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34" name="フローチャート: 判断 933"/>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35" name="フローチャート: 判断 934"/>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36" name="フローチャート: 判断 935"/>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42" name="楕円 941"/>
        <xdr:cNvSpPr/>
      </xdr:nvSpPr>
      <xdr:spPr>
        <a:xfrm>
          <a:off x="22110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60977</xdr:rowOff>
    </xdr:from>
    <xdr:ext cx="469744" cy="259045"/>
    <xdr:sp macro="" textlink="">
      <xdr:nvSpPr>
        <xdr:cNvPr id="943" name="【庁舎】&#10;一人当たり面積該当値テキスト"/>
        <xdr:cNvSpPr txBox="1"/>
      </xdr:nvSpPr>
      <xdr:spPr>
        <a:xfrm>
          <a:off x="2219960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82550</xdr:rowOff>
    </xdr:from>
    <xdr:to>
      <xdr:col>112</xdr:col>
      <xdr:colOff>38100</xdr:colOff>
      <xdr:row>106</xdr:row>
      <xdr:rowOff>12700</xdr:rowOff>
    </xdr:to>
    <xdr:sp macro="" textlink="">
      <xdr:nvSpPr>
        <xdr:cNvPr id="944" name="楕円 943"/>
        <xdr:cNvSpPr/>
      </xdr:nvSpPr>
      <xdr:spPr>
        <a:xfrm>
          <a:off x="21272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133350</xdr:rowOff>
    </xdr:from>
    <xdr:to>
      <xdr:col>116</xdr:col>
      <xdr:colOff>63500</xdr:colOff>
      <xdr:row>105</xdr:row>
      <xdr:rowOff>133350</xdr:rowOff>
    </xdr:to>
    <xdr:cxnSp macro="">
      <xdr:nvCxnSpPr>
        <xdr:cNvPr id="945" name="直線コネクタ 944"/>
        <xdr:cNvCxnSpPr/>
      </xdr:nvCxnSpPr>
      <xdr:spPr>
        <a:xfrm>
          <a:off x="21323300" y="1813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86361</xdr:rowOff>
    </xdr:from>
    <xdr:to>
      <xdr:col>107</xdr:col>
      <xdr:colOff>101600</xdr:colOff>
      <xdr:row>106</xdr:row>
      <xdr:rowOff>16511</xdr:rowOff>
    </xdr:to>
    <xdr:sp macro="" textlink="">
      <xdr:nvSpPr>
        <xdr:cNvPr id="946" name="楕円 945"/>
        <xdr:cNvSpPr/>
      </xdr:nvSpPr>
      <xdr:spPr>
        <a:xfrm>
          <a:off x="20383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133350</xdr:rowOff>
    </xdr:from>
    <xdr:to>
      <xdr:col>111</xdr:col>
      <xdr:colOff>177800</xdr:colOff>
      <xdr:row>105</xdr:row>
      <xdr:rowOff>137161</xdr:rowOff>
    </xdr:to>
    <xdr:cxnSp macro="">
      <xdr:nvCxnSpPr>
        <xdr:cNvPr id="947" name="直線コネクタ 946"/>
        <xdr:cNvCxnSpPr/>
      </xdr:nvCxnSpPr>
      <xdr:spPr>
        <a:xfrm flipV="1">
          <a:off x="20434300" y="181356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48" name="楕円 947"/>
        <xdr:cNvSpPr/>
      </xdr:nvSpPr>
      <xdr:spPr>
        <a:xfrm>
          <a:off x="19494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137161</xdr:rowOff>
    </xdr:from>
    <xdr:to>
      <xdr:col>107</xdr:col>
      <xdr:colOff>50800</xdr:colOff>
      <xdr:row>105</xdr:row>
      <xdr:rowOff>140970</xdr:rowOff>
    </xdr:to>
    <xdr:cxnSp macro="">
      <xdr:nvCxnSpPr>
        <xdr:cNvPr id="949" name="直線コネクタ 948"/>
        <xdr:cNvCxnSpPr/>
      </xdr:nvCxnSpPr>
      <xdr:spPr>
        <a:xfrm flipV="1">
          <a:off x="19545300" y="181394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93980</xdr:rowOff>
    </xdr:from>
    <xdr:to>
      <xdr:col>98</xdr:col>
      <xdr:colOff>38100</xdr:colOff>
      <xdr:row>106</xdr:row>
      <xdr:rowOff>24130</xdr:rowOff>
    </xdr:to>
    <xdr:sp macro="" textlink="">
      <xdr:nvSpPr>
        <xdr:cNvPr id="950" name="楕円 949"/>
        <xdr:cNvSpPr/>
      </xdr:nvSpPr>
      <xdr:spPr>
        <a:xfrm>
          <a:off x="18605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140970</xdr:rowOff>
    </xdr:from>
    <xdr:to>
      <xdr:col>102</xdr:col>
      <xdr:colOff>114300</xdr:colOff>
      <xdr:row>105</xdr:row>
      <xdr:rowOff>144780</xdr:rowOff>
    </xdr:to>
    <xdr:cxnSp macro="">
      <xdr:nvCxnSpPr>
        <xdr:cNvPr id="951" name="直線コネクタ 950"/>
        <xdr:cNvCxnSpPr/>
      </xdr:nvCxnSpPr>
      <xdr:spPr>
        <a:xfrm flipV="1">
          <a:off x="18656300" y="18143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52" name="n_1aveValue【庁舎】&#10;一人当たり面積"/>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53" name="n_2aveValue【庁舎】&#10;一人当たり面積"/>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11447</xdr:rowOff>
    </xdr:from>
    <xdr:ext cx="469744" cy="259045"/>
    <xdr:sp macro="" textlink="">
      <xdr:nvSpPr>
        <xdr:cNvPr id="954" name="n_3aveValue【庁舎】&#10;一人当たり面積"/>
        <xdr:cNvSpPr txBox="1"/>
      </xdr:nvSpPr>
      <xdr:spPr>
        <a:xfrm>
          <a:off x="19310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36847</xdr:rowOff>
    </xdr:from>
    <xdr:ext cx="469744" cy="259045"/>
    <xdr:sp macro="" textlink="">
      <xdr:nvSpPr>
        <xdr:cNvPr id="955" name="n_4aveValue【庁舎】&#10;一人当たり面積"/>
        <xdr:cNvSpPr txBox="1"/>
      </xdr:nvSpPr>
      <xdr:spPr>
        <a:xfrm>
          <a:off x="18421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3827</xdr:rowOff>
    </xdr:from>
    <xdr:ext cx="469744" cy="259045"/>
    <xdr:sp macro="" textlink="">
      <xdr:nvSpPr>
        <xdr:cNvPr id="956" name="n_1mainValue【庁舎】&#10;一人当たり面積"/>
        <xdr:cNvSpPr txBox="1"/>
      </xdr:nvSpPr>
      <xdr:spPr>
        <a:xfrm>
          <a:off x="210757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7638</xdr:rowOff>
    </xdr:from>
    <xdr:ext cx="469744" cy="259045"/>
    <xdr:sp macro="" textlink="">
      <xdr:nvSpPr>
        <xdr:cNvPr id="957" name="n_2mainValue【庁舎】&#10;一人当たり面積"/>
        <xdr:cNvSpPr txBox="1"/>
      </xdr:nvSpPr>
      <xdr:spPr>
        <a:xfrm>
          <a:off x="20199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36847</xdr:rowOff>
    </xdr:from>
    <xdr:ext cx="469744" cy="259045"/>
    <xdr:sp macro="" textlink="">
      <xdr:nvSpPr>
        <xdr:cNvPr id="958" name="n_3mainValue【庁舎】&#10;一人当たり面積"/>
        <xdr:cNvSpPr txBox="1"/>
      </xdr:nvSpPr>
      <xdr:spPr>
        <a:xfrm>
          <a:off x="19310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15257</xdr:rowOff>
    </xdr:from>
    <xdr:ext cx="469744" cy="259045"/>
    <xdr:sp macro="" textlink="">
      <xdr:nvSpPr>
        <xdr:cNvPr id="959" name="n_4mainValue【庁舎】&#10;一人当たり面積"/>
        <xdr:cNvSpPr txBox="1"/>
      </xdr:nvSpPr>
      <xdr:spPr>
        <a:xfrm>
          <a:off x="18421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型別の有形固定資産減価償却率を比較すると、ほとんどの類型において類似団体平均値と同水準か上回っており、経年比較においても同様である。本市の保有する公共施設の減価償却が相対的に進んでいると言える。</a:t>
          </a:r>
        </a:p>
        <a:p>
          <a:r>
            <a:rPr kumimoji="1" lang="ja-JP" altLang="en-US" sz="1300">
              <a:latin typeface="ＭＳ Ｐゴシック" panose="020B0600070205080204" pitchFamily="50" charset="-128"/>
              <a:ea typeface="ＭＳ Ｐゴシック" panose="020B0600070205080204" pitchFamily="50" charset="-128"/>
            </a:rPr>
            <a:t>公共施設の再編方針や個別施設計画に基づき、統廃合など施設の最適化を実施する必要がある。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廃棄物処理施設については、今後集約と更新を予定している。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埼玉県熊谷市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192,074
187,321
159.82
80,255,925
74,740,782
4,677,000
42,343,576
26,769,461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を下回っていますが、全国平均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、埼玉県平均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を上回っています。前年度から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ポイント減少しました。臨時財政対策債振替相当額の減少と基準財政需要額の伸びが主要因となっています。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市税をはじめとした歳入の確保に努めるとともに、歳出の見直しを進め、引き続き財政の健全性を維持します。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66040</xdr:rowOff>
    </xdr:to>
    <xdr:cxnSp macro="">
      <xdr:nvCxnSpPr>
        <xdr:cNvPr id="62" name="直線コネクタ 61"/>
        <xdr:cNvCxnSpPr/>
      </xdr:nvCxnSpPr>
      <xdr:spPr>
        <a:xfrm flipV="1">
          <a:off x="4953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148590</xdr:rowOff>
    </xdr:to>
    <xdr:cxnSp macro="">
      <xdr:nvCxnSpPr>
        <xdr:cNvPr id="67" name="直線コネクタ 66"/>
        <xdr:cNvCxnSpPr/>
      </xdr:nvCxnSpPr>
      <xdr:spPr>
        <a:xfrm>
          <a:off x="4114800" y="710565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165117</xdr:rowOff>
    </xdr:from>
    <xdr:ext cx="762000" cy="259045"/>
    <xdr:sp macro="" textlink="">
      <xdr:nvSpPr>
        <xdr:cNvPr id="68" name="財政力平均値テキスト"/>
        <xdr:cNvSpPr txBox="1"/>
      </xdr:nvSpPr>
      <xdr:spPr>
        <a:xfrm>
          <a:off x="5041900" y="685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27940</xdr:rowOff>
    </xdr:from>
    <xdr:to>
      <xdr:col>19</xdr:col>
      <xdr:colOff>133350</xdr:colOff>
      <xdr:row>41</xdr:row>
      <xdr:rowOff>76200</xdr:rowOff>
    </xdr:to>
    <xdr:cxnSp macro="">
      <xdr:nvCxnSpPr>
        <xdr:cNvPr id="70" name="直線コネクタ 69"/>
        <xdr:cNvCxnSpPr/>
      </xdr:nvCxnSpPr>
      <xdr:spPr>
        <a:xfrm>
          <a:off x="3225800" y="70573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64787</xdr:rowOff>
    </xdr:from>
    <xdr:ext cx="736600" cy="259045"/>
    <xdr:sp macro="" textlink="">
      <xdr:nvSpPr>
        <xdr:cNvPr id="72" name="テキスト ボックス 71"/>
        <xdr:cNvSpPr txBox="1"/>
      </xdr:nvSpPr>
      <xdr:spPr>
        <a:xfrm>
          <a:off x="3733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151130</xdr:rowOff>
    </xdr:from>
    <xdr:to>
      <xdr:col>15</xdr:col>
      <xdr:colOff>82550</xdr:colOff>
      <xdr:row>41</xdr:row>
      <xdr:rowOff>27940</xdr:rowOff>
    </xdr:to>
    <xdr:cxnSp macro="">
      <xdr:nvCxnSpPr>
        <xdr:cNvPr id="73" name="直線コネクタ 72"/>
        <xdr:cNvCxnSpPr/>
      </xdr:nvCxnSpPr>
      <xdr:spPr>
        <a:xfrm>
          <a:off x="2336800" y="70091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5" name="テキスト ボックス 74"/>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151130</xdr:rowOff>
    </xdr:from>
    <xdr:to>
      <xdr:col>11</xdr:col>
      <xdr:colOff>31750</xdr:colOff>
      <xdr:row>40</xdr:row>
      <xdr:rowOff>151130</xdr:rowOff>
    </xdr:to>
    <xdr:cxnSp macro="">
      <xdr:nvCxnSpPr>
        <xdr:cNvPr id="76" name="直線コネクタ 75"/>
        <xdr:cNvCxnSpPr/>
      </xdr:nvCxnSpPr>
      <xdr:spPr>
        <a:xfrm>
          <a:off x="1447800" y="7009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78" name="テキスト ボックス 77"/>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97790</xdr:rowOff>
    </xdr:from>
    <xdr:to>
      <xdr:col>23</xdr:col>
      <xdr:colOff>184150</xdr:colOff>
      <xdr:row>42</xdr:row>
      <xdr:rowOff>27940</xdr:rowOff>
    </xdr:to>
    <xdr:sp macro="" textlink="">
      <xdr:nvSpPr>
        <xdr:cNvPr id="86" name="楕円 85"/>
        <xdr:cNvSpPr/>
      </xdr:nvSpPr>
      <xdr:spPr>
        <a:xfrm>
          <a:off x="4902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69867</xdr:rowOff>
    </xdr:from>
    <xdr:ext cx="762000" cy="259045"/>
    <xdr:sp macro="" textlink="">
      <xdr:nvSpPr>
        <xdr:cNvPr id="87" name="財政力該当値テキスト"/>
        <xdr:cNvSpPr txBox="1"/>
      </xdr:nvSpPr>
      <xdr:spPr>
        <a:xfrm>
          <a:off x="5041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88" name="楕円 87"/>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89" name="テキスト ボックス 88"/>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148590</xdr:rowOff>
    </xdr:from>
    <xdr:to>
      <xdr:col>15</xdr:col>
      <xdr:colOff>133350</xdr:colOff>
      <xdr:row>41</xdr:row>
      <xdr:rowOff>78740</xdr:rowOff>
    </xdr:to>
    <xdr:sp macro="" textlink="">
      <xdr:nvSpPr>
        <xdr:cNvPr id="90" name="楕円 89"/>
        <xdr:cNvSpPr/>
      </xdr:nvSpPr>
      <xdr:spPr>
        <a:xfrm>
          <a:off x="3175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63517</xdr:rowOff>
    </xdr:from>
    <xdr:ext cx="762000" cy="259045"/>
    <xdr:sp macro="" textlink="">
      <xdr:nvSpPr>
        <xdr:cNvPr id="91" name="テキスト ボックス 90"/>
        <xdr:cNvSpPr txBox="1"/>
      </xdr:nvSpPr>
      <xdr:spPr>
        <a:xfrm>
          <a:off x="2844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100330</xdr:rowOff>
    </xdr:from>
    <xdr:to>
      <xdr:col>11</xdr:col>
      <xdr:colOff>82550</xdr:colOff>
      <xdr:row>41</xdr:row>
      <xdr:rowOff>30480</xdr:rowOff>
    </xdr:to>
    <xdr:sp macro="" textlink="">
      <xdr:nvSpPr>
        <xdr:cNvPr id="92" name="楕円 91"/>
        <xdr:cNvSpPr/>
      </xdr:nvSpPr>
      <xdr:spPr>
        <a:xfrm>
          <a:off x="2286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15257</xdr:rowOff>
    </xdr:from>
    <xdr:ext cx="762000" cy="259045"/>
    <xdr:sp macro="" textlink="">
      <xdr:nvSpPr>
        <xdr:cNvPr id="93" name="テキスト ボックス 92"/>
        <xdr:cNvSpPr txBox="1"/>
      </xdr:nvSpPr>
      <xdr:spPr>
        <a:xfrm>
          <a:off x="1955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100330</xdr:rowOff>
    </xdr:from>
    <xdr:to>
      <xdr:col>7</xdr:col>
      <xdr:colOff>31750</xdr:colOff>
      <xdr:row>41</xdr:row>
      <xdr:rowOff>30480</xdr:rowOff>
    </xdr:to>
    <xdr:sp macro="" textlink="">
      <xdr:nvSpPr>
        <xdr:cNvPr id="94" name="楕円 93"/>
        <xdr:cNvSpPr/>
      </xdr:nvSpPr>
      <xdr:spPr>
        <a:xfrm>
          <a:off x="1397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15257</xdr:rowOff>
    </xdr:from>
    <xdr:ext cx="762000" cy="259045"/>
    <xdr:sp macro="" textlink="">
      <xdr:nvSpPr>
        <xdr:cNvPr id="95" name="テキスト ボックス 94"/>
        <xdr:cNvSpPr txBox="1"/>
      </xdr:nvSpPr>
      <xdr:spPr>
        <a:xfrm>
          <a:off x="1066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財政構造の弾力性を示す経常収支比率は、類似団体平均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％、全国平均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％、埼玉県平均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％を下回る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87.6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ポイント減少しました。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今後も市税をはじめとした歳入の確保に努めるとともに、歳出の見直しを進め、弾力性のある財政運営を行います。</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67</xdr:row>
      <xdr:rowOff>55880</xdr:rowOff>
    </xdr:to>
    <xdr:cxnSp macro="">
      <xdr:nvCxnSpPr>
        <xdr:cNvPr id="125" name="直線コネクタ 124"/>
        <xdr:cNvCxnSpPr/>
      </xdr:nvCxnSpPr>
      <xdr:spPr>
        <a:xfrm flipV="1">
          <a:off x="4953000" y="1004697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6"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27" name="直線コネクタ 126"/>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28"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29" name="直線コネクタ 128"/>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143510</xdr:rowOff>
    </xdr:from>
    <xdr:to>
      <xdr:col>23</xdr:col>
      <xdr:colOff>133350</xdr:colOff>
      <xdr:row>62</xdr:row>
      <xdr:rowOff>108796</xdr:rowOff>
    </xdr:to>
    <xdr:cxnSp macro="">
      <xdr:nvCxnSpPr>
        <xdr:cNvPr id="130" name="直線コネクタ 129"/>
        <xdr:cNvCxnSpPr/>
      </xdr:nvCxnSpPr>
      <xdr:spPr>
        <a:xfrm flipV="1">
          <a:off x="4114800" y="10601960"/>
          <a:ext cx="8382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148183</xdr:rowOff>
    </xdr:from>
    <xdr:ext cx="762000" cy="259045"/>
    <xdr:sp macro="" textlink="">
      <xdr:nvSpPr>
        <xdr:cNvPr id="131" name="財政構造の弾力性平均値テキスト"/>
        <xdr:cNvSpPr txBox="1"/>
      </xdr:nvSpPr>
      <xdr:spPr>
        <a:xfrm>
          <a:off x="5041900" y="10949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4656</xdr:rowOff>
    </xdr:from>
    <xdr:to>
      <xdr:col>23</xdr:col>
      <xdr:colOff>184150</xdr:colOff>
      <xdr:row>64</xdr:row>
      <xdr:rowOff>106256</xdr:rowOff>
    </xdr:to>
    <xdr:sp macro="" textlink="">
      <xdr:nvSpPr>
        <xdr:cNvPr id="132" name="フローチャート: 判断 131"/>
        <xdr:cNvSpPr/>
      </xdr:nvSpPr>
      <xdr:spPr>
        <a:xfrm>
          <a:off x="4902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22860</xdr:rowOff>
    </xdr:from>
    <xdr:to>
      <xdr:col>19</xdr:col>
      <xdr:colOff>133350</xdr:colOff>
      <xdr:row>62</xdr:row>
      <xdr:rowOff>108796</xdr:rowOff>
    </xdr:to>
    <xdr:cxnSp macro="">
      <xdr:nvCxnSpPr>
        <xdr:cNvPr id="133" name="直線コネクタ 132"/>
        <xdr:cNvCxnSpPr/>
      </xdr:nvCxnSpPr>
      <xdr:spPr>
        <a:xfrm>
          <a:off x="3225800" y="10481310"/>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119804</xdr:rowOff>
    </xdr:from>
    <xdr:to>
      <xdr:col>19</xdr:col>
      <xdr:colOff>184150</xdr:colOff>
      <xdr:row>64</xdr:row>
      <xdr:rowOff>49954</xdr:rowOff>
    </xdr:to>
    <xdr:sp macro="" textlink="">
      <xdr:nvSpPr>
        <xdr:cNvPr id="134" name="フローチャート: 判断 133"/>
        <xdr:cNvSpPr/>
      </xdr:nvSpPr>
      <xdr:spPr>
        <a:xfrm>
          <a:off x="4064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34731</xdr:rowOff>
    </xdr:from>
    <xdr:ext cx="736600" cy="259045"/>
    <xdr:sp macro="" textlink="">
      <xdr:nvSpPr>
        <xdr:cNvPr id="135" name="テキスト ボックス 134"/>
        <xdr:cNvSpPr txBox="1"/>
      </xdr:nvSpPr>
      <xdr:spPr>
        <a:xfrm>
          <a:off x="3733800" y="1100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22860</xdr:rowOff>
    </xdr:from>
    <xdr:to>
      <xdr:col>15</xdr:col>
      <xdr:colOff>82550</xdr:colOff>
      <xdr:row>62</xdr:row>
      <xdr:rowOff>76623</xdr:rowOff>
    </xdr:to>
    <xdr:cxnSp macro="">
      <xdr:nvCxnSpPr>
        <xdr:cNvPr id="136" name="直線コネクタ 135"/>
        <xdr:cNvCxnSpPr/>
      </xdr:nvCxnSpPr>
      <xdr:spPr>
        <a:xfrm flipV="1">
          <a:off x="2336800" y="10481310"/>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17780</xdr:rowOff>
    </xdr:from>
    <xdr:to>
      <xdr:col>15</xdr:col>
      <xdr:colOff>133350</xdr:colOff>
      <xdr:row>62</xdr:row>
      <xdr:rowOff>119380</xdr:rowOff>
    </xdr:to>
    <xdr:sp macro="" textlink="">
      <xdr:nvSpPr>
        <xdr:cNvPr id="137" name="フローチャート: 判断 136"/>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104157</xdr:rowOff>
    </xdr:from>
    <xdr:ext cx="762000" cy="259045"/>
    <xdr:sp macro="" textlink="">
      <xdr:nvSpPr>
        <xdr:cNvPr id="138" name="テキスト ボックス 137"/>
        <xdr:cNvSpPr txBox="1"/>
      </xdr:nvSpPr>
      <xdr:spPr>
        <a:xfrm>
          <a:off x="2844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95250</xdr:rowOff>
    </xdr:from>
    <xdr:to>
      <xdr:col>11</xdr:col>
      <xdr:colOff>31750</xdr:colOff>
      <xdr:row>62</xdr:row>
      <xdr:rowOff>76623</xdr:rowOff>
    </xdr:to>
    <xdr:cxnSp macro="">
      <xdr:nvCxnSpPr>
        <xdr:cNvPr id="139" name="直線コネクタ 138"/>
        <xdr:cNvCxnSpPr/>
      </xdr:nvCxnSpPr>
      <xdr:spPr>
        <a:xfrm>
          <a:off x="1447800" y="10553700"/>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103717</xdr:rowOff>
    </xdr:from>
    <xdr:to>
      <xdr:col>11</xdr:col>
      <xdr:colOff>82550</xdr:colOff>
      <xdr:row>64</xdr:row>
      <xdr:rowOff>33867</xdr:rowOff>
    </xdr:to>
    <xdr:sp macro="" textlink="">
      <xdr:nvSpPr>
        <xdr:cNvPr id="140" name="フローチャート: 判断 139"/>
        <xdr:cNvSpPr/>
      </xdr:nvSpPr>
      <xdr:spPr>
        <a:xfrm>
          <a:off x="2286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18644</xdr:rowOff>
    </xdr:from>
    <xdr:ext cx="762000" cy="259045"/>
    <xdr:sp macro="" textlink="">
      <xdr:nvSpPr>
        <xdr:cNvPr id="141" name="テキスト ボックス 140"/>
        <xdr:cNvSpPr txBox="1"/>
      </xdr:nvSpPr>
      <xdr:spPr>
        <a:xfrm>
          <a:off x="1955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43" name="テキスト ボックス 142"/>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92710</xdr:rowOff>
    </xdr:from>
    <xdr:to>
      <xdr:col>23</xdr:col>
      <xdr:colOff>184150</xdr:colOff>
      <xdr:row>62</xdr:row>
      <xdr:rowOff>22860</xdr:rowOff>
    </xdr:to>
    <xdr:sp macro="" textlink="">
      <xdr:nvSpPr>
        <xdr:cNvPr id="149" name="楕円 148"/>
        <xdr:cNvSpPr/>
      </xdr:nvSpPr>
      <xdr:spPr>
        <a:xfrm>
          <a:off x="49022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109237</xdr:rowOff>
    </xdr:from>
    <xdr:ext cx="762000" cy="259045"/>
    <xdr:sp macro="" textlink="">
      <xdr:nvSpPr>
        <xdr:cNvPr id="150" name="財政構造の弾力性該当値テキスト"/>
        <xdr:cNvSpPr txBox="1"/>
      </xdr:nvSpPr>
      <xdr:spPr>
        <a:xfrm>
          <a:off x="50419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57996</xdr:rowOff>
    </xdr:from>
    <xdr:to>
      <xdr:col>19</xdr:col>
      <xdr:colOff>184150</xdr:colOff>
      <xdr:row>62</xdr:row>
      <xdr:rowOff>159596</xdr:rowOff>
    </xdr:to>
    <xdr:sp macro="" textlink="">
      <xdr:nvSpPr>
        <xdr:cNvPr id="151" name="楕円 150"/>
        <xdr:cNvSpPr/>
      </xdr:nvSpPr>
      <xdr:spPr>
        <a:xfrm>
          <a:off x="4064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169773</xdr:rowOff>
    </xdr:from>
    <xdr:ext cx="736600" cy="259045"/>
    <xdr:sp macro="" textlink="">
      <xdr:nvSpPr>
        <xdr:cNvPr id="152" name="テキスト ボックス 151"/>
        <xdr:cNvSpPr txBox="1"/>
      </xdr:nvSpPr>
      <xdr:spPr>
        <a:xfrm>
          <a:off x="3733800" y="1045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143510</xdr:rowOff>
    </xdr:from>
    <xdr:to>
      <xdr:col>15</xdr:col>
      <xdr:colOff>133350</xdr:colOff>
      <xdr:row>61</xdr:row>
      <xdr:rowOff>73660</xdr:rowOff>
    </xdr:to>
    <xdr:sp macro="" textlink="">
      <xdr:nvSpPr>
        <xdr:cNvPr id="153" name="楕円 152"/>
        <xdr:cNvSpPr/>
      </xdr:nvSpPr>
      <xdr:spPr>
        <a:xfrm>
          <a:off x="3175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54" name="テキスト ボックス 153"/>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25823</xdr:rowOff>
    </xdr:from>
    <xdr:to>
      <xdr:col>11</xdr:col>
      <xdr:colOff>82550</xdr:colOff>
      <xdr:row>62</xdr:row>
      <xdr:rowOff>127423</xdr:rowOff>
    </xdr:to>
    <xdr:sp macro="" textlink="">
      <xdr:nvSpPr>
        <xdr:cNvPr id="155" name="楕円 154"/>
        <xdr:cNvSpPr/>
      </xdr:nvSpPr>
      <xdr:spPr>
        <a:xfrm>
          <a:off x="2286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137600</xdr:rowOff>
    </xdr:from>
    <xdr:ext cx="762000" cy="259045"/>
    <xdr:sp macro="" textlink="">
      <xdr:nvSpPr>
        <xdr:cNvPr id="156" name="テキスト ボックス 155"/>
        <xdr:cNvSpPr txBox="1"/>
      </xdr:nvSpPr>
      <xdr:spPr>
        <a:xfrm>
          <a:off x="1955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57" name="楕円 156"/>
        <xdr:cNvSpPr/>
      </xdr:nvSpPr>
      <xdr:spPr>
        <a:xfrm>
          <a:off x="1397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156227</xdr:rowOff>
    </xdr:from>
    <xdr:ext cx="762000" cy="259045"/>
    <xdr:sp macro="" textlink="">
      <xdr:nvSpPr>
        <xdr:cNvPr id="158" name="テキスト ボックス 157"/>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人件費・物件費等の状況では、人口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人当たりの決算額は、類似団体平均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129,739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円、全国平均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158,103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円、埼玉県平均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125,442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円を下回る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120,934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円減少しました。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新型コロナウイルス感染症対策関係交付金等を活用した事業の減小等によるものです。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今後、増加が見込まれる維持補修費について、公共施設マネジメント計画に基づき抑制に努めます。また、行政改革大綱に基づき指定管理者制度の導入や適正な職員定員管理に努めます。</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13477</xdr:rowOff>
    </xdr:from>
    <xdr:to>
      <xdr:col>23</xdr:col>
      <xdr:colOff>133350</xdr:colOff>
      <xdr:row>88</xdr:row>
      <xdr:rowOff>161947</xdr:rowOff>
    </xdr:to>
    <xdr:cxnSp macro="">
      <xdr:nvCxnSpPr>
        <xdr:cNvPr id="190" name="直線コネクタ 189"/>
        <xdr:cNvCxnSpPr/>
      </xdr:nvCxnSpPr>
      <xdr:spPr>
        <a:xfrm flipV="1">
          <a:off x="4953000" y="13729477"/>
          <a:ext cx="0" cy="1520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134024</xdr:rowOff>
    </xdr:from>
    <xdr:ext cx="762000" cy="259045"/>
    <xdr:sp macro="" textlink="">
      <xdr:nvSpPr>
        <xdr:cNvPr id="191" name="人件費・物件費等の状況最小値テキスト"/>
        <xdr:cNvSpPr txBox="1"/>
      </xdr:nvSpPr>
      <xdr:spPr>
        <a:xfrm>
          <a:off x="5041900" y="1522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161947</xdr:rowOff>
    </xdr:from>
    <xdr:to>
      <xdr:col>24</xdr:col>
      <xdr:colOff>12700</xdr:colOff>
      <xdr:row>88</xdr:row>
      <xdr:rowOff>161947</xdr:rowOff>
    </xdr:to>
    <xdr:cxnSp macro="">
      <xdr:nvCxnSpPr>
        <xdr:cNvPr id="192" name="直線コネクタ 191"/>
        <xdr:cNvCxnSpPr/>
      </xdr:nvCxnSpPr>
      <xdr:spPr>
        <a:xfrm>
          <a:off x="4864100" y="1524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99854</xdr:rowOff>
    </xdr:from>
    <xdr:ext cx="762000" cy="259045"/>
    <xdr:sp macro="" textlink="">
      <xdr:nvSpPr>
        <xdr:cNvPr id="193" name="人件費・物件費等の状況最大値テキスト"/>
        <xdr:cNvSpPr txBox="1"/>
      </xdr:nvSpPr>
      <xdr:spPr>
        <a:xfrm>
          <a:off x="5041900" y="1347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13477</xdr:rowOff>
    </xdr:from>
    <xdr:to>
      <xdr:col>24</xdr:col>
      <xdr:colOff>12700</xdr:colOff>
      <xdr:row>80</xdr:row>
      <xdr:rowOff>13477</xdr:rowOff>
    </xdr:to>
    <xdr:cxnSp macro="">
      <xdr:nvCxnSpPr>
        <xdr:cNvPr id="194" name="直線コネクタ 193"/>
        <xdr:cNvCxnSpPr/>
      </xdr:nvCxnSpPr>
      <xdr:spPr>
        <a:xfrm>
          <a:off x="4864100" y="13729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45127</xdr:rowOff>
    </xdr:from>
    <xdr:to>
      <xdr:col>23</xdr:col>
      <xdr:colOff>133350</xdr:colOff>
      <xdr:row>82</xdr:row>
      <xdr:rowOff>71583</xdr:rowOff>
    </xdr:to>
    <xdr:cxnSp macro="">
      <xdr:nvCxnSpPr>
        <xdr:cNvPr id="195" name="直線コネクタ 194"/>
        <xdr:cNvCxnSpPr/>
      </xdr:nvCxnSpPr>
      <xdr:spPr>
        <a:xfrm flipV="1">
          <a:off x="4114800" y="14104027"/>
          <a:ext cx="838200" cy="2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118164</xdr:rowOff>
    </xdr:from>
    <xdr:ext cx="762000" cy="259045"/>
    <xdr:sp macro="" textlink="">
      <xdr:nvSpPr>
        <xdr:cNvPr id="196" name="人件費・物件費等の状況平均値テキスト"/>
        <xdr:cNvSpPr txBox="1"/>
      </xdr:nvSpPr>
      <xdr:spPr>
        <a:xfrm>
          <a:off x="5041900" y="14177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146087</xdr:rowOff>
    </xdr:from>
    <xdr:to>
      <xdr:col>23</xdr:col>
      <xdr:colOff>184150</xdr:colOff>
      <xdr:row>83</xdr:row>
      <xdr:rowOff>76237</xdr:rowOff>
    </xdr:to>
    <xdr:sp macro="" textlink="">
      <xdr:nvSpPr>
        <xdr:cNvPr id="197" name="フローチャート: 判断 196"/>
        <xdr:cNvSpPr/>
      </xdr:nvSpPr>
      <xdr:spPr>
        <a:xfrm>
          <a:off x="4902200" y="1420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120005</xdr:rowOff>
    </xdr:from>
    <xdr:to>
      <xdr:col>19</xdr:col>
      <xdr:colOff>133350</xdr:colOff>
      <xdr:row>82</xdr:row>
      <xdr:rowOff>71583</xdr:rowOff>
    </xdr:to>
    <xdr:cxnSp macro="">
      <xdr:nvCxnSpPr>
        <xdr:cNvPr id="198" name="直線コネクタ 197"/>
        <xdr:cNvCxnSpPr/>
      </xdr:nvCxnSpPr>
      <xdr:spPr>
        <a:xfrm>
          <a:off x="3225800" y="14007455"/>
          <a:ext cx="889000" cy="12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141399</xdr:rowOff>
    </xdr:from>
    <xdr:to>
      <xdr:col>19</xdr:col>
      <xdr:colOff>184150</xdr:colOff>
      <xdr:row>83</xdr:row>
      <xdr:rowOff>71549</xdr:rowOff>
    </xdr:to>
    <xdr:sp macro="" textlink="">
      <xdr:nvSpPr>
        <xdr:cNvPr id="199" name="フローチャート: 判断 198"/>
        <xdr:cNvSpPr/>
      </xdr:nvSpPr>
      <xdr:spPr>
        <a:xfrm>
          <a:off x="4064000" y="1420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56326</xdr:rowOff>
    </xdr:from>
    <xdr:ext cx="736600" cy="259045"/>
    <xdr:sp macro="" textlink="">
      <xdr:nvSpPr>
        <xdr:cNvPr id="200" name="テキスト ボックス 199"/>
        <xdr:cNvSpPr txBox="1"/>
      </xdr:nvSpPr>
      <xdr:spPr>
        <a:xfrm>
          <a:off x="3733800" y="142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106395</xdr:rowOff>
    </xdr:from>
    <xdr:to>
      <xdr:col>15</xdr:col>
      <xdr:colOff>82550</xdr:colOff>
      <xdr:row>81</xdr:row>
      <xdr:rowOff>120005</xdr:rowOff>
    </xdr:to>
    <xdr:cxnSp macro="">
      <xdr:nvCxnSpPr>
        <xdr:cNvPr id="201" name="直線コネクタ 200"/>
        <xdr:cNvCxnSpPr/>
      </xdr:nvCxnSpPr>
      <xdr:spPr>
        <a:xfrm>
          <a:off x="2336800" y="13822395"/>
          <a:ext cx="889000" cy="18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84607</xdr:rowOff>
    </xdr:from>
    <xdr:to>
      <xdr:col>15</xdr:col>
      <xdr:colOff>133350</xdr:colOff>
      <xdr:row>83</xdr:row>
      <xdr:rowOff>14757</xdr:rowOff>
    </xdr:to>
    <xdr:sp macro="" textlink="">
      <xdr:nvSpPr>
        <xdr:cNvPr id="202" name="フローチャート: 判断 201"/>
        <xdr:cNvSpPr/>
      </xdr:nvSpPr>
      <xdr:spPr>
        <a:xfrm>
          <a:off x="3175000" y="1414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170984</xdr:rowOff>
    </xdr:from>
    <xdr:ext cx="762000" cy="259045"/>
    <xdr:sp macro="" textlink="">
      <xdr:nvSpPr>
        <xdr:cNvPr id="203" name="テキスト ボックス 202"/>
        <xdr:cNvSpPr txBox="1"/>
      </xdr:nvSpPr>
      <xdr:spPr>
        <a:xfrm>
          <a:off x="2844800" y="14229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71907</xdr:rowOff>
    </xdr:from>
    <xdr:to>
      <xdr:col>11</xdr:col>
      <xdr:colOff>31750</xdr:colOff>
      <xdr:row>80</xdr:row>
      <xdr:rowOff>106395</xdr:rowOff>
    </xdr:to>
    <xdr:cxnSp macro="">
      <xdr:nvCxnSpPr>
        <xdr:cNvPr id="204" name="直線コネクタ 203"/>
        <xdr:cNvCxnSpPr/>
      </xdr:nvCxnSpPr>
      <xdr:spPr>
        <a:xfrm>
          <a:off x="1447800" y="13787907"/>
          <a:ext cx="889000" cy="3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116587</xdr:rowOff>
    </xdr:from>
    <xdr:to>
      <xdr:col>11</xdr:col>
      <xdr:colOff>82550</xdr:colOff>
      <xdr:row>82</xdr:row>
      <xdr:rowOff>46737</xdr:rowOff>
    </xdr:to>
    <xdr:sp macro="" textlink="">
      <xdr:nvSpPr>
        <xdr:cNvPr id="205" name="フローチャート: 判断 204"/>
        <xdr:cNvSpPr/>
      </xdr:nvSpPr>
      <xdr:spPr>
        <a:xfrm>
          <a:off x="2286000" y="1400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31514</xdr:rowOff>
    </xdr:from>
    <xdr:ext cx="762000" cy="259045"/>
    <xdr:sp macro="" textlink="">
      <xdr:nvSpPr>
        <xdr:cNvPr id="206" name="テキスト ボックス 205"/>
        <xdr:cNvSpPr txBox="1"/>
      </xdr:nvSpPr>
      <xdr:spPr>
        <a:xfrm>
          <a:off x="1955800" y="140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10103</xdr:rowOff>
    </xdr:from>
    <xdr:to>
      <xdr:col>7</xdr:col>
      <xdr:colOff>31750</xdr:colOff>
      <xdr:row>81</xdr:row>
      <xdr:rowOff>111703</xdr:rowOff>
    </xdr:to>
    <xdr:sp macro="" textlink="">
      <xdr:nvSpPr>
        <xdr:cNvPr id="207" name="フローチャート: 判断 206"/>
        <xdr:cNvSpPr/>
      </xdr:nvSpPr>
      <xdr:spPr>
        <a:xfrm>
          <a:off x="1397000" y="138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96480</xdr:rowOff>
    </xdr:from>
    <xdr:ext cx="762000" cy="259045"/>
    <xdr:sp macro="" textlink="">
      <xdr:nvSpPr>
        <xdr:cNvPr id="208" name="テキスト ボックス 207"/>
        <xdr:cNvSpPr txBox="1"/>
      </xdr:nvSpPr>
      <xdr:spPr>
        <a:xfrm>
          <a:off x="1066800" y="13983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165777</xdr:rowOff>
    </xdr:from>
    <xdr:to>
      <xdr:col>23</xdr:col>
      <xdr:colOff>184150</xdr:colOff>
      <xdr:row>82</xdr:row>
      <xdr:rowOff>95927</xdr:rowOff>
    </xdr:to>
    <xdr:sp macro="" textlink="">
      <xdr:nvSpPr>
        <xdr:cNvPr id="214" name="楕円 213"/>
        <xdr:cNvSpPr/>
      </xdr:nvSpPr>
      <xdr:spPr>
        <a:xfrm>
          <a:off x="4902200" y="1405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10854</xdr:rowOff>
    </xdr:from>
    <xdr:ext cx="762000" cy="259045"/>
    <xdr:sp macro="" textlink="">
      <xdr:nvSpPr>
        <xdr:cNvPr id="215" name="人件費・物件費等の状況該当値テキスト"/>
        <xdr:cNvSpPr txBox="1"/>
      </xdr:nvSpPr>
      <xdr:spPr>
        <a:xfrm>
          <a:off x="5041900" y="138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20783</xdr:rowOff>
    </xdr:from>
    <xdr:to>
      <xdr:col>19</xdr:col>
      <xdr:colOff>184150</xdr:colOff>
      <xdr:row>82</xdr:row>
      <xdr:rowOff>122383</xdr:rowOff>
    </xdr:to>
    <xdr:sp macro="" textlink="">
      <xdr:nvSpPr>
        <xdr:cNvPr id="216" name="楕円 215"/>
        <xdr:cNvSpPr/>
      </xdr:nvSpPr>
      <xdr:spPr>
        <a:xfrm>
          <a:off x="4064000" y="1407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132560</xdr:rowOff>
    </xdr:from>
    <xdr:ext cx="736600" cy="259045"/>
    <xdr:sp macro="" textlink="">
      <xdr:nvSpPr>
        <xdr:cNvPr id="217" name="テキスト ボックス 216"/>
        <xdr:cNvSpPr txBox="1"/>
      </xdr:nvSpPr>
      <xdr:spPr>
        <a:xfrm>
          <a:off x="3733800" y="13848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69205</xdr:rowOff>
    </xdr:from>
    <xdr:to>
      <xdr:col>15</xdr:col>
      <xdr:colOff>133350</xdr:colOff>
      <xdr:row>81</xdr:row>
      <xdr:rowOff>170805</xdr:rowOff>
    </xdr:to>
    <xdr:sp macro="" textlink="">
      <xdr:nvSpPr>
        <xdr:cNvPr id="218" name="楕円 217"/>
        <xdr:cNvSpPr/>
      </xdr:nvSpPr>
      <xdr:spPr>
        <a:xfrm>
          <a:off x="3175000" y="139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9532</xdr:rowOff>
    </xdr:from>
    <xdr:ext cx="762000" cy="259045"/>
    <xdr:sp macro="" textlink="">
      <xdr:nvSpPr>
        <xdr:cNvPr id="219" name="テキスト ボックス 218"/>
        <xdr:cNvSpPr txBox="1"/>
      </xdr:nvSpPr>
      <xdr:spPr>
        <a:xfrm>
          <a:off x="2844800" y="13725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55595</xdr:rowOff>
    </xdr:from>
    <xdr:to>
      <xdr:col>11</xdr:col>
      <xdr:colOff>82550</xdr:colOff>
      <xdr:row>80</xdr:row>
      <xdr:rowOff>157195</xdr:rowOff>
    </xdr:to>
    <xdr:sp macro="" textlink="">
      <xdr:nvSpPr>
        <xdr:cNvPr id="220" name="楕円 219"/>
        <xdr:cNvSpPr/>
      </xdr:nvSpPr>
      <xdr:spPr>
        <a:xfrm>
          <a:off x="2286000" y="1377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167372</xdr:rowOff>
    </xdr:from>
    <xdr:ext cx="762000" cy="259045"/>
    <xdr:sp macro="" textlink="">
      <xdr:nvSpPr>
        <xdr:cNvPr id="221" name="テキスト ボックス 220"/>
        <xdr:cNvSpPr txBox="1"/>
      </xdr:nvSpPr>
      <xdr:spPr>
        <a:xfrm>
          <a:off x="1955800" y="1354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21107</xdr:rowOff>
    </xdr:from>
    <xdr:to>
      <xdr:col>7</xdr:col>
      <xdr:colOff>31750</xdr:colOff>
      <xdr:row>80</xdr:row>
      <xdr:rowOff>122707</xdr:rowOff>
    </xdr:to>
    <xdr:sp macro="" textlink="">
      <xdr:nvSpPr>
        <xdr:cNvPr id="222" name="楕円 221"/>
        <xdr:cNvSpPr/>
      </xdr:nvSpPr>
      <xdr:spPr>
        <a:xfrm>
          <a:off x="1397000" y="1373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132884</xdr:rowOff>
    </xdr:from>
    <xdr:ext cx="762000" cy="259045"/>
    <xdr:sp macro="" textlink="">
      <xdr:nvSpPr>
        <xdr:cNvPr id="223" name="テキスト ボックス 222"/>
        <xdr:cNvSpPr txBox="1"/>
      </xdr:nvSpPr>
      <xdr:spPr>
        <a:xfrm>
          <a:off x="1066800" y="13505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類似団体平均、全国市平均を上回っている状況を踏まえ、今後も引き続き給与水準の適正化を行い、ラスパイレス指数の減少に努めます。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89</xdr:row>
      <xdr:rowOff>142239</xdr:rowOff>
    </xdr:to>
    <xdr:cxnSp macro="">
      <xdr:nvCxnSpPr>
        <xdr:cNvPr id="250" name="直線コネクタ 249"/>
        <xdr:cNvCxnSpPr/>
      </xdr:nvCxnSpPr>
      <xdr:spPr>
        <a:xfrm flipV="1">
          <a:off x="17018000" y="13808711"/>
          <a:ext cx="0" cy="15925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114316</xdr:rowOff>
    </xdr:from>
    <xdr:ext cx="762000" cy="259045"/>
    <xdr:sp macro="" textlink="">
      <xdr:nvSpPr>
        <xdr:cNvPr id="251" name="給与水準   （国との比較）最小値テキスト"/>
        <xdr:cNvSpPr txBox="1"/>
      </xdr:nvSpPr>
      <xdr:spPr>
        <a:xfrm>
          <a:off x="17106900" y="1537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142239</xdr:rowOff>
    </xdr:from>
    <xdr:to>
      <xdr:col>81</xdr:col>
      <xdr:colOff>133350</xdr:colOff>
      <xdr:row>89</xdr:row>
      <xdr:rowOff>142239</xdr:rowOff>
    </xdr:to>
    <xdr:cxnSp macro="">
      <xdr:nvCxnSpPr>
        <xdr:cNvPr id="252" name="直線コネクタ 251"/>
        <xdr:cNvCxnSpPr/>
      </xdr:nvCxnSpPr>
      <xdr:spPr>
        <a:xfrm>
          <a:off x="16929100" y="1540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53" name="給与水準   （国との比較）最大値テキスト"/>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54" name="直線コネクタ 253"/>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99061</xdr:rowOff>
    </xdr:from>
    <xdr:to>
      <xdr:col>81</xdr:col>
      <xdr:colOff>44450</xdr:colOff>
      <xdr:row>88</xdr:row>
      <xdr:rowOff>48261</xdr:rowOff>
    </xdr:to>
    <xdr:cxnSp macro="">
      <xdr:nvCxnSpPr>
        <xdr:cNvPr id="255" name="直線コネクタ 254"/>
        <xdr:cNvCxnSpPr/>
      </xdr:nvCxnSpPr>
      <xdr:spPr>
        <a:xfrm flipV="1">
          <a:off x="16179800" y="15015211"/>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6" name="給与水準   （国との比較）平均値テキスト"/>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48261</xdr:rowOff>
    </xdr:to>
    <xdr:cxnSp macro="">
      <xdr:nvCxnSpPr>
        <xdr:cNvPr id="258" name="直線コネクタ 257"/>
        <xdr:cNvCxnSpPr/>
      </xdr:nvCxnSpPr>
      <xdr:spPr>
        <a:xfrm>
          <a:off x="15290800" y="150876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0" name="テキスト ボックス 259"/>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89</xdr:row>
      <xdr:rowOff>69850</xdr:rowOff>
    </xdr:to>
    <xdr:cxnSp macro="">
      <xdr:nvCxnSpPr>
        <xdr:cNvPr id="261" name="直線コネクタ 260"/>
        <xdr:cNvCxnSpPr/>
      </xdr:nvCxnSpPr>
      <xdr:spPr>
        <a:xfrm flipV="1">
          <a:off x="14401800" y="150876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149861</xdr:rowOff>
    </xdr:from>
    <xdr:to>
      <xdr:col>73</xdr:col>
      <xdr:colOff>44450</xdr:colOff>
      <xdr:row>86</xdr:row>
      <xdr:rowOff>80011</xdr:rowOff>
    </xdr:to>
    <xdr:sp macro="" textlink="">
      <xdr:nvSpPr>
        <xdr:cNvPr id="262" name="フローチャート: 判断 261"/>
        <xdr:cNvSpPr/>
      </xdr:nvSpPr>
      <xdr:spPr>
        <a:xfrm>
          <a:off x="15240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90188</xdr:rowOff>
    </xdr:from>
    <xdr:ext cx="762000" cy="259045"/>
    <xdr:sp macro="" textlink="">
      <xdr:nvSpPr>
        <xdr:cNvPr id="263" name="テキスト ボックス 262"/>
        <xdr:cNvSpPr txBox="1"/>
      </xdr:nvSpPr>
      <xdr:spPr>
        <a:xfrm>
          <a:off x="14909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89</xdr:row>
      <xdr:rowOff>69850</xdr:rowOff>
    </xdr:to>
    <xdr:cxnSp macro="">
      <xdr:nvCxnSpPr>
        <xdr:cNvPr id="264" name="直線コネクタ 263"/>
        <xdr:cNvCxnSpPr/>
      </xdr:nvCxnSpPr>
      <xdr:spPr>
        <a:xfrm>
          <a:off x="13512800" y="152082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26670</xdr:rowOff>
    </xdr:from>
    <xdr:to>
      <xdr:col>68</xdr:col>
      <xdr:colOff>203200</xdr:colOff>
      <xdr:row>86</xdr:row>
      <xdr:rowOff>128270</xdr:rowOff>
    </xdr:to>
    <xdr:sp macro="" textlink="">
      <xdr:nvSpPr>
        <xdr:cNvPr id="265" name="フローチャート: 判断 264"/>
        <xdr:cNvSpPr/>
      </xdr:nvSpPr>
      <xdr:spPr>
        <a:xfrm>
          <a:off x="14351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138447</xdr:rowOff>
    </xdr:from>
    <xdr:ext cx="762000" cy="259045"/>
    <xdr:sp macro="" textlink="">
      <xdr:nvSpPr>
        <xdr:cNvPr id="266" name="テキスト ボックス 265"/>
        <xdr:cNvSpPr txBox="1"/>
      </xdr:nvSpPr>
      <xdr:spPr>
        <a:xfrm>
          <a:off x="14020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7" name="フローチャート: 判断 266"/>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68" name="テキスト ボックス 267"/>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48261</xdr:rowOff>
    </xdr:from>
    <xdr:to>
      <xdr:col>81</xdr:col>
      <xdr:colOff>95250</xdr:colOff>
      <xdr:row>87</xdr:row>
      <xdr:rowOff>149861</xdr:rowOff>
    </xdr:to>
    <xdr:sp macro="" textlink="">
      <xdr:nvSpPr>
        <xdr:cNvPr id="274" name="楕円 273"/>
        <xdr:cNvSpPr/>
      </xdr:nvSpPr>
      <xdr:spPr>
        <a:xfrm>
          <a:off x="169672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20338</xdr:rowOff>
    </xdr:from>
    <xdr:ext cx="762000" cy="259045"/>
    <xdr:sp macro="" textlink="">
      <xdr:nvSpPr>
        <xdr:cNvPr id="275" name="給与水準   （国との比較）該当値テキスト"/>
        <xdr:cNvSpPr txBox="1"/>
      </xdr:nvSpPr>
      <xdr:spPr>
        <a:xfrm>
          <a:off x="17106900" y="1493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168911</xdr:rowOff>
    </xdr:from>
    <xdr:to>
      <xdr:col>77</xdr:col>
      <xdr:colOff>95250</xdr:colOff>
      <xdr:row>88</xdr:row>
      <xdr:rowOff>99061</xdr:rowOff>
    </xdr:to>
    <xdr:sp macro="" textlink="">
      <xdr:nvSpPr>
        <xdr:cNvPr id="276" name="楕円 275"/>
        <xdr:cNvSpPr/>
      </xdr:nvSpPr>
      <xdr:spPr>
        <a:xfrm>
          <a:off x="16129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83838</xdr:rowOff>
    </xdr:from>
    <xdr:ext cx="736600" cy="259045"/>
    <xdr:sp macro="" textlink="">
      <xdr:nvSpPr>
        <xdr:cNvPr id="277" name="テキスト ボックス 276"/>
        <xdr:cNvSpPr txBox="1"/>
      </xdr:nvSpPr>
      <xdr:spPr>
        <a:xfrm>
          <a:off x="15798800" y="15171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78" name="楕円 277"/>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79" name="テキスト ボックス 278"/>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80" name="楕円 279"/>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81" name="テキスト ボックス 280"/>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2" name="楕円 281"/>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3" name="テキスト ボックス 282"/>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合併直後の平成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240</a:t>
          </a:r>
          <a:r>
            <a:rPr kumimoji="1" lang="ja-JP" altLang="en-US" sz="1300">
              <a:latin typeface="ＭＳ Ｐゴシック" panose="020B0600070205080204" pitchFamily="50" charset="-128"/>
              <a:ea typeface="ＭＳ Ｐゴシック" panose="020B0600070205080204" pitchFamily="50" charset="-128"/>
            </a:rPr>
            <a:t>人の削減を行ったことにより、人口千人当たりの職員数は全国平均を大幅に下回っているほか、県内平均も下回っています。</a:t>
          </a:r>
        </a:p>
        <a:p>
          <a:r>
            <a:rPr kumimoji="1" lang="ja-JP" altLang="en-US" sz="1300">
              <a:latin typeface="ＭＳ Ｐゴシック" panose="020B0600070205080204" pitchFamily="50" charset="-128"/>
              <a:ea typeface="ＭＳ Ｐゴシック" panose="020B0600070205080204" pitchFamily="50" charset="-128"/>
            </a:rPr>
            <a:t>　総合振興計画後期基本計画の中で、平成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年度までの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か年を計画期間とした目標値を策定し、</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人の削減を目標としてきましたが、平成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年度当初時点で達成しました。今後も適正な定員管理に努めます。</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62654</xdr:rowOff>
    </xdr:from>
    <xdr:to>
      <xdr:col>81</xdr:col>
      <xdr:colOff>44450</xdr:colOff>
      <xdr:row>66</xdr:row>
      <xdr:rowOff>46355</xdr:rowOff>
    </xdr:to>
    <xdr:cxnSp macro="">
      <xdr:nvCxnSpPr>
        <xdr:cNvPr id="313" name="直線コネクタ 312"/>
        <xdr:cNvCxnSpPr/>
      </xdr:nvCxnSpPr>
      <xdr:spPr>
        <a:xfrm flipV="1">
          <a:off x="17018000" y="100067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18432</xdr:rowOff>
    </xdr:from>
    <xdr:ext cx="762000" cy="259045"/>
    <xdr:sp macro="" textlink="">
      <xdr:nvSpPr>
        <xdr:cNvPr id="314" name="定員管理の状況最小値テキスト"/>
        <xdr:cNvSpPr txBox="1"/>
      </xdr:nvSpPr>
      <xdr:spPr>
        <a:xfrm>
          <a:off x="17106900" y="1133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46355</xdr:rowOff>
    </xdr:from>
    <xdr:to>
      <xdr:col>81</xdr:col>
      <xdr:colOff>133350</xdr:colOff>
      <xdr:row>66</xdr:row>
      <xdr:rowOff>46355</xdr:rowOff>
    </xdr:to>
    <xdr:cxnSp macro="">
      <xdr:nvCxnSpPr>
        <xdr:cNvPr id="315" name="直線コネクタ 314"/>
        <xdr:cNvCxnSpPr/>
      </xdr:nvCxnSpPr>
      <xdr:spPr>
        <a:xfrm>
          <a:off x="16929100" y="1136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149031</xdr:rowOff>
    </xdr:from>
    <xdr:ext cx="762000" cy="259045"/>
    <xdr:sp macro="" textlink="">
      <xdr:nvSpPr>
        <xdr:cNvPr id="316" name="定員管理の状況最大値テキスト"/>
        <xdr:cNvSpPr txBox="1"/>
      </xdr:nvSpPr>
      <xdr:spPr>
        <a:xfrm>
          <a:off x="17106900" y="975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62654</xdr:rowOff>
    </xdr:from>
    <xdr:to>
      <xdr:col>81</xdr:col>
      <xdr:colOff>133350</xdr:colOff>
      <xdr:row>58</xdr:row>
      <xdr:rowOff>62654</xdr:rowOff>
    </xdr:to>
    <xdr:cxnSp macro="">
      <xdr:nvCxnSpPr>
        <xdr:cNvPr id="317" name="直線コネクタ 316"/>
        <xdr:cNvCxnSpPr/>
      </xdr:nvCxnSpPr>
      <xdr:spPr>
        <a:xfrm>
          <a:off x="16929100" y="10006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75142</xdr:rowOff>
    </xdr:from>
    <xdr:to>
      <xdr:col>81</xdr:col>
      <xdr:colOff>44450</xdr:colOff>
      <xdr:row>61</xdr:row>
      <xdr:rowOff>131445</xdr:rowOff>
    </xdr:to>
    <xdr:cxnSp macro="">
      <xdr:nvCxnSpPr>
        <xdr:cNvPr id="318" name="直線コネクタ 317"/>
        <xdr:cNvCxnSpPr/>
      </xdr:nvCxnSpPr>
      <xdr:spPr>
        <a:xfrm>
          <a:off x="16179800" y="10533592"/>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56744</xdr:rowOff>
    </xdr:from>
    <xdr:ext cx="762000" cy="259045"/>
    <xdr:sp macro="" textlink="">
      <xdr:nvSpPr>
        <xdr:cNvPr id="319" name="定員管理の状況平均値テキスト"/>
        <xdr:cNvSpPr txBox="1"/>
      </xdr:nvSpPr>
      <xdr:spPr>
        <a:xfrm>
          <a:off x="17106900" y="10515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84667</xdr:rowOff>
    </xdr:from>
    <xdr:to>
      <xdr:col>81</xdr:col>
      <xdr:colOff>95250</xdr:colOff>
      <xdr:row>62</xdr:row>
      <xdr:rowOff>14817</xdr:rowOff>
    </xdr:to>
    <xdr:sp macro="" textlink="">
      <xdr:nvSpPr>
        <xdr:cNvPr id="320" name="フローチャート: 判断 319"/>
        <xdr:cNvSpPr/>
      </xdr:nvSpPr>
      <xdr:spPr>
        <a:xfrm>
          <a:off x="169672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55033</xdr:rowOff>
    </xdr:from>
    <xdr:to>
      <xdr:col>77</xdr:col>
      <xdr:colOff>44450</xdr:colOff>
      <xdr:row>61</xdr:row>
      <xdr:rowOff>75142</xdr:rowOff>
    </xdr:to>
    <xdr:cxnSp macro="">
      <xdr:nvCxnSpPr>
        <xdr:cNvPr id="321" name="直線コネクタ 320"/>
        <xdr:cNvCxnSpPr/>
      </xdr:nvCxnSpPr>
      <xdr:spPr>
        <a:xfrm>
          <a:off x="15290800" y="105134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60537</xdr:rowOff>
    </xdr:from>
    <xdr:to>
      <xdr:col>77</xdr:col>
      <xdr:colOff>95250</xdr:colOff>
      <xdr:row>61</xdr:row>
      <xdr:rowOff>162137</xdr:rowOff>
    </xdr:to>
    <xdr:sp macro="" textlink="">
      <xdr:nvSpPr>
        <xdr:cNvPr id="322" name="フローチャート: 判断 321"/>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146914</xdr:rowOff>
    </xdr:from>
    <xdr:ext cx="736600" cy="259045"/>
    <xdr:sp macro="" textlink="">
      <xdr:nvSpPr>
        <xdr:cNvPr id="323" name="テキスト ボックス 322"/>
        <xdr:cNvSpPr txBox="1"/>
      </xdr:nvSpPr>
      <xdr:spPr>
        <a:xfrm>
          <a:off x="15798800" y="1060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34925</xdr:rowOff>
    </xdr:from>
    <xdr:to>
      <xdr:col>72</xdr:col>
      <xdr:colOff>203200</xdr:colOff>
      <xdr:row>61</xdr:row>
      <xdr:rowOff>55033</xdr:rowOff>
    </xdr:to>
    <xdr:cxnSp macro="">
      <xdr:nvCxnSpPr>
        <xdr:cNvPr id="324" name="直線コネクタ 323"/>
        <xdr:cNvCxnSpPr/>
      </xdr:nvCxnSpPr>
      <xdr:spPr>
        <a:xfrm>
          <a:off x="14401800" y="104933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5" name="フローチャート: 判断 324"/>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6" name="テキスト ボックス 325"/>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22860</xdr:rowOff>
    </xdr:from>
    <xdr:to>
      <xdr:col>68</xdr:col>
      <xdr:colOff>152400</xdr:colOff>
      <xdr:row>61</xdr:row>
      <xdr:rowOff>34925</xdr:rowOff>
    </xdr:to>
    <xdr:cxnSp macro="">
      <xdr:nvCxnSpPr>
        <xdr:cNvPr id="327" name="直線コネクタ 326"/>
        <xdr:cNvCxnSpPr/>
      </xdr:nvCxnSpPr>
      <xdr:spPr>
        <a:xfrm>
          <a:off x="13512800" y="1048131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8" name="フローチャート: 判断 327"/>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29" name="テキスト ボックス 328"/>
        <xdr:cNvSpPr txBox="1"/>
      </xdr:nvSpPr>
      <xdr:spPr>
        <a:xfrm>
          <a:off x="14020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30" name="フローチャート: 判断 329"/>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134848</xdr:rowOff>
    </xdr:from>
    <xdr:ext cx="762000" cy="259045"/>
    <xdr:sp macro="" textlink="">
      <xdr:nvSpPr>
        <xdr:cNvPr id="331" name="テキスト ボックス 330"/>
        <xdr:cNvSpPr txBox="1"/>
      </xdr:nvSpPr>
      <xdr:spPr>
        <a:xfrm>
          <a:off x="13131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37" name="楕円 336"/>
        <xdr:cNvSpPr/>
      </xdr:nvSpPr>
      <xdr:spPr>
        <a:xfrm>
          <a:off x="169672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97172</xdr:rowOff>
    </xdr:from>
    <xdr:ext cx="762000" cy="259045"/>
    <xdr:sp macro="" textlink="">
      <xdr:nvSpPr>
        <xdr:cNvPr id="338" name="定員管理の状況該当値テキスト"/>
        <xdr:cNvSpPr txBox="1"/>
      </xdr:nvSpPr>
      <xdr:spPr>
        <a:xfrm>
          <a:off x="17106900" y="103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24342</xdr:rowOff>
    </xdr:from>
    <xdr:to>
      <xdr:col>77</xdr:col>
      <xdr:colOff>95250</xdr:colOff>
      <xdr:row>61</xdr:row>
      <xdr:rowOff>125942</xdr:rowOff>
    </xdr:to>
    <xdr:sp macro="" textlink="">
      <xdr:nvSpPr>
        <xdr:cNvPr id="339" name="楕円 338"/>
        <xdr:cNvSpPr/>
      </xdr:nvSpPr>
      <xdr:spPr>
        <a:xfrm>
          <a:off x="16129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136119</xdr:rowOff>
    </xdr:from>
    <xdr:ext cx="736600" cy="259045"/>
    <xdr:sp macro="" textlink="">
      <xdr:nvSpPr>
        <xdr:cNvPr id="340" name="テキスト ボックス 339"/>
        <xdr:cNvSpPr txBox="1"/>
      </xdr:nvSpPr>
      <xdr:spPr>
        <a:xfrm>
          <a:off x="15798800" y="1025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4233</xdr:rowOff>
    </xdr:from>
    <xdr:to>
      <xdr:col>73</xdr:col>
      <xdr:colOff>44450</xdr:colOff>
      <xdr:row>61</xdr:row>
      <xdr:rowOff>105833</xdr:rowOff>
    </xdr:to>
    <xdr:sp macro="" textlink="">
      <xdr:nvSpPr>
        <xdr:cNvPr id="341" name="楕円 340"/>
        <xdr:cNvSpPr/>
      </xdr:nvSpPr>
      <xdr:spPr>
        <a:xfrm>
          <a:off x="15240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116010</xdr:rowOff>
    </xdr:from>
    <xdr:ext cx="762000" cy="259045"/>
    <xdr:sp macro="" textlink="">
      <xdr:nvSpPr>
        <xdr:cNvPr id="342" name="テキスト ボックス 341"/>
        <xdr:cNvSpPr txBox="1"/>
      </xdr:nvSpPr>
      <xdr:spPr>
        <a:xfrm>
          <a:off x="14909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155575</xdr:rowOff>
    </xdr:from>
    <xdr:to>
      <xdr:col>68</xdr:col>
      <xdr:colOff>203200</xdr:colOff>
      <xdr:row>61</xdr:row>
      <xdr:rowOff>85725</xdr:rowOff>
    </xdr:to>
    <xdr:sp macro="" textlink="">
      <xdr:nvSpPr>
        <xdr:cNvPr id="343" name="楕円 342"/>
        <xdr:cNvSpPr/>
      </xdr:nvSpPr>
      <xdr:spPr>
        <a:xfrm>
          <a:off x="14351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95902</xdr:rowOff>
    </xdr:from>
    <xdr:ext cx="762000" cy="259045"/>
    <xdr:sp macro="" textlink="">
      <xdr:nvSpPr>
        <xdr:cNvPr id="344" name="テキスト ボックス 343"/>
        <xdr:cNvSpPr txBox="1"/>
      </xdr:nvSpPr>
      <xdr:spPr>
        <a:xfrm>
          <a:off x="14020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143510</xdr:rowOff>
    </xdr:from>
    <xdr:to>
      <xdr:col>64</xdr:col>
      <xdr:colOff>152400</xdr:colOff>
      <xdr:row>61</xdr:row>
      <xdr:rowOff>73660</xdr:rowOff>
    </xdr:to>
    <xdr:sp macro="" textlink="">
      <xdr:nvSpPr>
        <xdr:cNvPr id="345" name="楕円 344"/>
        <xdr:cNvSpPr/>
      </xdr:nvSpPr>
      <xdr:spPr>
        <a:xfrm>
          <a:off x="13462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83837</xdr:rowOff>
    </xdr:from>
    <xdr:ext cx="762000" cy="259045"/>
    <xdr:sp macro="" textlink="">
      <xdr:nvSpPr>
        <xdr:cNvPr id="346" name="テキスト ボックス 345"/>
        <xdr:cNvSpPr txBox="1"/>
      </xdr:nvSpPr>
      <xdr:spPr>
        <a:xfrm>
          <a:off x="13131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％、全国平均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％、埼玉県平均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％を下回る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ポイント減少しました。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市債の新規発行を抑制し、計画的に残高の縮減を図ってきたことにより、近年、一般会計における元利償還金の減少傾向が続いていることによるものです。</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今後は、新たな行政需要や老朽化する公共施設・インフラ施設の更新に対応するため、市債を計画的に発行して財源の平準化及び世代間の負担の均衡を図りながら健全な財政運営に努めます。</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5141</xdr:rowOff>
    </xdr:to>
    <xdr:cxnSp macro="">
      <xdr:nvCxnSpPr>
        <xdr:cNvPr id="376" name="直線コネクタ 375"/>
        <xdr:cNvCxnSpPr/>
      </xdr:nvCxnSpPr>
      <xdr:spPr>
        <a:xfrm flipV="1">
          <a:off x="17018000" y="6341533"/>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77" name="公債費負担の状況最小値テキスト"/>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78" name="直線コネクタ 377"/>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169333</xdr:rowOff>
    </xdr:from>
    <xdr:to>
      <xdr:col>81</xdr:col>
      <xdr:colOff>44450</xdr:colOff>
      <xdr:row>37</xdr:row>
      <xdr:rowOff>9374</xdr:rowOff>
    </xdr:to>
    <xdr:cxnSp macro="">
      <xdr:nvCxnSpPr>
        <xdr:cNvPr id="381" name="直線コネクタ 380"/>
        <xdr:cNvCxnSpPr/>
      </xdr:nvCxnSpPr>
      <xdr:spPr>
        <a:xfrm flipV="1">
          <a:off x="16179800" y="634153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25296</xdr:rowOff>
    </xdr:from>
    <xdr:ext cx="762000" cy="259045"/>
    <xdr:sp macro="" textlink="">
      <xdr:nvSpPr>
        <xdr:cNvPr id="382" name="公債費負担の状況平均値テキスト"/>
        <xdr:cNvSpPr txBox="1"/>
      </xdr:nvSpPr>
      <xdr:spPr>
        <a:xfrm>
          <a:off x="17106900" y="6883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53219</xdr:rowOff>
    </xdr:from>
    <xdr:to>
      <xdr:col>81</xdr:col>
      <xdr:colOff>95250</xdr:colOff>
      <xdr:row>40</xdr:row>
      <xdr:rowOff>154819</xdr:rowOff>
    </xdr:to>
    <xdr:sp macro="" textlink="">
      <xdr:nvSpPr>
        <xdr:cNvPr id="383" name="フローチャート: 判断 382"/>
        <xdr:cNvSpPr/>
      </xdr:nvSpPr>
      <xdr:spPr>
        <a:xfrm>
          <a:off x="169672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9374</xdr:rowOff>
    </xdr:from>
    <xdr:to>
      <xdr:col>77</xdr:col>
      <xdr:colOff>44450</xdr:colOff>
      <xdr:row>37</xdr:row>
      <xdr:rowOff>32355</xdr:rowOff>
    </xdr:to>
    <xdr:cxnSp macro="">
      <xdr:nvCxnSpPr>
        <xdr:cNvPr id="384" name="直線コネクタ 383"/>
        <xdr:cNvCxnSpPr/>
      </xdr:nvCxnSpPr>
      <xdr:spPr>
        <a:xfrm flipV="1">
          <a:off x="15290800" y="635302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18748</xdr:rowOff>
    </xdr:from>
    <xdr:to>
      <xdr:col>77</xdr:col>
      <xdr:colOff>95250</xdr:colOff>
      <xdr:row>40</xdr:row>
      <xdr:rowOff>120348</xdr:rowOff>
    </xdr:to>
    <xdr:sp macro="" textlink="">
      <xdr:nvSpPr>
        <xdr:cNvPr id="385" name="フローチャート: 判断 384"/>
        <xdr:cNvSpPr/>
      </xdr:nvSpPr>
      <xdr:spPr>
        <a:xfrm>
          <a:off x="16129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105125</xdr:rowOff>
    </xdr:from>
    <xdr:ext cx="736600" cy="259045"/>
    <xdr:sp macro="" textlink="">
      <xdr:nvSpPr>
        <xdr:cNvPr id="386" name="テキスト ボックス 385"/>
        <xdr:cNvSpPr txBox="1"/>
      </xdr:nvSpPr>
      <xdr:spPr>
        <a:xfrm>
          <a:off x="15798800" y="696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32355</xdr:rowOff>
    </xdr:from>
    <xdr:to>
      <xdr:col>72</xdr:col>
      <xdr:colOff>203200</xdr:colOff>
      <xdr:row>37</xdr:row>
      <xdr:rowOff>124278</xdr:rowOff>
    </xdr:to>
    <xdr:cxnSp macro="">
      <xdr:nvCxnSpPr>
        <xdr:cNvPr id="387" name="直線コネクタ 386"/>
        <xdr:cNvCxnSpPr/>
      </xdr:nvCxnSpPr>
      <xdr:spPr>
        <a:xfrm flipV="1">
          <a:off x="14401800" y="6376005"/>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89" name="テキスト ボックス 388"/>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124278</xdr:rowOff>
    </xdr:from>
    <xdr:to>
      <xdr:col>68</xdr:col>
      <xdr:colOff>152400</xdr:colOff>
      <xdr:row>38</xdr:row>
      <xdr:rowOff>21772</xdr:rowOff>
    </xdr:to>
    <xdr:cxnSp macro="">
      <xdr:nvCxnSpPr>
        <xdr:cNvPr id="390" name="直線コネクタ 389"/>
        <xdr:cNvCxnSpPr/>
      </xdr:nvCxnSpPr>
      <xdr:spPr>
        <a:xfrm flipV="1">
          <a:off x="13512800" y="64679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1" name="フローチャート: 判断 390"/>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47672</xdr:rowOff>
    </xdr:from>
    <xdr:ext cx="762000" cy="259045"/>
    <xdr:sp macro="" textlink="">
      <xdr:nvSpPr>
        <xdr:cNvPr id="392" name="テキスト ボックス 391"/>
        <xdr:cNvSpPr txBox="1"/>
      </xdr:nvSpPr>
      <xdr:spPr>
        <a:xfrm>
          <a:off x="14020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3" name="フローチャート: 判断 392"/>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394" name="テキスト ボックス 393"/>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118533</xdr:rowOff>
    </xdr:from>
    <xdr:to>
      <xdr:col>81</xdr:col>
      <xdr:colOff>95250</xdr:colOff>
      <xdr:row>37</xdr:row>
      <xdr:rowOff>48683</xdr:rowOff>
    </xdr:to>
    <xdr:sp macro="" textlink="">
      <xdr:nvSpPr>
        <xdr:cNvPr id="400" name="楕円 399"/>
        <xdr:cNvSpPr/>
      </xdr:nvSpPr>
      <xdr:spPr>
        <a:xfrm>
          <a:off x="169672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39810</xdr:rowOff>
    </xdr:from>
    <xdr:ext cx="762000" cy="259045"/>
    <xdr:sp macro="" textlink="">
      <xdr:nvSpPr>
        <xdr:cNvPr id="401" name="公債費負担の状況該当値テキスト"/>
        <xdr:cNvSpPr txBox="1"/>
      </xdr:nvSpPr>
      <xdr:spPr>
        <a:xfrm>
          <a:off x="17106900" y="621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130024</xdr:rowOff>
    </xdr:from>
    <xdr:to>
      <xdr:col>77</xdr:col>
      <xdr:colOff>95250</xdr:colOff>
      <xdr:row>37</xdr:row>
      <xdr:rowOff>60174</xdr:rowOff>
    </xdr:to>
    <xdr:sp macro="" textlink="">
      <xdr:nvSpPr>
        <xdr:cNvPr id="402" name="楕円 401"/>
        <xdr:cNvSpPr/>
      </xdr:nvSpPr>
      <xdr:spPr>
        <a:xfrm>
          <a:off x="161290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70351</xdr:rowOff>
    </xdr:from>
    <xdr:ext cx="736600" cy="259045"/>
    <xdr:sp macro="" textlink="">
      <xdr:nvSpPr>
        <xdr:cNvPr id="403" name="テキスト ボックス 402"/>
        <xdr:cNvSpPr txBox="1"/>
      </xdr:nvSpPr>
      <xdr:spPr>
        <a:xfrm>
          <a:off x="15798800" y="607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153005</xdr:rowOff>
    </xdr:from>
    <xdr:to>
      <xdr:col>73</xdr:col>
      <xdr:colOff>44450</xdr:colOff>
      <xdr:row>37</xdr:row>
      <xdr:rowOff>83155</xdr:rowOff>
    </xdr:to>
    <xdr:sp macro="" textlink="">
      <xdr:nvSpPr>
        <xdr:cNvPr id="404" name="楕円 403"/>
        <xdr:cNvSpPr/>
      </xdr:nvSpPr>
      <xdr:spPr>
        <a:xfrm>
          <a:off x="15240000" y="63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93332</xdr:rowOff>
    </xdr:from>
    <xdr:ext cx="762000" cy="259045"/>
    <xdr:sp macro="" textlink="">
      <xdr:nvSpPr>
        <xdr:cNvPr id="405" name="テキスト ボックス 404"/>
        <xdr:cNvSpPr txBox="1"/>
      </xdr:nvSpPr>
      <xdr:spPr>
        <a:xfrm>
          <a:off x="14909800" y="609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73478</xdr:rowOff>
    </xdr:from>
    <xdr:to>
      <xdr:col>68</xdr:col>
      <xdr:colOff>203200</xdr:colOff>
      <xdr:row>38</xdr:row>
      <xdr:rowOff>3628</xdr:rowOff>
    </xdr:to>
    <xdr:sp macro="" textlink="">
      <xdr:nvSpPr>
        <xdr:cNvPr id="406" name="楕円 405"/>
        <xdr:cNvSpPr/>
      </xdr:nvSpPr>
      <xdr:spPr>
        <a:xfrm>
          <a:off x="14351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13805</xdr:rowOff>
    </xdr:from>
    <xdr:ext cx="762000" cy="259045"/>
    <xdr:sp macro="" textlink="">
      <xdr:nvSpPr>
        <xdr:cNvPr id="407" name="テキスト ボックス 406"/>
        <xdr:cNvSpPr txBox="1"/>
      </xdr:nvSpPr>
      <xdr:spPr>
        <a:xfrm>
          <a:off x="14020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142422</xdr:rowOff>
    </xdr:from>
    <xdr:to>
      <xdr:col>64</xdr:col>
      <xdr:colOff>152400</xdr:colOff>
      <xdr:row>38</xdr:row>
      <xdr:rowOff>72572</xdr:rowOff>
    </xdr:to>
    <xdr:sp macro="" textlink="">
      <xdr:nvSpPr>
        <xdr:cNvPr id="408" name="楕円 407"/>
        <xdr:cNvSpPr/>
      </xdr:nvSpPr>
      <xdr:spPr>
        <a:xfrm>
          <a:off x="13462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82749</xdr:rowOff>
    </xdr:from>
    <xdr:ext cx="762000" cy="259045"/>
    <xdr:sp macro="" textlink="">
      <xdr:nvSpPr>
        <xdr:cNvPr id="409" name="テキスト ボックス 408"/>
        <xdr:cNvSpPr txBox="1"/>
      </xdr:nvSpPr>
      <xdr:spPr>
        <a:xfrm>
          <a:off x="13131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将来負担額に対して充当可能財源が上回るため、平成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年度から引き続き将来負担比率は算定されませんでした。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市債の新規発行を抑制し、計画的に残高の縮減を図ってきたこと、企業債や組合債の残高が減少していること、将来に備えた基金の積立額が増加したことなどによります。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今後は、新たな行政需要や老朽化する公共施設・インフラ施設の更新に対応するため、市債を計画的に発行して財源の平準化及び世代間の負担の均衡を図りながら健全な財政運営に努めます。</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68686</xdr:rowOff>
    </xdr:to>
    <xdr:cxnSp macro="">
      <xdr:nvCxnSpPr>
        <xdr:cNvPr id="438" name="直線コネクタ 437"/>
        <xdr:cNvCxnSpPr/>
      </xdr:nvCxnSpPr>
      <xdr:spPr>
        <a:xfrm flipV="1">
          <a:off x="17018000" y="237066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40763</xdr:rowOff>
    </xdr:from>
    <xdr:ext cx="762000" cy="259045"/>
    <xdr:sp macro="" textlink="">
      <xdr:nvSpPr>
        <xdr:cNvPr id="439" name="将来負担の状況最小値テキスト"/>
        <xdr:cNvSpPr txBox="1"/>
      </xdr:nvSpPr>
      <xdr:spPr>
        <a:xfrm>
          <a:off x="17106900" y="381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68686</xdr:rowOff>
    </xdr:from>
    <xdr:to>
      <xdr:col>81</xdr:col>
      <xdr:colOff>133350</xdr:colOff>
      <xdr:row>22</xdr:row>
      <xdr:rowOff>68686</xdr:rowOff>
    </xdr:to>
    <xdr:cxnSp macro="">
      <xdr:nvCxnSpPr>
        <xdr:cNvPr id="440" name="直線コネクタ 439"/>
        <xdr:cNvCxnSpPr/>
      </xdr:nvCxnSpPr>
      <xdr:spPr>
        <a:xfrm>
          <a:off x="16929100" y="384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165117</xdr:rowOff>
    </xdr:from>
    <xdr:ext cx="762000" cy="259045"/>
    <xdr:sp macro="" textlink="">
      <xdr:nvSpPr>
        <xdr:cNvPr id="443" name="将来負担の状況平均値テキスト"/>
        <xdr:cNvSpPr txBox="1"/>
      </xdr:nvSpPr>
      <xdr:spPr>
        <a:xfrm>
          <a:off x="17106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4" name="フローチャート: 判断 443"/>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138748</xdr:rowOff>
    </xdr:from>
    <xdr:to>
      <xdr:col>77</xdr:col>
      <xdr:colOff>95250</xdr:colOff>
      <xdr:row>15</xdr:row>
      <xdr:rowOff>68898</xdr:rowOff>
    </xdr:to>
    <xdr:sp macro="" textlink="">
      <xdr:nvSpPr>
        <xdr:cNvPr id="445" name="フローチャート: 判断 444"/>
        <xdr:cNvSpPr/>
      </xdr:nvSpPr>
      <xdr:spPr>
        <a:xfrm>
          <a:off x="16129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79075</xdr:rowOff>
    </xdr:from>
    <xdr:ext cx="736600" cy="259045"/>
    <xdr:sp macro="" textlink="">
      <xdr:nvSpPr>
        <xdr:cNvPr id="446" name="テキスト ボックス 445"/>
        <xdr:cNvSpPr txBox="1"/>
      </xdr:nvSpPr>
      <xdr:spPr>
        <a:xfrm>
          <a:off x="15798800" y="2307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11536</xdr:rowOff>
    </xdr:from>
    <xdr:to>
      <xdr:col>73</xdr:col>
      <xdr:colOff>44450</xdr:colOff>
      <xdr:row>15</xdr:row>
      <xdr:rowOff>113136</xdr:rowOff>
    </xdr:to>
    <xdr:sp macro="" textlink="">
      <xdr:nvSpPr>
        <xdr:cNvPr id="447" name="フローチャート: 判断 446"/>
        <xdr:cNvSpPr/>
      </xdr:nvSpPr>
      <xdr:spPr>
        <a:xfrm>
          <a:off x="15240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123313</xdr:rowOff>
    </xdr:from>
    <xdr:ext cx="762000" cy="259045"/>
    <xdr:sp macro="" textlink="">
      <xdr:nvSpPr>
        <xdr:cNvPr id="448" name="テキスト ボックス 447"/>
        <xdr:cNvSpPr txBox="1"/>
      </xdr:nvSpPr>
      <xdr:spPr>
        <a:xfrm>
          <a:off x="14909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110067</xdr:rowOff>
    </xdr:from>
    <xdr:to>
      <xdr:col>68</xdr:col>
      <xdr:colOff>203200</xdr:colOff>
      <xdr:row>16</xdr:row>
      <xdr:rowOff>40217</xdr:rowOff>
    </xdr:to>
    <xdr:sp macro="" textlink="">
      <xdr:nvSpPr>
        <xdr:cNvPr id="449" name="フローチャート: 判断 448"/>
        <xdr:cNvSpPr/>
      </xdr:nvSpPr>
      <xdr:spPr>
        <a:xfrm>
          <a:off x="14351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50394</xdr:rowOff>
    </xdr:from>
    <xdr:ext cx="762000" cy="259045"/>
    <xdr:sp macro="" textlink="">
      <xdr:nvSpPr>
        <xdr:cNvPr id="450" name="テキスト ボックス 449"/>
        <xdr:cNvSpPr txBox="1"/>
      </xdr:nvSpPr>
      <xdr:spPr>
        <a:xfrm>
          <a:off x="14020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130175</xdr:rowOff>
    </xdr:from>
    <xdr:to>
      <xdr:col>64</xdr:col>
      <xdr:colOff>152400</xdr:colOff>
      <xdr:row>16</xdr:row>
      <xdr:rowOff>60325</xdr:rowOff>
    </xdr:to>
    <xdr:sp macro="" textlink="">
      <xdr:nvSpPr>
        <xdr:cNvPr id="451" name="フローチャート: 判断 450"/>
        <xdr:cNvSpPr/>
      </xdr:nvSpPr>
      <xdr:spPr>
        <a:xfrm>
          <a:off x="13462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70502</xdr:rowOff>
    </xdr:from>
    <xdr:ext cx="762000" cy="259045"/>
    <xdr:sp macro="" textlink="">
      <xdr:nvSpPr>
        <xdr:cNvPr id="452" name="テキスト ボックス 451"/>
        <xdr:cNvSpPr txBox="1"/>
      </xdr:nvSpPr>
      <xdr:spPr>
        <a:xfrm>
          <a:off x="13131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埼玉県熊谷市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192,074
187,321
159.82
80,255,925
74,740,782
4,677,000
42,343,576
26,769,461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類似団体平均、全国平均</a:t>
          </a:r>
          <a:r>
            <a:rPr kumimoji="1" lang="en-US" altLang="ja-JP" sz="1300">
              <a:latin typeface="ＭＳ Ｐゴシック" panose="020B0600070205080204" pitchFamily="50" charset="-128"/>
              <a:ea typeface="ＭＳ Ｐゴシック" panose="020B0600070205080204" pitchFamily="50" charset="-128"/>
            </a:rPr>
            <a:t>25.5</a:t>
          </a:r>
          <a:r>
            <a:rPr kumimoji="1" lang="ja-JP" altLang="en-US" sz="1300">
              <a:latin typeface="ＭＳ Ｐゴシック" panose="020B0600070205080204" pitchFamily="50" charset="-128"/>
              <a:ea typeface="ＭＳ Ｐゴシック" panose="020B0600070205080204" pitchFamily="50" charset="-128"/>
            </a:rPr>
            <a:t>％、埼玉県平均</a:t>
          </a:r>
          <a:r>
            <a:rPr kumimoji="1" lang="en-US" altLang="ja-JP" sz="1300">
              <a:latin typeface="ＭＳ Ｐゴシック" panose="020B0600070205080204" pitchFamily="50" charset="-128"/>
              <a:ea typeface="ＭＳ Ｐゴシック" panose="020B0600070205080204" pitchFamily="50" charset="-128"/>
            </a:rPr>
            <a:t>25.3</a:t>
          </a:r>
          <a:r>
            <a:rPr kumimoji="1" lang="ja-JP" altLang="en-US" sz="1300">
              <a:latin typeface="ＭＳ Ｐゴシック" panose="020B0600070205080204" pitchFamily="50" charset="-128"/>
              <a:ea typeface="ＭＳ Ｐゴシック" panose="020B0600070205080204" pitchFamily="50" charset="-128"/>
            </a:rPr>
            <a:t>％を上回る</a:t>
          </a:r>
          <a:r>
            <a:rPr kumimoji="1" lang="en-US" altLang="ja-JP" sz="1300">
              <a:latin typeface="ＭＳ Ｐゴシック" panose="020B0600070205080204" pitchFamily="50" charset="-128"/>
              <a:ea typeface="ＭＳ Ｐゴシック" panose="020B0600070205080204" pitchFamily="50" charset="-128"/>
            </a:rPr>
            <a:t>25.7</a:t>
          </a:r>
          <a:r>
            <a:rPr kumimoji="1" lang="ja-JP" altLang="en-US" sz="1300">
              <a:latin typeface="ＭＳ Ｐゴシック" panose="020B0600070205080204" pitchFamily="50" charset="-128"/>
              <a:ea typeface="ＭＳ Ｐゴシック" panose="020B0600070205080204" pitchFamily="50" charset="-128"/>
            </a:rPr>
            <a:t>％で前年度から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ポイント減少しています。</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年度においては、定年退職者数の減による退職手当の減があったためです。</a:t>
          </a:r>
        </a:p>
        <a:p>
          <a:r>
            <a:rPr kumimoji="1" lang="ja-JP" altLang="en-US" sz="1300">
              <a:latin typeface="ＭＳ Ｐゴシック" panose="020B0600070205080204" pitchFamily="50" charset="-128"/>
              <a:ea typeface="ＭＳ Ｐゴシック" panose="020B0600070205080204" pitchFamily="50" charset="-128"/>
            </a:rPr>
            <a:t>　今後も引き続き、適正な職員定員管理を行います。</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84138</xdr:rowOff>
    </xdr:from>
    <xdr:to>
      <xdr:col>24</xdr:col>
      <xdr:colOff>25400</xdr:colOff>
      <xdr:row>41</xdr:row>
      <xdr:rowOff>127000</xdr:rowOff>
    </xdr:to>
    <xdr:cxnSp macro="">
      <xdr:nvCxnSpPr>
        <xdr:cNvPr id="65" name="直線コネクタ 64"/>
        <xdr:cNvCxnSpPr/>
      </xdr:nvCxnSpPr>
      <xdr:spPr>
        <a:xfrm flipV="1">
          <a:off x="4826000" y="5741988"/>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99077</xdr:rowOff>
    </xdr:from>
    <xdr:ext cx="762000" cy="259045"/>
    <xdr:sp macro="" textlink="">
      <xdr:nvSpPr>
        <xdr:cNvPr id="66" name="人件費最小値テキスト"/>
        <xdr:cNvSpPr txBox="1"/>
      </xdr:nvSpPr>
      <xdr:spPr>
        <a:xfrm>
          <a:off x="4914900" y="712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127000</xdr:rowOff>
    </xdr:from>
    <xdr:to>
      <xdr:col>24</xdr:col>
      <xdr:colOff>114300</xdr:colOff>
      <xdr:row>41</xdr:row>
      <xdr:rowOff>127000</xdr:rowOff>
    </xdr:to>
    <xdr:cxnSp macro="">
      <xdr:nvCxnSpPr>
        <xdr:cNvPr id="67" name="直線コネクタ 66"/>
        <xdr:cNvCxnSpPr/>
      </xdr:nvCxnSpPr>
      <xdr:spPr>
        <a:xfrm>
          <a:off x="4737100" y="715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170515</xdr:rowOff>
    </xdr:from>
    <xdr:ext cx="762000" cy="259045"/>
    <xdr:sp macro="" textlink="">
      <xdr:nvSpPr>
        <xdr:cNvPr id="68" name="人件費最大値テキスト"/>
        <xdr:cNvSpPr txBox="1"/>
      </xdr:nvSpPr>
      <xdr:spPr>
        <a:xfrm>
          <a:off x="4914900" y="548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84138</xdr:rowOff>
    </xdr:from>
    <xdr:to>
      <xdr:col>24</xdr:col>
      <xdr:colOff>114300</xdr:colOff>
      <xdr:row>33</xdr:row>
      <xdr:rowOff>84138</xdr:rowOff>
    </xdr:to>
    <xdr:cxnSp macro="">
      <xdr:nvCxnSpPr>
        <xdr:cNvPr id="69" name="直線コネクタ 68"/>
        <xdr:cNvCxnSpPr/>
      </xdr:nvCxnSpPr>
      <xdr:spPr>
        <a:xfrm>
          <a:off x="4737100" y="574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26988</xdr:rowOff>
    </xdr:from>
    <xdr:to>
      <xdr:col>24</xdr:col>
      <xdr:colOff>25400</xdr:colOff>
      <xdr:row>37</xdr:row>
      <xdr:rowOff>155575</xdr:rowOff>
    </xdr:to>
    <xdr:cxnSp macro="">
      <xdr:nvCxnSpPr>
        <xdr:cNvPr id="70" name="直線コネクタ 69"/>
        <xdr:cNvCxnSpPr/>
      </xdr:nvCxnSpPr>
      <xdr:spPr>
        <a:xfrm flipV="1">
          <a:off x="3987800" y="6370638"/>
          <a:ext cx="838200" cy="1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135590</xdr:rowOff>
    </xdr:from>
    <xdr:ext cx="762000" cy="259045"/>
    <xdr:sp macro="" textlink="">
      <xdr:nvSpPr>
        <xdr:cNvPr id="71" name="人件費平均値テキスト"/>
        <xdr:cNvSpPr txBox="1"/>
      </xdr:nvSpPr>
      <xdr:spPr>
        <a:xfrm>
          <a:off x="4914900" y="613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119063</xdr:rowOff>
    </xdr:from>
    <xdr:to>
      <xdr:col>24</xdr:col>
      <xdr:colOff>76200</xdr:colOff>
      <xdr:row>37</xdr:row>
      <xdr:rowOff>49213</xdr:rowOff>
    </xdr:to>
    <xdr:sp macro="" textlink="">
      <xdr:nvSpPr>
        <xdr:cNvPr id="72" name="フローチャート: 判断 71"/>
        <xdr:cNvSpPr/>
      </xdr:nvSpPr>
      <xdr:spPr>
        <a:xfrm>
          <a:off x="4775200" y="629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155575</xdr:rowOff>
    </xdr:from>
    <xdr:to>
      <xdr:col>19</xdr:col>
      <xdr:colOff>187325</xdr:colOff>
      <xdr:row>38</xdr:row>
      <xdr:rowOff>26988</xdr:rowOff>
    </xdr:to>
    <xdr:cxnSp macro="">
      <xdr:nvCxnSpPr>
        <xdr:cNvPr id="73" name="直線コネクタ 72"/>
        <xdr:cNvCxnSpPr/>
      </xdr:nvCxnSpPr>
      <xdr:spPr>
        <a:xfrm flipV="1">
          <a:off x="3098800" y="6499225"/>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161925</xdr:rowOff>
    </xdr:from>
    <xdr:to>
      <xdr:col>20</xdr:col>
      <xdr:colOff>38100</xdr:colOff>
      <xdr:row>37</xdr:row>
      <xdr:rowOff>92075</xdr:rowOff>
    </xdr:to>
    <xdr:sp macro="" textlink="">
      <xdr:nvSpPr>
        <xdr:cNvPr id="74" name="フローチャート: 判断 73"/>
        <xdr:cNvSpPr/>
      </xdr:nvSpPr>
      <xdr:spPr>
        <a:xfrm>
          <a:off x="3937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102252</xdr:rowOff>
    </xdr:from>
    <xdr:ext cx="736600" cy="259045"/>
    <xdr:sp macro="" textlink="">
      <xdr:nvSpPr>
        <xdr:cNvPr id="75" name="テキスト ボックス 74"/>
        <xdr:cNvSpPr txBox="1"/>
      </xdr:nvSpPr>
      <xdr:spPr>
        <a:xfrm>
          <a:off x="3606800" y="6103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26988</xdr:rowOff>
    </xdr:from>
    <xdr:to>
      <xdr:col>15</xdr:col>
      <xdr:colOff>98425</xdr:colOff>
      <xdr:row>38</xdr:row>
      <xdr:rowOff>84138</xdr:rowOff>
    </xdr:to>
    <xdr:cxnSp macro="">
      <xdr:nvCxnSpPr>
        <xdr:cNvPr id="76" name="直線コネクタ 75"/>
        <xdr:cNvCxnSpPr/>
      </xdr:nvCxnSpPr>
      <xdr:spPr>
        <a:xfrm flipV="1">
          <a:off x="2209800" y="654208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104775</xdr:rowOff>
    </xdr:from>
    <xdr:to>
      <xdr:col>15</xdr:col>
      <xdr:colOff>149225</xdr:colOff>
      <xdr:row>37</xdr:row>
      <xdr:rowOff>34925</xdr:rowOff>
    </xdr:to>
    <xdr:sp macro="" textlink="">
      <xdr:nvSpPr>
        <xdr:cNvPr id="77" name="フローチャート: 判断 76"/>
        <xdr:cNvSpPr/>
      </xdr:nvSpPr>
      <xdr:spPr>
        <a:xfrm>
          <a:off x="3048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45102</xdr:rowOff>
    </xdr:from>
    <xdr:ext cx="762000" cy="259045"/>
    <xdr:sp macro="" textlink="">
      <xdr:nvSpPr>
        <xdr:cNvPr id="78" name="テキスト ボックス 77"/>
        <xdr:cNvSpPr txBox="1"/>
      </xdr:nvSpPr>
      <xdr:spPr>
        <a:xfrm>
          <a:off x="2717800" y="604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84138</xdr:rowOff>
    </xdr:from>
    <xdr:to>
      <xdr:col>11</xdr:col>
      <xdr:colOff>9525</xdr:colOff>
      <xdr:row>38</xdr:row>
      <xdr:rowOff>84138</xdr:rowOff>
    </xdr:to>
    <xdr:cxnSp macro="">
      <xdr:nvCxnSpPr>
        <xdr:cNvPr id="79" name="直線コネクタ 78"/>
        <xdr:cNvCxnSpPr/>
      </xdr:nvCxnSpPr>
      <xdr:spPr>
        <a:xfrm>
          <a:off x="1320800" y="6427788"/>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104775</xdr:rowOff>
    </xdr:from>
    <xdr:to>
      <xdr:col>11</xdr:col>
      <xdr:colOff>60325</xdr:colOff>
      <xdr:row>38</xdr:row>
      <xdr:rowOff>34925</xdr:rowOff>
    </xdr:to>
    <xdr:sp macro="" textlink="">
      <xdr:nvSpPr>
        <xdr:cNvPr id="80" name="フローチャート: 判断 79"/>
        <xdr:cNvSpPr/>
      </xdr:nvSpPr>
      <xdr:spPr>
        <a:xfrm>
          <a:off x="21590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45102</xdr:rowOff>
    </xdr:from>
    <xdr:ext cx="762000" cy="259045"/>
    <xdr:sp macro="" textlink="">
      <xdr:nvSpPr>
        <xdr:cNvPr id="81" name="テキスト ボックス 80"/>
        <xdr:cNvSpPr txBox="1"/>
      </xdr:nvSpPr>
      <xdr:spPr>
        <a:xfrm>
          <a:off x="1828800" y="621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102252</xdr:rowOff>
    </xdr:from>
    <xdr:ext cx="762000" cy="259045"/>
    <xdr:sp macro="" textlink="">
      <xdr:nvSpPr>
        <xdr:cNvPr id="83" name="テキスト ボックス 82"/>
        <xdr:cNvSpPr txBox="1"/>
      </xdr:nvSpPr>
      <xdr:spPr>
        <a:xfrm>
          <a:off x="939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147638</xdr:rowOff>
    </xdr:from>
    <xdr:to>
      <xdr:col>24</xdr:col>
      <xdr:colOff>76200</xdr:colOff>
      <xdr:row>37</xdr:row>
      <xdr:rowOff>77788</xdr:rowOff>
    </xdr:to>
    <xdr:sp macro="" textlink="">
      <xdr:nvSpPr>
        <xdr:cNvPr id="89" name="楕円 88"/>
        <xdr:cNvSpPr/>
      </xdr:nvSpPr>
      <xdr:spPr>
        <a:xfrm>
          <a:off x="4775200" y="631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119715</xdr:rowOff>
    </xdr:from>
    <xdr:ext cx="762000" cy="259045"/>
    <xdr:sp macro="" textlink="">
      <xdr:nvSpPr>
        <xdr:cNvPr id="90" name="人件費該当値テキスト"/>
        <xdr:cNvSpPr txBox="1"/>
      </xdr:nvSpPr>
      <xdr:spPr>
        <a:xfrm>
          <a:off x="4914900" y="629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104775</xdr:rowOff>
    </xdr:from>
    <xdr:to>
      <xdr:col>20</xdr:col>
      <xdr:colOff>38100</xdr:colOff>
      <xdr:row>38</xdr:row>
      <xdr:rowOff>34925</xdr:rowOff>
    </xdr:to>
    <xdr:sp macro="" textlink="">
      <xdr:nvSpPr>
        <xdr:cNvPr id="91" name="楕円 90"/>
        <xdr:cNvSpPr/>
      </xdr:nvSpPr>
      <xdr:spPr>
        <a:xfrm>
          <a:off x="393700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19702</xdr:rowOff>
    </xdr:from>
    <xdr:ext cx="736600" cy="259045"/>
    <xdr:sp macro="" textlink="">
      <xdr:nvSpPr>
        <xdr:cNvPr id="92" name="テキスト ボックス 91"/>
        <xdr:cNvSpPr txBox="1"/>
      </xdr:nvSpPr>
      <xdr:spPr>
        <a:xfrm>
          <a:off x="3606800" y="6534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147638</xdr:rowOff>
    </xdr:from>
    <xdr:to>
      <xdr:col>15</xdr:col>
      <xdr:colOff>149225</xdr:colOff>
      <xdr:row>38</xdr:row>
      <xdr:rowOff>77788</xdr:rowOff>
    </xdr:to>
    <xdr:sp macro="" textlink="">
      <xdr:nvSpPr>
        <xdr:cNvPr id="93" name="楕円 92"/>
        <xdr:cNvSpPr/>
      </xdr:nvSpPr>
      <xdr:spPr>
        <a:xfrm>
          <a:off x="3048000" y="649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62565</xdr:rowOff>
    </xdr:from>
    <xdr:ext cx="762000" cy="259045"/>
    <xdr:sp macro="" textlink="">
      <xdr:nvSpPr>
        <xdr:cNvPr id="94" name="テキスト ボックス 93"/>
        <xdr:cNvSpPr txBox="1"/>
      </xdr:nvSpPr>
      <xdr:spPr>
        <a:xfrm>
          <a:off x="2717800" y="657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33338</xdr:rowOff>
    </xdr:from>
    <xdr:to>
      <xdr:col>11</xdr:col>
      <xdr:colOff>60325</xdr:colOff>
      <xdr:row>38</xdr:row>
      <xdr:rowOff>134938</xdr:rowOff>
    </xdr:to>
    <xdr:sp macro="" textlink="">
      <xdr:nvSpPr>
        <xdr:cNvPr id="95" name="楕円 94"/>
        <xdr:cNvSpPr/>
      </xdr:nvSpPr>
      <xdr:spPr>
        <a:xfrm>
          <a:off x="2159000" y="654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119715</xdr:rowOff>
    </xdr:from>
    <xdr:ext cx="762000" cy="259045"/>
    <xdr:sp macro="" textlink="">
      <xdr:nvSpPr>
        <xdr:cNvPr id="96" name="テキスト ボックス 95"/>
        <xdr:cNvSpPr txBox="1"/>
      </xdr:nvSpPr>
      <xdr:spPr>
        <a:xfrm>
          <a:off x="1828800" y="6634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33338</xdr:rowOff>
    </xdr:from>
    <xdr:to>
      <xdr:col>6</xdr:col>
      <xdr:colOff>171450</xdr:colOff>
      <xdr:row>37</xdr:row>
      <xdr:rowOff>134938</xdr:rowOff>
    </xdr:to>
    <xdr:sp macro="" textlink="">
      <xdr:nvSpPr>
        <xdr:cNvPr id="97" name="楕円 96"/>
        <xdr:cNvSpPr/>
      </xdr:nvSpPr>
      <xdr:spPr>
        <a:xfrm>
          <a:off x="1270000" y="637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119715</xdr:rowOff>
    </xdr:from>
    <xdr:ext cx="762000" cy="259045"/>
    <xdr:sp macro="" textlink="">
      <xdr:nvSpPr>
        <xdr:cNvPr id="98" name="テキスト ボックス 97"/>
        <xdr:cNvSpPr txBox="1"/>
      </xdr:nvSpPr>
      <xdr:spPr>
        <a:xfrm>
          <a:off x="939800" y="646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全国平均が</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％ですが、類似団体平均</a:t>
          </a:r>
          <a:r>
            <a:rPr kumimoji="1" lang="en-US" altLang="ja-JP" sz="1300">
              <a:latin typeface="ＭＳ Ｐゴシック" panose="020B0600070205080204" pitchFamily="50" charset="-128"/>
              <a:ea typeface="ＭＳ Ｐゴシック" panose="020B0600070205080204" pitchFamily="50" charset="-128"/>
            </a:rPr>
            <a:t>17.4</a:t>
          </a:r>
          <a:r>
            <a:rPr kumimoji="1" lang="ja-JP" altLang="en-US" sz="1300">
              <a:latin typeface="ＭＳ Ｐゴシック" panose="020B0600070205080204" pitchFamily="50" charset="-128"/>
              <a:ea typeface="ＭＳ Ｐゴシック" panose="020B0600070205080204" pitchFamily="50" charset="-128"/>
            </a:rPr>
            <a:t>％、埼玉県平均</a:t>
          </a:r>
          <a:r>
            <a:rPr kumimoji="1" lang="en-US" altLang="ja-JP" sz="1300">
              <a:latin typeface="ＭＳ Ｐゴシック" panose="020B0600070205080204" pitchFamily="50" charset="-128"/>
              <a:ea typeface="ＭＳ Ｐゴシック" panose="020B0600070205080204" pitchFamily="50" charset="-128"/>
            </a:rPr>
            <a:t>19.0</a:t>
          </a:r>
          <a:r>
            <a:rPr kumimoji="1" lang="ja-JP" altLang="en-US" sz="1300">
              <a:latin typeface="ＭＳ Ｐゴシック" panose="020B0600070205080204" pitchFamily="50" charset="-128"/>
              <a:ea typeface="ＭＳ Ｐゴシック" panose="020B0600070205080204" pitchFamily="50" charset="-128"/>
            </a:rPr>
            <a:t>％を下回る</a:t>
          </a:r>
          <a:r>
            <a:rPr kumimoji="1" lang="en-US" altLang="ja-JP" sz="1300">
              <a:latin typeface="ＭＳ Ｐゴシック" panose="020B0600070205080204" pitchFamily="50" charset="-128"/>
              <a:ea typeface="ＭＳ Ｐゴシック" panose="020B0600070205080204" pitchFamily="50" charset="-128"/>
            </a:rPr>
            <a:t>16.4</a:t>
          </a:r>
          <a:r>
            <a:rPr kumimoji="1" lang="ja-JP" altLang="en-US" sz="1300">
              <a:latin typeface="ＭＳ Ｐゴシック" panose="020B0600070205080204" pitchFamily="50" charset="-128"/>
              <a:ea typeface="ＭＳ Ｐゴシック" panose="020B0600070205080204" pitchFamily="50" charset="-128"/>
            </a:rPr>
            <a:t>％で、前年度から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ポイント減少しています。</a:t>
          </a:r>
        </a:p>
        <a:p>
          <a:r>
            <a:rPr kumimoji="1" lang="ja-JP" altLang="en-US" sz="1300">
              <a:latin typeface="ＭＳ Ｐゴシック" panose="020B0600070205080204" pitchFamily="50" charset="-128"/>
              <a:ea typeface="ＭＳ Ｐゴシック" panose="020B0600070205080204" pitchFamily="50" charset="-128"/>
            </a:rPr>
            <a:t>新型コロナウイル感染症対策関連の事業が減少しました。　</a:t>
          </a:r>
        </a:p>
        <a:p>
          <a:r>
            <a:rPr kumimoji="1" lang="ja-JP" altLang="en-US" sz="1300">
              <a:latin typeface="ＭＳ Ｐゴシック" panose="020B0600070205080204" pitchFamily="50" charset="-128"/>
              <a:ea typeface="ＭＳ Ｐゴシック" panose="020B0600070205080204" pitchFamily="50" charset="-128"/>
            </a:rPr>
            <a:t>　今後も、</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や新たな行政需要に対応するため、民間委託による物件費の増が見込まれますが、業務の効率化を図り、健全な財政運営に努めます。</a:t>
          </a: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61686</xdr:rowOff>
    </xdr:from>
    <xdr:to>
      <xdr:col>82</xdr:col>
      <xdr:colOff>107950</xdr:colOff>
      <xdr:row>21</xdr:row>
      <xdr:rowOff>20864</xdr:rowOff>
    </xdr:to>
    <xdr:cxnSp macro="">
      <xdr:nvCxnSpPr>
        <xdr:cNvPr id="128" name="直線コネクタ 127"/>
        <xdr:cNvCxnSpPr/>
      </xdr:nvCxnSpPr>
      <xdr:spPr>
        <a:xfrm flipV="1">
          <a:off x="16510000" y="211908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164391</xdr:rowOff>
    </xdr:from>
    <xdr:ext cx="762000" cy="259045"/>
    <xdr:sp macro="" textlink="">
      <xdr:nvSpPr>
        <xdr:cNvPr id="129" name="物件費最小値テキスト"/>
        <xdr:cNvSpPr txBox="1"/>
      </xdr:nvSpPr>
      <xdr:spPr>
        <a:xfrm>
          <a:off x="16598900" y="359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20864</xdr:rowOff>
    </xdr:from>
    <xdr:to>
      <xdr:col>82</xdr:col>
      <xdr:colOff>196850</xdr:colOff>
      <xdr:row>21</xdr:row>
      <xdr:rowOff>20864</xdr:rowOff>
    </xdr:to>
    <xdr:cxnSp macro="">
      <xdr:nvCxnSpPr>
        <xdr:cNvPr id="130" name="直線コネクタ 129"/>
        <xdr:cNvCxnSpPr/>
      </xdr:nvCxnSpPr>
      <xdr:spPr>
        <a:xfrm>
          <a:off x="16421100" y="3621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148063</xdr:rowOff>
    </xdr:from>
    <xdr:ext cx="762000" cy="259045"/>
    <xdr:sp macro="" textlink="">
      <xdr:nvSpPr>
        <xdr:cNvPr id="131" name="物件費最大値テキスト"/>
        <xdr:cNvSpPr txBox="1"/>
      </xdr:nvSpPr>
      <xdr:spPr>
        <a:xfrm>
          <a:off x="16598900" y="18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61686</xdr:rowOff>
    </xdr:from>
    <xdr:to>
      <xdr:col>82</xdr:col>
      <xdr:colOff>196850</xdr:colOff>
      <xdr:row>12</xdr:row>
      <xdr:rowOff>61686</xdr:rowOff>
    </xdr:to>
    <xdr:cxnSp macro="">
      <xdr:nvCxnSpPr>
        <xdr:cNvPr id="132" name="直線コネクタ 131"/>
        <xdr:cNvCxnSpPr/>
      </xdr:nvCxnSpPr>
      <xdr:spPr>
        <a:xfrm>
          <a:off x="16421100" y="211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159657</xdr:rowOff>
    </xdr:from>
    <xdr:to>
      <xdr:col>82</xdr:col>
      <xdr:colOff>107950</xdr:colOff>
      <xdr:row>15</xdr:row>
      <xdr:rowOff>86179</xdr:rowOff>
    </xdr:to>
    <xdr:cxnSp macro="">
      <xdr:nvCxnSpPr>
        <xdr:cNvPr id="133" name="直線コネクタ 132"/>
        <xdr:cNvCxnSpPr/>
      </xdr:nvCxnSpPr>
      <xdr:spPr>
        <a:xfrm flipV="1">
          <a:off x="15671800" y="2559957"/>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72770</xdr:rowOff>
    </xdr:from>
    <xdr:ext cx="762000" cy="259045"/>
    <xdr:sp macro="" textlink="">
      <xdr:nvSpPr>
        <xdr:cNvPr id="134" name="物件費平均値テキスト"/>
        <xdr:cNvSpPr txBox="1"/>
      </xdr:nvSpPr>
      <xdr:spPr>
        <a:xfrm>
          <a:off x="16598900" y="2644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35" name="フローチャート: 判断 134"/>
        <xdr:cNvSpPr/>
      </xdr:nvSpPr>
      <xdr:spPr>
        <a:xfrm>
          <a:off x="164592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45357</xdr:rowOff>
    </xdr:from>
    <xdr:to>
      <xdr:col>78</xdr:col>
      <xdr:colOff>69850</xdr:colOff>
      <xdr:row>15</xdr:row>
      <xdr:rowOff>86179</xdr:rowOff>
    </xdr:to>
    <xdr:cxnSp macro="">
      <xdr:nvCxnSpPr>
        <xdr:cNvPr id="136" name="直線コネクタ 135"/>
        <xdr:cNvCxnSpPr/>
      </xdr:nvCxnSpPr>
      <xdr:spPr>
        <a:xfrm>
          <a:off x="14782800" y="2445657"/>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35379</xdr:rowOff>
    </xdr:from>
    <xdr:to>
      <xdr:col>78</xdr:col>
      <xdr:colOff>120650</xdr:colOff>
      <xdr:row>15</xdr:row>
      <xdr:rowOff>136979</xdr:rowOff>
    </xdr:to>
    <xdr:sp macro="" textlink="">
      <xdr:nvSpPr>
        <xdr:cNvPr id="137" name="フローチャート: 判断 136"/>
        <xdr:cNvSpPr/>
      </xdr:nvSpPr>
      <xdr:spPr>
        <a:xfrm>
          <a:off x="15621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147156</xdr:rowOff>
    </xdr:from>
    <xdr:ext cx="736600" cy="259045"/>
    <xdr:sp macro="" textlink="">
      <xdr:nvSpPr>
        <xdr:cNvPr id="138" name="テキスト ボックス 137"/>
        <xdr:cNvSpPr txBox="1"/>
      </xdr:nvSpPr>
      <xdr:spPr>
        <a:xfrm>
          <a:off x="15290800" y="237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29029</xdr:rowOff>
    </xdr:from>
    <xdr:to>
      <xdr:col>73</xdr:col>
      <xdr:colOff>180975</xdr:colOff>
      <xdr:row>14</xdr:row>
      <xdr:rowOff>45357</xdr:rowOff>
    </xdr:to>
    <xdr:cxnSp macro="">
      <xdr:nvCxnSpPr>
        <xdr:cNvPr id="139" name="直線コネクタ 138"/>
        <xdr:cNvCxnSpPr/>
      </xdr:nvCxnSpPr>
      <xdr:spPr>
        <a:xfrm>
          <a:off x="13893800" y="24293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43543</xdr:rowOff>
    </xdr:from>
    <xdr:to>
      <xdr:col>74</xdr:col>
      <xdr:colOff>31750</xdr:colOff>
      <xdr:row>14</xdr:row>
      <xdr:rowOff>145143</xdr:rowOff>
    </xdr:to>
    <xdr:sp macro="" textlink="">
      <xdr:nvSpPr>
        <xdr:cNvPr id="140" name="フローチャート: 判断 139"/>
        <xdr:cNvSpPr/>
      </xdr:nvSpPr>
      <xdr:spPr>
        <a:xfrm>
          <a:off x="14732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129920</xdr:rowOff>
    </xdr:from>
    <xdr:ext cx="762000" cy="259045"/>
    <xdr:sp macro="" textlink="">
      <xdr:nvSpPr>
        <xdr:cNvPr id="141" name="テキスト ボックス 140"/>
        <xdr:cNvSpPr txBox="1"/>
      </xdr:nvSpPr>
      <xdr:spPr>
        <a:xfrm>
          <a:off x="14401800" y="253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29029</xdr:rowOff>
    </xdr:from>
    <xdr:to>
      <xdr:col>69</xdr:col>
      <xdr:colOff>92075</xdr:colOff>
      <xdr:row>14</xdr:row>
      <xdr:rowOff>29029</xdr:rowOff>
    </xdr:to>
    <xdr:cxnSp macro="">
      <xdr:nvCxnSpPr>
        <xdr:cNvPr id="142" name="直線コネクタ 141"/>
        <xdr:cNvCxnSpPr/>
      </xdr:nvCxnSpPr>
      <xdr:spPr>
        <a:xfrm>
          <a:off x="13004800" y="24293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92529</xdr:rowOff>
    </xdr:from>
    <xdr:to>
      <xdr:col>69</xdr:col>
      <xdr:colOff>142875</xdr:colOff>
      <xdr:row>15</xdr:row>
      <xdr:rowOff>22679</xdr:rowOff>
    </xdr:to>
    <xdr:sp macro="" textlink="">
      <xdr:nvSpPr>
        <xdr:cNvPr id="143" name="フローチャート: 判断 142"/>
        <xdr:cNvSpPr/>
      </xdr:nvSpPr>
      <xdr:spPr>
        <a:xfrm>
          <a:off x="13843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7456</xdr:rowOff>
    </xdr:from>
    <xdr:ext cx="762000" cy="259045"/>
    <xdr:sp macro="" textlink="">
      <xdr:nvSpPr>
        <xdr:cNvPr id="144" name="テキスト ボックス 143"/>
        <xdr:cNvSpPr txBox="1"/>
      </xdr:nvSpPr>
      <xdr:spPr>
        <a:xfrm>
          <a:off x="13512800" y="257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149679</xdr:rowOff>
    </xdr:from>
    <xdr:to>
      <xdr:col>65</xdr:col>
      <xdr:colOff>53975</xdr:colOff>
      <xdr:row>16</xdr:row>
      <xdr:rowOff>79829</xdr:rowOff>
    </xdr:to>
    <xdr:sp macro="" textlink="">
      <xdr:nvSpPr>
        <xdr:cNvPr id="145" name="フローチャート: 判断 144"/>
        <xdr:cNvSpPr/>
      </xdr:nvSpPr>
      <xdr:spPr>
        <a:xfrm>
          <a:off x="129540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64606</xdr:rowOff>
    </xdr:from>
    <xdr:ext cx="762000" cy="259045"/>
    <xdr:sp macro="" textlink="">
      <xdr:nvSpPr>
        <xdr:cNvPr id="146" name="テキスト ボックス 145"/>
        <xdr:cNvSpPr txBox="1"/>
      </xdr:nvSpPr>
      <xdr:spPr>
        <a:xfrm>
          <a:off x="12623800" y="28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108857</xdr:rowOff>
    </xdr:from>
    <xdr:to>
      <xdr:col>82</xdr:col>
      <xdr:colOff>158750</xdr:colOff>
      <xdr:row>15</xdr:row>
      <xdr:rowOff>39007</xdr:rowOff>
    </xdr:to>
    <xdr:sp macro="" textlink="">
      <xdr:nvSpPr>
        <xdr:cNvPr id="152" name="楕円 151"/>
        <xdr:cNvSpPr/>
      </xdr:nvSpPr>
      <xdr:spPr>
        <a:xfrm>
          <a:off x="164592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125384</xdr:rowOff>
    </xdr:from>
    <xdr:ext cx="762000" cy="259045"/>
    <xdr:sp macro="" textlink="">
      <xdr:nvSpPr>
        <xdr:cNvPr id="153" name="物件費該当値テキスト"/>
        <xdr:cNvSpPr txBox="1"/>
      </xdr:nvSpPr>
      <xdr:spPr>
        <a:xfrm>
          <a:off x="165989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35379</xdr:rowOff>
    </xdr:from>
    <xdr:to>
      <xdr:col>78</xdr:col>
      <xdr:colOff>120650</xdr:colOff>
      <xdr:row>15</xdr:row>
      <xdr:rowOff>136979</xdr:rowOff>
    </xdr:to>
    <xdr:sp macro="" textlink="">
      <xdr:nvSpPr>
        <xdr:cNvPr id="154" name="楕円 153"/>
        <xdr:cNvSpPr/>
      </xdr:nvSpPr>
      <xdr:spPr>
        <a:xfrm>
          <a:off x="15621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121756</xdr:rowOff>
    </xdr:from>
    <xdr:ext cx="736600" cy="259045"/>
    <xdr:sp macro="" textlink="">
      <xdr:nvSpPr>
        <xdr:cNvPr id="155" name="テキスト ボックス 154"/>
        <xdr:cNvSpPr txBox="1"/>
      </xdr:nvSpPr>
      <xdr:spPr>
        <a:xfrm>
          <a:off x="15290800" y="2693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166007</xdr:rowOff>
    </xdr:from>
    <xdr:to>
      <xdr:col>74</xdr:col>
      <xdr:colOff>31750</xdr:colOff>
      <xdr:row>14</xdr:row>
      <xdr:rowOff>96157</xdr:rowOff>
    </xdr:to>
    <xdr:sp macro="" textlink="">
      <xdr:nvSpPr>
        <xdr:cNvPr id="156" name="楕円 155"/>
        <xdr:cNvSpPr/>
      </xdr:nvSpPr>
      <xdr:spPr>
        <a:xfrm>
          <a:off x="14732000" y="239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106334</xdr:rowOff>
    </xdr:from>
    <xdr:ext cx="762000" cy="259045"/>
    <xdr:sp macro="" textlink="">
      <xdr:nvSpPr>
        <xdr:cNvPr id="157" name="テキスト ボックス 156"/>
        <xdr:cNvSpPr txBox="1"/>
      </xdr:nvSpPr>
      <xdr:spPr>
        <a:xfrm>
          <a:off x="14401800" y="216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149679</xdr:rowOff>
    </xdr:from>
    <xdr:to>
      <xdr:col>69</xdr:col>
      <xdr:colOff>142875</xdr:colOff>
      <xdr:row>14</xdr:row>
      <xdr:rowOff>79829</xdr:rowOff>
    </xdr:to>
    <xdr:sp macro="" textlink="">
      <xdr:nvSpPr>
        <xdr:cNvPr id="158" name="楕円 157"/>
        <xdr:cNvSpPr/>
      </xdr:nvSpPr>
      <xdr:spPr>
        <a:xfrm>
          <a:off x="13843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90006</xdr:rowOff>
    </xdr:from>
    <xdr:ext cx="762000" cy="259045"/>
    <xdr:sp macro="" textlink="">
      <xdr:nvSpPr>
        <xdr:cNvPr id="159" name="テキスト ボックス 158"/>
        <xdr:cNvSpPr txBox="1"/>
      </xdr:nvSpPr>
      <xdr:spPr>
        <a:xfrm>
          <a:off x="13512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149679</xdr:rowOff>
    </xdr:from>
    <xdr:to>
      <xdr:col>65</xdr:col>
      <xdr:colOff>53975</xdr:colOff>
      <xdr:row>14</xdr:row>
      <xdr:rowOff>79829</xdr:rowOff>
    </xdr:to>
    <xdr:sp macro="" textlink="">
      <xdr:nvSpPr>
        <xdr:cNvPr id="160" name="楕円 159"/>
        <xdr:cNvSpPr/>
      </xdr:nvSpPr>
      <xdr:spPr>
        <a:xfrm>
          <a:off x="12954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90006</xdr:rowOff>
    </xdr:from>
    <xdr:ext cx="762000" cy="259045"/>
    <xdr:sp macro="" textlink="">
      <xdr:nvSpPr>
        <xdr:cNvPr id="161" name="テキスト ボックス 160"/>
        <xdr:cNvSpPr txBox="1"/>
      </xdr:nvSpPr>
      <xdr:spPr>
        <a:xfrm>
          <a:off x="12623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％、全国平均</a:t>
          </a:r>
          <a:r>
            <a:rPr kumimoji="1" lang="en-US" altLang="ja-JP" sz="1300">
              <a:latin typeface="ＭＳ Ｐゴシック" panose="020B0600070205080204" pitchFamily="50" charset="-128"/>
              <a:ea typeface="ＭＳ Ｐゴシック" panose="020B0600070205080204" pitchFamily="50" charset="-128"/>
            </a:rPr>
            <a:t>13.2</a:t>
          </a:r>
          <a:r>
            <a:rPr kumimoji="1" lang="ja-JP" altLang="en-US" sz="1300">
              <a:latin typeface="ＭＳ Ｐゴシック" panose="020B0600070205080204" pitchFamily="50" charset="-128"/>
              <a:ea typeface="ＭＳ Ｐゴシック" panose="020B0600070205080204" pitchFamily="50" charset="-128"/>
            </a:rPr>
            <a:t>％、埼玉県平均</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％を下回る</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％で前年度から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ポイント増加しています。</a:t>
          </a:r>
        </a:p>
        <a:p>
          <a:r>
            <a:rPr kumimoji="1" lang="ja-JP" altLang="en-US" sz="1300">
              <a:latin typeface="ＭＳ Ｐゴシック" panose="020B0600070205080204" pitchFamily="50" charset="-128"/>
              <a:ea typeface="ＭＳ Ｐゴシック" panose="020B0600070205080204" pitchFamily="50" charset="-128"/>
            </a:rPr>
            <a:t>　価格高騰重点支援事業の実施、生活保護事業や障害者自立支援給付事業等が受給者数の増により増加しています。</a:t>
          </a:r>
        </a:p>
      </xdr:txBody>
    </xdr:sp>
    <xdr:clientData/>
  </xdr:twoCellAnchor>
  <xdr:oneCellAnchor>
    <xdr:from>
      <xdr:col>3</xdr:col>
      <xdr:colOff>123825</xdr:colOff>
      <xdr:row>49</xdr:row>
      <xdr:rowOff>107950</xdr:rowOff>
    </xdr:from>
    <xdr:ext cx="298543" cy="225703"/>
    <xdr:sp macro="" textlink="">
      <xdr:nvSpPr>
        <xdr:cNvPr id="173" name="テキスト ボックス 17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62</xdr:row>
      <xdr:rowOff>45357</xdr:rowOff>
    </xdr:to>
    <xdr:cxnSp macro="">
      <xdr:nvCxnSpPr>
        <xdr:cNvPr id="191" name="直線コネクタ 190"/>
        <xdr:cNvCxnSpPr/>
      </xdr:nvCxnSpPr>
      <xdr:spPr>
        <a:xfrm flipV="1">
          <a:off x="4826000" y="9205685"/>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17434</xdr:rowOff>
    </xdr:from>
    <xdr:ext cx="762000" cy="259045"/>
    <xdr:sp macro="" textlink="">
      <xdr:nvSpPr>
        <xdr:cNvPr id="192" name="扶助費最小値テキスト"/>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45357</xdr:rowOff>
    </xdr:from>
    <xdr:to>
      <xdr:col>24</xdr:col>
      <xdr:colOff>114300</xdr:colOff>
      <xdr:row>62</xdr:row>
      <xdr:rowOff>45357</xdr:rowOff>
    </xdr:to>
    <xdr:cxnSp macro="">
      <xdr:nvCxnSpPr>
        <xdr:cNvPr id="193" name="直線コネクタ 192"/>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94" name="扶助費最大値テキスト"/>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95" name="直線コネクタ 194"/>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78015</xdr:rowOff>
    </xdr:to>
    <xdr:cxnSp macro="">
      <xdr:nvCxnSpPr>
        <xdr:cNvPr id="196" name="直線コネクタ 195"/>
        <xdr:cNvCxnSpPr/>
      </xdr:nvCxnSpPr>
      <xdr:spPr>
        <a:xfrm>
          <a:off x="3987800" y="96139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121755</xdr:rowOff>
    </xdr:from>
    <xdr:ext cx="762000" cy="259045"/>
    <xdr:sp macro="" textlink="">
      <xdr:nvSpPr>
        <xdr:cNvPr id="197" name="扶助費平均値テキスト"/>
        <xdr:cNvSpPr txBox="1"/>
      </xdr:nvSpPr>
      <xdr:spPr>
        <a:xfrm>
          <a:off x="4914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8" name="フローチャート: 判断 197"/>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118835</xdr:rowOff>
    </xdr:from>
    <xdr:to>
      <xdr:col>19</xdr:col>
      <xdr:colOff>187325</xdr:colOff>
      <xdr:row>56</xdr:row>
      <xdr:rowOff>12700</xdr:rowOff>
    </xdr:to>
    <xdr:cxnSp macro="">
      <xdr:nvCxnSpPr>
        <xdr:cNvPr id="199" name="直線コネクタ 198"/>
        <xdr:cNvCxnSpPr/>
      </xdr:nvCxnSpPr>
      <xdr:spPr>
        <a:xfrm>
          <a:off x="3098800" y="95485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200" name="フローチャート: 判断 199"/>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201" name="テキスト ボックス 200"/>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56</xdr:row>
      <xdr:rowOff>143328</xdr:rowOff>
    </xdr:to>
    <xdr:cxnSp macro="">
      <xdr:nvCxnSpPr>
        <xdr:cNvPr id="202" name="直線コネクタ 201"/>
        <xdr:cNvCxnSpPr/>
      </xdr:nvCxnSpPr>
      <xdr:spPr>
        <a:xfrm flipV="1">
          <a:off x="2209800" y="9548585"/>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203" name="フローチャート: 判断 202"/>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04" name="テキスト ボックス 203"/>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143328</xdr:rowOff>
    </xdr:from>
    <xdr:to>
      <xdr:col>11</xdr:col>
      <xdr:colOff>9525</xdr:colOff>
      <xdr:row>57</xdr:row>
      <xdr:rowOff>118835</xdr:rowOff>
    </xdr:to>
    <xdr:cxnSp macro="">
      <xdr:nvCxnSpPr>
        <xdr:cNvPr id="205" name="直線コネクタ 204"/>
        <xdr:cNvCxnSpPr/>
      </xdr:nvCxnSpPr>
      <xdr:spPr>
        <a:xfrm flipV="1">
          <a:off x="1320800" y="97445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6" name="フローチャート: 判断 205"/>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89099</xdr:rowOff>
    </xdr:from>
    <xdr:ext cx="762000" cy="259045"/>
    <xdr:sp macro="" textlink="">
      <xdr:nvSpPr>
        <xdr:cNvPr id="207" name="テキスト ボックス 206"/>
        <xdr:cNvSpPr txBox="1"/>
      </xdr:nvSpPr>
      <xdr:spPr>
        <a:xfrm>
          <a:off x="1828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08" name="フローチャート: 判断 207"/>
        <xdr:cNvSpPr/>
      </xdr:nvSpPr>
      <xdr:spPr>
        <a:xfrm>
          <a:off x="1270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113592</xdr:rowOff>
    </xdr:from>
    <xdr:ext cx="762000" cy="259045"/>
    <xdr:sp macro="" textlink="">
      <xdr:nvSpPr>
        <xdr:cNvPr id="209" name="テキスト ボックス 208"/>
        <xdr:cNvSpPr txBox="1"/>
      </xdr:nvSpPr>
      <xdr:spPr>
        <a:xfrm>
          <a:off x="939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215" name="楕円 214"/>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43742</xdr:rowOff>
    </xdr:from>
    <xdr:ext cx="762000" cy="259045"/>
    <xdr:sp macro="" textlink="">
      <xdr:nvSpPr>
        <xdr:cNvPr id="216" name="扶助費該当値テキスト"/>
        <xdr:cNvSpPr txBox="1"/>
      </xdr:nvSpPr>
      <xdr:spPr>
        <a:xfrm>
          <a:off x="4914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7" name="楕円 216"/>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8" name="テキスト ボックス 217"/>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9" name="楕円 218"/>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20" name="テキスト ボックス 219"/>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92528</xdr:rowOff>
    </xdr:from>
    <xdr:to>
      <xdr:col>11</xdr:col>
      <xdr:colOff>60325</xdr:colOff>
      <xdr:row>57</xdr:row>
      <xdr:rowOff>22678</xdr:rowOff>
    </xdr:to>
    <xdr:sp macro="" textlink="">
      <xdr:nvSpPr>
        <xdr:cNvPr id="221" name="楕円 220"/>
        <xdr:cNvSpPr/>
      </xdr:nvSpPr>
      <xdr:spPr>
        <a:xfrm>
          <a:off x="2159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22" name="テキスト ボックス 221"/>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68035</xdr:rowOff>
    </xdr:from>
    <xdr:to>
      <xdr:col>6</xdr:col>
      <xdr:colOff>171450</xdr:colOff>
      <xdr:row>57</xdr:row>
      <xdr:rowOff>169635</xdr:rowOff>
    </xdr:to>
    <xdr:sp macro="" textlink="">
      <xdr:nvSpPr>
        <xdr:cNvPr id="223" name="楕円 222"/>
        <xdr:cNvSpPr/>
      </xdr:nvSpPr>
      <xdr:spPr>
        <a:xfrm>
          <a:off x="1270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8362</xdr:rowOff>
    </xdr:from>
    <xdr:ext cx="762000" cy="259045"/>
    <xdr:sp macro="" textlink="">
      <xdr:nvSpPr>
        <xdr:cNvPr id="224" name="テキスト ボックス 223"/>
        <xdr:cNvSpPr txBox="1"/>
      </xdr:nvSpPr>
      <xdr:spPr>
        <a:xfrm>
          <a:off x="939800" y="96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％、全国平均</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％、埼玉県平均</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％を上回る</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％となっており、前年度から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ポイント減少しています。</a:t>
          </a:r>
        </a:p>
        <a:p>
          <a:r>
            <a:rPr kumimoji="1" lang="ja-JP" altLang="en-US" sz="1300">
              <a:latin typeface="ＭＳ Ｐゴシック" panose="020B0600070205080204" pitchFamily="50" charset="-128"/>
              <a:ea typeface="ＭＳ Ｐゴシック" panose="020B0600070205080204" pitchFamily="50" charset="-128"/>
            </a:rPr>
            <a:t>　このうち、繰出金は、国民健康保険繰出事業が</a:t>
          </a:r>
          <a:r>
            <a:rPr kumimoji="1" lang="en-US" altLang="ja-JP" sz="1300">
              <a:latin typeface="ＭＳ Ｐゴシック" panose="020B0600070205080204" pitchFamily="50" charset="-128"/>
              <a:ea typeface="ＭＳ Ｐゴシック" panose="020B0600070205080204" pitchFamily="50" charset="-128"/>
            </a:rPr>
            <a:t>154,603</a:t>
          </a:r>
          <a:r>
            <a:rPr kumimoji="1" lang="ja-JP" altLang="en-US" sz="1300">
              <a:latin typeface="ＭＳ Ｐゴシック" panose="020B0600070205080204" pitchFamily="50" charset="-128"/>
              <a:ea typeface="ＭＳ Ｐゴシック" panose="020B0600070205080204" pitchFamily="50" charset="-128"/>
            </a:rPr>
            <a:t>千円、大里広域市町村圏組合負担事業が</a:t>
          </a:r>
          <a:r>
            <a:rPr kumimoji="1" lang="en-US" altLang="ja-JP" sz="1300">
              <a:latin typeface="ＭＳ Ｐゴシック" panose="020B0600070205080204" pitchFamily="50" charset="-128"/>
              <a:ea typeface="ＭＳ Ｐゴシック" panose="020B0600070205080204" pitchFamily="50" charset="-128"/>
            </a:rPr>
            <a:t>76,001</a:t>
          </a:r>
          <a:r>
            <a:rPr kumimoji="1" lang="ja-JP" altLang="en-US" sz="1300">
              <a:latin typeface="ＭＳ Ｐゴシック" panose="020B0600070205080204" pitchFamily="50" charset="-128"/>
              <a:ea typeface="ＭＳ Ｐゴシック" panose="020B0600070205080204" pitchFamily="50" charset="-128"/>
            </a:rPr>
            <a:t>千円増加しています。</a:t>
          </a:r>
        </a:p>
      </xdr:txBody>
    </xdr:sp>
    <xdr:clientData/>
  </xdr:twoCellAnchor>
  <xdr:oneCellAnchor>
    <xdr:from>
      <xdr:col>62</xdr:col>
      <xdr:colOff>6350</xdr:colOff>
      <xdr:row>49</xdr:row>
      <xdr:rowOff>107950</xdr:rowOff>
    </xdr:from>
    <xdr:ext cx="298543" cy="225703"/>
    <xdr:sp macro="" textlink="">
      <xdr:nvSpPr>
        <xdr:cNvPr id="236" name="テキスト ボックス 23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61</xdr:row>
      <xdr:rowOff>57150</xdr:rowOff>
    </xdr:to>
    <xdr:cxnSp macro="">
      <xdr:nvCxnSpPr>
        <xdr:cNvPr id="252" name="直線コネクタ 251"/>
        <xdr:cNvCxnSpPr/>
      </xdr:nvCxnSpPr>
      <xdr:spPr>
        <a:xfrm flipV="1">
          <a:off x="16510000" y="91821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29227</xdr:rowOff>
    </xdr:from>
    <xdr:ext cx="762000" cy="259045"/>
    <xdr:sp macro="" textlink="">
      <xdr:nvSpPr>
        <xdr:cNvPr id="253" name="その他最小値テキスト"/>
        <xdr:cNvSpPr txBox="1"/>
      </xdr:nvSpPr>
      <xdr:spPr>
        <a:xfrm>
          <a:off x="16598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57150</xdr:rowOff>
    </xdr:from>
    <xdr:to>
      <xdr:col>82</xdr:col>
      <xdr:colOff>196850</xdr:colOff>
      <xdr:row>61</xdr:row>
      <xdr:rowOff>57150</xdr:rowOff>
    </xdr:to>
    <xdr:cxnSp macro="">
      <xdr:nvCxnSpPr>
        <xdr:cNvPr id="254" name="直線コネクタ 253"/>
        <xdr:cNvCxnSpPr/>
      </xdr:nvCxnSpPr>
      <xdr:spPr>
        <a:xfrm>
          <a:off x="16421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5" name="その他最大値テキスト"/>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6" name="直線コネクタ 255"/>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114300</xdr:rowOff>
    </xdr:from>
    <xdr:to>
      <xdr:col>82</xdr:col>
      <xdr:colOff>107950</xdr:colOff>
      <xdr:row>58</xdr:row>
      <xdr:rowOff>152400</xdr:rowOff>
    </xdr:to>
    <xdr:cxnSp macro="">
      <xdr:nvCxnSpPr>
        <xdr:cNvPr id="257" name="直線コネクタ 256"/>
        <xdr:cNvCxnSpPr/>
      </xdr:nvCxnSpPr>
      <xdr:spPr>
        <a:xfrm flipV="1">
          <a:off x="15671800" y="10058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8" name="その他平均値テキスト"/>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9" name="フローチャート: 判断 258"/>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63500</xdr:rowOff>
    </xdr:from>
    <xdr:to>
      <xdr:col>78</xdr:col>
      <xdr:colOff>69850</xdr:colOff>
      <xdr:row>58</xdr:row>
      <xdr:rowOff>152400</xdr:rowOff>
    </xdr:to>
    <xdr:cxnSp macro="">
      <xdr:nvCxnSpPr>
        <xdr:cNvPr id="260" name="直線コネクタ 259"/>
        <xdr:cNvCxnSpPr/>
      </xdr:nvCxnSpPr>
      <xdr:spPr>
        <a:xfrm>
          <a:off x="14782800" y="10007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61" name="フローチャート: 判断 260"/>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62" name="テキスト ボックス 261"/>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63500</xdr:rowOff>
    </xdr:from>
    <xdr:to>
      <xdr:col>73</xdr:col>
      <xdr:colOff>180975</xdr:colOff>
      <xdr:row>58</xdr:row>
      <xdr:rowOff>63500</xdr:rowOff>
    </xdr:to>
    <xdr:cxnSp macro="">
      <xdr:nvCxnSpPr>
        <xdr:cNvPr id="263" name="直線コネクタ 262"/>
        <xdr:cNvCxnSpPr/>
      </xdr:nvCxnSpPr>
      <xdr:spPr>
        <a:xfrm>
          <a:off x="13893800" y="1000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64" name="フローチャート: 判断 263"/>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65" name="テキスト ボックス 264"/>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158750</xdr:rowOff>
    </xdr:from>
    <xdr:to>
      <xdr:col>69</xdr:col>
      <xdr:colOff>92075</xdr:colOff>
      <xdr:row>58</xdr:row>
      <xdr:rowOff>63500</xdr:rowOff>
    </xdr:to>
    <xdr:cxnSp macro="">
      <xdr:nvCxnSpPr>
        <xdr:cNvPr id="266" name="直線コネクタ 265"/>
        <xdr:cNvCxnSpPr/>
      </xdr:nvCxnSpPr>
      <xdr:spPr>
        <a:xfrm>
          <a:off x="13004800" y="9931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7" name="フローチャート: 判断 266"/>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8" name="テキスト ボックス 267"/>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9" name="フローチャート: 判断 268"/>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70" name="テキスト ボックス 269"/>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76" name="楕円 275"/>
        <xdr:cNvSpPr/>
      </xdr:nvSpPr>
      <xdr:spPr>
        <a:xfrm>
          <a:off x="16459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35577</xdr:rowOff>
    </xdr:from>
    <xdr:ext cx="762000" cy="259045"/>
    <xdr:sp macro="" textlink="">
      <xdr:nvSpPr>
        <xdr:cNvPr id="277" name="その他該当値テキスト"/>
        <xdr:cNvSpPr txBox="1"/>
      </xdr:nvSpPr>
      <xdr:spPr>
        <a:xfrm>
          <a:off x="16598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101600</xdr:rowOff>
    </xdr:from>
    <xdr:to>
      <xdr:col>78</xdr:col>
      <xdr:colOff>120650</xdr:colOff>
      <xdr:row>59</xdr:row>
      <xdr:rowOff>31750</xdr:rowOff>
    </xdr:to>
    <xdr:sp macro="" textlink="">
      <xdr:nvSpPr>
        <xdr:cNvPr id="278" name="楕円 277"/>
        <xdr:cNvSpPr/>
      </xdr:nvSpPr>
      <xdr:spPr>
        <a:xfrm>
          <a:off x="15621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16527</xdr:rowOff>
    </xdr:from>
    <xdr:ext cx="736600" cy="259045"/>
    <xdr:sp macro="" textlink="">
      <xdr:nvSpPr>
        <xdr:cNvPr id="279" name="テキスト ボックス 278"/>
        <xdr:cNvSpPr txBox="1"/>
      </xdr:nvSpPr>
      <xdr:spPr>
        <a:xfrm>
          <a:off x="15290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xdr:rowOff>
    </xdr:from>
    <xdr:to>
      <xdr:col>74</xdr:col>
      <xdr:colOff>31750</xdr:colOff>
      <xdr:row>58</xdr:row>
      <xdr:rowOff>114300</xdr:rowOff>
    </xdr:to>
    <xdr:sp macro="" textlink="">
      <xdr:nvSpPr>
        <xdr:cNvPr id="280" name="楕円 279"/>
        <xdr:cNvSpPr/>
      </xdr:nvSpPr>
      <xdr:spPr>
        <a:xfrm>
          <a:off x="14732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81" name="テキスト ボックス 280"/>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xdr:rowOff>
    </xdr:from>
    <xdr:to>
      <xdr:col>69</xdr:col>
      <xdr:colOff>142875</xdr:colOff>
      <xdr:row>58</xdr:row>
      <xdr:rowOff>114300</xdr:rowOff>
    </xdr:to>
    <xdr:sp macro="" textlink="">
      <xdr:nvSpPr>
        <xdr:cNvPr id="282" name="楕円 281"/>
        <xdr:cNvSpPr/>
      </xdr:nvSpPr>
      <xdr:spPr>
        <a:xfrm>
          <a:off x="13843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99077</xdr:rowOff>
    </xdr:from>
    <xdr:ext cx="762000" cy="259045"/>
    <xdr:sp macro="" textlink="">
      <xdr:nvSpPr>
        <xdr:cNvPr id="283" name="テキスト ボックス 282"/>
        <xdr:cNvSpPr txBox="1"/>
      </xdr:nvSpPr>
      <xdr:spPr>
        <a:xfrm>
          <a:off x="13512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84" name="楕円 283"/>
        <xdr:cNvSpPr/>
      </xdr:nvSpPr>
      <xdr:spPr>
        <a:xfrm>
          <a:off x="12954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85" name="テキスト ボックス 284"/>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％ですが、全国平均</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％、埼玉県平均</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％を下回る</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％で前年度から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ポイント増加しています。</a:t>
          </a:r>
        </a:p>
        <a:p>
          <a:r>
            <a:rPr kumimoji="1" lang="ja-JP" altLang="en-US" sz="1300">
              <a:latin typeface="ＭＳ Ｐゴシック" panose="020B0600070205080204" pitchFamily="50" charset="-128"/>
              <a:ea typeface="ＭＳ Ｐゴシック" panose="020B0600070205080204" pitchFamily="50" charset="-128"/>
            </a:rPr>
            <a:t>電子地域通貨発行に係る償還経費のほか、農業集落排水事業への繰出金が増加しました。</a:t>
          </a:r>
        </a:p>
        <a:p>
          <a:r>
            <a:rPr kumimoji="1" lang="ja-JP" altLang="en-US" sz="1300">
              <a:latin typeface="ＭＳ Ｐゴシック" panose="020B0600070205080204" pitchFamily="50" charset="-128"/>
              <a:ea typeface="ＭＳ Ｐゴシック" panose="020B0600070205080204" pitchFamily="50" charset="-128"/>
            </a:rPr>
            <a:t>　今後も、補助金等の見直しにより、健全な財政運営に努めます。</a:t>
          </a:r>
        </a:p>
      </xdr:txBody>
    </xdr:sp>
    <xdr:clientData/>
  </xdr:twoCellAnchor>
  <xdr:oneCellAnchor>
    <xdr:from>
      <xdr:col>62</xdr:col>
      <xdr:colOff>6350</xdr:colOff>
      <xdr:row>29</xdr:row>
      <xdr:rowOff>107950</xdr:rowOff>
    </xdr:from>
    <xdr:ext cx="298543" cy="225703"/>
    <xdr:sp macro="" textlink="">
      <xdr:nvSpPr>
        <xdr:cNvPr id="297" name="テキスト ボックス 29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0" name="直線コネクタ 29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1" name="テキスト ボックス 30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2" name="直線コネクタ 30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3" name="テキスト ボックス 30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5" name="テキスト ボックス 30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6" name="直線コネクタ 30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7" name="テキスト ボックス 30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8" name="直線コネクタ 30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9" name="テキスト ボックス 30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41</xdr:row>
      <xdr:rowOff>153670</xdr:rowOff>
    </xdr:to>
    <xdr:cxnSp macro="">
      <xdr:nvCxnSpPr>
        <xdr:cNvPr id="313" name="直線コネクタ 312"/>
        <xdr:cNvCxnSpPr/>
      </xdr:nvCxnSpPr>
      <xdr:spPr>
        <a:xfrm flipV="1">
          <a:off x="16510000" y="57124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125747</xdr:rowOff>
    </xdr:from>
    <xdr:ext cx="762000" cy="259045"/>
    <xdr:sp macro="" textlink="">
      <xdr:nvSpPr>
        <xdr:cNvPr id="314" name="補助費等最小値テキスト"/>
        <xdr:cNvSpPr txBox="1"/>
      </xdr:nvSpPr>
      <xdr:spPr>
        <a:xfrm>
          <a:off x="16598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153670</xdr:rowOff>
    </xdr:from>
    <xdr:to>
      <xdr:col>82</xdr:col>
      <xdr:colOff>196850</xdr:colOff>
      <xdr:row>41</xdr:row>
      <xdr:rowOff>153670</xdr:rowOff>
    </xdr:to>
    <xdr:cxnSp macro="">
      <xdr:nvCxnSpPr>
        <xdr:cNvPr id="315" name="直線コネクタ 314"/>
        <xdr:cNvCxnSpPr/>
      </xdr:nvCxnSpPr>
      <xdr:spPr>
        <a:xfrm>
          <a:off x="16421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6" name="補助費等最大値テキスト"/>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7" name="直線コネクタ 316"/>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24130</xdr:rowOff>
    </xdr:from>
    <xdr:to>
      <xdr:col>82</xdr:col>
      <xdr:colOff>107950</xdr:colOff>
      <xdr:row>35</xdr:row>
      <xdr:rowOff>31750</xdr:rowOff>
    </xdr:to>
    <xdr:cxnSp macro="">
      <xdr:nvCxnSpPr>
        <xdr:cNvPr id="318" name="直線コネクタ 317"/>
        <xdr:cNvCxnSpPr/>
      </xdr:nvCxnSpPr>
      <xdr:spPr>
        <a:xfrm>
          <a:off x="15671800" y="60248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146067</xdr:rowOff>
    </xdr:from>
    <xdr:ext cx="762000" cy="259045"/>
    <xdr:sp macro="" textlink="">
      <xdr:nvSpPr>
        <xdr:cNvPr id="319" name="補助費等平均値テキスト"/>
        <xdr:cNvSpPr txBox="1"/>
      </xdr:nvSpPr>
      <xdr:spPr>
        <a:xfrm>
          <a:off x="16598900" y="580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20" name="フローチャート: 判断 319"/>
        <xdr:cNvSpPr/>
      </xdr:nvSpPr>
      <xdr:spPr>
        <a:xfrm>
          <a:off x="164592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134620</xdr:rowOff>
    </xdr:from>
    <xdr:to>
      <xdr:col>78</xdr:col>
      <xdr:colOff>69850</xdr:colOff>
      <xdr:row>35</xdr:row>
      <xdr:rowOff>24130</xdr:rowOff>
    </xdr:to>
    <xdr:cxnSp macro="">
      <xdr:nvCxnSpPr>
        <xdr:cNvPr id="321" name="直線コネクタ 320"/>
        <xdr:cNvCxnSpPr/>
      </xdr:nvCxnSpPr>
      <xdr:spPr>
        <a:xfrm>
          <a:off x="14782800" y="5963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114300</xdr:rowOff>
    </xdr:from>
    <xdr:to>
      <xdr:col>78</xdr:col>
      <xdr:colOff>120650</xdr:colOff>
      <xdr:row>35</xdr:row>
      <xdr:rowOff>44450</xdr:rowOff>
    </xdr:to>
    <xdr:sp macro="" textlink="">
      <xdr:nvSpPr>
        <xdr:cNvPr id="322" name="フローチャート: 判断 321"/>
        <xdr:cNvSpPr/>
      </xdr:nvSpPr>
      <xdr:spPr>
        <a:xfrm>
          <a:off x="15621000" y="59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54627</xdr:rowOff>
    </xdr:from>
    <xdr:ext cx="736600" cy="259045"/>
    <xdr:sp macro="" textlink="">
      <xdr:nvSpPr>
        <xdr:cNvPr id="323" name="テキスト ボックス 322"/>
        <xdr:cNvSpPr txBox="1"/>
      </xdr:nvSpPr>
      <xdr:spPr>
        <a:xfrm>
          <a:off x="15290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134620</xdr:rowOff>
    </xdr:from>
    <xdr:to>
      <xdr:col>73</xdr:col>
      <xdr:colOff>180975</xdr:colOff>
      <xdr:row>35</xdr:row>
      <xdr:rowOff>8890</xdr:rowOff>
    </xdr:to>
    <xdr:cxnSp macro="">
      <xdr:nvCxnSpPr>
        <xdr:cNvPr id="324" name="直線コネクタ 323"/>
        <xdr:cNvCxnSpPr/>
      </xdr:nvCxnSpPr>
      <xdr:spPr>
        <a:xfrm flipV="1">
          <a:off x="13893800" y="5963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83820</xdr:rowOff>
    </xdr:from>
    <xdr:to>
      <xdr:col>74</xdr:col>
      <xdr:colOff>31750</xdr:colOff>
      <xdr:row>35</xdr:row>
      <xdr:rowOff>13970</xdr:rowOff>
    </xdr:to>
    <xdr:sp macro="" textlink="">
      <xdr:nvSpPr>
        <xdr:cNvPr id="325" name="フローチャート: 判断 324"/>
        <xdr:cNvSpPr/>
      </xdr:nvSpPr>
      <xdr:spPr>
        <a:xfrm>
          <a:off x="14732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24147</xdr:rowOff>
    </xdr:from>
    <xdr:ext cx="762000" cy="259045"/>
    <xdr:sp macro="" textlink="">
      <xdr:nvSpPr>
        <xdr:cNvPr id="326" name="テキスト ボックス 325"/>
        <xdr:cNvSpPr txBox="1"/>
      </xdr:nvSpPr>
      <xdr:spPr>
        <a:xfrm>
          <a:off x="14401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104140</xdr:rowOff>
    </xdr:from>
    <xdr:to>
      <xdr:col>69</xdr:col>
      <xdr:colOff>92075</xdr:colOff>
      <xdr:row>35</xdr:row>
      <xdr:rowOff>8890</xdr:rowOff>
    </xdr:to>
    <xdr:cxnSp macro="">
      <xdr:nvCxnSpPr>
        <xdr:cNvPr id="327" name="直線コネクタ 326"/>
        <xdr:cNvCxnSpPr/>
      </xdr:nvCxnSpPr>
      <xdr:spPr>
        <a:xfrm>
          <a:off x="13004800" y="5933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28" name="フローチャート: 判断 327"/>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29" name="テキスト ボックス 328"/>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30" name="フローチャート: 判断 329"/>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13987</xdr:rowOff>
    </xdr:from>
    <xdr:ext cx="762000" cy="259045"/>
    <xdr:sp macro="" textlink="">
      <xdr:nvSpPr>
        <xdr:cNvPr id="331" name="テキスト ボックス 330"/>
        <xdr:cNvSpPr txBox="1"/>
      </xdr:nvSpPr>
      <xdr:spPr>
        <a:xfrm>
          <a:off x="12623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152400</xdr:rowOff>
    </xdr:from>
    <xdr:to>
      <xdr:col>82</xdr:col>
      <xdr:colOff>158750</xdr:colOff>
      <xdr:row>35</xdr:row>
      <xdr:rowOff>82550</xdr:rowOff>
    </xdr:to>
    <xdr:sp macro="" textlink="">
      <xdr:nvSpPr>
        <xdr:cNvPr id="337" name="楕円 336"/>
        <xdr:cNvSpPr/>
      </xdr:nvSpPr>
      <xdr:spPr>
        <a:xfrm>
          <a:off x="16459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124477</xdr:rowOff>
    </xdr:from>
    <xdr:ext cx="762000" cy="259045"/>
    <xdr:sp macro="" textlink="">
      <xdr:nvSpPr>
        <xdr:cNvPr id="338" name="補助費等該当値テキスト"/>
        <xdr:cNvSpPr txBox="1"/>
      </xdr:nvSpPr>
      <xdr:spPr>
        <a:xfrm>
          <a:off x="165989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144780</xdr:rowOff>
    </xdr:from>
    <xdr:to>
      <xdr:col>78</xdr:col>
      <xdr:colOff>120650</xdr:colOff>
      <xdr:row>35</xdr:row>
      <xdr:rowOff>74930</xdr:rowOff>
    </xdr:to>
    <xdr:sp macro="" textlink="">
      <xdr:nvSpPr>
        <xdr:cNvPr id="339" name="楕円 338"/>
        <xdr:cNvSpPr/>
      </xdr:nvSpPr>
      <xdr:spPr>
        <a:xfrm>
          <a:off x="15621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59707</xdr:rowOff>
    </xdr:from>
    <xdr:ext cx="736600" cy="259045"/>
    <xdr:sp macro="" textlink="">
      <xdr:nvSpPr>
        <xdr:cNvPr id="340" name="テキスト ボックス 339"/>
        <xdr:cNvSpPr txBox="1"/>
      </xdr:nvSpPr>
      <xdr:spPr>
        <a:xfrm>
          <a:off x="15290800" y="606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83820</xdr:rowOff>
    </xdr:from>
    <xdr:to>
      <xdr:col>74</xdr:col>
      <xdr:colOff>31750</xdr:colOff>
      <xdr:row>35</xdr:row>
      <xdr:rowOff>13970</xdr:rowOff>
    </xdr:to>
    <xdr:sp macro="" textlink="">
      <xdr:nvSpPr>
        <xdr:cNvPr id="341" name="楕円 340"/>
        <xdr:cNvSpPr/>
      </xdr:nvSpPr>
      <xdr:spPr>
        <a:xfrm>
          <a:off x="14732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170197</xdr:rowOff>
    </xdr:from>
    <xdr:ext cx="762000" cy="259045"/>
    <xdr:sp macro="" textlink="">
      <xdr:nvSpPr>
        <xdr:cNvPr id="342" name="テキスト ボックス 341"/>
        <xdr:cNvSpPr txBox="1"/>
      </xdr:nvSpPr>
      <xdr:spPr>
        <a:xfrm>
          <a:off x="14401800" y="599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129540</xdr:rowOff>
    </xdr:from>
    <xdr:to>
      <xdr:col>69</xdr:col>
      <xdr:colOff>142875</xdr:colOff>
      <xdr:row>35</xdr:row>
      <xdr:rowOff>59690</xdr:rowOff>
    </xdr:to>
    <xdr:sp macro="" textlink="">
      <xdr:nvSpPr>
        <xdr:cNvPr id="343" name="楕円 342"/>
        <xdr:cNvSpPr/>
      </xdr:nvSpPr>
      <xdr:spPr>
        <a:xfrm>
          <a:off x="13843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44467</xdr:rowOff>
    </xdr:from>
    <xdr:ext cx="762000" cy="259045"/>
    <xdr:sp macro="" textlink="">
      <xdr:nvSpPr>
        <xdr:cNvPr id="344" name="テキスト ボックス 343"/>
        <xdr:cNvSpPr txBox="1"/>
      </xdr:nvSpPr>
      <xdr:spPr>
        <a:xfrm>
          <a:off x="13512800" y="604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53340</xdr:rowOff>
    </xdr:from>
    <xdr:to>
      <xdr:col>65</xdr:col>
      <xdr:colOff>53975</xdr:colOff>
      <xdr:row>34</xdr:row>
      <xdr:rowOff>154940</xdr:rowOff>
    </xdr:to>
    <xdr:sp macro="" textlink="">
      <xdr:nvSpPr>
        <xdr:cNvPr id="345" name="楕円 344"/>
        <xdr:cNvSpPr/>
      </xdr:nvSpPr>
      <xdr:spPr>
        <a:xfrm>
          <a:off x="12954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165117</xdr:rowOff>
    </xdr:from>
    <xdr:ext cx="762000" cy="259045"/>
    <xdr:sp macro="" textlink="">
      <xdr:nvSpPr>
        <xdr:cNvPr id="346" name="テキスト ボックス 345"/>
        <xdr:cNvSpPr txBox="1"/>
      </xdr:nvSpPr>
      <xdr:spPr>
        <a:xfrm>
          <a:off x="12623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％、全国平均</a:t>
          </a:r>
          <a:r>
            <a:rPr kumimoji="1" lang="en-US" altLang="ja-JP" sz="1300">
              <a:latin typeface="ＭＳ Ｐゴシック" panose="020B0600070205080204" pitchFamily="50" charset="-128"/>
              <a:ea typeface="ＭＳ Ｐゴシック" panose="020B0600070205080204" pitchFamily="50" charset="-128"/>
            </a:rPr>
            <a:t>15.9</a:t>
          </a:r>
          <a:r>
            <a:rPr kumimoji="1" lang="ja-JP" altLang="en-US" sz="1300">
              <a:latin typeface="ＭＳ Ｐゴシック" panose="020B0600070205080204" pitchFamily="50" charset="-128"/>
              <a:ea typeface="ＭＳ Ｐゴシック" panose="020B0600070205080204" pitchFamily="50" charset="-128"/>
            </a:rPr>
            <a:t>％、埼玉県平均</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％を下回る</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％で前年度から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ポイント減少しています。</a:t>
          </a:r>
        </a:p>
        <a:p>
          <a:r>
            <a:rPr kumimoji="1" lang="ja-JP" altLang="en-US" sz="1300">
              <a:latin typeface="ＭＳ Ｐゴシック" panose="020B0600070205080204" pitchFamily="50" charset="-128"/>
              <a:ea typeface="ＭＳ Ｐゴシック" panose="020B0600070205080204" pitchFamily="50" charset="-128"/>
            </a:rPr>
            <a:t>　今後も引き続き、市債を計画的に発行して財源の平準化及び世代間の負担の均衡を図りながら健全な財政運営に努めます。</a:t>
          </a:r>
        </a:p>
      </xdr:txBody>
    </xdr:sp>
    <xdr:clientData/>
  </xdr:twoCellAnchor>
  <xdr:oneCellAnchor>
    <xdr:from>
      <xdr:col>3</xdr:col>
      <xdr:colOff>123825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61" name="直線コネクタ 36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2" name="テキスト ボックス 361"/>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3" name="直線コネクタ 36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4" name="テキスト ボックス 363"/>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5" name="直線コネクタ 36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6" name="テキスト ボックス 365"/>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7" name="直線コネクタ 36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8" name="テキスト ボックス 367"/>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9" name="直線コネクタ 36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70" name="テキスト ボックス 369"/>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71" name="直線コネクタ 37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2" name="テキスト ボックス 371"/>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3" name="直線コネクタ 37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4" name="テキスト ボックス 37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26307</xdr:rowOff>
    </xdr:from>
    <xdr:to>
      <xdr:col>24</xdr:col>
      <xdr:colOff>25400</xdr:colOff>
      <xdr:row>81</xdr:row>
      <xdr:rowOff>124279</xdr:rowOff>
    </xdr:to>
    <xdr:cxnSp macro="">
      <xdr:nvCxnSpPr>
        <xdr:cNvPr id="376" name="直線コネクタ 375"/>
        <xdr:cNvCxnSpPr/>
      </xdr:nvCxnSpPr>
      <xdr:spPr>
        <a:xfrm flipV="1">
          <a:off x="4826000" y="125421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96356</xdr:rowOff>
    </xdr:from>
    <xdr:ext cx="762000" cy="259045"/>
    <xdr:sp macro="" textlink="">
      <xdr:nvSpPr>
        <xdr:cNvPr id="377" name="公債費最小値テキスト"/>
        <xdr:cNvSpPr txBox="1"/>
      </xdr:nvSpPr>
      <xdr:spPr>
        <a:xfrm>
          <a:off x="4914900" y="1398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124279</xdr:rowOff>
    </xdr:from>
    <xdr:to>
      <xdr:col>24</xdr:col>
      <xdr:colOff>114300</xdr:colOff>
      <xdr:row>81</xdr:row>
      <xdr:rowOff>124279</xdr:rowOff>
    </xdr:to>
    <xdr:cxnSp macro="">
      <xdr:nvCxnSpPr>
        <xdr:cNvPr id="378" name="直線コネクタ 377"/>
        <xdr:cNvCxnSpPr/>
      </xdr:nvCxnSpPr>
      <xdr:spPr>
        <a:xfrm>
          <a:off x="4737100" y="1401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112684</xdr:rowOff>
    </xdr:from>
    <xdr:ext cx="762000" cy="259045"/>
    <xdr:sp macro="" textlink="">
      <xdr:nvSpPr>
        <xdr:cNvPr id="379" name="公債費最大値テキスト"/>
        <xdr:cNvSpPr txBox="1"/>
      </xdr:nvSpPr>
      <xdr:spPr>
        <a:xfrm>
          <a:off x="4914900" y="1228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26307</xdr:rowOff>
    </xdr:from>
    <xdr:to>
      <xdr:col>24</xdr:col>
      <xdr:colOff>114300</xdr:colOff>
      <xdr:row>73</xdr:row>
      <xdr:rowOff>26307</xdr:rowOff>
    </xdr:to>
    <xdr:cxnSp macro="">
      <xdr:nvCxnSpPr>
        <xdr:cNvPr id="380" name="直線コネクタ 379"/>
        <xdr:cNvCxnSpPr/>
      </xdr:nvCxnSpPr>
      <xdr:spPr>
        <a:xfrm>
          <a:off x="4737100" y="1254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9978</xdr:rowOff>
    </xdr:from>
    <xdr:to>
      <xdr:col>24</xdr:col>
      <xdr:colOff>25400</xdr:colOff>
      <xdr:row>75</xdr:row>
      <xdr:rowOff>53522</xdr:rowOff>
    </xdr:to>
    <xdr:cxnSp macro="">
      <xdr:nvCxnSpPr>
        <xdr:cNvPr id="381" name="直線コネクタ 380"/>
        <xdr:cNvCxnSpPr/>
      </xdr:nvCxnSpPr>
      <xdr:spPr>
        <a:xfrm flipV="1">
          <a:off x="3987800" y="128687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119034</xdr:rowOff>
    </xdr:from>
    <xdr:ext cx="762000" cy="259045"/>
    <xdr:sp macro="" textlink="">
      <xdr:nvSpPr>
        <xdr:cNvPr id="382" name="公債費平均値テキスト"/>
        <xdr:cNvSpPr txBox="1"/>
      </xdr:nvSpPr>
      <xdr:spPr>
        <a:xfrm>
          <a:off x="4914900" y="13149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146957</xdr:rowOff>
    </xdr:from>
    <xdr:to>
      <xdr:col>24</xdr:col>
      <xdr:colOff>76200</xdr:colOff>
      <xdr:row>77</xdr:row>
      <xdr:rowOff>77107</xdr:rowOff>
    </xdr:to>
    <xdr:sp macro="" textlink="">
      <xdr:nvSpPr>
        <xdr:cNvPr id="383" name="フローチャート: 判断 382"/>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20865</xdr:rowOff>
    </xdr:from>
    <xdr:to>
      <xdr:col>19</xdr:col>
      <xdr:colOff>187325</xdr:colOff>
      <xdr:row>75</xdr:row>
      <xdr:rowOff>53522</xdr:rowOff>
    </xdr:to>
    <xdr:cxnSp macro="">
      <xdr:nvCxnSpPr>
        <xdr:cNvPr id="384" name="直線コネクタ 383"/>
        <xdr:cNvCxnSpPr/>
      </xdr:nvCxnSpPr>
      <xdr:spPr>
        <a:xfrm>
          <a:off x="3098800" y="12879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85" name="フローチャート: 判断 384"/>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116313</xdr:rowOff>
    </xdr:from>
    <xdr:ext cx="736600" cy="259045"/>
    <xdr:sp macro="" textlink="">
      <xdr:nvSpPr>
        <xdr:cNvPr id="386" name="テキスト ボックス 385"/>
        <xdr:cNvSpPr txBox="1"/>
      </xdr:nvSpPr>
      <xdr:spPr>
        <a:xfrm>
          <a:off x="3606800" y="13317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20865</xdr:rowOff>
    </xdr:from>
    <xdr:to>
      <xdr:col>15</xdr:col>
      <xdr:colOff>98425</xdr:colOff>
      <xdr:row>75</xdr:row>
      <xdr:rowOff>97065</xdr:rowOff>
    </xdr:to>
    <xdr:cxnSp macro="">
      <xdr:nvCxnSpPr>
        <xdr:cNvPr id="387" name="直線コネクタ 386"/>
        <xdr:cNvCxnSpPr/>
      </xdr:nvCxnSpPr>
      <xdr:spPr>
        <a:xfrm flipV="1">
          <a:off x="2209800" y="128796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146957</xdr:rowOff>
    </xdr:from>
    <xdr:to>
      <xdr:col>15</xdr:col>
      <xdr:colOff>149225</xdr:colOff>
      <xdr:row>77</xdr:row>
      <xdr:rowOff>77107</xdr:rowOff>
    </xdr:to>
    <xdr:sp macro="" textlink="">
      <xdr:nvSpPr>
        <xdr:cNvPr id="388" name="フローチャート: 判断 387"/>
        <xdr:cNvSpPr/>
      </xdr:nvSpPr>
      <xdr:spPr>
        <a:xfrm>
          <a:off x="3048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61884</xdr:rowOff>
    </xdr:from>
    <xdr:ext cx="762000" cy="259045"/>
    <xdr:sp macro="" textlink="">
      <xdr:nvSpPr>
        <xdr:cNvPr id="389" name="テキスト ボックス 388"/>
        <xdr:cNvSpPr txBox="1"/>
      </xdr:nvSpPr>
      <xdr:spPr>
        <a:xfrm>
          <a:off x="2717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97065</xdr:rowOff>
    </xdr:from>
    <xdr:to>
      <xdr:col>11</xdr:col>
      <xdr:colOff>9525</xdr:colOff>
      <xdr:row>75</xdr:row>
      <xdr:rowOff>97065</xdr:rowOff>
    </xdr:to>
    <xdr:cxnSp macro="">
      <xdr:nvCxnSpPr>
        <xdr:cNvPr id="390" name="直線コネクタ 389"/>
        <xdr:cNvCxnSpPr/>
      </xdr:nvCxnSpPr>
      <xdr:spPr>
        <a:xfrm>
          <a:off x="1320800" y="12955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91" name="フローチャート: 判断 390"/>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92" name="テキスト ボックス 391"/>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168729</xdr:rowOff>
    </xdr:from>
    <xdr:to>
      <xdr:col>6</xdr:col>
      <xdr:colOff>171450</xdr:colOff>
      <xdr:row>77</xdr:row>
      <xdr:rowOff>98879</xdr:rowOff>
    </xdr:to>
    <xdr:sp macro="" textlink="">
      <xdr:nvSpPr>
        <xdr:cNvPr id="393" name="フローチャート: 判断 392"/>
        <xdr:cNvSpPr/>
      </xdr:nvSpPr>
      <xdr:spPr>
        <a:xfrm>
          <a:off x="1270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83656</xdr:rowOff>
    </xdr:from>
    <xdr:ext cx="762000" cy="259045"/>
    <xdr:sp macro="" textlink="">
      <xdr:nvSpPr>
        <xdr:cNvPr id="394" name="テキスト ボックス 393"/>
        <xdr:cNvSpPr txBox="1"/>
      </xdr:nvSpPr>
      <xdr:spPr>
        <a:xfrm>
          <a:off x="939800" y="1328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5" name="テキスト ボックス 39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6" name="テキスト ボックス 39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7" name="テキスト ボックス 39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8" name="テキスト ボックス 39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9" name="テキスト ボックス 39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130628</xdr:rowOff>
    </xdr:from>
    <xdr:to>
      <xdr:col>24</xdr:col>
      <xdr:colOff>76200</xdr:colOff>
      <xdr:row>75</xdr:row>
      <xdr:rowOff>60778</xdr:rowOff>
    </xdr:to>
    <xdr:sp macro="" textlink="">
      <xdr:nvSpPr>
        <xdr:cNvPr id="400" name="楕円 399"/>
        <xdr:cNvSpPr/>
      </xdr:nvSpPr>
      <xdr:spPr>
        <a:xfrm>
          <a:off x="4775200" y="1281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147155</xdr:rowOff>
    </xdr:from>
    <xdr:ext cx="762000" cy="259045"/>
    <xdr:sp macro="" textlink="">
      <xdr:nvSpPr>
        <xdr:cNvPr id="401" name="公債費該当値テキスト"/>
        <xdr:cNvSpPr txBox="1"/>
      </xdr:nvSpPr>
      <xdr:spPr>
        <a:xfrm>
          <a:off x="49149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2722</xdr:rowOff>
    </xdr:from>
    <xdr:to>
      <xdr:col>20</xdr:col>
      <xdr:colOff>38100</xdr:colOff>
      <xdr:row>75</xdr:row>
      <xdr:rowOff>104322</xdr:rowOff>
    </xdr:to>
    <xdr:sp macro="" textlink="">
      <xdr:nvSpPr>
        <xdr:cNvPr id="402" name="楕円 401"/>
        <xdr:cNvSpPr/>
      </xdr:nvSpPr>
      <xdr:spPr>
        <a:xfrm>
          <a:off x="3937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114499</xdr:rowOff>
    </xdr:from>
    <xdr:ext cx="736600" cy="259045"/>
    <xdr:sp macro="" textlink="">
      <xdr:nvSpPr>
        <xdr:cNvPr id="403" name="テキスト ボックス 402"/>
        <xdr:cNvSpPr txBox="1"/>
      </xdr:nvSpPr>
      <xdr:spPr>
        <a:xfrm>
          <a:off x="3606800" y="1263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141515</xdr:rowOff>
    </xdr:from>
    <xdr:to>
      <xdr:col>15</xdr:col>
      <xdr:colOff>149225</xdr:colOff>
      <xdr:row>75</xdr:row>
      <xdr:rowOff>71665</xdr:rowOff>
    </xdr:to>
    <xdr:sp macro="" textlink="">
      <xdr:nvSpPr>
        <xdr:cNvPr id="404" name="楕円 403"/>
        <xdr:cNvSpPr/>
      </xdr:nvSpPr>
      <xdr:spPr>
        <a:xfrm>
          <a:off x="30480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81842</xdr:rowOff>
    </xdr:from>
    <xdr:ext cx="762000" cy="259045"/>
    <xdr:sp macro="" textlink="">
      <xdr:nvSpPr>
        <xdr:cNvPr id="405" name="テキスト ボックス 404"/>
        <xdr:cNvSpPr txBox="1"/>
      </xdr:nvSpPr>
      <xdr:spPr>
        <a:xfrm>
          <a:off x="2717800" y="1259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46265</xdr:rowOff>
    </xdr:from>
    <xdr:to>
      <xdr:col>11</xdr:col>
      <xdr:colOff>60325</xdr:colOff>
      <xdr:row>75</xdr:row>
      <xdr:rowOff>147864</xdr:rowOff>
    </xdr:to>
    <xdr:sp macro="" textlink="">
      <xdr:nvSpPr>
        <xdr:cNvPr id="406" name="楕円 405"/>
        <xdr:cNvSpPr/>
      </xdr:nvSpPr>
      <xdr:spPr>
        <a:xfrm>
          <a:off x="2159000" y="129050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158042</xdr:rowOff>
    </xdr:from>
    <xdr:ext cx="762000" cy="259045"/>
    <xdr:sp macro="" textlink="">
      <xdr:nvSpPr>
        <xdr:cNvPr id="407" name="テキスト ボックス 406"/>
        <xdr:cNvSpPr txBox="1"/>
      </xdr:nvSpPr>
      <xdr:spPr>
        <a:xfrm>
          <a:off x="1828800" y="1267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46265</xdr:rowOff>
    </xdr:from>
    <xdr:to>
      <xdr:col>6</xdr:col>
      <xdr:colOff>171450</xdr:colOff>
      <xdr:row>75</xdr:row>
      <xdr:rowOff>147864</xdr:rowOff>
    </xdr:to>
    <xdr:sp macro="" textlink="">
      <xdr:nvSpPr>
        <xdr:cNvPr id="408" name="楕円 407"/>
        <xdr:cNvSpPr/>
      </xdr:nvSpPr>
      <xdr:spPr>
        <a:xfrm>
          <a:off x="1270000" y="129050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158042</xdr:rowOff>
    </xdr:from>
    <xdr:ext cx="762000" cy="259045"/>
    <xdr:sp macro="" textlink="">
      <xdr:nvSpPr>
        <xdr:cNvPr id="409" name="テキスト ボックス 408"/>
        <xdr:cNvSpPr txBox="1"/>
      </xdr:nvSpPr>
      <xdr:spPr>
        <a:xfrm>
          <a:off x="939800" y="1267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0" name="正方形/長方形 40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1" name="正方形/長方形 41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2" name="正方形/長方形 41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3" name="正方形/長方形 41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4" name="正方形/長方形 41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5" name="正方形/長方形 41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6" name="正方形/長方形 41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7" name="正方形/長方形 41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8" name="正方形/長方形 41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9" name="正方形/長方形 41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0" name="テキスト ボックス 41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a:t>
          </a:r>
          <a:r>
            <a:rPr kumimoji="1" lang="en-US" altLang="ja-JP" sz="1300">
              <a:latin typeface="ＭＳ Ｐゴシック" panose="020B0600070205080204" pitchFamily="50" charset="-128"/>
              <a:ea typeface="ＭＳ Ｐゴシック" panose="020B0600070205080204" pitchFamily="50" charset="-128"/>
            </a:rPr>
            <a:t>79.8</a:t>
          </a:r>
          <a:r>
            <a:rPr kumimoji="1" lang="ja-JP" altLang="en-US" sz="1300">
              <a:latin typeface="ＭＳ Ｐゴシック" panose="020B0600070205080204" pitchFamily="50" charset="-128"/>
              <a:ea typeface="ＭＳ Ｐゴシック" panose="020B0600070205080204" pitchFamily="50" charset="-128"/>
            </a:rPr>
            <a:t>％、全国平均</a:t>
          </a:r>
          <a:r>
            <a:rPr kumimoji="1" lang="en-US" altLang="ja-JP" sz="1300">
              <a:latin typeface="ＭＳ Ｐゴシック" panose="020B0600070205080204" pitchFamily="50" charset="-128"/>
              <a:ea typeface="ＭＳ Ｐゴシック" panose="020B0600070205080204" pitchFamily="50" charset="-128"/>
            </a:rPr>
            <a:t>77.2</a:t>
          </a:r>
          <a:r>
            <a:rPr kumimoji="1" lang="ja-JP" altLang="en-US" sz="1300">
              <a:latin typeface="ＭＳ Ｐゴシック" panose="020B0600070205080204" pitchFamily="50" charset="-128"/>
              <a:ea typeface="ＭＳ Ｐゴシック" panose="020B0600070205080204" pitchFamily="50" charset="-128"/>
            </a:rPr>
            <a:t>％、埼玉県平均</a:t>
          </a:r>
          <a:r>
            <a:rPr kumimoji="1" lang="en-US" altLang="ja-JP" sz="1300">
              <a:latin typeface="ＭＳ Ｐゴシック" panose="020B0600070205080204" pitchFamily="50" charset="-128"/>
              <a:ea typeface="ＭＳ Ｐゴシック" panose="020B0600070205080204" pitchFamily="50" charset="-128"/>
            </a:rPr>
            <a:t>80.5</a:t>
          </a:r>
          <a:r>
            <a:rPr kumimoji="1" lang="ja-JP" altLang="en-US" sz="1300">
              <a:latin typeface="ＭＳ Ｐゴシック" panose="020B0600070205080204" pitchFamily="50" charset="-128"/>
              <a:ea typeface="ＭＳ Ｐゴシック" panose="020B0600070205080204" pitchFamily="50" charset="-128"/>
            </a:rPr>
            <a:t>％を下回る</a:t>
          </a:r>
          <a:r>
            <a:rPr kumimoji="1" lang="en-US" altLang="ja-JP" sz="1300">
              <a:latin typeface="ＭＳ Ｐゴシック" panose="020B0600070205080204" pitchFamily="50" charset="-128"/>
              <a:ea typeface="ＭＳ Ｐゴシック" panose="020B0600070205080204" pitchFamily="50" charset="-128"/>
            </a:rPr>
            <a:t>77.8</a:t>
          </a:r>
          <a:r>
            <a:rPr kumimoji="1" lang="ja-JP" altLang="en-US" sz="1300">
              <a:latin typeface="ＭＳ Ｐゴシック" panose="020B0600070205080204" pitchFamily="50" charset="-128"/>
              <a:ea typeface="ＭＳ Ｐゴシック" panose="020B0600070205080204" pitchFamily="50" charset="-128"/>
            </a:rPr>
            <a:t>％となっており、前年度か</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ポイント減少しています。</a:t>
          </a:r>
        </a:p>
      </xdr:txBody>
    </xdr:sp>
    <xdr:clientData/>
  </xdr:twoCellAnchor>
  <xdr:oneCellAnchor>
    <xdr:from>
      <xdr:col>62</xdr:col>
      <xdr:colOff>6350</xdr:colOff>
      <xdr:row>69</xdr:row>
      <xdr:rowOff>107950</xdr:rowOff>
    </xdr:from>
    <xdr:ext cx="298543" cy="225703"/>
    <xdr:sp macro="" textlink="">
      <xdr:nvSpPr>
        <xdr:cNvPr id="421" name="テキスト ボックス 42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2" name="直線コネクタ 42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3" name="テキスト ボックス 42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4" name="直線コネクタ 423"/>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5" name="テキスト ボックス 424"/>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6" name="直線コネクタ 425"/>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7" name="テキスト ボックス 426"/>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8" name="直線コネクタ 427"/>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9" name="テキスト ボックス 428"/>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30" name="直線コネクタ 429"/>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31" name="テキスト ボックス 430"/>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32" name="直線コネクタ 431"/>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33" name="テキスト ボックス 432"/>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4" name="直線コネクタ 433"/>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5" name="テキスト ボックス 434"/>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6" name="直線コネクタ 43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7" name="テキスト ボックス 43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143328</xdr:rowOff>
    </xdr:from>
    <xdr:to>
      <xdr:col>82</xdr:col>
      <xdr:colOff>107950</xdr:colOff>
      <xdr:row>82</xdr:row>
      <xdr:rowOff>29029</xdr:rowOff>
    </xdr:to>
    <xdr:cxnSp macro="">
      <xdr:nvCxnSpPr>
        <xdr:cNvPr id="439" name="直線コネクタ 438"/>
        <xdr:cNvCxnSpPr/>
      </xdr:nvCxnSpPr>
      <xdr:spPr>
        <a:xfrm flipV="1">
          <a:off x="16510000" y="12487728"/>
          <a:ext cx="0" cy="1600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40"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41" name="直線コネクタ 440"/>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58255</xdr:rowOff>
    </xdr:from>
    <xdr:ext cx="762000" cy="259045"/>
    <xdr:sp macro="" textlink="">
      <xdr:nvSpPr>
        <xdr:cNvPr id="442" name="公債費以外最大値テキスト"/>
        <xdr:cNvSpPr txBox="1"/>
      </xdr:nvSpPr>
      <xdr:spPr>
        <a:xfrm>
          <a:off x="16598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143328</xdr:rowOff>
    </xdr:from>
    <xdr:to>
      <xdr:col>82</xdr:col>
      <xdr:colOff>196850</xdr:colOff>
      <xdr:row>72</xdr:row>
      <xdr:rowOff>143328</xdr:rowOff>
    </xdr:to>
    <xdr:cxnSp macro="">
      <xdr:nvCxnSpPr>
        <xdr:cNvPr id="443" name="直線コネクタ 442"/>
        <xdr:cNvCxnSpPr/>
      </xdr:nvCxnSpPr>
      <xdr:spPr>
        <a:xfrm>
          <a:off x="16421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56243</xdr:rowOff>
    </xdr:from>
    <xdr:to>
      <xdr:col>82</xdr:col>
      <xdr:colOff>107950</xdr:colOff>
      <xdr:row>77</xdr:row>
      <xdr:rowOff>26307</xdr:rowOff>
    </xdr:to>
    <xdr:cxnSp macro="">
      <xdr:nvCxnSpPr>
        <xdr:cNvPr id="444" name="直線コネクタ 443"/>
        <xdr:cNvCxnSpPr/>
      </xdr:nvCxnSpPr>
      <xdr:spPr>
        <a:xfrm flipV="1">
          <a:off x="15671800" y="13086443"/>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23784</xdr:rowOff>
    </xdr:from>
    <xdr:ext cx="762000" cy="259045"/>
    <xdr:sp macro="" textlink="">
      <xdr:nvSpPr>
        <xdr:cNvPr id="445" name="公債費以外平均値テキスト"/>
        <xdr:cNvSpPr txBox="1"/>
      </xdr:nvSpPr>
      <xdr:spPr>
        <a:xfrm>
          <a:off x="16598900" y="13225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51707</xdr:rowOff>
    </xdr:from>
    <xdr:to>
      <xdr:col>82</xdr:col>
      <xdr:colOff>158750</xdr:colOff>
      <xdr:row>77</xdr:row>
      <xdr:rowOff>153307</xdr:rowOff>
    </xdr:to>
    <xdr:sp macro="" textlink="">
      <xdr:nvSpPr>
        <xdr:cNvPr id="446" name="フローチャート: 判断 445"/>
        <xdr:cNvSpPr/>
      </xdr:nvSpPr>
      <xdr:spPr>
        <a:xfrm>
          <a:off x="164592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53522</xdr:rowOff>
    </xdr:from>
    <xdr:to>
      <xdr:col>78</xdr:col>
      <xdr:colOff>69850</xdr:colOff>
      <xdr:row>77</xdr:row>
      <xdr:rowOff>26307</xdr:rowOff>
    </xdr:to>
    <xdr:cxnSp macro="">
      <xdr:nvCxnSpPr>
        <xdr:cNvPr id="447" name="直線コネクタ 446"/>
        <xdr:cNvCxnSpPr/>
      </xdr:nvCxnSpPr>
      <xdr:spPr>
        <a:xfrm>
          <a:off x="14782800" y="12912272"/>
          <a:ext cx="889000" cy="3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92529</xdr:rowOff>
    </xdr:from>
    <xdr:to>
      <xdr:col>78</xdr:col>
      <xdr:colOff>120650</xdr:colOff>
      <xdr:row>77</xdr:row>
      <xdr:rowOff>22679</xdr:rowOff>
    </xdr:to>
    <xdr:sp macro="" textlink="">
      <xdr:nvSpPr>
        <xdr:cNvPr id="448" name="フローチャート: 判断 447"/>
        <xdr:cNvSpPr/>
      </xdr:nvSpPr>
      <xdr:spPr>
        <a:xfrm>
          <a:off x="15621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32855</xdr:rowOff>
    </xdr:from>
    <xdr:ext cx="736600" cy="259045"/>
    <xdr:sp macro="" textlink="">
      <xdr:nvSpPr>
        <xdr:cNvPr id="449" name="テキスト ボックス 448"/>
        <xdr:cNvSpPr txBox="1"/>
      </xdr:nvSpPr>
      <xdr:spPr>
        <a:xfrm>
          <a:off x="15290800" y="1289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53522</xdr:rowOff>
    </xdr:from>
    <xdr:to>
      <xdr:col>73</xdr:col>
      <xdr:colOff>180975</xdr:colOff>
      <xdr:row>76</xdr:row>
      <xdr:rowOff>110671</xdr:rowOff>
    </xdr:to>
    <xdr:cxnSp macro="">
      <xdr:nvCxnSpPr>
        <xdr:cNvPr id="450" name="直線コネクタ 449"/>
        <xdr:cNvCxnSpPr/>
      </xdr:nvCxnSpPr>
      <xdr:spPr>
        <a:xfrm flipV="1">
          <a:off x="13893800" y="12912272"/>
          <a:ext cx="889000" cy="22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119743</xdr:rowOff>
    </xdr:from>
    <xdr:to>
      <xdr:col>74</xdr:col>
      <xdr:colOff>31750</xdr:colOff>
      <xdr:row>75</xdr:row>
      <xdr:rowOff>49893</xdr:rowOff>
    </xdr:to>
    <xdr:sp macro="" textlink="">
      <xdr:nvSpPr>
        <xdr:cNvPr id="451" name="フローチャート: 判断 450"/>
        <xdr:cNvSpPr/>
      </xdr:nvSpPr>
      <xdr:spPr>
        <a:xfrm>
          <a:off x="14732000" y="1280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60070</xdr:rowOff>
    </xdr:from>
    <xdr:ext cx="762000" cy="259045"/>
    <xdr:sp macro="" textlink="">
      <xdr:nvSpPr>
        <xdr:cNvPr id="452" name="テキスト ボックス 451"/>
        <xdr:cNvSpPr txBox="1"/>
      </xdr:nvSpPr>
      <xdr:spPr>
        <a:xfrm>
          <a:off x="14401800" y="1257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75293</xdr:rowOff>
    </xdr:from>
    <xdr:to>
      <xdr:col>69</xdr:col>
      <xdr:colOff>92075</xdr:colOff>
      <xdr:row>76</xdr:row>
      <xdr:rowOff>110671</xdr:rowOff>
    </xdr:to>
    <xdr:cxnSp macro="">
      <xdr:nvCxnSpPr>
        <xdr:cNvPr id="453" name="直線コネクタ 452"/>
        <xdr:cNvCxnSpPr/>
      </xdr:nvCxnSpPr>
      <xdr:spPr>
        <a:xfrm>
          <a:off x="13004800" y="12934043"/>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81643</xdr:rowOff>
    </xdr:from>
    <xdr:to>
      <xdr:col>69</xdr:col>
      <xdr:colOff>142875</xdr:colOff>
      <xdr:row>77</xdr:row>
      <xdr:rowOff>11793</xdr:rowOff>
    </xdr:to>
    <xdr:sp macro="" textlink="">
      <xdr:nvSpPr>
        <xdr:cNvPr id="454" name="フローチャート: 判断 453"/>
        <xdr:cNvSpPr/>
      </xdr:nvSpPr>
      <xdr:spPr>
        <a:xfrm>
          <a:off x="13843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168020</xdr:rowOff>
    </xdr:from>
    <xdr:ext cx="762000" cy="259045"/>
    <xdr:sp macro="" textlink="">
      <xdr:nvSpPr>
        <xdr:cNvPr id="455" name="テキスト ボックス 454"/>
        <xdr:cNvSpPr txBox="1"/>
      </xdr:nvSpPr>
      <xdr:spPr>
        <a:xfrm>
          <a:off x="13512800" y="1319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8164</xdr:rowOff>
    </xdr:from>
    <xdr:to>
      <xdr:col>65</xdr:col>
      <xdr:colOff>53975</xdr:colOff>
      <xdr:row>77</xdr:row>
      <xdr:rowOff>109764</xdr:rowOff>
    </xdr:to>
    <xdr:sp macro="" textlink="">
      <xdr:nvSpPr>
        <xdr:cNvPr id="456" name="フローチャート: 判断 455"/>
        <xdr:cNvSpPr/>
      </xdr:nvSpPr>
      <xdr:spPr>
        <a:xfrm>
          <a:off x="12954000" y="1320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94541</xdr:rowOff>
    </xdr:from>
    <xdr:ext cx="762000" cy="259045"/>
    <xdr:sp macro="" textlink="">
      <xdr:nvSpPr>
        <xdr:cNvPr id="457" name="テキスト ボックス 456"/>
        <xdr:cNvSpPr txBox="1"/>
      </xdr:nvSpPr>
      <xdr:spPr>
        <a:xfrm>
          <a:off x="12623800" y="1329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8" name="テキスト ボックス 45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9" name="テキスト ボックス 45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60" name="テキスト ボックス 45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61" name="テキスト ボックス 46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2" name="テキスト ボックス 46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5443</xdr:rowOff>
    </xdr:from>
    <xdr:to>
      <xdr:col>82</xdr:col>
      <xdr:colOff>158750</xdr:colOff>
      <xdr:row>76</xdr:row>
      <xdr:rowOff>107043</xdr:rowOff>
    </xdr:to>
    <xdr:sp macro="" textlink="">
      <xdr:nvSpPr>
        <xdr:cNvPr id="463" name="楕円 462"/>
        <xdr:cNvSpPr/>
      </xdr:nvSpPr>
      <xdr:spPr>
        <a:xfrm>
          <a:off x="16459200" y="130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21970</xdr:rowOff>
    </xdr:from>
    <xdr:ext cx="762000" cy="259045"/>
    <xdr:sp macro="" textlink="">
      <xdr:nvSpPr>
        <xdr:cNvPr id="464" name="公債費以外該当値テキスト"/>
        <xdr:cNvSpPr txBox="1"/>
      </xdr:nvSpPr>
      <xdr:spPr>
        <a:xfrm>
          <a:off x="16598900" y="128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146957</xdr:rowOff>
    </xdr:from>
    <xdr:to>
      <xdr:col>78</xdr:col>
      <xdr:colOff>120650</xdr:colOff>
      <xdr:row>77</xdr:row>
      <xdr:rowOff>77107</xdr:rowOff>
    </xdr:to>
    <xdr:sp macro="" textlink="">
      <xdr:nvSpPr>
        <xdr:cNvPr id="465" name="楕円 464"/>
        <xdr:cNvSpPr/>
      </xdr:nvSpPr>
      <xdr:spPr>
        <a:xfrm>
          <a:off x="15621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61884</xdr:rowOff>
    </xdr:from>
    <xdr:ext cx="736600" cy="259045"/>
    <xdr:sp macro="" textlink="">
      <xdr:nvSpPr>
        <xdr:cNvPr id="466" name="テキスト ボックス 465"/>
        <xdr:cNvSpPr txBox="1"/>
      </xdr:nvSpPr>
      <xdr:spPr>
        <a:xfrm>
          <a:off x="15290800" y="13263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2722</xdr:rowOff>
    </xdr:from>
    <xdr:to>
      <xdr:col>74</xdr:col>
      <xdr:colOff>31750</xdr:colOff>
      <xdr:row>75</xdr:row>
      <xdr:rowOff>104322</xdr:rowOff>
    </xdr:to>
    <xdr:sp macro="" textlink="">
      <xdr:nvSpPr>
        <xdr:cNvPr id="467" name="楕円 466"/>
        <xdr:cNvSpPr/>
      </xdr:nvSpPr>
      <xdr:spPr>
        <a:xfrm>
          <a:off x="14732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89098</xdr:rowOff>
    </xdr:from>
    <xdr:ext cx="762000" cy="259045"/>
    <xdr:sp macro="" textlink="">
      <xdr:nvSpPr>
        <xdr:cNvPr id="468" name="テキスト ボックス 467"/>
        <xdr:cNvSpPr txBox="1"/>
      </xdr:nvSpPr>
      <xdr:spPr>
        <a:xfrm>
          <a:off x="14401800" y="12947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59871</xdr:rowOff>
    </xdr:from>
    <xdr:to>
      <xdr:col>69</xdr:col>
      <xdr:colOff>142875</xdr:colOff>
      <xdr:row>76</xdr:row>
      <xdr:rowOff>161471</xdr:rowOff>
    </xdr:to>
    <xdr:sp macro="" textlink="">
      <xdr:nvSpPr>
        <xdr:cNvPr id="469" name="楕円 468"/>
        <xdr:cNvSpPr/>
      </xdr:nvSpPr>
      <xdr:spPr>
        <a:xfrm>
          <a:off x="13843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199</xdr:rowOff>
    </xdr:from>
    <xdr:ext cx="762000" cy="259045"/>
    <xdr:sp macro="" textlink="">
      <xdr:nvSpPr>
        <xdr:cNvPr id="470" name="テキスト ボックス 469"/>
        <xdr:cNvSpPr txBox="1"/>
      </xdr:nvSpPr>
      <xdr:spPr>
        <a:xfrm>
          <a:off x="13512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24493</xdr:rowOff>
    </xdr:from>
    <xdr:to>
      <xdr:col>65</xdr:col>
      <xdr:colOff>53975</xdr:colOff>
      <xdr:row>75</xdr:row>
      <xdr:rowOff>126093</xdr:rowOff>
    </xdr:to>
    <xdr:sp macro="" textlink="">
      <xdr:nvSpPr>
        <xdr:cNvPr id="471" name="楕円 470"/>
        <xdr:cNvSpPr/>
      </xdr:nvSpPr>
      <xdr:spPr>
        <a:xfrm>
          <a:off x="12954000" y="128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136270</xdr:rowOff>
    </xdr:from>
    <xdr:ext cx="762000" cy="259045"/>
    <xdr:sp macro="" textlink="">
      <xdr:nvSpPr>
        <xdr:cNvPr id="472" name="テキスト ボックス 471"/>
        <xdr:cNvSpPr txBox="1"/>
      </xdr:nvSpPr>
      <xdr:spPr>
        <a:xfrm>
          <a:off x="12623800" y="1265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埼玉県熊谷市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9184</xdr:rowOff>
    </xdr:from>
    <xdr:to>
      <xdr:col>29</xdr:col>
      <xdr:colOff>127000</xdr:colOff>
      <xdr:row>19</xdr:row>
      <xdr:rowOff>148401</xdr:rowOff>
    </xdr:to>
    <xdr:cxnSp macro="">
      <xdr:nvCxnSpPr>
        <xdr:cNvPr id="47" name="直線コネクタ 46"/>
        <xdr:cNvCxnSpPr/>
      </xdr:nvCxnSpPr>
      <xdr:spPr bwMode="auto">
        <a:xfrm flipV="1">
          <a:off x="5651500" y="2114209"/>
          <a:ext cx="0" cy="13393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120478</xdr:rowOff>
    </xdr:from>
    <xdr:ext cx="762000" cy="259045"/>
    <xdr:sp macro="" textlink="">
      <xdr:nvSpPr>
        <xdr:cNvPr id="48" name="人口1人当たり決算額の推移最小値テキスト130"/>
        <xdr:cNvSpPr txBox="1"/>
      </xdr:nvSpPr>
      <xdr:spPr>
        <a:xfrm>
          <a:off x="5740400" y="342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148401</xdr:rowOff>
    </xdr:from>
    <xdr:to>
      <xdr:col>30</xdr:col>
      <xdr:colOff>25400</xdr:colOff>
      <xdr:row>19</xdr:row>
      <xdr:rowOff>148401</xdr:rowOff>
    </xdr:to>
    <xdr:cxnSp macro="">
      <xdr:nvCxnSpPr>
        <xdr:cNvPr id="49" name="直線コネクタ 48"/>
        <xdr:cNvCxnSpPr/>
      </xdr:nvCxnSpPr>
      <xdr:spPr bwMode="auto">
        <a:xfrm>
          <a:off x="5562600" y="34535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95561</xdr:rowOff>
    </xdr:from>
    <xdr:ext cx="762000" cy="259045"/>
    <xdr:sp macro="" textlink="">
      <xdr:nvSpPr>
        <xdr:cNvPr id="50" name="人口1人当たり決算額の推移最大値テキスト130"/>
        <xdr:cNvSpPr txBox="1"/>
      </xdr:nvSpPr>
      <xdr:spPr>
        <a:xfrm>
          <a:off x="5740400" y="185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9184</xdr:rowOff>
    </xdr:from>
    <xdr:to>
      <xdr:col>30</xdr:col>
      <xdr:colOff>25400</xdr:colOff>
      <xdr:row>12</xdr:row>
      <xdr:rowOff>9184</xdr:rowOff>
    </xdr:to>
    <xdr:cxnSp macro="">
      <xdr:nvCxnSpPr>
        <xdr:cNvPr id="51" name="直線コネクタ 50"/>
        <xdr:cNvCxnSpPr/>
      </xdr:nvCxnSpPr>
      <xdr:spPr bwMode="auto">
        <a:xfrm>
          <a:off x="5562600" y="2114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95562</xdr:rowOff>
    </xdr:from>
    <xdr:to>
      <xdr:col>29</xdr:col>
      <xdr:colOff>127000</xdr:colOff>
      <xdr:row>18</xdr:row>
      <xdr:rowOff>4220</xdr:rowOff>
    </xdr:to>
    <xdr:cxnSp macro="">
      <xdr:nvCxnSpPr>
        <xdr:cNvPr id="52" name="直線コネクタ 51"/>
        <xdr:cNvCxnSpPr/>
      </xdr:nvCxnSpPr>
      <xdr:spPr bwMode="auto">
        <a:xfrm flipV="1">
          <a:off x="5003800" y="3057837"/>
          <a:ext cx="647700" cy="80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166674</xdr:rowOff>
    </xdr:from>
    <xdr:ext cx="762000" cy="259045"/>
    <xdr:sp macro="" textlink="">
      <xdr:nvSpPr>
        <xdr:cNvPr id="53" name="人口1人当たり決算額の推移平均値テキスト130"/>
        <xdr:cNvSpPr txBox="1"/>
      </xdr:nvSpPr>
      <xdr:spPr>
        <a:xfrm>
          <a:off x="5740400" y="278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150147</xdr:rowOff>
    </xdr:from>
    <xdr:to>
      <xdr:col>29</xdr:col>
      <xdr:colOff>177800</xdr:colOff>
      <xdr:row>17</xdr:row>
      <xdr:rowOff>80297</xdr:rowOff>
    </xdr:to>
    <xdr:sp macro="" textlink="">
      <xdr:nvSpPr>
        <xdr:cNvPr id="54" name="フローチャート: 判断 53"/>
        <xdr:cNvSpPr/>
      </xdr:nvSpPr>
      <xdr:spPr bwMode="auto">
        <a:xfrm>
          <a:off x="5600700" y="2940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4220</xdr:rowOff>
    </xdr:from>
    <xdr:to>
      <xdr:col>26</xdr:col>
      <xdr:colOff>50800</xdr:colOff>
      <xdr:row>18</xdr:row>
      <xdr:rowOff>40110</xdr:rowOff>
    </xdr:to>
    <xdr:cxnSp macro="">
      <xdr:nvCxnSpPr>
        <xdr:cNvPr id="55" name="直線コネクタ 54"/>
        <xdr:cNvCxnSpPr/>
      </xdr:nvCxnSpPr>
      <xdr:spPr bwMode="auto">
        <a:xfrm flipV="1">
          <a:off x="4305300" y="3137945"/>
          <a:ext cx="698500" cy="35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40582</xdr:rowOff>
    </xdr:from>
    <xdr:to>
      <xdr:col>26</xdr:col>
      <xdr:colOff>101600</xdr:colOff>
      <xdr:row>17</xdr:row>
      <xdr:rowOff>142182</xdr:rowOff>
    </xdr:to>
    <xdr:sp macro="" textlink="">
      <xdr:nvSpPr>
        <xdr:cNvPr id="56" name="フローチャート: 判断 55"/>
        <xdr:cNvSpPr/>
      </xdr:nvSpPr>
      <xdr:spPr bwMode="auto">
        <a:xfrm>
          <a:off x="49530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152359</xdr:rowOff>
    </xdr:from>
    <xdr:ext cx="736600" cy="259045"/>
    <xdr:sp macro="" textlink="">
      <xdr:nvSpPr>
        <xdr:cNvPr id="57" name="テキスト ボックス 56"/>
        <xdr:cNvSpPr txBox="1"/>
      </xdr:nvSpPr>
      <xdr:spPr>
        <a:xfrm>
          <a:off x="4622800" y="277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40110</xdr:rowOff>
    </xdr:from>
    <xdr:to>
      <xdr:col>22</xdr:col>
      <xdr:colOff>114300</xdr:colOff>
      <xdr:row>18</xdr:row>
      <xdr:rowOff>55492</xdr:rowOff>
    </xdr:to>
    <xdr:cxnSp macro="">
      <xdr:nvCxnSpPr>
        <xdr:cNvPr id="58" name="直線コネクタ 57"/>
        <xdr:cNvCxnSpPr/>
      </xdr:nvCxnSpPr>
      <xdr:spPr bwMode="auto">
        <a:xfrm flipV="1">
          <a:off x="3606800" y="3173835"/>
          <a:ext cx="698500" cy="15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60731</xdr:rowOff>
    </xdr:from>
    <xdr:to>
      <xdr:col>22</xdr:col>
      <xdr:colOff>165100</xdr:colOff>
      <xdr:row>17</xdr:row>
      <xdr:rowOff>162331</xdr:rowOff>
    </xdr:to>
    <xdr:sp macro="" textlink="">
      <xdr:nvSpPr>
        <xdr:cNvPr id="59" name="フローチャート: 判断 58"/>
        <xdr:cNvSpPr/>
      </xdr:nvSpPr>
      <xdr:spPr bwMode="auto">
        <a:xfrm>
          <a:off x="42545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1058</xdr:rowOff>
    </xdr:from>
    <xdr:ext cx="762000" cy="259045"/>
    <xdr:sp macro="" textlink="">
      <xdr:nvSpPr>
        <xdr:cNvPr id="60" name="テキスト ボックス 59"/>
        <xdr:cNvSpPr txBox="1"/>
      </xdr:nvSpPr>
      <xdr:spPr>
        <a:xfrm>
          <a:off x="3924300" y="27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55492</xdr:rowOff>
    </xdr:from>
    <xdr:to>
      <xdr:col>18</xdr:col>
      <xdr:colOff>177800</xdr:colOff>
      <xdr:row>18</xdr:row>
      <xdr:rowOff>89129</xdr:rowOff>
    </xdr:to>
    <xdr:cxnSp macro="">
      <xdr:nvCxnSpPr>
        <xdr:cNvPr id="61" name="直線コネクタ 60"/>
        <xdr:cNvCxnSpPr/>
      </xdr:nvCxnSpPr>
      <xdr:spPr bwMode="auto">
        <a:xfrm flipV="1">
          <a:off x="2908300" y="3189217"/>
          <a:ext cx="698500" cy="33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79346</xdr:rowOff>
    </xdr:from>
    <xdr:to>
      <xdr:col>19</xdr:col>
      <xdr:colOff>38100</xdr:colOff>
      <xdr:row>18</xdr:row>
      <xdr:rowOff>9496</xdr:rowOff>
    </xdr:to>
    <xdr:sp macro="" textlink="">
      <xdr:nvSpPr>
        <xdr:cNvPr id="62" name="フローチャート: 判断 61"/>
        <xdr:cNvSpPr/>
      </xdr:nvSpPr>
      <xdr:spPr bwMode="auto">
        <a:xfrm>
          <a:off x="35560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19673</xdr:rowOff>
    </xdr:from>
    <xdr:ext cx="762000" cy="259045"/>
    <xdr:sp macro="" textlink="">
      <xdr:nvSpPr>
        <xdr:cNvPr id="63" name="テキスト ボックス 62"/>
        <xdr:cNvSpPr txBox="1"/>
      </xdr:nvSpPr>
      <xdr:spPr>
        <a:xfrm>
          <a:off x="3225800" y="281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138423</xdr:rowOff>
    </xdr:from>
    <xdr:to>
      <xdr:col>15</xdr:col>
      <xdr:colOff>101600</xdr:colOff>
      <xdr:row>18</xdr:row>
      <xdr:rowOff>68573</xdr:rowOff>
    </xdr:to>
    <xdr:sp macro="" textlink="">
      <xdr:nvSpPr>
        <xdr:cNvPr id="64" name="フローチャート: 判断 63"/>
        <xdr:cNvSpPr/>
      </xdr:nvSpPr>
      <xdr:spPr bwMode="auto">
        <a:xfrm>
          <a:off x="28575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78750</xdr:rowOff>
    </xdr:from>
    <xdr:ext cx="762000" cy="259045"/>
    <xdr:sp macro="" textlink="">
      <xdr:nvSpPr>
        <xdr:cNvPr id="65" name="テキスト ボックス 64"/>
        <xdr:cNvSpPr txBox="1"/>
      </xdr:nvSpPr>
      <xdr:spPr>
        <a:xfrm>
          <a:off x="2527300" y="2869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44762</xdr:rowOff>
    </xdr:from>
    <xdr:to>
      <xdr:col>29</xdr:col>
      <xdr:colOff>177800</xdr:colOff>
      <xdr:row>17</xdr:row>
      <xdr:rowOff>146362</xdr:rowOff>
    </xdr:to>
    <xdr:sp macro="" textlink="">
      <xdr:nvSpPr>
        <xdr:cNvPr id="71" name="楕円 70"/>
        <xdr:cNvSpPr/>
      </xdr:nvSpPr>
      <xdr:spPr bwMode="auto">
        <a:xfrm>
          <a:off x="5600700" y="3007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16839</xdr:rowOff>
    </xdr:from>
    <xdr:ext cx="762000" cy="259045"/>
    <xdr:sp macro="" textlink="">
      <xdr:nvSpPr>
        <xdr:cNvPr id="72" name="人口1人当たり決算額の推移該当値テキスト130"/>
        <xdr:cNvSpPr txBox="1"/>
      </xdr:nvSpPr>
      <xdr:spPr>
        <a:xfrm>
          <a:off x="5740400" y="297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124870</xdr:rowOff>
    </xdr:from>
    <xdr:to>
      <xdr:col>26</xdr:col>
      <xdr:colOff>101600</xdr:colOff>
      <xdr:row>18</xdr:row>
      <xdr:rowOff>55020</xdr:rowOff>
    </xdr:to>
    <xdr:sp macro="" textlink="">
      <xdr:nvSpPr>
        <xdr:cNvPr id="73" name="楕円 72"/>
        <xdr:cNvSpPr/>
      </xdr:nvSpPr>
      <xdr:spPr bwMode="auto">
        <a:xfrm>
          <a:off x="4953000" y="3087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39797</xdr:rowOff>
    </xdr:from>
    <xdr:ext cx="736600" cy="259045"/>
    <xdr:sp macro="" textlink="">
      <xdr:nvSpPr>
        <xdr:cNvPr id="74" name="テキスト ボックス 73"/>
        <xdr:cNvSpPr txBox="1"/>
      </xdr:nvSpPr>
      <xdr:spPr>
        <a:xfrm>
          <a:off x="4622800" y="3173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160760</xdr:rowOff>
    </xdr:from>
    <xdr:to>
      <xdr:col>22</xdr:col>
      <xdr:colOff>165100</xdr:colOff>
      <xdr:row>18</xdr:row>
      <xdr:rowOff>90910</xdr:rowOff>
    </xdr:to>
    <xdr:sp macro="" textlink="">
      <xdr:nvSpPr>
        <xdr:cNvPr id="75" name="楕円 74"/>
        <xdr:cNvSpPr/>
      </xdr:nvSpPr>
      <xdr:spPr bwMode="auto">
        <a:xfrm>
          <a:off x="4254500" y="3123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75687</xdr:rowOff>
    </xdr:from>
    <xdr:ext cx="762000" cy="259045"/>
    <xdr:sp macro="" textlink="">
      <xdr:nvSpPr>
        <xdr:cNvPr id="76" name="テキスト ボックス 75"/>
        <xdr:cNvSpPr txBox="1"/>
      </xdr:nvSpPr>
      <xdr:spPr>
        <a:xfrm>
          <a:off x="3924300" y="3209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4692</xdr:rowOff>
    </xdr:from>
    <xdr:to>
      <xdr:col>19</xdr:col>
      <xdr:colOff>38100</xdr:colOff>
      <xdr:row>18</xdr:row>
      <xdr:rowOff>106292</xdr:rowOff>
    </xdr:to>
    <xdr:sp macro="" textlink="">
      <xdr:nvSpPr>
        <xdr:cNvPr id="77" name="楕円 76"/>
        <xdr:cNvSpPr/>
      </xdr:nvSpPr>
      <xdr:spPr bwMode="auto">
        <a:xfrm>
          <a:off x="3556000" y="3138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91069</xdr:rowOff>
    </xdr:from>
    <xdr:ext cx="762000" cy="259045"/>
    <xdr:sp macro="" textlink="">
      <xdr:nvSpPr>
        <xdr:cNvPr id="78" name="テキスト ボックス 77"/>
        <xdr:cNvSpPr txBox="1"/>
      </xdr:nvSpPr>
      <xdr:spPr>
        <a:xfrm>
          <a:off x="3225800" y="322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38329</xdr:rowOff>
    </xdr:from>
    <xdr:to>
      <xdr:col>15</xdr:col>
      <xdr:colOff>101600</xdr:colOff>
      <xdr:row>18</xdr:row>
      <xdr:rowOff>139929</xdr:rowOff>
    </xdr:to>
    <xdr:sp macro="" textlink="">
      <xdr:nvSpPr>
        <xdr:cNvPr id="79" name="楕円 78"/>
        <xdr:cNvSpPr/>
      </xdr:nvSpPr>
      <xdr:spPr bwMode="auto">
        <a:xfrm>
          <a:off x="2857500" y="3172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124706</xdr:rowOff>
    </xdr:from>
    <xdr:ext cx="762000" cy="259045"/>
    <xdr:sp macro="" textlink="">
      <xdr:nvSpPr>
        <xdr:cNvPr id="80" name="テキスト ボックス 79"/>
        <xdr:cNvSpPr txBox="1"/>
      </xdr:nvSpPr>
      <xdr:spPr>
        <a:xfrm>
          <a:off x="2527300" y="3258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296278</xdr:rowOff>
    </xdr:from>
    <xdr:to>
      <xdr:col>29</xdr:col>
      <xdr:colOff>127000</xdr:colOff>
      <xdr:row>37</xdr:row>
      <xdr:rowOff>115113</xdr:rowOff>
    </xdr:to>
    <xdr:cxnSp macro="">
      <xdr:nvCxnSpPr>
        <xdr:cNvPr id="108" name="直線コネクタ 107"/>
        <xdr:cNvCxnSpPr/>
      </xdr:nvCxnSpPr>
      <xdr:spPr bwMode="auto">
        <a:xfrm flipV="1">
          <a:off x="5651500" y="6220828"/>
          <a:ext cx="0" cy="10189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125290</xdr:rowOff>
    </xdr:from>
    <xdr:ext cx="762000" cy="259045"/>
    <xdr:sp macro="" textlink="">
      <xdr:nvSpPr>
        <xdr:cNvPr id="109" name="人口1人当たり決算額の推移最小値テキスト445"/>
        <xdr:cNvSpPr txBox="1"/>
      </xdr:nvSpPr>
      <xdr:spPr>
        <a:xfrm>
          <a:off x="5740400" y="724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115113</xdr:rowOff>
    </xdr:from>
    <xdr:to>
      <xdr:col>30</xdr:col>
      <xdr:colOff>25400</xdr:colOff>
      <xdr:row>37</xdr:row>
      <xdr:rowOff>115113</xdr:rowOff>
    </xdr:to>
    <xdr:cxnSp macro="">
      <xdr:nvCxnSpPr>
        <xdr:cNvPr id="110" name="直線コネクタ 109"/>
        <xdr:cNvCxnSpPr/>
      </xdr:nvCxnSpPr>
      <xdr:spPr bwMode="auto">
        <a:xfrm>
          <a:off x="5562600" y="72398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39755</xdr:rowOff>
    </xdr:from>
    <xdr:ext cx="762000" cy="259045"/>
    <xdr:sp macro="" textlink="">
      <xdr:nvSpPr>
        <xdr:cNvPr id="111" name="人口1人当たり決算額の推移最大値テキスト445"/>
        <xdr:cNvSpPr txBox="1"/>
      </xdr:nvSpPr>
      <xdr:spPr>
        <a:xfrm>
          <a:off x="5740400" y="596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296278</xdr:rowOff>
    </xdr:from>
    <xdr:to>
      <xdr:col>30</xdr:col>
      <xdr:colOff>25400</xdr:colOff>
      <xdr:row>33</xdr:row>
      <xdr:rowOff>296278</xdr:rowOff>
    </xdr:to>
    <xdr:cxnSp macro="">
      <xdr:nvCxnSpPr>
        <xdr:cNvPr id="112" name="直線コネクタ 111"/>
        <xdr:cNvCxnSpPr/>
      </xdr:nvCxnSpPr>
      <xdr:spPr bwMode="auto">
        <a:xfrm>
          <a:off x="5562600" y="6220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115113</xdr:rowOff>
    </xdr:from>
    <xdr:to>
      <xdr:col>29</xdr:col>
      <xdr:colOff>127000</xdr:colOff>
      <xdr:row>37</xdr:row>
      <xdr:rowOff>126657</xdr:rowOff>
    </xdr:to>
    <xdr:cxnSp macro="">
      <xdr:nvCxnSpPr>
        <xdr:cNvPr id="113" name="直線コネクタ 112"/>
        <xdr:cNvCxnSpPr/>
      </xdr:nvCxnSpPr>
      <xdr:spPr bwMode="auto">
        <a:xfrm flipV="1">
          <a:off x="5003800" y="7239813"/>
          <a:ext cx="647700" cy="11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35006</xdr:rowOff>
    </xdr:from>
    <xdr:ext cx="762000" cy="259045"/>
    <xdr:sp macro="" textlink="">
      <xdr:nvSpPr>
        <xdr:cNvPr id="114" name="人口1人当たり決算額の推移平均値テキスト445"/>
        <xdr:cNvSpPr txBox="1"/>
      </xdr:nvSpPr>
      <xdr:spPr>
        <a:xfrm>
          <a:off x="5740400" y="66453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189929</xdr:rowOff>
    </xdr:from>
    <xdr:to>
      <xdr:col>29</xdr:col>
      <xdr:colOff>177800</xdr:colOff>
      <xdr:row>35</xdr:row>
      <xdr:rowOff>291529</xdr:rowOff>
    </xdr:to>
    <xdr:sp macro="" textlink="">
      <xdr:nvSpPr>
        <xdr:cNvPr id="115" name="フローチャート: 判断 114"/>
        <xdr:cNvSpPr/>
      </xdr:nvSpPr>
      <xdr:spPr bwMode="auto">
        <a:xfrm>
          <a:off x="5600700" y="68002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126657</xdr:rowOff>
    </xdr:from>
    <xdr:to>
      <xdr:col>26</xdr:col>
      <xdr:colOff>50800</xdr:colOff>
      <xdr:row>37</xdr:row>
      <xdr:rowOff>164909</xdr:rowOff>
    </xdr:to>
    <xdr:cxnSp macro="">
      <xdr:nvCxnSpPr>
        <xdr:cNvPr id="116" name="直線コネクタ 115"/>
        <xdr:cNvCxnSpPr/>
      </xdr:nvCxnSpPr>
      <xdr:spPr bwMode="auto">
        <a:xfrm flipV="1">
          <a:off x="4305300" y="7251357"/>
          <a:ext cx="698500" cy="38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165964</xdr:rowOff>
    </xdr:from>
    <xdr:to>
      <xdr:col>26</xdr:col>
      <xdr:colOff>101600</xdr:colOff>
      <xdr:row>35</xdr:row>
      <xdr:rowOff>267564</xdr:rowOff>
    </xdr:to>
    <xdr:sp macro="" textlink="">
      <xdr:nvSpPr>
        <xdr:cNvPr id="117" name="フローチャート: 判断 116"/>
        <xdr:cNvSpPr/>
      </xdr:nvSpPr>
      <xdr:spPr bwMode="auto">
        <a:xfrm>
          <a:off x="4953000" y="6776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277741</xdr:rowOff>
    </xdr:from>
    <xdr:ext cx="736600" cy="259045"/>
    <xdr:sp macro="" textlink="">
      <xdr:nvSpPr>
        <xdr:cNvPr id="118" name="テキスト ボックス 117"/>
        <xdr:cNvSpPr txBox="1"/>
      </xdr:nvSpPr>
      <xdr:spPr>
        <a:xfrm>
          <a:off x="4622800" y="654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95186</xdr:rowOff>
    </xdr:from>
    <xdr:to>
      <xdr:col>22</xdr:col>
      <xdr:colOff>114300</xdr:colOff>
      <xdr:row>37</xdr:row>
      <xdr:rowOff>164909</xdr:rowOff>
    </xdr:to>
    <xdr:cxnSp macro="">
      <xdr:nvCxnSpPr>
        <xdr:cNvPr id="119" name="直線コネクタ 118"/>
        <xdr:cNvCxnSpPr/>
      </xdr:nvCxnSpPr>
      <xdr:spPr bwMode="auto">
        <a:xfrm>
          <a:off x="3606800" y="7219886"/>
          <a:ext cx="698500" cy="69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239725</xdr:rowOff>
    </xdr:from>
    <xdr:to>
      <xdr:col>22</xdr:col>
      <xdr:colOff>165100</xdr:colOff>
      <xdr:row>35</xdr:row>
      <xdr:rowOff>341325</xdr:rowOff>
    </xdr:to>
    <xdr:sp macro="" textlink="">
      <xdr:nvSpPr>
        <xdr:cNvPr id="120" name="フローチャート: 判断 119"/>
        <xdr:cNvSpPr/>
      </xdr:nvSpPr>
      <xdr:spPr bwMode="auto">
        <a:xfrm>
          <a:off x="4254500" y="6850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8602</xdr:rowOff>
    </xdr:from>
    <xdr:ext cx="762000" cy="259045"/>
    <xdr:sp macro="" textlink="">
      <xdr:nvSpPr>
        <xdr:cNvPr id="121" name="テキスト ボックス 120"/>
        <xdr:cNvSpPr txBox="1"/>
      </xdr:nvSpPr>
      <xdr:spPr>
        <a:xfrm>
          <a:off x="3924300" y="66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71984</xdr:rowOff>
    </xdr:from>
    <xdr:to>
      <xdr:col>18</xdr:col>
      <xdr:colOff>177800</xdr:colOff>
      <xdr:row>37</xdr:row>
      <xdr:rowOff>95186</xdr:rowOff>
    </xdr:to>
    <xdr:cxnSp macro="">
      <xdr:nvCxnSpPr>
        <xdr:cNvPr id="122" name="直線コネクタ 121"/>
        <xdr:cNvCxnSpPr/>
      </xdr:nvCxnSpPr>
      <xdr:spPr bwMode="auto">
        <a:xfrm>
          <a:off x="2908300" y="7196684"/>
          <a:ext cx="698500" cy="23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266967</xdr:rowOff>
    </xdr:from>
    <xdr:to>
      <xdr:col>19</xdr:col>
      <xdr:colOff>38100</xdr:colOff>
      <xdr:row>36</xdr:row>
      <xdr:rowOff>25667</xdr:rowOff>
    </xdr:to>
    <xdr:sp macro="" textlink="">
      <xdr:nvSpPr>
        <xdr:cNvPr id="123" name="フローチャート: 判断 122"/>
        <xdr:cNvSpPr/>
      </xdr:nvSpPr>
      <xdr:spPr bwMode="auto">
        <a:xfrm>
          <a:off x="3556000" y="6877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35844</xdr:rowOff>
    </xdr:from>
    <xdr:ext cx="762000" cy="259045"/>
    <xdr:sp macro="" textlink="">
      <xdr:nvSpPr>
        <xdr:cNvPr id="124" name="テキスト ボックス 123"/>
        <xdr:cNvSpPr txBox="1"/>
      </xdr:nvSpPr>
      <xdr:spPr>
        <a:xfrm>
          <a:off x="3225800" y="664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270548</xdr:rowOff>
    </xdr:from>
    <xdr:to>
      <xdr:col>15</xdr:col>
      <xdr:colOff>101600</xdr:colOff>
      <xdr:row>36</xdr:row>
      <xdr:rowOff>29248</xdr:rowOff>
    </xdr:to>
    <xdr:sp macro="" textlink="">
      <xdr:nvSpPr>
        <xdr:cNvPr id="125" name="フローチャート: 判断 124"/>
        <xdr:cNvSpPr/>
      </xdr:nvSpPr>
      <xdr:spPr bwMode="auto">
        <a:xfrm>
          <a:off x="2857500" y="6880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39425</xdr:rowOff>
    </xdr:from>
    <xdr:ext cx="762000" cy="259045"/>
    <xdr:sp macro="" textlink="">
      <xdr:nvSpPr>
        <xdr:cNvPr id="126" name="テキスト ボックス 125"/>
        <xdr:cNvSpPr txBox="1"/>
      </xdr:nvSpPr>
      <xdr:spPr>
        <a:xfrm>
          <a:off x="2527300" y="664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64313</xdr:rowOff>
    </xdr:from>
    <xdr:to>
      <xdr:col>29</xdr:col>
      <xdr:colOff>177800</xdr:colOff>
      <xdr:row>37</xdr:row>
      <xdr:rowOff>165913</xdr:rowOff>
    </xdr:to>
    <xdr:sp macro="" textlink="">
      <xdr:nvSpPr>
        <xdr:cNvPr id="132" name="楕円 131"/>
        <xdr:cNvSpPr/>
      </xdr:nvSpPr>
      <xdr:spPr bwMode="auto">
        <a:xfrm>
          <a:off x="5600700" y="7189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144340</xdr:rowOff>
    </xdr:from>
    <xdr:ext cx="762000" cy="259045"/>
    <xdr:sp macro="" textlink="">
      <xdr:nvSpPr>
        <xdr:cNvPr id="133" name="人口1人当たり決算額の推移該当値テキスト445"/>
        <xdr:cNvSpPr txBox="1"/>
      </xdr:nvSpPr>
      <xdr:spPr>
        <a:xfrm>
          <a:off x="5740400" y="7097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75857</xdr:rowOff>
    </xdr:from>
    <xdr:to>
      <xdr:col>26</xdr:col>
      <xdr:colOff>101600</xdr:colOff>
      <xdr:row>37</xdr:row>
      <xdr:rowOff>177457</xdr:rowOff>
    </xdr:to>
    <xdr:sp macro="" textlink="">
      <xdr:nvSpPr>
        <xdr:cNvPr id="134" name="楕円 133"/>
        <xdr:cNvSpPr/>
      </xdr:nvSpPr>
      <xdr:spPr bwMode="auto">
        <a:xfrm>
          <a:off x="4953000" y="7200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162234</xdr:rowOff>
    </xdr:from>
    <xdr:ext cx="736600" cy="259045"/>
    <xdr:sp macro="" textlink="">
      <xdr:nvSpPr>
        <xdr:cNvPr id="135" name="テキスト ボックス 134"/>
        <xdr:cNvSpPr txBox="1"/>
      </xdr:nvSpPr>
      <xdr:spPr>
        <a:xfrm>
          <a:off x="4622800" y="72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114109</xdr:rowOff>
    </xdr:from>
    <xdr:to>
      <xdr:col>22</xdr:col>
      <xdr:colOff>165100</xdr:colOff>
      <xdr:row>37</xdr:row>
      <xdr:rowOff>215709</xdr:rowOff>
    </xdr:to>
    <xdr:sp macro="" textlink="">
      <xdr:nvSpPr>
        <xdr:cNvPr id="136" name="楕円 135"/>
        <xdr:cNvSpPr/>
      </xdr:nvSpPr>
      <xdr:spPr bwMode="auto">
        <a:xfrm>
          <a:off x="4254500" y="7238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200486</xdr:rowOff>
    </xdr:from>
    <xdr:ext cx="762000" cy="259045"/>
    <xdr:sp macro="" textlink="">
      <xdr:nvSpPr>
        <xdr:cNvPr id="137" name="テキスト ボックス 136"/>
        <xdr:cNvSpPr txBox="1"/>
      </xdr:nvSpPr>
      <xdr:spPr>
        <a:xfrm>
          <a:off x="3924300" y="7325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44386</xdr:rowOff>
    </xdr:from>
    <xdr:to>
      <xdr:col>19</xdr:col>
      <xdr:colOff>38100</xdr:colOff>
      <xdr:row>37</xdr:row>
      <xdr:rowOff>145986</xdr:rowOff>
    </xdr:to>
    <xdr:sp macro="" textlink="">
      <xdr:nvSpPr>
        <xdr:cNvPr id="138" name="楕円 137"/>
        <xdr:cNvSpPr/>
      </xdr:nvSpPr>
      <xdr:spPr bwMode="auto">
        <a:xfrm>
          <a:off x="3556000" y="7169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130763</xdr:rowOff>
    </xdr:from>
    <xdr:ext cx="762000" cy="259045"/>
    <xdr:sp macro="" textlink="">
      <xdr:nvSpPr>
        <xdr:cNvPr id="139" name="テキスト ボックス 138"/>
        <xdr:cNvSpPr txBox="1"/>
      </xdr:nvSpPr>
      <xdr:spPr>
        <a:xfrm>
          <a:off x="3225800" y="725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21184</xdr:rowOff>
    </xdr:from>
    <xdr:to>
      <xdr:col>15</xdr:col>
      <xdr:colOff>101600</xdr:colOff>
      <xdr:row>37</xdr:row>
      <xdr:rowOff>122784</xdr:rowOff>
    </xdr:to>
    <xdr:sp macro="" textlink="">
      <xdr:nvSpPr>
        <xdr:cNvPr id="140" name="楕円 139"/>
        <xdr:cNvSpPr/>
      </xdr:nvSpPr>
      <xdr:spPr bwMode="auto">
        <a:xfrm>
          <a:off x="2857500" y="7145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107561</xdr:rowOff>
    </xdr:from>
    <xdr:ext cx="762000" cy="259045"/>
    <xdr:sp macro="" textlink="">
      <xdr:nvSpPr>
        <xdr:cNvPr id="141" name="テキスト ボックス 140"/>
        <xdr:cNvSpPr txBox="1"/>
      </xdr:nvSpPr>
      <xdr:spPr>
        <a:xfrm>
          <a:off x="2527300" y="7232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埼玉県熊谷市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192,074
187,321
159.82
80,255,925
74,740,782
4,677,000
42,343,576
26,769,461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27229</xdr:rowOff>
    </xdr:from>
    <xdr:to>
      <xdr:col>24</xdr:col>
      <xdr:colOff>62865</xdr:colOff>
      <xdr:row>39</xdr:row>
      <xdr:rowOff>22733</xdr:rowOff>
    </xdr:to>
    <xdr:cxnSp macro="">
      <xdr:nvCxnSpPr>
        <xdr:cNvPr id="56" name="直線コネクタ 55"/>
        <xdr:cNvCxnSpPr/>
      </xdr:nvCxnSpPr>
      <xdr:spPr>
        <a:xfrm flipV="1">
          <a:off x="4633595" y="5342179"/>
          <a:ext cx="1270" cy="1367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26560</xdr:rowOff>
    </xdr:from>
    <xdr:ext cx="534377" cy="259045"/>
    <xdr:sp macro="" textlink="">
      <xdr:nvSpPr>
        <xdr:cNvPr id="57" name="人件費最小値テキスト"/>
        <xdr:cNvSpPr txBox="1"/>
      </xdr:nvSpPr>
      <xdr:spPr>
        <a:xfrm>
          <a:off x="4686300" y="671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22733</xdr:rowOff>
    </xdr:from>
    <xdr:to>
      <xdr:col>24</xdr:col>
      <xdr:colOff>152400</xdr:colOff>
      <xdr:row>39</xdr:row>
      <xdr:rowOff>22733</xdr:rowOff>
    </xdr:to>
    <xdr:cxnSp macro="">
      <xdr:nvCxnSpPr>
        <xdr:cNvPr id="58" name="直線コネクタ 57"/>
        <xdr:cNvCxnSpPr/>
      </xdr:nvCxnSpPr>
      <xdr:spPr>
        <a:xfrm>
          <a:off x="4546600" y="67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145356</xdr:rowOff>
    </xdr:from>
    <xdr:ext cx="534377" cy="259045"/>
    <xdr:sp macro="" textlink="">
      <xdr:nvSpPr>
        <xdr:cNvPr id="59" name="人件費最大値テキスト"/>
        <xdr:cNvSpPr txBox="1"/>
      </xdr:nvSpPr>
      <xdr:spPr>
        <a:xfrm>
          <a:off x="4686300" y="511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27229</xdr:rowOff>
    </xdr:from>
    <xdr:to>
      <xdr:col>24</xdr:col>
      <xdr:colOff>152400</xdr:colOff>
      <xdr:row>31</xdr:row>
      <xdr:rowOff>27229</xdr:rowOff>
    </xdr:to>
    <xdr:cxnSp macro="">
      <xdr:nvCxnSpPr>
        <xdr:cNvPr id="60" name="直線コネクタ 59"/>
        <xdr:cNvCxnSpPr/>
      </xdr:nvCxnSpPr>
      <xdr:spPr>
        <a:xfrm>
          <a:off x="4546600" y="534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5893</xdr:rowOff>
    </xdr:from>
    <xdr:to>
      <xdr:col>24</xdr:col>
      <xdr:colOff>63500</xdr:colOff>
      <xdr:row>36</xdr:row>
      <xdr:rowOff>87846</xdr:rowOff>
    </xdr:to>
    <xdr:cxnSp macro="">
      <xdr:nvCxnSpPr>
        <xdr:cNvPr id="61" name="直線コネクタ 60"/>
        <xdr:cNvCxnSpPr/>
      </xdr:nvCxnSpPr>
      <xdr:spPr>
        <a:xfrm flipV="1">
          <a:off x="3797300" y="6178093"/>
          <a:ext cx="838200" cy="8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122686</xdr:rowOff>
    </xdr:from>
    <xdr:ext cx="534377" cy="259045"/>
    <xdr:sp macro="" textlink="">
      <xdr:nvSpPr>
        <xdr:cNvPr id="62" name="人件費平均値テキスト"/>
        <xdr:cNvSpPr txBox="1"/>
      </xdr:nvSpPr>
      <xdr:spPr>
        <a:xfrm>
          <a:off x="4686300" y="6123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144259</xdr:rowOff>
    </xdr:from>
    <xdr:to>
      <xdr:col>24</xdr:col>
      <xdr:colOff>114300</xdr:colOff>
      <xdr:row>36</xdr:row>
      <xdr:rowOff>74409</xdr:rowOff>
    </xdr:to>
    <xdr:sp macro="" textlink="">
      <xdr:nvSpPr>
        <xdr:cNvPr id="63" name="フローチャート: 判断 62"/>
        <xdr:cNvSpPr/>
      </xdr:nvSpPr>
      <xdr:spPr>
        <a:xfrm>
          <a:off x="4584700" y="614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165684</xdr:rowOff>
    </xdr:from>
    <xdr:to>
      <xdr:col>19</xdr:col>
      <xdr:colOff>177800</xdr:colOff>
      <xdr:row>36</xdr:row>
      <xdr:rowOff>87846</xdr:rowOff>
    </xdr:to>
    <xdr:cxnSp macro="">
      <xdr:nvCxnSpPr>
        <xdr:cNvPr id="64" name="直線コネクタ 63"/>
        <xdr:cNvCxnSpPr/>
      </xdr:nvCxnSpPr>
      <xdr:spPr>
        <a:xfrm>
          <a:off x="2908300" y="6166434"/>
          <a:ext cx="889000" cy="9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159233</xdr:rowOff>
    </xdr:from>
    <xdr:to>
      <xdr:col>20</xdr:col>
      <xdr:colOff>38100</xdr:colOff>
      <xdr:row>36</xdr:row>
      <xdr:rowOff>89383</xdr:rowOff>
    </xdr:to>
    <xdr:sp macro="" textlink="">
      <xdr:nvSpPr>
        <xdr:cNvPr id="65" name="フローチャート: 判断 64"/>
        <xdr:cNvSpPr/>
      </xdr:nvSpPr>
      <xdr:spPr>
        <a:xfrm>
          <a:off x="3746500" y="615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105910</xdr:rowOff>
    </xdr:from>
    <xdr:ext cx="534377" cy="259045"/>
    <xdr:sp macro="" textlink="">
      <xdr:nvSpPr>
        <xdr:cNvPr id="66" name="テキスト ボックス 65"/>
        <xdr:cNvSpPr txBox="1"/>
      </xdr:nvSpPr>
      <xdr:spPr>
        <a:xfrm>
          <a:off x="3530111" y="593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165684</xdr:rowOff>
    </xdr:from>
    <xdr:to>
      <xdr:col>15</xdr:col>
      <xdr:colOff>50800</xdr:colOff>
      <xdr:row>36</xdr:row>
      <xdr:rowOff>72453</xdr:rowOff>
    </xdr:to>
    <xdr:cxnSp macro="">
      <xdr:nvCxnSpPr>
        <xdr:cNvPr id="67" name="直線コネクタ 66"/>
        <xdr:cNvCxnSpPr/>
      </xdr:nvCxnSpPr>
      <xdr:spPr>
        <a:xfrm flipV="1">
          <a:off x="2019300" y="6166434"/>
          <a:ext cx="889000" cy="7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3518</xdr:rowOff>
    </xdr:from>
    <xdr:to>
      <xdr:col>15</xdr:col>
      <xdr:colOff>101600</xdr:colOff>
      <xdr:row>36</xdr:row>
      <xdr:rowOff>105118</xdr:rowOff>
    </xdr:to>
    <xdr:sp macro="" textlink="">
      <xdr:nvSpPr>
        <xdr:cNvPr id="68" name="フローチャート: 判断 67"/>
        <xdr:cNvSpPr/>
      </xdr:nvSpPr>
      <xdr:spPr>
        <a:xfrm>
          <a:off x="2857500" y="617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96245</xdr:rowOff>
    </xdr:from>
    <xdr:ext cx="534377" cy="259045"/>
    <xdr:sp macro="" textlink="">
      <xdr:nvSpPr>
        <xdr:cNvPr id="69" name="テキスト ボックス 68"/>
        <xdr:cNvSpPr txBox="1"/>
      </xdr:nvSpPr>
      <xdr:spPr>
        <a:xfrm>
          <a:off x="2641111" y="626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72453</xdr:rowOff>
    </xdr:from>
    <xdr:to>
      <xdr:col>10</xdr:col>
      <xdr:colOff>114300</xdr:colOff>
      <xdr:row>37</xdr:row>
      <xdr:rowOff>71653</xdr:rowOff>
    </xdr:to>
    <xdr:cxnSp macro="">
      <xdr:nvCxnSpPr>
        <xdr:cNvPr id="70" name="直線コネクタ 69"/>
        <xdr:cNvCxnSpPr/>
      </xdr:nvCxnSpPr>
      <xdr:spPr>
        <a:xfrm flipV="1">
          <a:off x="1130300" y="6244653"/>
          <a:ext cx="889000" cy="17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34341</xdr:rowOff>
    </xdr:from>
    <xdr:to>
      <xdr:col>10</xdr:col>
      <xdr:colOff>165100</xdr:colOff>
      <xdr:row>36</xdr:row>
      <xdr:rowOff>135941</xdr:rowOff>
    </xdr:to>
    <xdr:sp macro="" textlink="">
      <xdr:nvSpPr>
        <xdr:cNvPr id="71" name="フローチャート: 判断 70"/>
        <xdr:cNvSpPr/>
      </xdr:nvSpPr>
      <xdr:spPr>
        <a:xfrm>
          <a:off x="1968500" y="62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127068</xdr:rowOff>
    </xdr:from>
    <xdr:ext cx="534377" cy="259045"/>
    <xdr:sp macro="" textlink="">
      <xdr:nvSpPr>
        <xdr:cNvPr id="72" name="テキスト ボックス 71"/>
        <xdr:cNvSpPr txBox="1"/>
      </xdr:nvSpPr>
      <xdr:spPr>
        <a:xfrm>
          <a:off x="1752111" y="629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70917</xdr:rowOff>
    </xdr:from>
    <xdr:to>
      <xdr:col>6</xdr:col>
      <xdr:colOff>38100</xdr:colOff>
      <xdr:row>38</xdr:row>
      <xdr:rowOff>1067</xdr:rowOff>
    </xdr:to>
    <xdr:sp macro="" textlink="">
      <xdr:nvSpPr>
        <xdr:cNvPr id="73" name="フローチャート: 判断 72"/>
        <xdr:cNvSpPr/>
      </xdr:nvSpPr>
      <xdr:spPr>
        <a:xfrm>
          <a:off x="1079500" y="641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163644</xdr:rowOff>
    </xdr:from>
    <xdr:ext cx="534377" cy="259045"/>
    <xdr:sp macro="" textlink="">
      <xdr:nvSpPr>
        <xdr:cNvPr id="74" name="テキスト ボックス 73"/>
        <xdr:cNvSpPr txBox="1"/>
      </xdr:nvSpPr>
      <xdr:spPr>
        <a:xfrm>
          <a:off x="863111" y="650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126543</xdr:rowOff>
    </xdr:from>
    <xdr:to>
      <xdr:col>24</xdr:col>
      <xdr:colOff>114300</xdr:colOff>
      <xdr:row>36</xdr:row>
      <xdr:rowOff>56693</xdr:rowOff>
    </xdr:to>
    <xdr:sp macro="" textlink="">
      <xdr:nvSpPr>
        <xdr:cNvPr id="80" name="楕円 79"/>
        <xdr:cNvSpPr/>
      </xdr:nvSpPr>
      <xdr:spPr>
        <a:xfrm>
          <a:off x="4584700" y="612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149420</xdr:rowOff>
    </xdr:from>
    <xdr:ext cx="534377" cy="259045"/>
    <xdr:sp macro="" textlink="">
      <xdr:nvSpPr>
        <xdr:cNvPr id="81" name="人件費該当値テキスト"/>
        <xdr:cNvSpPr txBox="1"/>
      </xdr:nvSpPr>
      <xdr:spPr>
        <a:xfrm>
          <a:off x="4686300" y="597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37046</xdr:rowOff>
    </xdr:from>
    <xdr:to>
      <xdr:col>20</xdr:col>
      <xdr:colOff>38100</xdr:colOff>
      <xdr:row>36</xdr:row>
      <xdr:rowOff>138646</xdr:rowOff>
    </xdr:to>
    <xdr:sp macro="" textlink="">
      <xdr:nvSpPr>
        <xdr:cNvPr id="82" name="楕円 81"/>
        <xdr:cNvSpPr/>
      </xdr:nvSpPr>
      <xdr:spPr>
        <a:xfrm>
          <a:off x="3746500" y="620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129773</xdr:rowOff>
    </xdr:from>
    <xdr:ext cx="534377" cy="259045"/>
    <xdr:sp macro="" textlink="">
      <xdr:nvSpPr>
        <xdr:cNvPr id="83" name="テキスト ボックス 82"/>
        <xdr:cNvSpPr txBox="1"/>
      </xdr:nvSpPr>
      <xdr:spPr>
        <a:xfrm>
          <a:off x="3530111" y="630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114884</xdr:rowOff>
    </xdr:from>
    <xdr:to>
      <xdr:col>15</xdr:col>
      <xdr:colOff>101600</xdr:colOff>
      <xdr:row>36</xdr:row>
      <xdr:rowOff>45034</xdr:rowOff>
    </xdr:to>
    <xdr:sp macro="" textlink="">
      <xdr:nvSpPr>
        <xdr:cNvPr id="84" name="楕円 83"/>
        <xdr:cNvSpPr/>
      </xdr:nvSpPr>
      <xdr:spPr>
        <a:xfrm>
          <a:off x="2857500" y="611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61561</xdr:rowOff>
    </xdr:from>
    <xdr:ext cx="534377" cy="259045"/>
    <xdr:sp macro="" textlink="">
      <xdr:nvSpPr>
        <xdr:cNvPr id="85" name="テキスト ボックス 84"/>
        <xdr:cNvSpPr txBox="1"/>
      </xdr:nvSpPr>
      <xdr:spPr>
        <a:xfrm>
          <a:off x="2641111" y="589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21653</xdr:rowOff>
    </xdr:from>
    <xdr:to>
      <xdr:col>10</xdr:col>
      <xdr:colOff>165100</xdr:colOff>
      <xdr:row>36</xdr:row>
      <xdr:rowOff>123253</xdr:rowOff>
    </xdr:to>
    <xdr:sp macro="" textlink="">
      <xdr:nvSpPr>
        <xdr:cNvPr id="86" name="楕円 85"/>
        <xdr:cNvSpPr/>
      </xdr:nvSpPr>
      <xdr:spPr>
        <a:xfrm>
          <a:off x="1968500" y="619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139780</xdr:rowOff>
    </xdr:from>
    <xdr:ext cx="534377" cy="259045"/>
    <xdr:sp macro="" textlink="">
      <xdr:nvSpPr>
        <xdr:cNvPr id="87" name="テキスト ボックス 86"/>
        <xdr:cNvSpPr txBox="1"/>
      </xdr:nvSpPr>
      <xdr:spPr>
        <a:xfrm>
          <a:off x="1752111" y="59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20853</xdr:rowOff>
    </xdr:from>
    <xdr:to>
      <xdr:col>6</xdr:col>
      <xdr:colOff>38100</xdr:colOff>
      <xdr:row>37</xdr:row>
      <xdr:rowOff>122453</xdr:rowOff>
    </xdr:to>
    <xdr:sp macro="" textlink="">
      <xdr:nvSpPr>
        <xdr:cNvPr id="88" name="楕円 87"/>
        <xdr:cNvSpPr/>
      </xdr:nvSpPr>
      <xdr:spPr>
        <a:xfrm>
          <a:off x="1079500" y="636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138980</xdr:rowOff>
    </xdr:from>
    <xdr:ext cx="534377" cy="259045"/>
    <xdr:sp macro="" textlink="">
      <xdr:nvSpPr>
        <xdr:cNvPr id="89" name="テキスト ボックス 88"/>
        <xdr:cNvSpPr txBox="1"/>
      </xdr:nvSpPr>
      <xdr:spPr>
        <a:xfrm>
          <a:off x="863111" y="613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2197</xdr:rowOff>
    </xdr:from>
    <xdr:to>
      <xdr:col>24</xdr:col>
      <xdr:colOff>62865</xdr:colOff>
      <xdr:row>57</xdr:row>
      <xdr:rowOff>73444</xdr:rowOff>
    </xdr:to>
    <xdr:cxnSp macro="">
      <xdr:nvCxnSpPr>
        <xdr:cNvPr id="114" name="直線コネクタ 113"/>
        <xdr:cNvCxnSpPr/>
      </xdr:nvCxnSpPr>
      <xdr:spPr>
        <a:xfrm flipV="1">
          <a:off x="4633595" y="8746147"/>
          <a:ext cx="1270" cy="109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77271</xdr:rowOff>
    </xdr:from>
    <xdr:ext cx="534377" cy="259045"/>
    <xdr:sp macro="" textlink="">
      <xdr:nvSpPr>
        <xdr:cNvPr id="115" name="物件費最小値テキスト"/>
        <xdr:cNvSpPr txBox="1"/>
      </xdr:nvSpPr>
      <xdr:spPr>
        <a:xfrm>
          <a:off x="4686300" y="98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73444</xdr:rowOff>
    </xdr:from>
    <xdr:to>
      <xdr:col>24</xdr:col>
      <xdr:colOff>152400</xdr:colOff>
      <xdr:row>57</xdr:row>
      <xdr:rowOff>73444</xdr:rowOff>
    </xdr:to>
    <xdr:cxnSp macro="">
      <xdr:nvCxnSpPr>
        <xdr:cNvPr id="116" name="直線コネクタ 115"/>
        <xdr:cNvCxnSpPr/>
      </xdr:nvCxnSpPr>
      <xdr:spPr>
        <a:xfrm>
          <a:off x="4546600" y="9846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120324</xdr:rowOff>
    </xdr:from>
    <xdr:ext cx="534377" cy="259045"/>
    <xdr:sp macro="" textlink="">
      <xdr:nvSpPr>
        <xdr:cNvPr id="117" name="物件費最大値テキスト"/>
        <xdr:cNvSpPr txBox="1"/>
      </xdr:nvSpPr>
      <xdr:spPr>
        <a:xfrm>
          <a:off x="4686300" y="852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2197</xdr:rowOff>
    </xdr:from>
    <xdr:to>
      <xdr:col>24</xdr:col>
      <xdr:colOff>152400</xdr:colOff>
      <xdr:row>51</xdr:row>
      <xdr:rowOff>2197</xdr:rowOff>
    </xdr:to>
    <xdr:cxnSp macro="">
      <xdr:nvCxnSpPr>
        <xdr:cNvPr id="118" name="直線コネクタ 117"/>
        <xdr:cNvCxnSpPr/>
      </xdr:nvCxnSpPr>
      <xdr:spPr>
        <a:xfrm>
          <a:off x="4546600" y="8746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111620</xdr:rowOff>
    </xdr:from>
    <xdr:to>
      <xdr:col>24</xdr:col>
      <xdr:colOff>63500</xdr:colOff>
      <xdr:row>56</xdr:row>
      <xdr:rowOff>112078</xdr:rowOff>
    </xdr:to>
    <xdr:cxnSp macro="">
      <xdr:nvCxnSpPr>
        <xdr:cNvPr id="119" name="直線コネクタ 118"/>
        <xdr:cNvCxnSpPr/>
      </xdr:nvCxnSpPr>
      <xdr:spPr>
        <a:xfrm>
          <a:off x="3797300" y="9541370"/>
          <a:ext cx="838200" cy="17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83621</xdr:rowOff>
    </xdr:from>
    <xdr:ext cx="534377" cy="259045"/>
    <xdr:sp macro="" textlink="">
      <xdr:nvSpPr>
        <xdr:cNvPr id="120" name="物件費平均値テキスト"/>
        <xdr:cNvSpPr txBox="1"/>
      </xdr:nvSpPr>
      <xdr:spPr>
        <a:xfrm>
          <a:off x="4686300" y="91704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60744</xdr:rowOff>
    </xdr:from>
    <xdr:to>
      <xdr:col>24</xdr:col>
      <xdr:colOff>114300</xdr:colOff>
      <xdr:row>54</xdr:row>
      <xdr:rowOff>162344</xdr:rowOff>
    </xdr:to>
    <xdr:sp macro="" textlink="">
      <xdr:nvSpPr>
        <xdr:cNvPr id="121" name="フローチャート: 判断 120"/>
        <xdr:cNvSpPr/>
      </xdr:nvSpPr>
      <xdr:spPr>
        <a:xfrm>
          <a:off x="4584700" y="931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111620</xdr:rowOff>
    </xdr:from>
    <xdr:to>
      <xdr:col>19</xdr:col>
      <xdr:colOff>177800</xdr:colOff>
      <xdr:row>56</xdr:row>
      <xdr:rowOff>161303</xdr:rowOff>
    </xdr:to>
    <xdr:cxnSp macro="">
      <xdr:nvCxnSpPr>
        <xdr:cNvPr id="122" name="直線コネクタ 121"/>
        <xdr:cNvCxnSpPr/>
      </xdr:nvCxnSpPr>
      <xdr:spPr>
        <a:xfrm flipV="1">
          <a:off x="2908300" y="9541370"/>
          <a:ext cx="889000" cy="22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169176</xdr:rowOff>
    </xdr:from>
    <xdr:to>
      <xdr:col>20</xdr:col>
      <xdr:colOff>38100</xdr:colOff>
      <xdr:row>54</xdr:row>
      <xdr:rowOff>99326</xdr:rowOff>
    </xdr:to>
    <xdr:sp macro="" textlink="">
      <xdr:nvSpPr>
        <xdr:cNvPr id="123" name="フローチャート: 判断 122"/>
        <xdr:cNvSpPr/>
      </xdr:nvSpPr>
      <xdr:spPr>
        <a:xfrm>
          <a:off x="3746500" y="925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115853</xdr:rowOff>
    </xdr:from>
    <xdr:ext cx="534377" cy="259045"/>
    <xdr:sp macro="" textlink="">
      <xdr:nvSpPr>
        <xdr:cNvPr id="124" name="テキスト ボックス 123"/>
        <xdr:cNvSpPr txBox="1"/>
      </xdr:nvSpPr>
      <xdr:spPr>
        <a:xfrm>
          <a:off x="3530111" y="903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161303</xdr:rowOff>
    </xdr:from>
    <xdr:to>
      <xdr:col>15</xdr:col>
      <xdr:colOff>50800</xdr:colOff>
      <xdr:row>59</xdr:row>
      <xdr:rowOff>20524</xdr:rowOff>
    </xdr:to>
    <xdr:cxnSp macro="">
      <xdr:nvCxnSpPr>
        <xdr:cNvPr id="125" name="直線コネクタ 124"/>
        <xdr:cNvCxnSpPr/>
      </xdr:nvCxnSpPr>
      <xdr:spPr>
        <a:xfrm flipV="1">
          <a:off x="2019300" y="9762503"/>
          <a:ext cx="889000" cy="37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97130</xdr:rowOff>
    </xdr:from>
    <xdr:to>
      <xdr:col>15</xdr:col>
      <xdr:colOff>101600</xdr:colOff>
      <xdr:row>55</xdr:row>
      <xdr:rowOff>27280</xdr:rowOff>
    </xdr:to>
    <xdr:sp macro="" textlink="">
      <xdr:nvSpPr>
        <xdr:cNvPr id="126" name="フローチャート: 判断 125"/>
        <xdr:cNvSpPr/>
      </xdr:nvSpPr>
      <xdr:spPr>
        <a:xfrm>
          <a:off x="2857500" y="935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43807</xdr:rowOff>
    </xdr:from>
    <xdr:ext cx="534377" cy="259045"/>
    <xdr:sp macro="" textlink="">
      <xdr:nvSpPr>
        <xdr:cNvPr id="127" name="テキスト ボックス 126"/>
        <xdr:cNvSpPr txBox="1"/>
      </xdr:nvSpPr>
      <xdr:spPr>
        <a:xfrm>
          <a:off x="2641111" y="913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83731</xdr:rowOff>
    </xdr:from>
    <xdr:to>
      <xdr:col>10</xdr:col>
      <xdr:colOff>114300</xdr:colOff>
      <xdr:row>59</xdr:row>
      <xdr:rowOff>20524</xdr:rowOff>
    </xdr:to>
    <xdr:cxnSp macro="">
      <xdr:nvCxnSpPr>
        <xdr:cNvPr id="128" name="直線コネクタ 127"/>
        <xdr:cNvCxnSpPr/>
      </xdr:nvCxnSpPr>
      <xdr:spPr>
        <a:xfrm>
          <a:off x="1130300" y="10027831"/>
          <a:ext cx="889000" cy="10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33236</xdr:rowOff>
    </xdr:from>
    <xdr:to>
      <xdr:col>10</xdr:col>
      <xdr:colOff>165100</xdr:colOff>
      <xdr:row>56</xdr:row>
      <xdr:rowOff>134836</xdr:rowOff>
    </xdr:to>
    <xdr:sp macro="" textlink="">
      <xdr:nvSpPr>
        <xdr:cNvPr id="129" name="フローチャート: 判断 128"/>
        <xdr:cNvSpPr/>
      </xdr:nvSpPr>
      <xdr:spPr>
        <a:xfrm>
          <a:off x="1968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151363</xdr:rowOff>
    </xdr:from>
    <xdr:ext cx="534377" cy="259045"/>
    <xdr:sp macro="" textlink="">
      <xdr:nvSpPr>
        <xdr:cNvPr id="130" name="テキスト ボックス 129"/>
        <xdr:cNvSpPr txBox="1"/>
      </xdr:nvSpPr>
      <xdr:spPr>
        <a:xfrm>
          <a:off x="1752111" y="9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24626</xdr:rowOff>
    </xdr:from>
    <xdr:to>
      <xdr:col>6</xdr:col>
      <xdr:colOff>38100</xdr:colOff>
      <xdr:row>56</xdr:row>
      <xdr:rowOff>126226</xdr:rowOff>
    </xdr:to>
    <xdr:sp macro="" textlink="">
      <xdr:nvSpPr>
        <xdr:cNvPr id="131" name="フローチャート: 判断 130"/>
        <xdr:cNvSpPr/>
      </xdr:nvSpPr>
      <xdr:spPr>
        <a:xfrm>
          <a:off x="1079500" y="962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142753</xdr:rowOff>
    </xdr:from>
    <xdr:ext cx="534377" cy="259045"/>
    <xdr:sp macro="" textlink="">
      <xdr:nvSpPr>
        <xdr:cNvPr id="132" name="テキスト ボックス 131"/>
        <xdr:cNvSpPr txBox="1"/>
      </xdr:nvSpPr>
      <xdr:spPr>
        <a:xfrm>
          <a:off x="863111" y="94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61278</xdr:rowOff>
    </xdr:from>
    <xdr:to>
      <xdr:col>24</xdr:col>
      <xdr:colOff>114300</xdr:colOff>
      <xdr:row>56</xdr:row>
      <xdr:rowOff>162878</xdr:rowOff>
    </xdr:to>
    <xdr:sp macro="" textlink="">
      <xdr:nvSpPr>
        <xdr:cNvPr id="138" name="楕円 137"/>
        <xdr:cNvSpPr/>
      </xdr:nvSpPr>
      <xdr:spPr>
        <a:xfrm>
          <a:off x="4584700" y="966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39705</xdr:rowOff>
    </xdr:from>
    <xdr:ext cx="534377" cy="259045"/>
    <xdr:sp macro="" textlink="">
      <xdr:nvSpPr>
        <xdr:cNvPr id="139" name="物件費該当値テキスト"/>
        <xdr:cNvSpPr txBox="1"/>
      </xdr:nvSpPr>
      <xdr:spPr>
        <a:xfrm>
          <a:off x="4686300" y="964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60820</xdr:rowOff>
    </xdr:from>
    <xdr:to>
      <xdr:col>20</xdr:col>
      <xdr:colOff>38100</xdr:colOff>
      <xdr:row>55</xdr:row>
      <xdr:rowOff>162420</xdr:rowOff>
    </xdr:to>
    <xdr:sp macro="" textlink="">
      <xdr:nvSpPr>
        <xdr:cNvPr id="140" name="楕円 139"/>
        <xdr:cNvSpPr/>
      </xdr:nvSpPr>
      <xdr:spPr>
        <a:xfrm>
          <a:off x="3746500" y="949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153547</xdr:rowOff>
    </xdr:from>
    <xdr:ext cx="534377" cy="259045"/>
    <xdr:sp macro="" textlink="">
      <xdr:nvSpPr>
        <xdr:cNvPr id="141" name="テキスト ボックス 140"/>
        <xdr:cNvSpPr txBox="1"/>
      </xdr:nvSpPr>
      <xdr:spPr>
        <a:xfrm>
          <a:off x="3530111" y="95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110503</xdr:rowOff>
    </xdr:from>
    <xdr:to>
      <xdr:col>15</xdr:col>
      <xdr:colOff>101600</xdr:colOff>
      <xdr:row>57</xdr:row>
      <xdr:rowOff>40653</xdr:rowOff>
    </xdr:to>
    <xdr:sp macro="" textlink="">
      <xdr:nvSpPr>
        <xdr:cNvPr id="142" name="楕円 141"/>
        <xdr:cNvSpPr/>
      </xdr:nvSpPr>
      <xdr:spPr>
        <a:xfrm>
          <a:off x="2857500" y="971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31780</xdr:rowOff>
    </xdr:from>
    <xdr:ext cx="534377" cy="259045"/>
    <xdr:sp macro="" textlink="">
      <xdr:nvSpPr>
        <xdr:cNvPr id="143" name="テキスト ボックス 142"/>
        <xdr:cNvSpPr txBox="1"/>
      </xdr:nvSpPr>
      <xdr:spPr>
        <a:xfrm>
          <a:off x="2641111" y="980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141174</xdr:rowOff>
    </xdr:from>
    <xdr:to>
      <xdr:col>10</xdr:col>
      <xdr:colOff>165100</xdr:colOff>
      <xdr:row>59</xdr:row>
      <xdr:rowOff>71324</xdr:rowOff>
    </xdr:to>
    <xdr:sp macro="" textlink="">
      <xdr:nvSpPr>
        <xdr:cNvPr id="144" name="楕円 143"/>
        <xdr:cNvSpPr/>
      </xdr:nvSpPr>
      <xdr:spPr>
        <a:xfrm>
          <a:off x="1968500" y="1008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62451</xdr:rowOff>
    </xdr:from>
    <xdr:ext cx="534377" cy="259045"/>
    <xdr:sp macro="" textlink="">
      <xdr:nvSpPr>
        <xdr:cNvPr id="145" name="テキスト ボックス 144"/>
        <xdr:cNvSpPr txBox="1"/>
      </xdr:nvSpPr>
      <xdr:spPr>
        <a:xfrm>
          <a:off x="1752111" y="1017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32931</xdr:rowOff>
    </xdr:from>
    <xdr:to>
      <xdr:col>6</xdr:col>
      <xdr:colOff>38100</xdr:colOff>
      <xdr:row>58</xdr:row>
      <xdr:rowOff>134531</xdr:rowOff>
    </xdr:to>
    <xdr:sp macro="" textlink="">
      <xdr:nvSpPr>
        <xdr:cNvPr id="146" name="楕円 145"/>
        <xdr:cNvSpPr/>
      </xdr:nvSpPr>
      <xdr:spPr>
        <a:xfrm>
          <a:off x="1079500" y="9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125658</xdr:rowOff>
    </xdr:from>
    <xdr:ext cx="534377" cy="259045"/>
    <xdr:sp macro="" textlink="">
      <xdr:nvSpPr>
        <xdr:cNvPr id="147" name="テキスト ボックス 146"/>
        <xdr:cNvSpPr txBox="1"/>
      </xdr:nvSpPr>
      <xdr:spPr>
        <a:xfrm>
          <a:off x="863111" y="1006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13376</xdr:rowOff>
    </xdr:from>
    <xdr:to>
      <xdr:col>24</xdr:col>
      <xdr:colOff>62865</xdr:colOff>
      <xdr:row>78</xdr:row>
      <xdr:rowOff>114554</xdr:rowOff>
    </xdr:to>
    <xdr:cxnSp macro="">
      <xdr:nvCxnSpPr>
        <xdr:cNvPr id="169" name="直線コネクタ 168"/>
        <xdr:cNvCxnSpPr/>
      </xdr:nvCxnSpPr>
      <xdr:spPr>
        <a:xfrm flipV="1">
          <a:off x="4633595" y="12357776"/>
          <a:ext cx="1270" cy="112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118381</xdr:rowOff>
    </xdr:from>
    <xdr:ext cx="378565" cy="259045"/>
    <xdr:sp macro="" textlink="">
      <xdr:nvSpPr>
        <xdr:cNvPr id="170" name="維持補修費最小値テキスト"/>
        <xdr:cNvSpPr txBox="1"/>
      </xdr:nvSpPr>
      <xdr:spPr>
        <a:xfrm>
          <a:off x="4686300" y="13491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114554</xdr:rowOff>
    </xdr:from>
    <xdr:to>
      <xdr:col>24</xdr:col>
      <xdr:colOff>152400</xdr:colOff>
      <xdr:row>78</xdr:row>
      <xdr:rowOff>114554</xdr:rowOff>
    </xdr:to>
    <xdr:cxnSp macro="">
      <xdr:nvCxnSpPr>
        <xdr:cNvPr id="171" name="直線コネクタ 170"/>
        <xdr:cNvCxnSpPr/>
      </xdr:nvCxnSpPr>
      <xdr:spPr>
        <a:xfrm>
          <a:off x="4546600" y="1348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131503</xdr:rowOff>
    </xdr:from>
    <xdr:ext cx="534377" cy="259045"/>
    <xdr:sp macro="" textlink="">
      <xdr:nvSpPr>
        <xdr:cNvPr id="172" name="維持補修費最大値テキスト"/>
        <xdr:cNvSpPr txBox="1"/>
      </xdr:nvSpPr>
      <xdr:spPr>
        <a:xfrm>
          <a:off x="4686300" y="1213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13376</xdr:rowOff>
    </xdr:from>
    <xdr:to>
      <xdr:col>24</xdr:col>
      <xdr:colOff>152400</xdr:colOff>
      <xdr:row>72</xdr:row>
      <xdr:rowOff>13376</xdr:rowOff>
    </xdr:to>
    <xdr:cxnSp macro="">
      <xdr:nvCxnSpPr>
        <xdr:cNvPr id="173" name="直線コネクタ 172"/>
        <xdr:cNvCxnSpPr/>
      </xdr:nvCxnSpPr>
      <xdr:spPr>
        <a:xfrm>
          <a:off x="4546600" y="123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69200</xdr:rowOff>
    </xdr:from>
    <xdr:to>
      <xdr:col>24</xdr:col>
      <xdr:colOff>63500</xdr:colOff>
      <xdr:row>77</xdr:row>
      <xdr:rowOff>100199</xdr:rowOff>
    </xdr:to>
    <xdr:cxnSp macro="">
      <xdr:nvCxnSpPr>
        <xdr:cNvPr id="174" name="直線コネクタ 173"/>
        <xdr:cNvCxnSpPr/>
      </xdr:nvCxnSpPr>
      <xdr:spPr>
        <a:xfrm flipV="1">
          <a:off x="3797300" y="13270850"/>
          <a:ext cx="838200" cy="3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18462</xdr:rowOff>
    </xdr:from>
    <xdr:ext cx="469744" cy="259045"/>
    <xdr:sp macro="" textlink="">
      <xdr:nvSpPr>
        <xdr:cNvPr id="175" name="維持補修費平均値テキスト"/>
        <xdr:cNvSpPr txBox="1"/>
      </xdr:nvSpPr>
      <xdr:spPr>
        <a:xfrm>
          <a:off x="4686300" y="13048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167035</xdr:rowOff>
    </xdr:from>
    <xdr:to>
      <xdr:col>24</xdr:col>
      <xdr:colOff>114300</xdr:colOff>
      <xdr:row>77</xdr:row>
      <xdr:rowOff>97185</xdr:rowOff>
    </xdr:to>
    <xdr:sp macro="" textlink="">
      <xdr:nvSpPr>
        <xdr:cNvPr id="176" name="フローチャート: 判断 175"/>
        <xdr:cNvSpPr/>
      </xdr:nvSpPr>
      <xdr:spPr>
        <a:xfrm>
          <a:off x="4584700" y="1319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100199</xdr:rowOff>
    </xdr:from>
    <xdr:to>
      <xdr:col>19</xdr:col>
      <xdr:colOff>177800</xdr:colOff>
      <xdr:row>77</xdr:row>
      <xdr:rowOff>110714</xdr:rowOff>
    </xdr:to>
    <xdr:cxnSp macro="">
      <xdr:nvCxnSpPr>
        <xdr:cNvPr id="177" name="直線コネクタ 176"/>
        <xdr:cNvCxnSpPr/>
      </xdr:nvCxnSpPr>
      <xdr:spPr>
        <a:xfrm flipV="1">
          <a:off x="2908300" y="13301849"/>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169230</xdr:rowOff>
    </xdr:from>
    <xdr:to>
      <xdr:col>20</xdr:col>
      <xdr:colOff>38100</xdr:colOff>
      <xdr:row>77</xdr:row>
      <xdr:rowOff>99380</xdr:rowOff>
    </xdr:to>
    <xdr:sp macro="" textlink="">
      <xdr:nvSpPr>
        <xdr:cNvPr id="178" name="フローチャート: 判断 177"/>
        <xdr:cNvSpPr/>
      </xdr:nvSpPr>
      <xdr:spPr>
        <a:xfrm>
          <a:off x="3746500" y="131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115907</xdr:rowOff>
    </xdr:from>
    <xdr:ext cx="469744" cy="259045"/>
    <xdr:sp macro="" textlink="">
      <xdr:nvSpPr>
        <xdr:cNvPr id="179" name="テキスト ボックス 178"/>
        <xdr:cNvSpPr txBox="1"/>
      </xdr:nvSpPr>
      <xdr:spPr>
        <a:xfrm>
          <a:off x="3562428" y="129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110714</xdr:rowOff>
    </xdr:from>
    <xdr:to>
      <xdr:col>15</xdr:col>
      <xdr:colOff>50800</xdr:colOff>
      <xdr:row>77</xdr:row>
      <xdr:rowOff>133437</xdr:rowOff>
    </xdr:to>
    <xdr:cxnSp macro="">
      <xdr:nvCxnSpPr>
        <xdr:cNvPr id="180" name="直線コネクタ 179"/>
        <xdr:cNvCxnSpPr/>
      </xdr:nvCxnSpPr>
      <xdr:spPr>
        <a:xfrm flipV="1">
          <a:off x="2019300" y="13312364"/>
          <a:ext cx="889000" cy="2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3494</xdr:rowOff>
    </xdr:from>
    <xdr:to>
      <xdr:col>15</xdr:col>
      <xdr:colOff>101600</xdr:colOff>
      <xdr:row>77</xdr:row>
      <xdr:rowOff>105094</xdr:rowOff>
    </xdr:to>
    <xdr:sp macro="" textlink="">
      <xdr:nvSpPr>
        <xdr:cNvPr id="181" name="フローチャート: 判断 180"/>
        <xdr:cNvSpPr/>
      </xdr:nvSpPr>
      <xdr:spPr>
        <a:xfrm>
          <a:off x="2857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121621</xdr:rowOff>
    </xdr:from>
    <xdr:ext cx="469744" cy="259045"/>
    <xdr:sp macro="" textlink="">
      <xdr:nvSpPr>
        <xdr:cNvPr id="182" name="テキスト ボックス 181"/>
        <xdr:cNvSpPr txBox="1"/>
      </xdr:nvSpPr>
      <xdr:spPr>
        <a:xfrm>
          <a:off x="2673428" y="1298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133437</xdr:rowOff>
    </xdr:from>
    <xdr:to>
      <xdr:col>10</xdr:col>
      <xdr:colOff>114300</xdr:colOff>
      <xdr:row>77</xdr:row>
      <xdr:rowOff>153690</xdr:rowOff>
    </xdr:to>
    <xdr:cxnSp macro="">
      <xdr:nvCxnSpPr>
        <xdr:cNvPr id="183" name="直線コネクタ 182"/>
        <xdr:cNvCxnSpPr/>
      </xdr:nvCxnSpPr>
      <xdr:spPr>
        <a:xfrm flipV="1">
          <a:off x="1130300" y="13335087"/>
          <a:ext cx="889000" cy="2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6375</xdr:rowOff>
    </xdr:from>
    <xdr:to>
      <xdr:col>10</xdr:col>
      <xdr:colOff>165100</xdr:colOff>
      <xdr:row>77</xdr:row>
      <xdr:rowOff>107975</xdr:rowOff>
    </xdr:to>
    <xdr:sp macro="" textlink="">
      <xdr:nvSpPr>
        <xdr:cNvPr id="184" name="フローチャート: 判断 183"/>
        <xdr:cNvSpPr/>
      </xdr:nvSpPr>
      <xdr:spPr>
        <a:xfrm>
          <a:off x="1968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124502</xdr:rowOff>
    </xdr:from>
    <xdr:ext cx="469744" cy="259045"/>
    <xdr:sp macro="" textlink="">
      <xdr:nvSpPr>
        <xdr:cNvPr id="185" name="テキスト ボックス 184"/>
        <xdr:cNvSpPr txBox="1"/>
      </xdr:nvSpPr>
      <xdr:spPr>
        <a:xfrm>
          <a:off x="1784428" y="1298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48941</xdr:rowOff>
    </xdr:from>
    <xdr:to>
      <xdr:col>6</xdr:col>
      <xdr:colOff>38100</xdr:colOff>
      <xdr:row>77</xdr:row>
      <xdr:rowOff>150541</xdr:rowOff>
    </xdr:to>
    <xdr:sp macro="" textlink="">
      <xdr:nvSpPr>
        <xdr:cNvPr id="186" name="フローチャート: 判断 185"/>
        <xdr:cNvSpPr/>
      </xdr:nvSpPr>
      <xdr:spPr>
        <a:xfrm>
          <a:off x="1079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167068</xdr:rowOff>
    </xdr:from>
    <xdr:ext cx="469744" cy="259045"/>
    <xdr:sp macro="" textlink="">
      <xdr:nvSpPr>
        <xdr:cNvPr id="187" name="テキスト ボックス 186"/>
        <xdr:cNvSpPr txBox="1"/>
      </xdr:nvSpPr>
      <xdr:spPr>
        <a:xfrm>
          <a:off x="895428" y="1302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18400</xdr:rowOff>
    </xdr:from>
    <xdr:to>
      <xdr:col>24</xdr:col>
      <xdr:colOff>114300</xdr:colOff>
      <xdr:row>77</xdr:row>
      <xdr:rowOff>120000</xdr:rowOff>
    </xdr:to>
    <xdr:sp macro="" textlink="">
      <xdr:nvSpPr>
        <xdr:cNvPr id="193" name="楕円 192"/>
        <xdr:cNvSpPr/>
      </xdr:nvSpPr>
      <xdr:spPr>
        <a:xfrm>
          <a:off x="4584700" y="1322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168277</xdr:rowOff>
    </xdr:from>
    <xdr:ext cx="469744" cy="259045"/>
    <xdr:sp macro="" textlink="">
      <xdr:nvSpPr>
        <xdr:cNvPr id="194" name="維持補修費該当値テキスト"/>
        <xdr:cNvSpPr txBox="1"/>
      </xdr:nvSpPr>
      <xdr:spPr>
        <a:xfrm>
          <a:off x="4686300" y="1319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49399</xdr:rowOff>
    </xdr:from>
    <xdr:to>
      <xdr:col>20</xdr:col>
      <xdr:colOff>38100</xdr:colOff>
      <xdr:row>77</xdr:row>
      <xdr:rowOff>150999</xdr:rowOff>
    </xdr:to>
    <xdr:sp macro="" textlink="">
      <xdr:nvSpPr>
        <xdr:cNvPr id="195" name="楕円 194"/>
        <xdr:cNvSpPr/>
      </xdr:nvSpPr>
      <xdr:spPr>
        <a:xfrm>
          <a:off x="3746500" y="1325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142126</xdr:rowOff>
    </xdr:from>
    <xdr:ext cx="469744" cy="259045"/>
    <xdr:sp macro="" textlink="">
      <xdr:nvSpPr>
        <xdr:cNvPr id="196" name="テキスト ボックス 195"/>
        <xdr:cNvSpPr txBox="1"/>
      </xdr:nvSpPr>
      <xdr:spPr>
        <a:xfrm>
          <a:off x="3562428" y="13343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59914</xdr:rowOff>
    </xdr:from>
    <xdr:to>
      <xdr:col>15</xdr:col>
      <xdr:colOff>101600</xdr:colOff>
      <xdr:row>77</xdr:row>
      <xdr:rowOff>161514</xdr:rowOff>
    </xdr:to>
    <xdr:sp macro="" textlink="">
      <xdr:nvSpPr>
        <xdr:cNvPr id="197" name="楕円 196"/>
        <xdr:cNvSpPr/>
      </xdr:nvSpPr>
      <xdr:spPr>
        <a:xfrm>
          <a:off x="2857500" y="1326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152641</xdr:rowOff>
    </xdr:from>
    <xdr:ext cx="469744" cy="259045"/>
    <xdr:sp macro="" textlink="">
      <xdr:nvSpPr>
        <xdr:cNvPr id="198" name="テキスト ボックス 197"/>
        <xdr:cNvSpPr txBox="1"/>
      </xdr:nvSpPr>
      <xdr:spPr>
        <a:xfrm>
          <a:off x="2673428" y="1335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82637</xdr:rowOff>
    </xdr:from>
    <xdr:to>
      <xdr:col>10</xdr:col>
      <xdr:colOff>165100</xdr:colOff>
      <xdr:row>78</xdr:row>
      <xdr:rowOff>12787</xdr:rowOff>
    </xdr:to>
    <xdr:sp macro="" textlink="">
      <xdr:nvSpPr>
        <xdr:cNvPr id="199" name="楕円 198"/>
        <xdr:cNvSpPr/>
      </xdr:nvSpPr>
      <xdr:spPr>
        <a:xfrm>
          <a:off x="1968500" y="1328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3914</xdr:rowOff>
    </xdr:from>
    <xdr:ext cx="469744" cy="259045"/>
    <xdr:sp macro="" textlink="">
      <xdr:nvSpPr>
        <xdr:cNvPr id="200" name="テキスト ボックス 199"/>
        <xdr:cNvSpPr txBox="1"/>
      </xdr:nvSpPr>
      <xdr:spPr>
        <a:xfrm>
          <a:off x="1784428" y="1337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102890</xdr:rowOff>
    </xdr:from>
    <xdr:to>
      <xdr:col>6</xdr:col>
      <xdr:colOff>38100</xdr:colOff>
      <xdr:row>78</xdr:row>
      <xdr:rowOff>33040</xdr:rowOff>
    </xdr:to>
    <xdr:sp macro="" textlink="">
      <xdr:nvSpPr>
        <xdr:cNvPr id="201" name="楕円 200"/>
        <xdr:cNvSpPr/>
      </xdr:nvSpPr>
      <xdr:spPr>
        <a:xfrm>
          <a:off x="1079500" y="1330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24167</xdr:rowOff>
    </xdr:from>
    <xdr:ext cx="469744" cy="259045"/>
    <xdr:sp macro="" textlink="">
      <xdr:nvSpPr>
        <xdr:cNvPr id="202" name="テキスト ボックス 201"/>
        <xdr:cNvSpPr txBox="1"/>
      </xdr:nvSpPr>
      <xdr:spPr>
        <a:xfrm>
          <a:off x="895428" y="1339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128482</xdr:rowOff>
    </xdr:from>
    <xdr:to>
      <xdr:col>24</xdr:col>
      <xdr:colOff>62865</xdr:colOff>
      <xdr:row>98</xdr:row>
      <xdr:rowOff>92935</xdr:rowOff>
    </xdr:to>
    <xdr:cxnSp macro="">
      <xdr:nvCxnSpPr>
        <xdr:cNvPr id="229" name="直線コネクタ 228"/>
        <xdr:cNvCxnSpPr/>
      </xdr:nvCxnSpPr>
      <xdr:spPr>
        <a:xfrm flipV="1">
          <a:off x="4633595" y="15558982"/>
          <a:ext cx="1270" cy="1336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96762</xdr:rowOff>
    </xdr:from>
    <xdr:ext cx="534377" cy="259045"/>
    <xdr:sp macro="" textlink="">
      <xdr:nvSpPr>
        <xdr:cNvPr id="230" name="扶助費最小値テキスト"/>
        <xdr:cNvSpPr txBox="1"/>
      </xdr:nvSpPr>
      <xdr:spPr>
        <a:xfrm>
          <a:off x="4686300" y="1689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92935</xdr:rowOff>
    </xdr:from>
    <xdr:to>
      <xdr:col>24</xdr:col>
      <xdr:colOff>152400</xdr:colOff>
      <xdr:row>98</xdr:row>
      <xdr:rowOff>92935</xdr:rowOff>
    </xdr:to>
    <xdr:cxnSp macro="">
      <xdr:nvCxnSpPr>
        <xdr:cNvPr id="231" name="直線コネクタ 230"/>
        <xdr:cNvCxnSpPr/>
      </xdr:nvCxnSpPr>
      <xdr:spPr>
        <a:xfrm>
          <a:off x="4546600" y="168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75159</xdr:rowOff>
    </xdr:from>
    <xdr:ext cx="599010" cy="259045"/>
    <xdr:sp macro="" textlink="">
      <xdr:nvSpPr>
        <xdr:cNvPr id="232" name="扶助費最大値テキスト"/>
        <xdr:cNvSpPr txBox="1"/>
      </xdr:nvSpPr>
      <xdr:spPr>
        <a:xfrm>
          <a:off x="4686300" y="1533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128482</xdr:rowOff>
    </xdr:from>
    <xdr:to>
      <xdr:col>24</xdr:col>
      <xdr:colOff>152400</xdr:colOff>
      <xdr:row>90</xdr:row>
      <xdr:rowOff>128482</xdr:rowOff>
    </xdr:to>
    <xdr:cxnSp macro="">
      <xdr:nvCxnSpPr>
        <xdr:cNvPr id="233" name="直線コネクタ 232"/>
        <xdr:cNvCxnSpPr/>
      </xdr:nvCxnSpPr>
      <xdr:spPr>
        <a:xfrm>
          <a:off x="4546600" y="15558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121003</xdr:rowOff>
    </xdr:from>
    <xdr:to>
      <xdr:col>24</xdr:col>
      <xdr:colOff>63500</xdr:colOff>
      <xdr:row>97</xdr:row>
      <xdr:rowOff>125674</xdr:rowOff>
    </xdr:to>
    <xdr:cxnSp macro="">
      <xdr:nvCxnSpPr>
        <xdr:cNvPr id="234" name="直線コネクタ 233"/>
        <xdr:cNvCxnSpPr/>
      </xdr:nvCxnSpPr>
      <xdr:spPr>
        <a:xfrm flipV="1">
          <a:off x="3797300" y="16580203"/>
          <a:ext cx="838200" cy="17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169189</xdr:rowOff>
    </xdr:from>
    <xdr:ext cx="599010" cy="259045"/>
    <xdr:sp macro="" textlink="">
      <xdr:nvSpPr>
        <xdr:cNvPr id="235" name="扶助費平均値テキスト"/>
        <xdr:cNvSpPr txBox="1"/>
      </xdr:nvSpPr>
      <xdr:spPr>
        <a:xfrm>
          <a:off x="4686300" y="16285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146312</xdr:rowOff>
    </xdr:from>
    <xdr:to>
      <xdr:col>24</xdr:col>
      <xdr:colOff>114300</xdr:colOff>
      <xdr:row>96</xdr:row>
      <xdr:rowOff>76462</xdr:rowOff>
    </xdr:to>
    <xdr:sp macro="" textlink="">
      <xdr:nvSpPr>
        <xdr:cNvPr id="236" name="フローチャート: 判断 235"/>
        <xdr:cNvSpPr/>
      </xdr:nvSpPr>
      <xdr:spPr>
        <a:xfrm>
          <a:off x="45847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79088</xdr:rowOff>
    </xdr:from>
    <xdr:to>
      <xdr:col>19</xdr:col>
      <xdr:colOff>177800</xdr:colOff>
      <xdr:row>97</xdr:row>
      <xdr:rowOff>125674</xdr:rowOff>
    </xdr:to>
    <xdr:cxnSp macro="">
      <xdr:nvCxnSpPr>
        <xdr:cNvPr id="237" name="直線コネクタ 236"/>
        <xdr:cNvCxnSpPr/>
      </xdr:nvCxnSpPr>
      <xdr:spPr>
        <a:xfrm>
          <a:off x="2908300" y="16538288"/>
          <a:ext cx="889000" cy="21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108479</xdr:rowOff>
    </xdr:from>
    <xdr:to>
      <xdr:col>20</xdr:col>
      <xdr:colOff>38100</xdr:colOff>
      <xdr:row>97</xdr:row>
      <xdr:rowOff>38629</xdr:rowOff>
    </xdr:to>
    <xdr:sp macro="" textlink="">
      <xdr:nvSpPr>
        <xdr:cNvPr id="238" name="フローチャート: 判断 237"/>
        <xdr:cNvSpPr/>
      </xdr:nvSpPr>
      <xdr:spPr>
        <a:xfrm>
          <a:off x="3746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55156</xdr:rowOff>
    </xdr:from>
    <xdr:ext cx="599010" cy="259045"/>
    <xdr:sp macro="" textlink="">
      <xdr:nvSpPr>
        <xdr:cNvPr id="239" name="テキスト ボックス 238"/>
        <xdr:cNvSpPr txBox="1"/>
      </xdr:nvSpPr>
      <xdr:spPr>
        <a:xfrm>
          <a:off x="3497795" y="1634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79088</xdr:rowOff>
    </xdr:from>
    <xdr:to>
      <xdr:col>15</xdr:col>
      <xdr:colOff>50800</xdr:colOff>
      <xdr:row>98</xdr:row>
      <xdr:rowOff>100805</xdr:rowOff>
    </xdr:to>
    <xdr:cxnSp macro="">
      <xdr:nvCxnSpPr>
        <xdr:cNvPr id="240" name="直線コネクタ 239"/>
        <xdr:cNvCxnSpPr/>
      </xdr:nvCxnSpPr>
      <xdr:spPr>
        <a:xfrm flipV="1">
          <a:off x="2019300" y="16538288"/>
          <a:ext cx="889000" cy="36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91235</xdr:rowOff>
    </xdr:from>
    <xdr:to>
      <xdr:col>15</xdr:col>
      <xdr:colOff>101600</xdr:colOff>
      <xdr:row>96</xdr:row>
      <xdr:rowOff>21385</xdr:rowOff>
    </xdr:to>
    <xdr:sp macro="" textlink="">
      <xdr:nvSpPr>
        <xdr:cNvPr id="241" name="フローチャート: 判断 240"/>
        <xdr:cNvSpPr/>
      </xdr:nvSpPr>
      <xdr:spPr>
        <a:xfrm>
          <a:off x="2857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37912</xdr:rowOff>
    </xdr:from>
    <xdr:ext cx="599010" cy="259045"/>
    <xdr:sp macro="" textlink="">
      <xdr:nvSpPr>
        <xdr:cNvPr id="242" name="テキスト ボックス 241"/>
        <xdr:cNvSpPr txBox="1"/>
      </xdr:nvSpPr>
      <xdr:spPr>
        <a:xfrm>
          <a:off x="2608795" y="1615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100805</xdr:rowOff>
    </xdr:from>
    <xdr:to>
      <xdr:col>10</xdr:col>
      <xdr:colOff>114300</xdr:colOff>
      <xdr:row>98</xdr:row>
      <xdr:rowOff>123225</xdr:rowOff>
    </xdr:to>
    <xdr:cxnSp macro="">
      <xdr:nvCxnSpPr>
        <xdr:cNvPr id="243" name="直線コネクタ 242"/>
        <xdr:cNvCxnSpPr/>
      </xdr:nvCxnSpPr>
      <xdr:spPr>
        <a:xfrm flipV="1">
          <a:off x="1130300" y="16902905"/>
          <a:ext cx="889000" cy="2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152222</xdr:rowOff>
    </xdr:from>
    <xdr:to>
      <xdr:col>10</xdr:col>
      <xdr:colOff>165100</xdr:colOff>
      <xdr:row>98</xdr:row>
      <xdr:rowOff>82372</xdr:rowOff>
    </xdr:to>
    <xdr:sp macro="" textlink="">
      <xdr:nvSpPr>
        <xdr:cNvPr id="244" name="フローチャート: 判断 243"/>
        <xdr:cNvSpPr/>
      </xdr:nvSpPr>
      <xdr:spPr>
        <a:xfrm>
          <a:off x="1968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98899</xdr:rowOff>
    </xdr:from>
    <xdr:ext cx="534377" cy="259045"/>
    <xdr:sp macro="" textlink="">
      <xdr:nvSpPr>
        <xdr:cNvPr id="245" name="テキスト ボックス 244"/>
        <xdr:cNvSpPr txBox="1"/>
      </xdr:nvSpPr>
      <xdr:spPr>
        <a:xfrm>
          <a:off x="1752111" y="1655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13283</xdr:rowOff>
    </xdr:from>
    <xdr:to>
      <xdr:col>6</xdr:col>
      <xdr:colOff>38100</xdr:colOff>
      <xdr:row>98</xdr:row>
      <xdr:rowOff>114883</xdr:rowOff>
    </xdr:to>
    <xdr:sp macro="" textlink="">
      <xdr:nvSpPr>
        <xdr:cNvPr id="246" name="フローチャート: 判断 245"/>
        <xdr:cNvSpPr/>
      </xdr:nvSpPr>
      <xdr:spPr>
        <a:xfrm>
          <a:off x="1079500" y="1681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131410</xdr:rowOff>
    </xdr:from>
    <xdr:ext cx="534377" cy="259045"/>
    <xdr:sp macro="" textlink="">
      <xdr:nvSpPr>
        <xdr:cNvPr id="247" name="テキスト ボックス 246"/>
        <xdr:cNvSpPr txBox="1"/>
      </xdr:nvSpPr>
      <xdr:spPr>
        <a:xfrm>
          <a:off x="863111" y="1659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70203</xdr:rowOff>
    </xdr:from>
    <xdr:to>
      <xdr:col>24</xdr:col>
      <xdr:colOff>114300</xdr:colOff>
      <xdr:row>97</xdr:row>
      <xdr:rowOff>353</xdr:rowOff>
    </xdr:to>
    <xdr:sp macro="" textlink="">
      <xdr:nvSpPr>
        <xdr:cNvPr id="253" name="楕円 252"/>
        <xdr:cNvSpPr/>
      </xdr:nvSpPr>
      <xdr:spPr>
        <a:xfrm>
          <a:off x="4584700" y="1652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48630</xdr:rowOff>
    </xdr:from>
    <xdr:ext cx="599010" cy="259045"/>
    <xdr:sp macro="" textlink="">
      <xdr:nvSpPr>
        <xdr:cNvPr id="254" name="扶助費該当値テキスト"/>
        <xdr:cNvSpPr txBox="1"/>
      </xdr:nvSpPr>
      <xdr:spPr>
        <a:xfrm>
          <a:off x="4686300" y="1650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74874</xdr:rowOff>
    </xdr:from>
    <xdr:to>
      <xdr:col>20</xdr:col>
      <xdr:colOff>38100</xdr:colOff>
      <xdr:row>98</xdr:row>
      <xdr:rowOff>5024</xdr:rowOff>
    </xdr:to>
    <xdr:sp macro="" textlink="">
      <xdr:nvSpPr>
        <xdr:cNvPr id="255" name="楕円 254"/>
        <xdr:cNvSpPr/>
      </xdr:nvSpPr>
      <xdr:spPr>
        <a:xfrm>
          <a:off x="3746500" y="1670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167601</xdr:rowOff>
    </xdr:from>
    <xdr:ext cx="534377" cy="259045"/>
    <xdr:sp macro="" textlink="">
      <xdr:nvSpPr>
        <xdr:cNvPr id="256" name="テキスト ボックス 255"/>
        <xdr:cNvSpPr txBox="1"/>
      </xdr:nvSpPr>
      <xdr:spPr>
        <a:xfrm>
          <a:off x="3530111" y="1679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28288</xdr:rowOff>
    </xdr:from>
    <xdr:to>
      <xdr:col>15</xdr:col>
      <xdr:colOff>101600</xdr:colOff>
      <xdr:row>96</xdr:row>
      <xdr:rowOff>129888</xdr:rowOff>
    </xdr:to>
    <xdr:sp macro="" textlink="">
      <xdr:nvSpPr>
        <xdr:cNvPr id="257" name="楕円 256"/>
        <xdr:cNvSpPr/>
      </xdr:nvSpPr>
      <xdr:spPr>
        <a:xfrm>
          <a:off x="2857500" y="1648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121015</xdr:rowOff>
    </xdr:from>
    <xdr:ext cx="599010" cy="259045"/>
    <xdr:sp macro="" textlink="">
      <xdr:nvSpPr>
        <xdr:cNvPr id="258" name="テキスト ボックス 257"/>
        <xdr:cNvSpPr txBox="1"/>
      </xdr:nvSpPr>
      <xdr:spPr>
        <a:xfrm>
          <a:off x="2608795" y="1658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50005</xdr:rowOff>
    </xdr:from>
    <xdr:to>
      <xdr:col>10</xdr:col>
      <xdr:colOff>165100</xdr:colOff>
      <xdr:row>98</xdr:row>
      <xdr:rowOff>151605</xdr:rowOff>
    </xdr:to>
    <xdr:sp macro="" textlink="">
      <xdr:nvSpPr>
        <xdr:cNvPr id="259" name="楕円 258"/>
        <xdr:cNvSpPr/>
      </xdr:nvSpPr>
      <xdr:spPr>
        <a:xfrm>
          <a:off x="1968500" y="1685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142732</xdr:rowOff>
    </xdr:from>
    <xdr:ext cx="534377" cy="259045"/>
    <xdr:sp macro="" textlink="">
      <xdr:nvSpPr>
        <xdr:cNvPr id="260" name="テキスト ボックス 259"/>
        <xdr:cNvSpPr txBox="1"/>
      </xdr:nvSpPr>
      <xdr:spPr>
        <a:xfrm>
          <a:off x="1752111" y="169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72425</xdr:rowOff>
    </xdr:from>
    <xdr:to>
      <xdr:col>6</xdr:col>
      <xdr:colOff>38100</xdr:colOff>
      <xdr:row>99</xdr:row>
      <xdr:rowOff>2575</xdr:rowOff>
    </xdr:to>
    <xdr:sp macro="" textlink="">
      <xdr:nvSpPr>
        <xdr:cNvPr id="261" name="楕円 260"/>
        <xdr:cNvSpPr/>
      </xdr:nvSpPr>
      <xdr:spPr>
        <a:xfrm>
          <a:off x="1079500" y="1687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165152</xdr:rowOff>
    </xdr:from>
    <xdr:ext cx="534377" cy="259045"/>
    <xdr:sp macro="" textlink="">
      <xdr:nvSpPr>
        <xdr:cNvPr id="262" name="テキスト ボックス 261"/>
        <xdr:cNvSpPr txBox="1"/>
      </xdr:nvSpPr>
      <xdr:spPr>
        <a:xfrm>
          <a:off x="863111" y="1696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89497</xdr:rowOff>
    </xdr:from>
    <xdr:to>
      <xdr:col>54</xdr:col>
      <xdr:colOff>189865</xdr:colOff>
      <xdr:row>39</xdr:row>
      <xdr:rowOff>60313</xdr:rowOff>
    </xdr:to>
    <xdr:cxnSp macro="">
      <xdr:nvCxnSpPr>
        <xdr:cNvPr id="287" name="直線コネクタ 286"/>
        <xdr:cNvCxnSpPr/>
      </xdr:nvCxnSpPr>
      <xdr:spPr>
        <a:xfrm flipV="1">
          <a:off x="10475595" y="6090247"/>
          <a:ext cx="1270" cy="65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64140</xdr:rowOff>
    </xdr:from>
    <xdr:ext cx="534377" cy="259045"/>
    <xdr:sp macro="" textlink="">
      <xdr:nvSpPr>
        <xdr:cNvPr id="288" name="補助費等最小値テキスト"/>
        <xdr:cNvSpPr txBox="1"/>
      </xdr:nvSpPr>
      <xdr:spPr>
        <a:xfrm>
          <a:off x="10528300" y="675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60313</xdr:rowOff>
    </xdr:from>
    <xdr:to>
      <xdr:col>55</xdr:col>
      <xdr:colOff>88900</xdr:colOff>
      <xdr:row>39</xdr:row>
      <xdr:rowOff>60313</xdr:rowOff>
    </xdr:to>
    <xdr:cxnSp macro="">
      <xdr:nvCxnSpPr>
        <xdr:cNvPr id="289" name="直線コネクタ 288"/>
        <xdr:cNvCxnSpPr/>
      </xdr:nvCxnSpPr>
      <xdr:spPr>
        <a:xfrm>
          <a:off x="10388600" y="6746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36174</xdr:rowOff>
    </xdr:from>
    <xdr:ext cx="534377" cy="259045"/>
    <xdr:sp macro="" textlink="">
      <xdr:nvSpPr>
        <xdr:cNvPr id="290" name="補助費等最大値テキスト"/>
        <xdr:cNvSpPr txBox="1"/>
      </xdr:nvSpPr>
      <xdr:spPr>
        <a:xfrm>
          <a:off x="10528300" y="586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89497</xdr:rowOff>
    </xdr:from>
    <xdr:to>
      <xdr:col>55</xdr:col>
      <xdr:colOff>88900</xdr:colOff>
      <xdr:row>35</xdr:row>
      <xdr:rowOff>89497</xdr:rowOff>
    </xdr:to>
    <xdr:cxnSp macro="">
      <xdr:nvCxnSpPr>
        <xdr:cNvPr id="291" name="直線コネクタ 290"/>
        <xdr:cNvCxnSpPr/>
      </xdr:nvCxnSpPr>
      <xdr:spPr>
        <a:xfrm>
          <a:off x="10388600" y="6090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26912</xdr:rowOff>
    </xdr:from>
    <xdr:to>
      <xdr:col>55</xdr:col>
      <xdr:colOff>0</xdr:colOff>
      <xdr:row>38</xdr:row>
      <xdr:rowOff>31293</xdr:rowOff>
    </xdr:to>
    <xdr:cxnSp macro="">
      <xdr:nvCxnSpPr>
        <xdr:cNvPr id="292" name="直線コネクタ 291"/>
        <xdr:cNvCxnSpPr/>
      </xdr:nvCxnSpPr>
      <xdr:spPr>
        <a:xfrm flipV="1">
          <a:off x="9639300" y="6542012"/>
          <a:ext cx="8382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11320</xdr:rowOff>
    </xdr:from>
    <xdr:ext cx="534377" cy="259045"/>
    <xdr:sp macro="" textlink="">
      <xdr:nvSpPr>
        <xdr:cNvPr id="293" name="補助費等平均値テキスト"/>
        <xdr:cNvSpPr txBox="1"/>
      </xdr:nvSpPr>
      <xdr:spPr>
        <a:xfrm>
          <a:off x="10528300" y="6526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32893</xdr:rowOff>
    </xdr:from>
    <xdr:to>
      <xdr:col>55</xdr:col>
      <xdr:colOff>50800</xdr:colOff>
      <xdr:row>38</xdr:row>
      <xdr:rowOff>134493</xdr:rowOff>
    </xdr:to>
    <xdr:sp macro="" textlink="">
      <xdr:nvSpPr>
        <xdr:cNvPr id="294" name="フローチャート: 判断 293"/>
        <xdr:cNvSpPr/>
      </xdr:nvSpPr>
      <xdr:spPr>
        <a:xfrm>
          <a:off x="104267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31293</xdr:rowOff>
    </xdr:from>
    <xdr:to>
      <xdr:col>50</xdr:col>
      <xdr:colOff>114300</xdr:colOff>
      <xdr:row>38</xdr:row>
      <xdr:rowOff>120866</xdr:rowOff>
    </xdr:to>
    <xdr:cxnSp macro="">
      <xdr:nvCxnSpPr>
        <xdr:cNvPr id="295" name="直線コネクタ 294"/>
        <xdr:cNvCxnSpPr/>
      </xdr:nvCxnSpPr>
      <xdr:spPr>
        <a:xfrm flipV="1">
          <a:off x="8750300" y="6546393"/>
          <a:ext cx="889000" cy="8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1371</xdr:rowOff>
    </xdr:from>
    <xdr:to>
      <xdr:col>50</xdr:col>
      <xdr:colOff>165100</xdr:colOff>
      <xdr:row>38</xdr:row>
      <xdr:rowOff>102971</xdr:rowOff>
    </xdr:to>
    <xdr:sp macro="" textlink="">
      <xdr:nvSpPr>
        <xdr:cNvPr id="296" name="フローチャート: 判断 295"/>
        <xdr:cNvSpPr/>
      </xdr:nvSpPr>
      <xdr:spPr>
        <a:xfrm>
          <a:off x="9588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94098</xdr:rowOff>
    </xdr:from>
    <xdr:ext cx="534377" cy="259045"/>
    <xdr:sp macro="" textlink="">
      <xdr:nvSpPr>
        <xdr:cNvPr id="297" name="テキスト ボックス 296"/>
        <xdr:cNvSpPr txBox="1"/>
      </xdr:nvSpPr>
      <xdr:spPr>
        <a:xfrm>
          <a:off x="9372111" y="660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8471</xdr:rowOff>
    </xdr:from>
    <xdr:to>
      <xdr:col>45</xdr:col>
      <xdr:colOff>177800</xdr:colOff>
      <xdr:row>38</xdr:row>
      <xdr:rowOff>120866</xdr:rowOff>
    </xdr:to>
    <xdr:cxnSp macro="">
      <xdr:nvCxnSpPr>
        <xdr:cNvPr id="298" name="直線コネクタ 297"/>
        <xdr:cNvCxnSpPr/>
      </xdr:nvCxnSpPr>
      <xdr:spPr>
        <a:xfrm>
          <a:off x="7861300" y="5151971"/>
          <a:ext cx="889000" cy="148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68059</xdr:rowOff>
    </xdr:from>
    <xdr:to>
      <xdr:col>46</xdr:col>
      <xdr:colOff>38100</xdr:colOff>
      <xdr:row>38</xdr:row>
      <xdr:rowOff>169659</xdr:rowOff>
    </xdr:to>
    <xdr:sp macro="" textlink="">
      <xdr:nvSpPr>
        <xdr:cNvPr id="299" name="フローチャート: 判断 298"/>
        <xdr:cNvSpPr/>
      </xdr:nvSpPr>
      <xdr:spPr>
        <a:xfrm>
          <a:off x="8699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14736</xdr:rowOff>
    </xdr:from>
    <xdr:ext cx="534377" cy="259045"/>
    <xdr:sp macro="" textlink="">
      <xdr:nvSpPr>
        <xdr:cNvPr id="300" name="テキスト ボックス 299"/>
        <xdr:cNvSpPr txBox="1"/>
      </xdr:nvSpPr>
      <xdr:spPr>
        <a:xfrm>
          <a:off x="8483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8471</xdr:rowOff>
    </xdr:from>
    <xdr:to>
      <xdr:col>41</xdr:col>
      <xdr:colOff>50800</xdr:colOff>
      <xdr:row>38</xdr:row>
      <xdr:rowOff>6629</xdr:rowOff>
    </xdr:to>
    <xdr:cxnSp macro="">
      <xdr:nvCxnSpPr>
        <xdr:cNvPr id="301" name="直線コネクタ 300"/>
        <xdr:cNvCxnSpPr/>
      </xdr:nvCxnSpPr>
      <xdr:spPr>
        <a:xfrm flipV="1">
          <a:off x="6972300" y="5151971"/>
          <a:ext cx="889000" cy="136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134023</xdr:rowOff>
    </xdr:from>
    <xdr:to>
      <xdr:col>41</xdr:col>
      <xdr:colOff>101600</xdr:colOff>
      <xdr:row>31</xdr:row>
      <xdr:rowOff>64173</xdr:rowOff>
    </xdr:to>
    <xdr:sp macro="" textlink="">
      <xdr:nvSpPr>
        <xdr:cNvPr id="302" name="フローチャート: 判断 301"/>
        <xdr:cNvSpPr/>
      </xdr:nvSpPr>
      <xdr:spPr>
        <a:xfrm>
          <a:off x="7810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55300</xdr:rowOff>
    </xdr:from>
    <xdr:ext cx="599010" cy="259045"/>
    <xdr:sp macro="" textlink="">
      <xdr:nvSpPr>
        <xdr:cNvPr id="303" name="テキスト ボックス 302"/>
        <xdr:cNvSpPr txBox="1"/>
      </xdr:nvSpPr>
      <xdr:spPr>
        <a:xfrm>
          <a:off x="7561795" y="537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132677</xdr:rowOff>
    </xdr:from>
    <xdr:to>
      <xdr:col>36</xdr:col>
      <xdr:colOff>165100</xdr:colOff>
      <xdr:row>39</xdr:row>
      <xdr:rowOff>62827</xdr:rowOff>
    </xdr:to>
    <xdr:sp macro="" textlink="">
      <xdr:nvSpPr>
        <xdr:cNvPr id="304" name="フローチャート: 判断 303"/>
        <xdr:cNvSpPr/>
      </xdr:nvSpPr>
      <xdr:spPr>
        <a:xfrm>
          <a:off x="6921500" y="664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53954</xdr:rowOff>
    </xdr:from>
    <xdr:ext cx="534377" cy="259045"/>
    <xdr:sp macro="" textlink="">
      <xdr:nvSpPr>
        <xdr:cNvPr id="305" name="テキスト ボックス 304"/>
        <xdr:cNvSpPr txBox="1"/>
      </xdr:nvSpPr>
      <xdr:spPr>
        <a:xfrm>
          <a:off x="6705111" y="67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147561</xdr:rowOff>
    </xdr:from>
    <xdr:to>
      <xdr:col>55</xdr:col>
      <xdr:colOff>50800</xdr:colOff>
      <xdr:row>38</xdr:row>
      <xdr:rowOff>77712</xdr:rowOff>
    </xdr:to>
    <xdr:sp macro="" textlink="">
      <xdr:nvSpPr>
        <xdr:cNvPr id="311" name="楕円 310"/>
        <xdr:cNvSpPr/>
      </xdr:nvSpPr>
      <xdr:spPr>
        <a:xfrm>
          <a:off x="10426700" y="64912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170438</xdr:rowOff>
    </xdr:from>
    <xdr:ext cx="534377" cy="259045"/>
    <xdr:sp macro="" textlink="">
      <xdr:nvSpPr>
        <xdr:cNvPr id="312" name="補助費等該当値テキスト"/>
        <xdr:cNvSpPr txBox="1"/>
      </xdr:nvSpPr>
      <xdr:spPr>
        <a:xfrm>
          <a:off x="10528300" y="634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151943</xdr:rowOff>
    </xdr:from>
    <xdr:to>
      <xdr:col>50</xdr:col>
      <xdr:colOff>165100</xdr:colOff>
      <xdr:row>38</xdr:row>
      <xdr:rowOff>82093</xdr:rowOff>
    </xdr:to>
    <xdr:sp macro="" textlink="">
      <xdr:nvSpPr>
        <xdr:cNvPr id="313" name="楕円 312"/>
        <xdr:cNvSpPr/>
      </xdr:nvSpPr>
      <xdr:spPr>
        <a:xfrm>
          <a:off x="9588500" y="649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98620</xdr:rowOff>
    </xdr:from>
    <xdr:ext cx="534377" cy="259045"/>
    <xdr:sp macro="" textlink="">
      <xdr:nvSpPr>
        <xdr:cNvPr id="314" name="テキスト ボックス 313"/>
        <xdr:cNvSpPr txBox="1"/>
      </xdr:nvSpPr>
      <xdr:spPr>
        <a:xfrm>
          <a:off x="9372111" y="627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70066</xdr:rowOff>
    </xdr:from>
    <xdr:to>
      <xdr:col>46</xdr:col>
      <xdr:colOff>38100</xdr:colOff>
      <xdr:row>39</xdr:row>
      <xdr:rowOff>216</xdr:rowOff>
    </xdr:to>
    <xdr:sp macro="" textlink="">
      <xdr:nvSpPr>
        <xdr:cNvPr id="315" name="楕円 314"/>
        <xdr:cNvSpPr/>
      </xdr:nvSpPr>
      <xdr:spPr>
        <a:xfrm>
          <a:off x="8699500" y="658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162793</xdr:rowOff>
    </xdr:from>
    <xdr:ext cx="534377" cy="259045"/>
    <xdr:sp macro="" textlink="">
      <xdr:nvSpPr>
        <xdr:cNvPr id="316" name="テキスト ボックス 315"/>
        <xdr:cNvSpPr txBox="1"/>
      </xdr:nvSpPr>
      <xdr:spPr>
        <a:xfrm>
          <a:off x="8483111" y="667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129121</xdr:rowOff>
    </xdr:from>
    <xdr:to>
      <xdr:col>41</xdr:col>
      <xdr:colOff>101600</xdr:colOff>
      <xdr:row>30</xdr:row>
      <xdr:rowOff>59271</xdr:rowOff>
    </xdr:to>
    <xdr:sp macro="" textlink="">
      <xdr:nvSpPr>
        <xdr:cNvPr id="317" name="楕円 316"/>
        <xdr:cNvSpPr/>
      </xdr:nvSpPr>
      <xdr:spPr>
        <a:xfrm>
          <a:off x="7810500" y="510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75798</xdr:rowOff>
    </xdr:from>
    <xdr:ext cx="599010" cy="259045"/>
    <xdr:sp macro="" textlink="">
      <xdr:nvSpPr>
        <xdr:cNvPr id="318" name="テキスト ボックス 317"/>
        <xdr:cNvSpPr txBox="1"/>
      </xdr:nvSpPr>
      <xdr:spPr>
        <a:xfrm>
          <a:off x="7561795" y="4876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127279</xdr:rowOff>
    </xdr:from>
    <xdr:to>
      <xdr:col>36</xdr:col>
      <xdr:colOff>165100</xdr:colOff>
      <xdr:row>38</xdr:row>
      <xdr:rowOff>57429</xdr:rowOff>
    </xdr:to>
    <xdr:sp macro="" textlink="">
      <xdr:nvSpPr>
        <xdr:cNvPr id="319" name="楕円 318"/>
        <xdr:cNvSpPr/>
      </xdr:nvSpPr>
      <xdr:spPr>
        <a:xfrm>
          <a:off x="6921500" y="647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73956</xdr:rowOff>
    </xdr:from>
    <xdr:ext cx="534377" cy="259045"/>
    <xdr:sp macro="" textlink="">
      <xdr:nvSpPr>
        <xdr:cNvPr id="320" name="テキスト ボックス 319"/>
        <xdr:cNvSpPr txBox="1"/>
      </xdr:nvSpPr>
      <xdr:spPr>
        <a:xfrm>
          <a:off x="6705111" y="62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24390</xdr:rowOff>
    </xdr:from>
    <xdr:to>
      <xdr:col>54</xdr:col>
      <xdr:colOff>189865</xdr:colOff>
      <xdr:row>59</xdr:row>
      <xdr:rowOff>69539</xdr:rowOff>
    </xdr:to>
    <xdr:cxnSp macro="">
      <xdr:nvCxnSpPr>
        <xdr:cNvPr id="345" name="直線コネクタ 344"/>
        <xdr:cNvCxnSpPr/>
      </xdr:nvCxnSpPr>
      <xdr:spPr>
        <a:xfrm flipV="1">
          <a:off x="10475595" y="8768340"/>
          <a:ext cx="1270" cy="1416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73366</xdr:rowOff>
    </xdr:from>
    <xdr:ext cx="534377" cy="259045"/>
    <xdr:sp macro="" textlink="">
      <xdr:nvSpPr>
        <xdr:cNvPr id="346" name="普通建設事業費最小値テキスト"/>
        <xdr:cNvSpPr txBox="1"/>
      </xdr:nvSpPr>
      <xdr:spPr>
        <a:xfrm>
          <a:off x="10528300" y="1018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69539</xdr:rowOff>
    </xdr:from>
    <xdr:to>
      <xdr:col>55</xdr:col>
      <xdr:colOff>88900</xdr:colOff>
      <xdr:row>59</xdr:row>
      <xdr:rowOff>69539</xdr:rowOff>
    </xdr:to>
    <xdr:cxnSp macro="">
      <xdr:nvCxnSpPr>
        <xdr:cNvPr id="347" name="直線コネクタ 346"/>
        <xdr:cNvCxnSpPr/>
      </xdr:nvCxnSpPr>
      <xdr:spPr>
        <a:xfrm>
          <a:off x="10388600" y="10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142517</xdr:rowOff>
    </xdr:from>
    <xdr:ext cx="534377" cy="259045"/>
    <xdr:sp macro="" textlink="">
      <xdr:nvSpPr>
        <xdr:cNvPr id="348" name="普通建設事業費最大値テキスト"/>
        <xdr:cNvSpPr txBox="1"/>
      </xdr:nvSpPr>
      <xdr:spPr>
        <a:xfrm>
          <a:off x="10528300" y="854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24390</xdr:rowOff>
    </xdr:from>
    <xdr:to>
      <xdr:col>55</xdr:col>
      <xdr:colOff>88900</xdr:colOff>
      <xdr:row>51</xdr:row>
      <xdr:rowOff>24390</xdr:rowOff>
    </xdr:to>
    <xdr:cxnSp macro="">
      <xdr:nvCxnSpPr>
        <xdr:cNvPr id="349" name="直線コネクタ 348"/>
        <xdr:cNvCxnSpPr/>
      </xdr:nvCxnSpPr>
      <xdr:spPr>
        <a:xfrm>
          <a:off x="10388600" y="8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30391</xdr:rowOff>
    </xdr:from>
    <xdr:to>
      <xdr:col>55</xdr:col>
      <xdr:colOff>0</xdr:colOff>
      <xdr:row>58</xdr:row>
      <xdr:rowOff>22333</xdr:rowOff>
    </xdr:to>
    <xdr:cxnSp macro="">
      <xdr:nvCxnSpPr>
        <xdr:cNvPr id="350" name="直線コネクタ 349"/>
        <xdr:cNvCxnSpPr/>
      </xdr:nvCxnSpPr>
      <xdr:spPr>
        <a:xfrm flipV="1">
          <a:off x="9639300" y="9803041"/>
          <a:ext cx="838200" cy="16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146562</xdr:rowOff>
    </xdr:from>
    <xdr:ext cx="534377" cy="259045"/>
    <xdr:sp macro="" textlink="">
      <xdr:nvSpPr>
        <xdr:cNvPr id="351" name="普通建設事業費平均値テキスト"/>
        <xdr:cNvSpPr txBox="1"/>
      </xdr:nvSpPr>
      <xdr:spPr>
        <a:xfrm>
          <a:off x="10528300" y="9404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123685</xdr:rowOff>
    </xdr:from>
    <xdr:to>
      <xdr:col>55</xdr:col>
      <xdr:colOff>50800</xdr:colOff>
      <xdr:row>56</xdr:row>
      <xdr:rowOff>53835</xdr:rowOff>
    </xdr:to>
    <xdr:sp macro="" textlink="">
      <xdr:nvSpPr>
        <xdr:cNvPr id="352" name="フローチャート: 判断 351"/>
        <xdr:cNvSpPr/>
      </xdr:nvSpPr>
      <xdr:spPr>
        <a:xfrm>
          <a:off x="10426700" y="95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22333</xdr:rowOff>
    </xdr:from>
    <xdr:to>
      <xdr:col>50</xdr:col>
      <xdr:colOff>114300</xdr:colOff>
      <xdr:row>58</xdr:row>
      <xdr:rowOff>109925</xdr:rowOff>
    </xdr:to>
    <xdr:cxnSp macro="">
      <xdr:nvCxnSpPr>
        <xdr:cNvPr id="353" name="直線コネクタ 352"/>
        <xdr:cNvCxnSpPr/>
      </xdr:nvCxnSpPr>
      <xdr:spPr>
        <a:xfrm flipV="1">
          <a:off x="8750300" y="9966433"/>
          <a:ext cx="889000" cy="8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10166</xdr:rowOff>
    </xdr:from>
    <xdr:to>
      <xdr:col>50</xdr:col>
      <xdr:colOff>165100</xdr:colOff>
      <xdr:row>56</xdr:row>
      <xdr:rowOff>111766</xdr:rowOff>
    </xdr:to>
    <xdr:sp macro="" textlink="">
      <xdr:nvSpPr>
        <xdr:cNvPr id="354" name="フローチャート: 判断 353"/>
        <xdr:cNvSpPr/>
      </xdr:nvSpPr>
      <xdr:spPr>
        <a:xfrm>
          <a:off x="95885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128293</xdr:rowOff>
    </xdr:from>
    <xdr:ext cx="534377" cy="259045"/>
    <xdr:sp macro="" textlink="">
      <xdr:nvSpPr>
        <xdr:cNvPr id="355" name="テキスト ボックス 354"/>
        <xdr:cNvSpPr txBox="1"/>
      </xdr:nvSpPr>
      <xdr:spPr>
        <a:xfrm>
          <a:off x="9372111" y="93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21095</xdr:rowOff>
    </xdr:from>
    <xdr:to>
      <xdr:col>45</xdr:col>
      <xdr:colOff>177800</xdr:colOff>
      <xdr:row>58</xdr:row>
      <xdr:rowOff>109925</xdr:rowOff>
    </xdr:to>
    <xdr:cxnSp macro="">
      <xdr:nvCxnSpPr>
        <xdr:cNvPr id="356" name="直線コネクタ 355"/>
        <xdr:cNvCxnSpPr/>
      </xdr:nvCxnSpPr>
      <xdr:spPr>
        <a:xfrm>
          <a:off x="7861300" y="9965195"/>
          <a:ext cx="889000" cy="8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115074</xdr:rowOff>
    </xdr:from>
    <xdr:to>
      <xdr:col>46</xdr:col>
      <xdr:colOff>38100</xdr:colOff>
      <xdr:row>57</xdr:row>
      <xdr:rowOff>45224</xdr:rowOff>
    </xdr:to>
    <xdr:sp macro="" textlink="">
      <xdr:nvSpPr>
        <xdr:cNvPr id="357" name="フローチャート: 判断 356"/>
        <xdr:cNvSpPr/>
      </xdr:nvSpPr>
      <xdr:spPr>
        <a:xfrm>
          <a:off x="8699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61751</xdr:rowOff>
    </xdr:from>
    <xdr:ext cx="534377" cy="259045"/>
    <xdr:sp macro="" textlink="">
      <xdr:nvSpPr>
        <xdr:cNvPr id="358" name="テキスト ボックス 357"/>
        <xdr:cNvSpPr txBox="1"/>
      </xdr:nvSpPr>
      <xdr:spPr>
        <a:xfrm>
          <a:off x="8483111" y="94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21095</xdr:rowOff>
    </xdr:from>
    <xdr:to>
      <xdr:col>41</xdr:col>
      <xdr:colOff>50800</xdr:colOff>
      <xdr:row>58</xdr:row>
      <xdr:rowOff>150368</xdr:rowOff>
    </xdr:to>
    <xdr:cxnSp macro="">
      <xdr:nvCxnSpPr>
        <xdr:cNvPr id="359" name="直線コネクタ 358"/>
        <xdr:cNvCxnSpPr/>
      </xdr:nvCxnSpPr>
      <xdr:spPr>
        <a:xfrm flipV="1">
          <a:off x="6972300" y="9965195"/>
          <a:ext cx="889000" cy="12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64878</xdr:rowOff>
    </xdr:from>
    <xdr:to>
      <xdr:col>41</xdr:col>
      <xdr:colOff>101600</xdr:colOff>
      <xdr:row>56</xdr:row>
      <xdr:rowOff>166478</xdr:rowOff>
    </xdr:to>
    <xdr:sp macro="" textlink="">
      <xdr:nvSpPr>
        <xdr:cNvPr id="360" name="フローチャート: 判断 359"/>
        <xdr:cNvSpPr/>
      </xdr:nvSpPr>
      <xdr:spPr>
        <a:xfrm>
          <a:off x="7810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11555</xdr:rowOff>
    </xdr:from>
    <xdr:ext cx="534377" cy="259045"/>
    <xdr:sp macro="" textlink="">
      <xdr:nvSpPr>
        <xdr:cNvPr id="361" name="テキスト ボックス 360"/>
        <xdr:cNvSpPr txBox="1"/>
      </xdr:nvSpPr>
      <xdr:spPr>
        <a:xfrm>
          <a:off x="7594111" y="94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12033</xdr:rowOff>
    </xdr:from>
    <xdr:to>
      <xdr:col>36</xdr:col>
      <xdr:colOff>165100</xdr:colOff>
      <xdr:row>56</xdr:row>
      <xdr:rowOff>113633</xdr:rowOff>
    </xdr:to>
    <xdr:sp macro="" textlink="">
      <xdr:nvSpPr>
        <xdr:cNvPr id="362" name="フローチャート: 判断 361"/>
        <xdr:cNvSpPr/>
      </xdr:nvSpPr>
      <xdr:spPr>
        <a:xfrm>
          <a:off x="6921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130160</xdr:rowOff>
    </xdr:from>
    <xdr:ext cx="534377" cy="259045"/>
    <xdr:sp macro="" textlink="">
      <xdr:nvSpPr>
        <xdr:cNvPr id="363" name="テキスト ボックス 362"/>
        <xdr:cNvSpPr txBox="1"/>
      </xdr:nvSpPr>
      <xdr:spPr>
        <a:xfrm>
          <a:off x="6705111" y="938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151041</xdr:rowOff>
    </xdr:from>
    <xdr:to>
      <xdr:col>55</xdr:col>
      <xdr:colOff>50800</xdr:colOff>
      <xdr:row>57</xdr:row>
      <xdr:rowOff>81191</xdr:rowOff>
    </xdr:to>
    <xdr:sp macro="" textlink="">
      <xdr:nvSpPr>
        <xdr:cNvPr id="369" name="楕円 368"/>
        <xdr:cNvSpPr/>
      </xdr:nvSpPr>
      <xdr:spPr>
        <a:xfrm>
          <a:off x="10426700" y="975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129468</xdr:rowOff>
    </xdr:from>
    <xdr:ext cx="534377" cy="259045"/>
    <xdr:sp macro="" textlink="">
      <xdr:nvSpPr>
        <xdr:cNvPr id="370" name="普通建設事業費該当値テキスト"/>
        <xdr:cNvSpPr txBox="1"/>
      </xdr:nvSpPr>
      <xdr:spPr>
        <a:xfrm>
          <a:off x="10528300" y="973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142983</xdr:rowOff>
    </xdr:from>
    <xdr:to>
      <xdr:col>50</xdr:col>
      <xdr:colOff>165100</xdr:colOff>
      <xdr:row>58</xdr:row>
      <xdr:rowOff>73133</xdr:rowOff>
    </xdr:to>
    <xdr:sp macro="" textlink="">
      <xdr:nvSpPr>
        <xdr:cNvPr id="371" name="楕円 370"/>
        <xdr:cNvSpPr/>
      </xdr:nvSpPr>
      <xdr:spPr>
        <a:xfrm>
          <a:off x="9588500" y="991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64260</xdr:rowOff>
    </xdr:from>
    <xdr:ext cx="534377" cy="259045"/>
    <xdr:sp macro="" textlink="">
      <xdr:nvSpPr>
        <xdr:cNvPr id="372" name="テキスト ボックス 371"/>
        <xdr:cNvSpPr txBox="1"/>
      </xdr:nvSpPr>
      <xdr:spPr>
        <a:xfrm>
          <a:off x="9372111" y="1000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59125</xdr:rowOff>
    </xdr:from>
    <xdr:to>
      <xdr:col>46</xdr:col>
      <xdr:colOff>38100</xdr:colOff>
      <xdr:row>58</xdr:row>
      <xdr:rowOff>160725</xdr:rowOff>
    </xdr:to>
    <xdr:sp macro="" textlink="">
      <xdr:nvSpPr>
        <xdr:cNvPr id="373" name="楕円 372"/>
        <xdr:cNvSpPr/>
      </xdr:nvSpPr>
      <xdr:spPr>
        <a:xfrm>
          <a:off x="8699500" y="1000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151852</xdr:rowOff>
    </xdr:from>
    <xdr:ext cx="534377" cy="259045"/>
    <xdr:sp macro="" textlink="">
      <xdr:nvSpPr>
        <xdr:cNvPr id="374" name="テキスト ボックス 373"/>
        <xdr:cNvSpPr txBox="1"/>
      </xdr:nvSpPr>
      <xdr:spPr>
        <a:xfrm>
          <a:off x="8483111" y="1009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141745</xdr:rowOff>
    </xdr:from>
    <xdr:to>
      <xdr:col>41</xdr:col>
      <xdr:colOff>101600</xdr:colOff>
      <xdr:row>58</xdr:row>
      <xdr:rowOff>71895</xdr:rowOff>
    </xdr:to>
    <xdr:sp macro="" textlink="">
      <xdr:nvSpPr>
        <xdr:cNvPr id="375" name="楕円 374"/>
        <xdr:cNvSpPr/>
      </xdr:nvSpPr>
      <xdr:spPr>
        <a:xfrm>
          <a:off x="7810500" y="991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63022</xdr:rowOff>
    </xdr:from>
    <xdr:ext cx="534377" cy="259045"/>
    <xdr:sp macro="" textlink="">
      <xdr:nvSpPr>
        <xdr:cNvPr id="376" name="テキスト ボックス 375"/>
        <xdr:cNvSpPr txBox="1"/>
      </xdr:nvSpPr>
      <xdr:spPr>
        <a:xfrm>
          <a:off x="7594111" y="100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99568</xdr:rowOff>
    </xdr:from>
    <xdr:to>
      <xdr:col>36</xdr:col>
      <xdr:colOff>165100</xdr:colOff>
      <xdr:row>59</xdr:row>
      <xdr:rowOff>29718</xdr:rowOff>
    </xdr:to>
    <xdr:sp macro="" textlink="">
      <xdr:nvSpPr>
        <xdr:cNvPr id="377" name="楕円 376"/>
        <xdr:cNvSpPr/>
      </xdr:nvSpPr>
      <xdr:spPr>
        <a:xfrm>
          <a:off x="6921500" y="1004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20845</xdr:rowOff>
    </xdr:from>
    <xdr:ext cx="534377" cy="259045"/>
    <xdr:sp macro="" textlink="">
      <xdr:nvSpPr>
        <xdr:cNvPr id="378" name="テキスト ボックス 377"/>
        <xdr:cNvSpPr txBox="1"/>
      </xdr:nvSpPr>
      <xdr:spPr>
        <a:xfrm>
          <a:off x="6705111" y="1013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5031</xdr:rowOff>
    </xdr:from>
    <xdr:to>
      <xdr:col>54</xdr:col>
      <xdr:colOff>189865</xdr:colOff>
      <xdr:row>78</xdr:row>
      <xdr:rowOff>133299</xdr:rowOff>
    </xdr:to>
    <xdr:cxnSp macro="">
      <xdr:nvCxnSpPr>
        <xdr:cNvPr id="400" name="直線コネクタ 399"/>
        <xdr:cNvCxnSpPr/>
      </xdr:nvCxnSpPr>
      <xdr:spPr>
        <a:xfrm flipV="1">
          <a:off x="10475595" y="12349431"/>
          <a:ext cx="1270" cy="115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137126</xdr:rowOff>
    </xdr:from>
    <xdr:ext cx="378565" cy="259045"/>
    <xdr:sp macro="" textlink="">
      <xdr:nvSpPr>
        <xdr:cNvPr id="401" name="普通建設事業費 （ うち新規整備　）最小値テキスト"/>
        <xdr:cNvSpPr txBox="1"/>
      </xdr:nvSpPr>
      <xdr:spPr>
        <a:xfrm>
          <a:off x="10528300" y="1351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133299</xdr:rowOff>
    </xdr:from>
    <xdr:to>
      <xdr:col>55</xdr:col>
      <xdr:colOff>88900</xdr:colOff>
      <xdr:row>78</xdr:row>
      <xdr:rowOff>133299</xdr:rowOff>
    </xdr:to>
    <xdr:cxnSp macro="">
      <xdr:nvCxnSpPr>
        <xdr:cNvPr id="402" name="直線コネクタ 401"/>
        <xdr:cNvCxnSpPr/>
      </xdr:nvCxnSpPr>
      <xdr:spPr>
        <a:xfrm>
          <a:off x="10388600" y="1350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123158</xdr:rowOff>
    </xdr:from>
    <xdr:ext cx="534377" cy="259045"/>
    <xdr:sp macro="" textlink="">
      <xdr:nvSpPr>
        <xdr:cNvPr id="403" name="普通建設事業費 （ うち新規整備　）最大値テキスト"/>
        <xdr:cNvSpPr txBox="1"/>
      </xdr:nvSpPr>
      <xdr:spPr>
        <a:xfrm>
          <a:off x="10528300" y="1212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5031</xdr:rowOff>
    </xdr:from>
    <xdr:to>
      <xdr:col>55</xdr:col>
      <xdr:colOff>88900</xdr:colOff>
      <xdr:row>72</xdr:row>
      <xdr:rowOff>5031</xdr:rowOff>
    </xdr:to>
    <xdr:cxnSp macro="">
      <xdr:nvCxnSpPr>
        <xdr:cNvPr id="404" name="直線コネクタ 403"/>
        <xdr:cNvCxnSpPr/>
      </xdr:nvCxnSpPr>
      <xdr:spPr>
        <a:xfrm>
          <a:off x="10388600" y="1234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95100</xdr:rowOff>
    </xdr:from>
    <xdr:to>
      <xdr:col>55</xdr:col>
      <xdr:colOff>0</xdr:colOff>
      <xdr:row>77</xdr:row>
      <xdr:rowOff>121138</xdr:rowOff>
    </xdr:to>
    <xdr:cxnSp macro="">
      <xdr:nvCxnSpPr>
        <xdr:cNvPr id="405" name="直線コネクタ 404"/>
        <xdr:cNvCxnSpPr/>
      </xdr:nvCxnSpPr>
      <xdr:spPr>
        <a:xfrm flipV="1">
          <a:off x="9639300" y="13296750"/>
          <a:ext cx="838200" cy="2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109171</xdr:rowOff>
    </xdr:from>
    <xdr:ext cx="534377" cy="259045"/>
    <xdr:sp macro="" textlink="">
      <xdr:nvSpPr>
        <xdr:cNvPr id="406" name="普通建設事業費 （ うち新規整備　）平均値テキスト"/>
        <xdr:cNvSpPr txBox="1"/>
      </xdr:nvSpPr>
      <xdr:spPr>
        <a:xfrm>
          <a:off x="10528300" y="12967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86294</xdr:rowOff>
    </xdr:from>
    <xdr:to>
      <xdr:col>55</xdr:col>
      <xdr:colOff>50800</xdr:colOff>
      <xdr:row>77</xdr:row>
      <xdr:rowOff>16444</xdr:rowOff>
    </xdr:to>
    <xdr:sp macro="" textlink="">
      <xdr:nvSpPr>
        <xdr:cNvPr id="407" name="フローチャート: 判断 406"/>
        <xdr:cNvSpPr/>
      </xdr:nvSpPr>
      <xdr:spPr>
        <a:xfrm>
          <a:off x="104267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112382</xdr:rowOff>
    </xdr:from>
    <xdr:to>
      <xdr:col>50</xdr:col>
      <xdr:colOff>114300</xdr:colOff>
      <xdr:row>77</xdr:row>
      <xdr:rowOff>121138</xdr:rowOff>
    </xdr:to>
    <xdr:cxnSp macro="">
      <xdr:nvCxnSpPr>
        <xdr:cNvPr id="408" name="直線コネクタ 407"/>
        <xdr:cNvCxnSpPr/>
      </xdr:nvCxnSpPr>
      <xdr:spPr>
        <a:xfrm>
          <a:off x="8750300" y="13314032"/>
          <a:ext cx="889000" cy="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105291</xdr:rowOff>
    </xdr:from>
    <xdr:to>
      <xdr:col>50</xdr:col>
      <xdr:colOff>165100</xdr:colOff>
      <xdr:row>77</xdr:row>
      <xdr:rowOff>35441</xdr:rowOff>
    </xdr:to>
    <xdr:sp macro="" textlink="">
      <xdr:nvSpPr>
        <xdr:cNvPr id="409" name="フローチャート: 判断 408"/>
        <xdr:cNvSpPr/>
      </xdr:nvSpPr>
      <xdr:spPr>
        <a:xfrm>
          <a:off x="9588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51967</xdr:rowOff>
    </xdr:from>
    <xdr:ext cx="534377" cy="259045"/>
    <xdr:sp macro="" textlink="">
      <xdr:nvSpPr>
        <xdr:cNvPr id="410" name="テキスト ボックス 409"/>
        <xdr:cNvSpPr txBox="1"/>
      </xdr:nvSpPr>
      <xdr:spPr>
        <a:xfrm>
          <a:off x="9372111" y="129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60810</xdr:rowOff>
    </xdr:from>
    <xdr:to>
      <xdr:col>45</xdr:col>
      <xdr:colOff>177800</xdr:colOff>
      <xdr:row>77</xdr:row>
      <xdr:rowOff>112382</xdr:rowOff>
    </xdr:to>
    <xdr:cxnSp macro="">
      <xdr:nvCxnSpPr>
        <xdr:cNvPr id="411" name="直線コネクタ 410"/>
        <xdr:cNvCxnSpPr/>
      </xdr:nvCxnSpPr>
      <xdr:spPr>
        <a:xfrm>
          <a:off x="7861300" y="13262460"/>
          <a:ext cx="889000" cy="5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1186</xdr:rowOff>
    </xdr:from>
    <xdr:to>
      <xdr:col>46</xdr:col>
      <xdr:colOff>38100</xdr:colOff>
      <xdr:row>77</xdr:row>
      <xdr:rowOff>102786</xdr:rowOff>
    </xdr:to>
    <xdr:sp macro="" textlink="">
      <xdr:nvSpPr>
        <xdr:cNvPr id="412" name="フローチャート: 判断 411"/>
        <xdr:cNvSpPr/>
      </xdr:nvSpPr>
      <xdr:spPr>
        <a:xfrm>
          <a:off x="8699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119313</xdr:rowOff>
    </xdr:from>
    <xdr:ext cx="534377" cy="259045"/>
    <xdr:sp macro="" textlink="">
      <xdr:nvSpPr>
        <xdr:cNvPr id="413" name="テキスト ボックス 412"/>
        <xdr:cNvSpPr txBox="1"/>
      </xdr:nvSpPr>
      <xdr:spPr>
        <a:xfrm>
          <a:off x="8483111" y="1297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60810</xdr:rowOff>
    </xdr:from>
    <xdr:to>
      <xdr:col>41</xdr:col>
      <xdr:colOff>50800</xdr:colOff>
      <xdr:row>77</xdr:row>
      <xdr:rowOff>118075</xdr:rowOff>
    </xdr:to>
    <xdr:cxnSp macro="">
      <xdr:nvCxnSpPr>
        <xdr:cNvPr id="414" name="直線コネクタ 413"/>
        <xdr:cNvCxnSpPr/>
      </xdr:nvCxnSpPr>
      <xdr:spPr>
        <a:xfrm flipV="1">
          <a:off x="6972300" y="13262460"/>
          <a:ext cx="889000" cy="5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18652</xdr:rowOff>
    </xdr:from>
    <xdr:to>
      <xdr:col>41</xdr:col>
      <xdr:colOff>101600</xdr:colOff>
      <xdr:row>77</xdr:row>
      <xdr:rowOff>120252</xdr:rowOff>
    </xdr:to>
    <xdr:sp macro="" textlink="">
      <xdr:nvSpPr>
        <xdr:cNvPr id="415" name="フローチャート: 判断 414"/>
        <xdr:cNvSpPr/>
      </xdr:nvSpPr>
      <xdr:spPr>
        <a:xfrm>
          <a:off x="7810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111379</xdr:rowOff>
    </xdr:from>
    <xdr:ext cx="534377" cy="259045"/>
    <xdr:sp macro="" textlink="">
      <xdr:nvSpPr>
        <xdr:cNvPr id="416" name="テキスト ボックス 415"/>
        <xdr:cNvSpPr txBox="1"/>
      </xdr:nvSpPr>
      <xdr:spPr>
        <a:xfrm>
          <a:off x="7594111" y="133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142210</xdr:rowOff>
    </xdr:from>
    <xdr:to>
      <xdr:col>36</xdr:col>
      <xdr:colOff>165100</xdr:colOff>
      <xdr:row>77</xdr:row>
      <xdr:rowOff>72360</xdr:rowOff>
    </xdr:to>
    <xdr:sp macro="" textlink="">
      <xdr:nvSpPr>
        <xdr:cNvPr id="417" name="フローチャート: 判断 416"/>
        <xdr:cNvSpPr/>
      </xdr:nvSpPr>
      <xdr:spPr>
        <a:xfrm>
          <a:off x="6921500" y="1317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88886</xdr:rowOff>
    </xdr:from>
    <xdr:ext cx="534377" cy="259045"/>
    <xdr:sp macro="" textlink="">
      <xdr:nvSpPr>
        <xdr:cNvPr id="418" name="テキスト ボックス 417"/>
        <xdr:cNvSpPr txBox="1"/>
      </xdr:nvSpPr>
      <xdr:spPr>
        <a:xfrm>
          <a:off x="6705111" y="1294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44300</xdr:rowOff>
    </xdr:from>
    <xdr:to>
      <xdr:col>55</xdr:col>
      <xdr:colOff>50800</xdr:colOff>
      <xdr:row>77</xdr:row>
      <xdr:rowOff>145900</xdr:rowOff>
    </xdr:to>
    <xdr:sp macro="" textlink="">
      <xdr:nvSpPr>
        <xdr:cNvPr id="424" name="楕円 423"/>
        <xdr:cNvSpPr/>
      </xdr:nvSpPr>
      <xdr:spPr>
        <a:xfrm>
          <a:off x="10426700" y="1324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22727</xdr:rowOff>
    </xdr:from>
    <xdr:ext cx="469744" cy="259045"/>
    <xdr:sp macro="" textlink="">
      <xdr:nvSpPr>
        <xdr:cNvPr id="425" name="普通建設事業費 （ うち新規整備　）該当値テキスト"/>
        <xdr:cNvSpPr txBox="1"/>
      </xdr:nvSpPr>
      <xdr:spPr>
        <a:xfrm>
          <a:off x="10528300" y="1322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70338</xdr:rowOff>
    </xdr:from>
    <xdr:to>
      <xdr:col>50</xdr:col>
      <xdr:colOff>165100</xdr:colOff>
      <xdr:row>78</xdr:row>
      <xdr:rowOff>488</xdr:rowOff>
    </xdr:to>
    <xdr:sp macro="" textlink="">
      <xdr:nvSpPr>
        <xdr:cNvPr id="426" name="楕円 425"/>
        <xdr:cNvSpPr/>
      </xdr:nvSpPr>
      <xdr:spPr>
        <a:xfrm>
          <a:off x="9588500" y="1327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163065</xdr:rowOff>
    </xdr:from>
    <xdr:ext cx="469744" cy="259045"/>
    <xdr:sp macro="" textlink="">
      <xdr:nvSpPr>
        <xdr:cNvPr id="427" name="テキスト ボックス 426"/>
        <xdr:cNvSpPr txBox="1"/>
      </xdr:nvSpPr>
      <xdr:spPr>
        <a:xfrm>
          <a:off x="9404428" y="1336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61582</xdr:rowOff>
    </xdr:from>
    <xdr:to>
      <xdr:col>46</xdr:col>
      <xdr:colOff>38100</xdr:colOff>
      <xdr:row>77</xdr:row>
      <xdr:rowOff>163182</xdr:rowOff>
    </xdr:to>
    <xdr:sp macro="" textlink="">
      <xdr:nvSpPr>
        <xdr:cNvPr id="428" name="楕円 427"/>
        <xdr:cNvSpPr/>
      </xdr:nvSpPr>
      <xdr:spPr>
        <a:xfrm>
          <a:off x="8699500" y="1326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154309</xdr:rowOff>
    </xdr:from>
    <xdr:ext cx="469744" cy="259045"/>
    <xdr:sp macro="" textlink="">
      <xdr:nvSpPr>
        <xdr:cNvPr id="429" name="テキスト ボックス 428"/>
        <xdr:cNvSpPr txBox="1"/>
      </xdr:nvSpPr>
      <xdr:spPr>
        <a:xfrm>
          <a:off x="8515428" y="1335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10010</xdr:rowOff>
    </xdr:from>
    <xdr:to>
      <xdr:col>41</xdr:col>
      <xdr:colOff>101600</xdr:colOff>
      <xdr:row>77</xdr:row>
      <xdr:rowOff>111610</xdr:rowOff>
    </xdr:to>
    <xdr:sp macro="" textlink="">
      <xdr:nvSpPr>
        <xdr:cNvPr id="430" name="楕円 429"/>
        <xdr:cNvSpPr/>
      </xdr:nvSpPr>
      <xdr:spPr>
        <a:xfrm>
          <a:off x="7810500" y="1321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128137</xdr:rowOff>
    </xdr:from>
    <xdr:ext cx="534377" cy="259045"/>
    <xdr:sp macro="" textlink="">
      <xdr:nvSpPr>
        <xdr:cNvPr id="431" name="テキスト ボックス 430"/>
        <xdr:cNvSpPr txBox="1"/>
      </xdr:nvSpPr>
      <xdr:spPr>
        <a:xfrm>
          <a:off x="7594111" y="1298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67275</xdr:rowOff>
    </xdr:from>
    <xdr:to>
      <xdr:col>36</xdr:col>
      <xdr:colOff>165100</xdr:colOff>
      <xdr:row>77</xdr:row>
      <xdr:rowOff>168875</xdr:rowOff>
    </xdr:to>
    <xdr:sp macro="" textlink="">
      <xdr:nvSpPr>
        <xdr:cNvPr id="432" name="楕円 431"/>
        <xdr:cNvSpPr/>
      </xdr:nvSpPr>
      <xdr:spPr>
        <a:xfrm>
          <a:off x="6921500" y="1326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160002</xdr:rowOff>
    </xdr:from>
    <xdr:ext cx="469744" cy="259045"/>
    <xdr:sp macro="" textlink="">
      <xdr:nvSpPr>
        <xdr:cNvPr id="433" name="テキスト ボックス 432"/>
        <xdr:cNvSpPr txBox="1"/>
      </xdr:nvSpPr>
      <xdr:spPr>
        <a:xfrm>
          <a:off x="6737428" y="1336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6" name="テキスト ボックス 455"/>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120889</xdr:rowOff>
    </xdr:from>
    <xdr:to>
      <xdr:col>54</xdr:col>
      <xdr:colOff>189865</xdr:colOff>
      <xdr:row>98</xdr:row>
      <xdr:rowOff>138492</xdr:rowOff>
    </xdr:to>
    <xdr:cxnSp macro="">
      <xdr:nvCxnSpPr>
        <xdr:cNvPr id="460" name="直線コネクタ 459"/>
        <xdr:cNvCxnSpPr/>
      </xdr:nvCxnSpPr>
      <xdr:spPr>
        <a:xfrm flipV="1">
          <a:off x="10475595" y="15551389"/>
          <a:ext cx="1270" cy="138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142319</xdr:rowOff>
    </xdr:from>
    <xdr:ext cx="534377" cy="259045"/>
    <xdr:sp macro="" textlink="">
      <xdr:nvSpPr>
        <xdr:cNvPr id="461" name="普通建設事業費 （ うち更新整備　）最小値テキスト"/>
        <xdr:cNvSpPr txBox="1"/>
      </xdr:nvSpPr>
      <xdr:spPr>
        <a:xfrm>
          <a:off x="10528300" y="1694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138492</xdr:rowOff>
    </xdr:from>
    <xdr:to>
      <xdr:col>55</xdr:col>
      <xdr:colOff>88900</xdr:colOff>
      <xdr:row>98</xdr:row>
      <xdr:rowOff>138492</xdr:rowOff>
    </xdr:to>
    <xdr:cxnSp macro="">
      <xdr:nvCxnSpPr>
        <xdr:cNvPr id="462" name="直線コネクタ 461"/>
        <xdr:cNvCxnSpPr/>
      </xdr:nvCxnSpPr>
      <xdr:spPr>
        <a:xfrm>
          <a:off x="10388600" y="169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67566</xdr:rowOff>
    </xdr:from>
    <xdr:ext cx="534377" cy="259045"/>
    <xdr:sp macro="" textlink="">
      <xdr:nvSpPr>
        <xdr:cNvPr id="463" name="普通建設事業費 （ うち更新整備　）最大値テキスト"/>
        <xdr:cNvSpPr txBox="1"/>
      </xdr:nvSpPr>
      <xdr:spPr>
        <a:xfrm>
          <a:off x="10528300" y="1532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120889</xdr:rowOff>
    </xdr:from>
    <xdr:to>
      <xdr:col>55</xdr:col>
      <xdr:colOff>88900</xdr:colOff>
      <xdr:row>90</xdr:row>
      <xdr:rowOff>120889</xdr:rowOff>
    </xdr:to>
    <xdr:cxnSp macro="">
      <xdr:nvCxnSpPr>
        <xdr:cNvPr id="464" name="直線コネクタ 463"/>
        <xdr:cNvCxnSpPr/>
      </xdr:nvCxnSpPr>
      <xdr:spPr>
        <a:xfrm>
          <a:off x="10388600" y="1555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167590</xdr:rowOff>
    </xdr:from>
    <xdr:to>
      <xdr:col>55</xdr:col>
      <xdr:colOff>0</xdr:colOff>
      <xdr:row>97</xdr:row>
      <xdr:rowOff>142966</xdr:rowOff>
    </xdr:to>
    <xdr:cxnSp macro="">
      <xdr:nvCxnSpPr>
        <xdr:cNvPr id="465" name="直線コネクタ 464"/>
        <xdr:cNvCxnSpPr/>
      </xdr:nvCxnSpPr>
      <xdr:spPr>
        <a:xfrm flipV="1">
          <a:off x="9639300" y="16626790"/>
          <a:ext cx="838200" cy="14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44666</xdr:rowOff>
    </xdr:from>
    <xdr:ext cx="534377" cy="259045"/>
    <xdr:sp macro="" textlink="">
      <xdr:nvSpPr>
        <xdr:cNvPr id="466" name="普通建設事業費 （ うち更新整備　）平均値テキスト"/>
        <xdr:cNvSpPr txBox="1"/>
      </xdr:nvSpPr>
      <xdr:spPr>
        <a:xfrm>
          <a:off x="10528300" y="16332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21789</xdr:rowOff>
    </xdr:from>
    <xdr:to>
      <xdr:col>55</xdr:col>
      <xdr:colOff>50800</xdr:colOff>
      <xdr:row>96</xdr:row>
      <xdr:rowOff>123389</xdr:rowOff>
    </xdr:to>
    <xdr:sp macro="" textlink="">
      <xdr:nvSpPr>
        <xdr:cNvPr id="467" name="フローチャート: 判断 466"/>
        <xdr:cNvSpPr/>
      </xdr:nvSpPr>
      <xdr:spPr>
        <a:xfrm>
          <a:off x="10426700" y="164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142966</xdr:rowOff>
    </xdr:from>
    <xdr:to>
      <xdr:col>50</xdr:col>
      <xdr:colOff>114300</xdr:colOff>
      <xdr:row>98</xdr:row>
      <xdr:rowOff>134899</xdr:rowOff>
    </xdr:to>
    <xdr:cxnSp macro="">
      <xdr:nvCxnSpPr>
        <xdr:cNvPr id="468" name="直線コネクタ 467"/>
        <xdr:cNvCxnSpPr/>
      </xdr:nvCxnSpPr>
      <xdr:spPr>
        <a:xfrm flipV="1">
          <a:off x="8750300" y="16773616"/>
          <a:ext cx="889000" cy="16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102715</xdr:rowOff>
    </xdr:from>
    <xdr:to>
      <xdr:col>50</xdr:col>
      <xdr:colOff>165100</xdr:colOff>
      <xdr:row>97</xdr:row>
      <xdr:rowOff>32865</xdr:rowOff>
    </xdr:to>
    <xdr:sp macro="" textlink="">
      <xdr:nvSpPr>
        <xdr:cNvPr id="469" name="フローチャート: 判断 468"/>
        <xdr:cNvSpPr/>
      </xdr:nvSpPr>
      <xdr:spPr>
        <a:xfrm>
          <a:off x="9588500" y="1656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49392</xdr:rowOff>
    </xdr:from>
    <xdr:ext cx="534377" cy="259045"/>
    <xdr:sp macro="" textlink="">
      <xdr:nvSpPr>
        <xdr:cNvPr id="470" name="テキスト ボックス 469"/>
        <xdr:cNvSpPr txBox="1"/>
      </xdr:nvSpPr>
      <xdr:spPr>
        <a:xfrm>
          <a:off x="9372111" y="1633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55640</xdr:rowOff>
    </xdr:from>
    <xdr:to>
      <xdr:col>45</xdr:col>
      <xdr:colOff>177800</xdr:colOff>
      <xdr:row>98</xdr:row>
      <xdr:rowOff>134899</xdr:rowOff>
    </xdr:to>
    <xdr:cxnSp macro="">
      <xdr:nvCxnSpPr>
        <xdr:cNvPr id="471" name="直線コネクタ 470"/>
        <xdr:cNvCxnSpPr/>
      </xdr:nvCxnSpPr>
      <xdr:spPr>
        <a:xfrm>
          <a:off x="7861300" y="16857740"/>
          <a:ext cx="889000" cy="7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49189</xdr:rowOff>
    </xdr:from>
    <xdr:to>
      <xdr:col>46</xdr:col>
      <xdr:colOff>38100</xdr:colOff>
      <xdr:row>97</xdr:row>
      <xdr:rowOff>150789</xdr:rowOff>
    </xdr:to>
    <xdr:sp macro="" textlink="">
      <xdr:nvSpPr>
        <xdr:cNvPr id="472" name="フローチャート: 判断 471"/>
        <xdr:cNvSpPr/>
      </xdr:nvSpPr>
      <xdr:spPr>
        <a:xfrm>
          <a:off x="8699500" y="1667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167316</xdr:rowOff>
    </xdr:from>
    <xdr:ext cx="534377" cy="259045"/>
    <xdr:sp macro="" textlink="">
      <xdr:nvSpPr>
        <xdr:cNvPr id="473" name="テキスト ボックス 472"/>
        <xdr:cNvSpPr txBox="1"/>
      </xdr:nvSpPr>
      <xdr:spPr>
        <a:xfrm>
          <a:off x="8483111" y="1645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55640</xdr:rowOff>
    </xdr:from>
    <xdr:to>
      <xdr:col>41</xdr:col>
      <xdr:colOff>50800</xdr:colOff>
      <xdr:row>98</xdr:row>
      <xdr:rowOff>153122</xdr:rowOff>
    </xdr:to>
    <xdr:cxnSp macro="">
      <xdr:nvCxnSpPr>
        <xdr:cNvPr id="474" name="直線コネクタ 473"/>
        <xdr:cNvCxnSpPr/>
      </xdr:nvCxnSpPr>
      <xdr:spPr>
        <a:xfrm flipV="1">
          <a:off x="6972300" y="16857740"/>
          <a:ext cx="889000" cy="9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123157</xdr:rowOff>
    </xdr:from>
    <xdr:to>
      <xdr:col>41</xdr:col>
      <xdr:colOff>101600</xdr:colOff>
      <xdr:row>97</xdr:row>
      <xdr:rowOff>53307</xdr:rowOff>
    </xdr:to>
    <xdr:sp macro="" textlink="">
      <xdr:nvSpPr>
        <xdr:cNvPr id="475" name="フローチャート: 判断 474"/>
        <xdr:cNvSpPr/>
      </xdr:nvSpPr>
      <xdr:spPr>
        <a:xfrm>
          <a:off x="7810500" y="1658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69834</xdr:rowOff>
    </xdr:from>
    <xdr:ext cx="534377" cy="259045"/>
    <xdr:sp macro="" textlink="">
      <xdr:nvSpPr>
        <xdr:cNvPr id="476" name="テキスト ボックス 475"/>
        <xdr:cNvSpPr txBox="1"/>
      </xdr:nvSpPr>
      <xdr:spPr>
        <a:xfrm>
          <a:off x="7594111" y="1635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84589</xdr:rowOff>
    </xdr:from>
    <xdr:to>
      <xdr:col>36</xdr:col>
      <xdr:colOff>165100</xdr:colOff>
      <xdr:row>97</xdr:row>
      <xdr:rowOff>14739</xdr:rowOff>
    </xdr:to>
    <xdr:sp macro="" textlink="">
      <xdr:nvSpPr>
        <xdr:cNvPr id="477" name="フローチャート: 判断 476"/>
        <xdr:cNvSpPr/>
      </xdr:nvSpPr>
      <xdr:spPr>
        <a:xfrm>
          <a:off x="6921500" y="165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31266</xdr:rowOff>
    </xdr:from>
    <xdr:ext cx="534377" cy="259045"/>
    <xdr:sp macro="" textlink="">
      <xdr:nvSpPr>
        <xdr:cNvPr id="478" name="テキスト ボックス 477"/>
        <xdr:cNvSpPr txBox="1"/>
      </xdr:nvSpPr>
      <xdr:spPr>
        <a:xfrm>
          <a:off x="6705111" y="163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116790</xdr:rowOff>
    </xdr:from>
    <xdr:to>
      <xdr:col>55</xdr:col>
      <xdr:colOff>50800</xdr:colOff>
      <xdr:row>97</xdr:row>
      <xdr:rowOff>46940</xdr:rowOff>
    </xdr:to>
    <xdr:sp macro="" textlink="">
      <xdr:nvSpPr>
        <xdr:cNvPr id="484" name="楕円 483"/>
        <xdr:cNvSpPr/>
      </xdr:nvSpPr>
      <xdr:spPr>
        <a:xfrm>
          <a:off x="10426700" y="1657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95217</xdr:rowOff>
    </xdr:from>
    <xdr:ext cx="534377" cy="259045"/>
    <xdr:sp macro="" textlink="">
      <xdr:nvSpPr>
        <xdr:cNvPr id="485" name="普通建設事業費 （ うち更新整備　）該当値テキスト"/>
        <xdr:cNvSpPr txBox="1"/>
      </xdr:nvSpPr>
      <xdr:spPr>
        <a:xfrm>
          <a:off x="10528300" y="1655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92166</xdr:rowOff>
    </xdr:from>
    <xdr:to>
      <xdr:col>50</xdr:col>
      <xdr:colOff>165100</xdr:colOff>
      <xdr:row>98</xdr:row>
      <xdr:rowOff>22316</xdr:rowOff>
    </xdr:to>
    <xdr:sp macro="" textlink="">
      <xdr:nvSpPr>
        <xdr:cNvPr id="486" name="楕円 485"/>
        <xdr:cNvSpPr/>
      </xdr:nvSpPr>
      <xdr:spPr>
        <a:xfrm>
          <a:off x="9588500" y="1672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13443</xdr:rowOff>
    </xdr:from>
    <xdr:ext cx="534377" cy="259045"/>
    <xdr:sp macro="" textlink="">
      <xdr:nvSpPr>
        <xdr:cNvPr id="487" name="テキスト ボックス 486"/>
        <xdr:cNvSpPr txBox="1"/>
      </xdr:nvSpPr>
      <xdr:spPr>
        <a:xfrm>
          <a:off x="9372111" y="1681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84099</xdr:rowOff>
    </xdr:from>
    <xdr:to>
      <xdr:col>46</xdr:col>
      <xdr:colOff>38100</xdr:colOff>
      <xdr:row>99</xdr:row>
      <xdr:rowOff>14249</xdr:rowOff>
    </xdr:to>
    <xdr:sp macro="" textlink="">
      <xdr:nvSpPr>
        <xdr:cNvPr id="488" name="楕円 487"/>
        <xdr:cNvSpPr/>
      </xdr:nvSpPr>
      <xdr:spPr>
        <a:xfrm>
          <a:off x="8699500" y="1688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5376</xdr:rowOff>
    </xdr:from>
    <xdr:ext cx="534377" cy="259045"/>
    <xdr:sp macro="" textlink="">
      <xdr:nvSpPr>
        <xdr:cNvPr id="489" name="テキスト ボックス 488"/>
        <xdr:cNvSpPr txBox="1"/>
      </xdr:nvSpPr>
      <xdr:spPr>
        <a:xfrm>
          <a:off x="8483111" y="1697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4840</xdr:rowOff>
    </xdr:from>
    <xdr:to>
      <xdr:col>41</xdr:col>
      <xdr:colOff>101600</xdr:colOff>
      <xdr:row>98</xdr:row>
      <xdr:rowOff>106440</xdr:rowOff>
    </xdr:to>
    <xdr:sp macro="" textlink="">
      <xdr:nvSpPr>
        <xdr:cNvPr id="490" name="楕円 489"/>
        <xdr:cNvSpPr/>
      </xdr:nvSpPr>
      <xdr:spPr>
        <a:xfrm>
          <a:off x="7810500" y="16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97567</xdr:rowOff>
    </xdr:from>
    <xdr:ext cx="534377" cy="259045"/>
    <xdr:sp macro="" textlink="">
      <xdr:nvSpPr>
        <xdr:cNvPr id="491" name="テキスト ボックス 490"/>
        <xdr:cNvSpPr txBox="1"/>
      </xdr:nvSpPr>
      <xdr:spPr>
        <a:xfrm>
          <a:off x="7594111" y="168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102322</xdr:rowOff>
    </xdr:from>
    <xdr:to>
      <xdr:col>36</xdr:col>
      <xdr:colOff>165100</xdr:colOff>
      <xdr:row>99</xdr:row>
      <xdr:rowOff>32472</xdr:rowOff>
    </xdr:to>
    <xdr:sp macro="" textlink="">
      <xdr:nvSpPr>
        <xdr:cNvPr id="492" name="楕円 491"/>
        <xdr:cNvSpPr/>
      </xdr:nvSpPr>
      <xdr:spPr>
        <a:xfrm>
          <a:off x="6921500" y="1690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23599</xdr:rowOff>
    </xdr:from>
    <xdr:ext cx="534377" cy="259045"/>
    <xdr:sp macro="" textlink="">
      <xdr:nvSpPr>
        <xdr:cNvPr id="493" name="テキスト ボックス 492"/>
        <xdr:cNvSpPr txBox="1"/>
      </xdr:nvSpPr>
      <xdr:spPr>
        <a:xfrm>
          <a:off x="6705111" y="1699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7" name="テキスト ボックス 506"/>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9" name="テキスト ボックス 508"/>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1" name="テキスト ボックス 510"/>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3" name="テキスト ボックス 512"/>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115697</xdr:rowOff>
    </xdr:from>
    <xdr:to>
      <xdr:col>85</xdr:col>
      <xdr:colOff>126364</xdr:colOff>
      <xdr:row>38</xdr:row>
      <xdr:rowOff>139700</xdr:rowOff>
    </xdr:to>
    <xdr:cxnSp macro="">
      <xdr:nvCxnSpPr>
        <xdr:cNvPr id="515" name="直線コネクタ 514"/>
        <xdr:cNvCxnSpPr/>
      </xdr:nvCxnSpPr>
      <xdr:spPr>
        <a:xfrm flipV="1">
          <a:off x="16317595" y="5430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62374</xdr:rowOff>
    </xdr:from>
    <xdr:ext cx="469744" cy="259045"/>
    <xdr:sp macro="" textlink="">
      <xdr:nvSpPr>
        <xdr:cNvPr id="518" name="災害復旧事業費最大値テキスト"/>
        <xdr:cNvSpPr txBox="1"/>
      </xdr:nvSpPr>
      <xdr:spPr>
        <a:xfrm>
          <a:off x="16370300" y="520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115697</xdr:rowOff>
    </xdr:from>
    <xdr:to>
      <xdr:col>86</xdr:col>
      <xdr:colOff>25400</xdr:colOff>
      <xdr:row>31</xdr:row>
      <xdr:rowOff>115697</xdr:rowOff>
    </xdr:to>
    <xdr:cxnSp macro="">
      <xdr:nvCxnSpPr>
        <xdr:cNvPr id="519" name="直線コネクタ 518"/>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0" name="直線コネクタ 519"/>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10736</xdr:rowOff>
    </xdr:from>
    <xdr:ext cx="378565" cy="259045"/>
    <xdr:sp macro="" textlink="">
      <xdr:nvSpPr>
        <xdr:cNvPr id="521" name="災害復旧事業費平均値テキスト"/>
        <xdr:cNvSpPr txBox="1"/>
      </xdr:nvSpPr>
      <xdr:spPr>
        <a:xfrm>
          <a:off x="16370300" y="6354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159309</xdr:rowOff>
    </xdr:from>
    <xdr:to>
      <xdr:col>85</xdr:col>
      <xdr:colOff>177800</xdr:colOff>
      <xdr:row>38</xdr:row>
      <xdr:rowOff>89459</xdr:rowOff>
    </xdr:to>
    <xdr:sp macro="" textlink="">
      <xdr:nvSpPr>
        <xdr:cNvPr id="522" name="フローチャート: 判断 521"/>
        <xdr:cNvSpPr/>
      </xdr:nvSpPr>
      <xdr:spPr>
        <a:xfrm>
          <a:off x="16268700" y="650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3" name="直線コネクタ 522"/>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10947</xdr:rowOff>
    </xdr:from>
    <xdr:to>
      <xdr:col>81</xdr:col>
      <xdr:colOff>101600</xdr:colOff>
      <xdr:row>38</xdr:row>
      <xdr:rowOff>112547</xdr:rowOff>
    </xdr:to>
    <xdr:sp macro="" textlink="">
      <xdr:nvSpPr>
        <xdr:cNvPr id="524" name="フローチャート: 判断 523"/>
        <xdr:cNvSpPr/>
      </xdr:nvSpPr>
      <xdr:spPr>
        <a:xfrm>
          <a:off x="15430500" y="652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129074</xdr:rowOff>
    </xdr:from>
    <xdr:ext cx="378565" cy="259045"/>
    <xdr:sp macro="" textlink="">
      <xdr:nvSpPr>
        <xdr:cNvPr id="525" name="テキスト ボックス 524"/>
        <xdr:cNvSpPr txBox="1"/>
      </xdr:nvSpPr>
      <xdr:spPr>
        <a:xfrm>
          <a:off x="15292017" y="6301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109296</xdr:rowOff>
    </xdr:from>
    <xdr:to>
      <xdr:col>76</xdr:col>
      <xdr:colOff>114300</xdr:colOff>
      <xdr:row>38</xdr:row>
      <xdr:rowOff>139700</xdr:rowOff>
    </xdr:to>
    <xdr:cxnSp macro="">
      <xdr:nvCxnSpPr>
        <xdr:cNvPr id="526" name="直線コネクタ 525"/>
        <xdr:cNvCxnSpPr/>
      </xdr:nvCxnSpPr>
      <xdr:spPr>
        <a:xfrm>
          <a:off x="13703300" y="6624396"/>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170053</xdr:rowOff>
    </xdr:from>
    <xdr:to>
      <xdr:col>76</xdr:col>
      <xdr:colOff>165100</xdr:colOff>
      <xdr:row>38</xdr:row>
      <xdr:rowOff>100203</xdr:rowOff>
    </xdr:to>
    <xdr:sp macro="" textlink="">
      <xdr:nvSpPr>
        <xdr:cNvPr id="527" name="フローチャート: 判断 526"/>
        <xdr:cNvSpPr/>
      </xdr:nvSpPr>
      <xdr:spPr>
        <a:xfrm>
          <a:off x="14541500" y="65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116730</xdr:rowOff>
    </xdr:from>
    <xdr:ext cx="378565" cy="259045"/>
    <xdr:sp macro="" textlink="">
      <xdr:nvSpPr>
        <xdr:cNvPr id="528" name="テキスト ボックス 527"/>
        <xdr:cNvSpPr txBox="1"/>
      </xdr:nvSpPr>
      <xdr:spPr>
        <a:xfrm>
          <a:off x="14403017" y="6288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168961</xdr:rowOff>
    </xdr:from>
    <xdr:to>
      <xdr:col>71</xdr:col>
      <xdr:colOff>177800</xdr:colOff>
      <xdr:row>38</xdr:row>
      <xdr:rowOff>109296</xdr:rowOff>
    </xdr:to>
    <xdr:cxnSp macro="">
      <xdr:nvCxnSpPr>
        <xdr:cNvPr id="529" name="直線コネクタ 528"/>
        <xdr:cNvCxnSpPr/>
      </xdr:nvCxnSpPr>
      <xdr:spPr>
        <a:xfrm>
          <a:off x="12814300" y="6512611"/>
          <a:ext cx="889000" cy="11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104673</xdr:rowOff>
    </xdr:from>
    <xdr:to>
      <xdr:col>72</xdr:col>
      <xdr:colOff>38100</xdr:colOff>
      <xdr:row>38</xdr:row>
      <xdr:rowOff>34823</xdr:rowOff>
    </xdr:to>
    <xdr:sp macro="" textlink="">
      <xdr:nvSpPr>
        <xdr:cNvPr id="530" name="フローチャート: 判断 529"/>
        <xdr:cNvSpPr/>
      </xdr:nvSpPr>
      <xdr:spPr>
        <a:xfrm>
          <a:off x="13652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51350</xdr:rowOff>
    </xdr:from>
    <xdr:ext cx="378565" cy="259045"/>
    <xdr:sp macro="" textlink="">
      <xdr:nvSpPr>
        <xdr:cNvPr id="531" name="テキスト ボックス 530"/>
        <xdr:cNvSpPr txBox="1"/>
      </xdr:nvSpPr>
      <xdr:spPr>
        <a:xfrm>
          <a:off x="13514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114046</xdr:rowOff>
    </xdr:from>
    <xdr:to>
      <xdr:col>67</xdr:col>
      <xdr:colOff>101600</xdr:colOff>
      <xdr:row>38</xdr:row>
      <xdr:rowOff>44196</xdr:rowOff>
    </xdr:to>
    <xdr:sp macro="" textlink="">
      <xdr:nvSpPr>
        <xdr:cNvPr id="532" name="フローチャート: 判断 531"/>
        <xdr:cNvSpPr/>
      </xdr:nvSpPr>
      <xdr:spPr>
        <a:xfrm>
          <a:off x="12763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60723</xdr:rowOff>
    </xdr:from>
    <xdr:ext cx="378565" cy="259045"/>
    <xdr:sp macro="" textlink="">
      <xdr:nvSpPr>
        <xdr:cNvPr id="533" name="テキスト ボックス 532"/>
        <xdr:cNvSpPr txBox="1"/>
      </xdr:nvSpPr>
      <xdr:spPr>
        <a:xfrm>
          <a:off x="12625017" y="6232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9" name="楕円 538"/>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0"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1" name="楕円 540"/>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2" name="テキスト ボックス 541"/>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3" name="楕円 542"/>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4" name="テキスト ボックス 543"/>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58496</xdr:rowOff>
    </xdr:from>
    <xdr:to>
      <xdr:col>72</xdr:col>
      <xdr:colOff>38100</xdr:colOff>
      <xdr:row>38</xdr:row>
      <xdr:rowOff>160096</xdr:rowOff>
    </xdr:to>
    <xdr:sp macro="" textlink="">
      <xdr:nvSpPr>
        <xdr:cNvPr id="545" name="楕円 544"/>
        <xdr:cNvSpPr/>
      </xdr:nvSpPr>
      <xdr:spPr>
        <a:xfrm>
          <a:off x="13652500" y="65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151223</xdr:rowOff>
    </xdr:from>
    <xdr:ext cx="378565" cy="259045"/>
    <xdr:sp macro="" textlink="">
      <xdr:nvSpPr>
        <xdr:cNvPr id="546" name="テキスト ボックス 545"/>
        <xdr:cNvSpPr txBox="1"/>
      </xdr:nvSpPr>
      <xdr:spPr>
        <a:xfrm>
          <a:off x="13514017" y="6666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118161</xdr:rowOff>
    </xdr:from>
    <xdr:to>
      <xdr:col>67</xdr:col>
      <xdr:colOff>101600</xdr:colOff>
      <xdr:row>38</xdr:row>
      <xdr:rowOff>48310</xdr:rowOff>
    </xdr:to>
    <xdr:sp macro="" textlink="">
      <xdr:nvSpPr>
        <xdr:cNvPr id="547" name="楕円 546"/>
        <xdr:cNvSpPr/>
      </xdr:nvSpPr>
      <xdr:spPr>
        <a:xfrm>
          <a:off x="12763500" y="64618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39438</xdr:rowOff>
    </xdr:from>
    <xdr:ext cx="378565" cy="259045"/>
    <xdr:sp macro="" textlink="">
      <xdr:nvSpPr>
        <xdr:cNvPr id="548" name="テキスト ボックス 547"/>
        <xdr:cNvSpPr txBox="1"/>
      </xdr:nvSpPr>
      <xdr:spPr>
        <a:xfrm>
          <a:off x="12625017" y="6554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0" name="テキスト ボックス 609"/>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2" name="テキスト ボックス 611"/>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4" name="テキスト ボックス 61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6" name="テキスト ボックス 61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136568</xdr:rowOff>
    </xdr:from>
    <xdr:to>
      <xdr:col>85</xdr:col>
      <xdr:colOff>126364</xdr:colOff>
      <xdr:row>79</xdr:row>
      <xdr:rowOff>2539</xdr:rowOff>
    </xdr:to>
    <xdr:cxnSp macro="">
      <xdr:nvCxnSpPr>
        <xdr:cNvPr id="620" name="直線コネクタ 619"/>
        <xdr:cNvCxnSpPr/>
      </xdr:nvCxnSpPr>
      <xdr:spPr>
        <a:xfrm flipV="1">
          <a:off x="16317595" y="12309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6366</xdr:rowOff>
    </xdr:from>
    <xdr:ext cx="534377" cy="259045"/>
    <xdr:sp macro="" textlink="">
      <xdr:nvSpPr>
        <xdr:cNvPr id="621" name="公債費最小値テキスト"/>
        <xdr:cNvSpPr txBox="1"/>
      </xdr:nvSpPr>
      <xdr:spPr>
        <a:xfrm>
          <a:off x="16370300" y="135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2539</xdr:rowOff>
    </xdr:from>
    <xdr:to>
      <xdr:col>86</xdr:col>
      <xdr:colOff>25400</xdr:colOff>
      <xdr:row>79</xdr:row>
      <xdr:rowOff>2539</xdr:rowOff>
    </xdr:to>
    <xdr:cxnSp macro="">
      <xdr:nvCxnSpPr>
        <xdr:cNvPr id="622" name="直線コネクタ 621"/>
        <xdr:cNvCxnSpPr/>
      </xdr:nvCxnSpPr>
      <xdr:spPr>
        <a:xfrm>
          <a:off x="16230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83245</xdr:rowOff>
    </xdr:from>
    <xdr:ext cx="534377" cy="259045"/>
    <xdr:sp macro="" textlink="">
      <xdr:nvSpPr>
        <xdr:cNvPr id="623" name="公債費最大値テキスト"/>
        <xdr:cNvSpPr txBox="1"/>
      </xdr:nvSpPr>
      <xdr:spPr>
        <a:xfrm>
          <a:off x="16370300" y="1208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136568</xdr:rowOff>
    </xdr:from>
    <xdr:to>
      <xdr:col>86</xdr:col>
      <xdr:colOff>25400</xdr:colOff>
      <xdr:row>71</xdr:row>
      <xdr:rowOff>136568</xdr:rowOff>
    </xdr:to>
    <xdr:cxnSp macro="">
      <xdr:nvCxnSpPr>
        <xdr:cNvPr id="624" name="直線コネクタ 623"/>
        <xdr:cNvCxnSpPr/>
      </xdr:nvCxnSpPr>
      <xdr:spPr>
        <a:xfrm>
          <a:off x="16230600" y="1230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86277</xdr:rowOff>
    </xdr:from>
    <xdr:to>
      <xdr:col>85</xdr:col>
      <xdr:colOff>127000</xdr:colOff>
      <xdr:row>78</xdr:row>
      <xdr:rowOff>92746</xdr:rowOff>
    </xdr:to>
    <xdr:cxnSp macro="">
      <xdr:nvCxnSpPr>
        <xdr:cNvPr id="625" name="直線コネクタ 624"/>
        <xdr:cNvCxnSpPr/>
      </xdr:nvCxnSpPr>
      <xdr:spPr>
        <a:xfrm flipV="1">
          <a:off x="15481300" y="13459377"/>
          <a:ext cx="838200" cy="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49460</xdr:rowOff>
    </xdr:from>
    <xdr:ext cx="534377" cy="259045"/>
    <xdr:sp macro="" textlink="">
      <xdr:nvSpPr>
        <xdr:cNvPr id="626" name="公債費平均値テキスト"/>
        <xdr:cNvSpPr txBox="1"/>
      </xdr:nvSpPr>
      <xdr:spPr>
        <a:xfrm>
          <a:off x="16370300" y="13079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26583</xdr:rowOff>
    </xdr:from>
    <xdr:to>
      <xdr:col>85</xdr:col>
      <xdr:colOff>177800</xdr:colOff>
      <xdr:row>77</xdr:row>
      <xdr:rowOff>128183</xdr:rowOff>
    </xdr:to>
    <xdr:sp macro="" textlink="">
      <xdr:nvSpPr>
        <xdr:cNvPr id="627" name="フローチャート: 判断 626"/>
        <xdr:cNvSpPr/>
      </xdr:nvSpPr>
      <xdr:spPr>
        <a:xfrm>
          <a:off x="16268700" y="132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92746</xdr:rowOff>
    </xdr:from>
    <xdr:to>
      <xdr:col>81</xdr:col>
      <xdr:colOff>50800</xdr:colOff>
      <xdr:row>78</xdr:row>
      <xdr:rowOff>98689</xdr:rowOff>
    </xdr:to>
    <xdr:cxnSp macro="">
      <xdr:nvCxnSpPr>
        <xdr:cNvPr id="628" name="直線コネクタ 627"/>
        <xdr:cNvCxnSpPr/>
      </xdr:nvCxnSpPr>
      <xdr:spPr>
        <a:xfrm flipV="1">
          <a:off x="14592300" y="13465846"/>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11061</xdr:rowOff>
    </xdr:from>
    <xdr:to>
      <xdr:col>81</xdr:col>
      <xdr:colOff>101600</xdr:colOff>
      <xdr:row>77</xdr:row>
      <xdr:rowOff>112661</xdr:rowOff>
    </xdr:to>
    <xdr:sp macro="" textlink="">
      <xdr:nvSpPr>
        <xdr:cNvPr id="629" name="フローチャート: 判断 628"/>
        <xdr:cNvSpPr/>
      </xdr:nvSpPr>
      <xdr:spPr>
        <a:xfrm>
          <a:off x="154305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129188</xdr:rowOff>
    </xdr:from>
    <xdr:ext cx="534377" cy="259045"/>
    <xdr:sp macro="" textlink="">
      <xdr:nvSpPr>
        <xdr:cNvPr id="630" name="テキスト ボックス 629"/>
        <xdr:cNvSpPr txBox="1"/>
      </xdr:nvSpPr>
      <xdr:spPr>
        <a:xfrm>
          <a:off x="15214111" y="1298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95191</xdr:rowOff>
    </xdr:from>
    <xdr:to>
      <xdr:col>76</xdr:col>
      <xdr:colOff>114300</xdr:colOff>
      <xdr:row>78</xdr:row>
      <xdr:rowOff>98689</xdr:rowOff>
    </xdr:to>
    <xdr:cxnSp macro="">
      <xdr:nvCxnSpPr>
        <xdr:cNvPr id="631" name="直線コネクタ 630"/>
        <xdr:cNvCxnSpPr/>
      </xdr:nvCxnSpPr>
      <xdr:spPr>
        <a:xfrm>
          <a:off x="13703300" y="13468291"/>
          <a:ext cx="889000" cy="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30790</xdr:rowOff>
    </xdr:from>
    <xdr:to>
      <xdr:col>76</xdr:col>
      <xdr:colOff>165100</xdr:colOff>
      <xdr:row>77</xdr:row>
      <xdr:rowOff>132390</xdr:rowOff>
    </xdr:to>
    <xdr:sp macro="" textlink="">
      <xdr:nvSpPr>
        <xdr:cNvPr id="632" name="フローチャート: 判断 631"/>
        <xdr:cNvSpPr/>
      </xdr:nvSpPr>
      <xdr:spPr>
        <a:xfrm>
          <a:off x="14541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148917</xdr:rowOff>
    </xdr:from>
    <xdr:ext cx="534377" cy="259045"/>
    <xdr:sp macro="" textlink="">
      <xdr:nvSpPr>
        <xdr:cNvPr id="633" name="テキスト ボックス 632"/>
        <xdr:cNvSpPr txBox="1"/>
      </xdr:nvSpPr>
      <xdr:spPr>
        <a:xfrm>
          <a:off x="14325111" y="1300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95191</xdr:rowOff>
    </xdr:from>
    <xdr:to>
      <xdr:col>71</xdr:col>
      <xdr:colOff>177800</xdr:colOff>
      <xdr:row>78</xdr:row>
      <xdr:rowOff>96997</xdr:rowOff>
    </xdr:to>
    <xdr:cxnSp macro="">
      <xdr:nvCxnSpPr>
        <xdr:cNvPr id="634" name="直線コネクタ 633"/>
        <xdr:cNvCxnSpPr/>
      </xdr:nvCxnSpPr>
      <xdr:spPr>
        <a:xfrm flipV="1">
          <a:off x="12814300" y="13468291"/>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47592</xdr:rowOff>
    </xdr:from>
    <xdr:to>
      <xdr:col>72</xdr:col>
      <xdr:colOff>38100</xdr:colOff>
      <xdr:row>77</xdr:row>
      <xdr:rowOff>149192</xdr:rowOff>
    </xdr:to>
    <xdr:sp macro="" textlink="">
      <xdr:nvSpPr>
        <xdr:cNvPr id="635" name="フローチャート: 判断 634"/>
        <xdr:cNvSpPr/>
      </xdr:nvSpPr>
      <xdr:spPr>
        <a:xfrm>
          <a:off x="13652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165719</xdr:rowOff>
    </xdr:from>
    <xdr:ext cx="534377" cy="259045"/>
    <xdr:sp macro="" textlink="">
      <xdr:nvSpPr>
        <xdr:cNvPr id="636" name="テキスト ボックス 635"/>
        <xdr:cNvSpPr txBox="1"/>
      </xdr:nvSpPr>
      <xdr:spPr>
        <a:xfrm>
          <a:off x="13436111" y="1302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68349</xdr:rowOff>
    </xdr:from>
    <xdr:to>
      <xdr:col>67</xdr:col>
      <xdr:colOff>101600</xdr:colOff>
      <xdr:row>77</xdr:row>
      <xdr:rowOff>169949</xdr:rowOff>
    </xdr:to>
    <xdr:sp macro="" textlink="">
      <xdr:nvSpPr>
        <xdr:cNvPr id="637" name="フローチャート: 判断 636"/>
        <xdr:cNvSpPr/>
      </xdr:nvSpPr>
      <xdr:spPr>
        <a:xfrm>
          <a:off x="12763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15026</xdr:rowOff>
    </xdr:from>
    <xdr:ext cx="534377" cy="259045"/>
    <xdr:sp macro="" textlink="">
      <xdr:nvSpPr>
        <xdr:cNvPr id="638" name="テキスト ボックス 637"/>
        <xdr:cNvSpPr txBox="1"/>
      </xdr:nvSpPr>
      <xdr:spPr>
        <a:xfrm>
          <a:off x="12547111" y="130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35477</xdr:rowOff>
    </xdr:from>
    <xdr:to>
      <xdr:col>85</xdr:col>
      <xdr:colOff>177800</xdr:colOff>
      <xdr:row>78</xdr:row>
      <xdr:rowOff>137077</xdr:rowOff>
    </xdr:to>
    <xdr:sp macro="" textlink="">
      <xdr:nvSpPr>
        <xdr:cNvPr id="644" name="楕円 643"/>
        <xdr:cNvSpPr/>
      </xdr:nvSpPr>
      <xdr:spPr>
        <a:xfrm>
          <a:off x="16268700" y="1340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121854</xdr:rowOff>
    </xdr:from>
    <xdr:ext cx="534377" cy="259045"/>
    <xdr:sp macro="" textlink="">
      <xdr:nvSpPr>
        <xdr:cNvPr id="645" name="公債費該当値テキスト"/>
        <xdr:cNvSpPr txBox="1"/>
      </xdr:nvSpPr>
      <xdr:spPr>
        <a:xfrm>
          <a:off x="16370300" y="1332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41946</xdr:rowOff>
    </xdr:from>
    <xdr:to>
      <xdr:col>81</xdr:col>
      <xdr:colOff>101600</xdr:colOff>
      <xdr:row>78</xdr:row>
      <xdr:rowOff>143546</xdr:rowOff>
    </xdr:to>
    <xdr:sp macro="" textlink="">
      <xdr:nvSpPr>
        <xdr:cNvPr id="646" name="楕円 645"/>
        <xdr:cNvSpPr/>
      </xdr:nvSpPr>
      <xdr:spPr>
        <a:xfrm>
          <a:off x="15430500" y="1341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134673</xdr:rowOff>
    </xdr:from>
    <xdr:ext cx="534377" cy="259045"/>
    <xdr:sp macro="" textlink="">
      <xdr:nvSpPr>
        <xdr:cNvPr id="647" name="テキスト ボックス 646"/>
        <xdr:cNvSpPr txBox="1"/>
      </xdr:nvSpPr>
      <xdr:spPr>
        <a:xfrm>
          <a:off x="15214111" y="1350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47889</xdr:rowOff>
    </xdr:from>
    <xdr:to>
      <xdr:col>76</xdr:col>
      <xdr:colOff>165100</xdr:colOff>
      <xdr:row>78</xdr:row>
      <xdr:rowOff>149489</xdr:rowOff>
    </xdr:to>
    <xdr:sp macro="" textlink="">
      <xdr:nvSpPr>
        <xdr:cNvPr id="648" name="楕円 647"/>
        <xdr:cNvSpPr/>
      </xdr:nvSpPr>
      <xdr:spPr>
        <a:xfrm>
          <a:off x="14541500" y="1342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140616</xdr:rowOff>
    </xdr:from>
    <xdr:ext cx="534377" cy="259045"/>
    <xdr:sp macro="" textlink="">
      <xdr:nvSpPr>
        <xdr:cNvPr id="649" name="テキスト ボックス 648"/>
        <xdr:cNvSpPr txBox="1"/>
      </xdr:nvSpPr>
      <xdr:spPr>
        <a:xfrm>
          <a:off x="14325111" y="1351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44391</xdr:rowOff>
    </xdr:from>
    <xdr:to>
      <xdr:col>72</xdr:col>
      <xdr:colOff>38100</xdr:colOff>
      <xdr:row>78</xdr:row>
      <xdr:rowOff>145991</xdr:rowOff>
    </xdr:to>
    <xdr:sp macro="" textlink="">
      <xdr:nvSpPr>
        <xdr:cNvPr id="650" name="楕円 649"/>
        <xdr:cNvSpPr/>
      </xdr:nvSpPr>
      <xdr:spPr>
        <a:xfrm>
          <a:off x="13652500" y="1341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137118</xdr:rowOff>
    </xdr:from>
    <xdr:ext cx="534377" cy="259045"/>
    <xdr:sp macro="" textlink="">
      <xdr:nvSpPr>
        <xdr:cNvPr id="651" name="テキスト ボックス 650"/>
        <xdr:cNvSpPr txBox="1"/>
      </xdr:nvSpPr>
      <xdr:spPr>
        <a:xfrm>
          <a:off x="13436111" y="1351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46197</xdr:rowOff>
    </xdr:from>
    <xdr:to>
      <xdr:col>67</xdr:col>
      <xdr:colOff>101600</xdr:colOff>
      <xdr:row>78</xdr:row>
      <xdr:rowOff>147797</xdr:rowOff>
    </xdr:to>
    <xdr:sp macro="" textlink="">
      <xdr:nvSpPr>
        <xdr:cNvPr id="652" name="楕円 651"/>
        <xdr:cNvSpPr/>
      </xdr:nvSpPr>
      <xdr:spPr>
        <a:xfrm>
          <a:off x="12763500" y="1341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138924</xdr:rowOff>
    </xdr:from>
    <xdr:ext cx="534377" cy="259045"/>
    <xdr:sp macro="" textlink="">
      <xdr:nvSpPr>
        <xdr:cNvPr id="653" name="テキスト ボックス 652"/>
        <xdr:cNvSpPr txBox="1"/>
      </xdr:nvSpPr>
      <xdr:spPr>
        <a:xfrm>
          <a:off x="12547111" y="1351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9" name="テキスト ボックス 668"/>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1" name="テキスト ボックス 670"/>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3" name="テキスト ボックス 67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6290</xdr:rowOff>
    </xdr:from>
    <xdr:to>
      <xdr:col>85</xdr:col>
      <xdr:colOff>126364</xdr:colOff>
      <xdr:row>98</xdr:row>
      <xdr:rowOff>100564</xdr:rowOff>
    </xdr:to>
    <xdr:cxnSp macro="">
      <xdr:nvCxnSpPr>
        <xdr:cNvPr id="675" name="直線コネクタ 674"/>
        <xdr:cNvCxnSpPr/>
      </xdr:nvCxnSpPr>
      <xdr:spPr>
        <a:xfrm flipV="1">
          <a:off x="16317595" y="15436790"/>
          <a:ext cx="1269" cy="1465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104391</xdr:rowOff>
    </xdr:from>
    <xdr:ext cx="378565" cy="259045"/>
    <xdr:sp macro="" textlink="">
      <xdr:nvSpPr>
        <xdr:cNvPr id="676" name="積立金最小値テキスト"/>
        <xdr:cNvSpPr txBox="1"/>
      </xdr:nvSpPr>
      <xdr:spPr>
        <a:xfrm>
          <a:off x="16370300" y="16906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100564</xdr:rowOff>
    </xdr:from>
    <xdr:to>
      <xdr:col>86</xdr:col>
      <xdr:colOff>25400</xdr:colOff>
      <xdr:row>98</xdr:row>
      <xdr:rowOff>100564</xdr:rowOff>
    </xdr:to>
    <xdr:cxnSp macro="">
      <xdr:nvCxnSpPr>
        <xdr:cNvPr id="677" name="直線コネクタ 676"/>
        <xdr:cNvCxnSpPr/>
      </xdr:nvCxnSpPr>
      <xdr:spPr>
        <a:xfrm>
          <a:off x="16230600" y="16902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124417</xdr:rowOff>
    </xdr:from>
    <xdr:ext cx="534377" cy="259045"/>
    <xdr:sp macro="" textlink="">
      <xdr:nvSpPr>
        <xdr:cNvPr id="678" name="積立金最大値テキスト"/>
        <xdr:cNvSpPr txBox="1"/>
      </xdr:nvSpPr>
      <xdr:spPr>
        <a:xfrm>
          <a:off x="16370300" y="1521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6290</xdr:rowOff>
    </xdr:from>
    <xdr:to>
      <xdr:col>86</xdr:col>
      <xdr:colOff>25400</xdr:colOff>
      <xdr:row>90</xdr:row>
      <xdr:rowOff>6290</xdr:rowOff>
    </xdr:to>
    <xdr:cxnSp macro="">
      <xdr:nvCxnSpPr>
        <xdr:cNvPr id="679" name="直線コネクタ 678"/>
        <xdr:cNvCxnSpPr/>
      </xdr:nvCxnSpPr>
      <xdr:spPr>
        <a:xfrm>
          <a:off x="16230600" y="15436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7569</xdr:rowOff>
    </xdr:from>
    <xdr:to>
      <xdr:col>85</xdr:col>
      <xdr:colOff>127000</xdr:colOff>
      <xdr:row>98</xdr:row>
      <xdr:rowOff>21286</xdr:rowOff>
    </xdr:to>
    <xdr:cxnSp macro="">
      <xdr:nvCxnSpPr>
        <xdr:cNvPr id="680" name="直線コネクタ 679"/>
        <xdr:cNvCxnSpPr/>
      </xdr:nvCxnSpPr>
      <xdr:spPr>
        <a:xfrm flipV="1">
          <a:off x="15481300" y="16809669"/>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128922</xdr:rowOff>
    </xdr:from>
    <xdr:ext cx="534377" cy="259045"/>
    <xdr:sp macro="" textlink="">
      <xdr:nvSpPr>
        <xdr:cNvPr id="681" name="積立金平均値テキスト"/>
        <xdr:cNvSpPr txBox="1"/>
      </xdr:nvSpPr>
      <xdr:spPr>
        <a:xfrm>
          <a:off x="16370300" y="16245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106045</xdr:rowOff>
    </xdr:from>
    <xdr:to>
      <xdr:col>85</xdr:col>
      <xdr:colOff>177800</xdr:colOff>
      <xdr:row>96</xdr:row>
      <xdr:rowOff>36195</xdr:rowOff>
    </xdr:to>
    <xdr:sp macro="" textlink="">
      <xdr:nvSpPr>
        <xdr:cNvPr id="682" name="フローチャート: 判断 681"/>
        <xdr:cNvSpPr/>
      </xdr:nvSpPr>
      <xdr:spPr>
        <a:xfrm>
          <a:off x="16268700" y="163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10449</xdr:rowOff>
    </xdr:from>
    <xdr:to>
      <xdr:col>81</xdr:col>
      <xdr:colOff>50800</xdr:colOff>
      <xdr:row>98</xdr:row>
      <xdr:rowOff>21286</xdr:rowOff>
    </xdr:to>
    <xdr:cxnSp macro="">
      <xdr:nvCxnSpPr>
        <xdr:cNvPr id="683" name="直線コネクタ 682"/>
        <xdr:cNvCxnSpPr/>
      </xdr:nvCxnSpPr>
      <xdr:spPr>
        <a:xfrm>
          <a:off x="14592300" y="16469649"/>
          <a:ext cx="889000" cy="35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54794</xdr:rowOff>
    </xdr:from>
    <xdr:to>
      <xdr:col>81</xdr:col>
      <xdr:colOff>101600</xdr:colOff>
      <xdr:row>95</xdr:row>
      <xdr:rowOff>156394</xdr:rowOff>
    </xdr:to>
    <xdr:sp macro="" textlink="">
      <xdr:nvSpPr>
        <xdr:cNvPr id="684" name="フローチャート: 判断 683"/>
        <xdr:cNvSpPr/>
      </xdr:nvSpPr>
      <xdr:spPr>
        <a:xfrm>
          <a:off x="15430500" y="1634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1471</xdr:rowOff>
    </xdr:from>
    <xdr:ext cx="534377" cy="259045"/>
    <xdr:sp macro="" textlink="">
      <xdr:nvSpPr>
        <xdr:cNvPr id="685" name="テキスト ボックス 684"/>
        <xdr:cNvSpPr txBox="1"/>
      </xdr:nvSpPr>
      <xdr:spPr>
        <a:xfrm>
          <a:off x="15214111" y="161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10449</xdr:rowOff>
    </xdr:from>
    <xdr:to>
      <xdr:col>76</xdr:col>
      <xdr:colOff>114300</xdr:colOff>
      <xdr:row>97</xdr:row>
      <xdr:rowOff>76240</xdr:rowOff>
    </xdr:to>
    <xdr:cxnSp macro="">
      <xdr:nvCxnSpPr>
        <xdr:cNvPr id="686" name="直線コネクタ 685"/>
        <xdr:cNvCxnSpPr/>
      </xdr:nvCxnSpPr>
      <xdr:spPr>
        <a:xfrm flipV="1">
          <a:off x="13703300" y="16469649"/>
          <a:ext cx="889000" cy="23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8889</xdr:rowOff>
    </xdr:from>
    <xdr:to>
      <xdr:col>76</xdr:col>
      <xdr:colOff>165100</xdr:colOff>
      <xdr:row>95</xdr:row>
      <xdr:rowOff>110489</xdr:rowOff>
    </xdr:to>
    <xdr:sp macro="" textlink="">
      <xdr:nvSpPr>
        <xdr:cNvPr id="687" name="フローチャート: 判断 686"/>
        <xdr:cNvSpPr/>
      </xdr:nvSpPr>
      <xdr:spPr>
        <a:xfrm>
          <a:off x="14541500" y="1629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127016</xdr:rowOff>
    </xdr:from>
    <xdr:ext cx="534377" cy="259045"/>
    <xdr:sp macro="" textlink="">
      <xdr:nvSpPr>
        <xdr:cNvPr id="688" name="テキスト ボックス 687"/>
        <xdr:cNvSpPr txBox="1"/>
      </xdr:nvSpPr>
      <xdr:spPr>
        <a:xfrm>
          <a:off x="14325111" y="1607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76240</xdr:rowOff>
    </xdr:from>
    <xdr:to>
      <xdr:col>71</xdr:col>
      <xdr:colOff>177800</xdr:colOff>
      <xdr:row>98</xdr:row>
      <xdr:rowOff>107925</xdr:rowOff>
    </xdr:to>
    <xdr:cxnSp macro="">
      <xdr:nvCxnSpPr>
        <xdr:cNvPr id="689" name="直線コネクタ 688"/>
        <xdr:cNvCxnSpPr/>
      </xdr:nvCxnSpPr>
      <xdr:spPr>
        <a:xfrm flipV="1">
          <a:off x="12814300" y="16706890"/>
          <a:ext cx="889000" cy="20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118024</xdr:rowOff>
    </xdr:from>
    <xdr:to>
      <xdr:col>72</xdr:col>
      <xdr:colOff>38100</xdr:colOff>
      <xdr:row>97</xdr:row>
      <xdr:rowOff>48174</xdr:rowOff>
    </xdr:to>
    <xdr:sp macro="" textlink="">
      <xdr:nvSpPr>
        <xdr:cNvPr id="690" name="フローチャート: 判断 689"/>
        <xdr:cNvSpPr/>
      </xdr:nvSpPr>
      <xdr:spPr>
        <a:xfrm>
          <a:off x="136525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64701</xdr:rowOff>
    </xdr:from>
    <xdr:ext cx="469744" cy="259045"/>
    <xdr:sp macro="" textlink="">
      <xdr:nvSpPr>
        <xdr:cNvPr id="691" name="テキスト ボックス 690"/>
        <xdr:cNvSpPr txBox="1"/>
      </xdr:nvSpPr>
      <xdr:spPr>
        <a:xfrm>
          <a:off x="13468428" y="163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106593</xdr:rowOff>
    </xdr:from>
    <xdr:to>
      <xdr:col>67</xdr:col>
      <xdr:colOff>101600</xdr:colOff>
      <xdr:row>97</xdr:row>
      <xdr:rowOff>36743</xdr:rowOff>
    </xdr:to>
    <xdr:sp macro="" textlink="">
      <xdr:nvSpPr>
        <xdr:cNvPr id="692" name="フローチャート: 判断 691"/>
        <xdr:cNvSpPr/>
      </xdr:nvSpPr>
      <xdr:spPr>
        <a:xfrm>
          <a:off x="12763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53270</xdr:rowOff>
    </xdr:from>
    <xdr:ext cx="469744" cy="259045"/>
    <xdr:sp macro="" textlink="">
      <xdr:nvSpPr>
        <xdr:cNvPr id="693" name="テキスト ボックス 692"/>
        <xdr:cNvSpPr txBox="1"/>
      </xdr:nvSpPr>
      <xdr:spPr>
        <a:xfrm>
          <a:off x="12579428" y="1634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128219</xdr:rowOff>
    </xdr:from>
    <xdr:to>
      <xdr:col>85</xdr:col>
      <xdr:colOff>177800</xdr:colOff>
      <xdr:row>98</xdr:row>
      <xdr:rowOff>58369</xdr:rowOff>
    </xdr:to>
    <xdr:sp macro="" textlink="">
      <xdr:nvSpPr>
        <xdr:cNvPr id="699" name="楕円 698"/>
        <xdr:cNvSpPr/>
      </xdr:nvSpPr>
      <xdr:spPr>
        <a:xfrm>
          <a:off x="16268700" y="1675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43146</xdr:rowOff>
    </xdr:from>
    <xdr:ext cx="469744" cy="259045"/>
    <xdr:sp macro="" textlink="">
      <xdr:nvSpPr>
        <xdr:cNvPr id="700" name="積立金該当値テキスト"/>
        <xdr:cNvSpPr txBox="1"/>
      </xdr:nvSpPr>
      <xdr:spPr>
        <a:xfrm>
          <a:off x="16370300" y="1667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141936</xdr:rowOff>
    </xdr:from>
    <xdr:to>
      <xdr:col>81</xdr:col>
      <xdr:colOff>101600</xdr:colOff>
      <xdr:row>98</xdr:row>
      <xdr:rowOff>72086</xdr:rowOff>
    </xdr:to>
    <xdr:sp macro="" textlink="">
      <xdr:nvSpPr>
        <xdr:cNvPr id="701" name="楕円 700"/>
        <xdr:cNvSpPr/>
      </xdr:nvSpPr>
      <xdr:spPr>
        <a:xfrm>
          <a:off x="15430500" y="1677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63213</xdr:rowOff>
    </xdr:from>
    <xdr:ext cx="469744" cy="259045"/>
    <xdr:sp macro="" textlink="">
      <xdr:nvSpPr>
        <xdr:cNvPr id="702" name="テキスト ボックス 701"/>
        <xdr:cNvSpPr txBox="1"/>
      </xdr:nvSpPr>
      <xdr:spPr>
        <a:xfrm>
          <a:off x="15246428" y="1686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131099</xdr:rowOff>
    </xdr:from>
    <xdr:to>
      <xdr:col>76</xdr:col>
      <xdr:colOff>165100</xdr:colOff>
      <xdr:row>96</xdr:row>
      <xdr:rowOff>61249</xdr:rowOff>
    </xdr:to>
    <xdr:sp macro="" textlink="">
      <xdr:nvSpPr>
        <xdr:cNvPr id="703" name="楕円 702"/>
        <xdr:cNvSpPr/>
      </xdr:nvSpPr>
      <xdr:spPr>
        <a:xfrm>
          <a:off x="14541500" y="1641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52376</xdr:rowOff>
    </xdr:from>
    <xdr:ext cx="534377" cy="259045"/>
    <xdr:sp macro="" textlink="">
      <xdr:nvSpPr>
        <xdr:cNvPr id="704" name="テキスト ボックス 703"/>
        <xdr:cNvSpPr txBox="1"/>
      </xdr:nvSpPr>
      <xdr:spPr>
        <a:xfrm>
          <a:off x="14325111" y="1651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25440</xdr:rowOff>
    </xdr:from>
    <xdr:to>
      <xdr:col>72</xdr:col>
      <xdr:colOff>38100</xdr:colOff>
      <xdr:row>97</xdr:row>
      <xdr:rowOff>127040</xdr:rowOff>
    </xdr:to>
    <xdr:sp macro="" textlink="">
      <xdr:nvSpPr>
        <xdr:cNvPr id="705" name="楕円 704"/>
        <xdr:cNvSpPr/>
      </xdr:nvSpPr>
      <xdr:spPr>
        <a:xfrm>
          <a:off x="13652500" y="1665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118167</xdr:rowOff>
    </xdr:from>
    <xdr:ext cx="469744" cy="259045"/>
    <xdr:sp macro="" textlink="">
      <xdr:nvSpPr>
        <xdr:cNvPr id="706" name="テキスト ボックス 705"/>
        <xdr:cNvSpPr txBox="1"/>
      </xdr:nvSpPr>
      <xdr:spPr>
        <a:xfrm>
          <a:off x="13468428" y="1674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57125</xdr:rowOff>
    </xdr:from>
    <xdr:to>
      <xdr:col>67</xdr:col>
      <xdr:colOff>101600</xdr:colOff>
      <xdr:row>98</xdr:row>
      <xdr:rowOff>158725</xdr:rowOff>
    </xdr:to>
    <xdr:sp macro="" textlink="">
      <xdr:nvSpPr>
        <xdr:cNvPr id="707" name="楕円 706"/>
        <xdr:cNvSpPr/>
      </xdr:nvSpPr>
      <xdr:spPr>
        <a:xfrm>
          <a:off x="12763500" y="1685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98</xdr:row>
      <xdr:rowOff>149852</xdr:rowOff>
    </xdr:from>
    <xdr:ext cx="378565" cy="259045"/>
    <xdr:sp macro="" textlink="">
      <xdr:nvSpPr>
        <xdr:cNvPr id="708" name="テキスト ボックス 707"/>
        <xdr:cNvSpPr txBox="1"/>
      </xdr:nvSpPr>
      <xdr:spPr>
        <a:xfrm>
          <a:off x="12625017" y="1695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4" name="テキスト ボックス 72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6" name="テキスト ボックス 72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13970</xdr:rowOff>
    </xdr:from>
    <xdr:to>
      <xdr:col>116</xdr:col>
      <xdr:colOff>62864</xdr:colOff>
      <xdr:row>38</xdr:row>
      <xdr:rowOff>139700</xdr:rowOff>
    </xdr:to>
    <xdr:cxnSp macro="">
      <xdr:nvCxnSpPr>
        <xdr:cNvPr id="730" name="直線コネクタ 729"/>
        <xdr:cNvCxnSpPr/>
      </xdr:nvCxnSpPr>
      <xdr:spPr>
        <a:xfrm flipV="1">
          <a:off x="22159595" y="5500370"/>
          <a:ext cx="1269"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132097</xdr:rowOff>
    </xdr:from>
    <xdr:ext cx="469744" cy="259045"/>
    <xdr:sp macro="" textlink="">
      <xdr:nvSpPr>
        <xdr:cNvPr id="733" name="投資及び出資金最大値テキスト"/>
        <xdr:cNvSpPr txBox="1"/>
      </xdr:nvSpPr>
      <xdr:spPr>
        <a:xfrm>
          <a:off x="22212300" y="527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13970</xdr:rowOff>
    </xdr:from>
    <xdr:to>
      <xdr:col>116</xdr:col>
      <xdr:colOff>152400</xdr:colOff>
      <xdr:row>32</xdr:row>
      <xdr:rowOff>13970</xdr:rowOff>
    </xdr:to>
    <xdr:cxnSp macro="">
      <xdr:nvCxnSpPr>
        <xdr:cNvPr id="734" name="直線コネクタ 733"/>
        <xdr:cNvCxnSpPr/>
      </xdr:nvCxnSpPr>
      <xdr:spPr>
        <a:xfrm>
          <a:off x="22072600" y="550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107696</xdr:rowOff>
    </xdr:from>
    <xdr:to>
      <xdr:col>116</xdr:col>
      <xdr:colOff>63500</xdr:colOff>
      <xdr:row>37</xdr:row>
      <xdr:rowOff>161189</xdr:rowOff>
    </xdr:to>
    <xdr:cxnSp macro="">
      <xdr:nvCxnSpPr>
        <xdr:cNvPr id="735" name="直線コネクタ 734"/>
        <xdr:cNvCxnSpPr/>
      </xdr:nvCxnSpPr>
      <xdr:spPr>
        <a:xfrm flipV="1">
          <a:off x="21323300" y="6451346"/>
          <a:ext cx="838200" cy="5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42283</xdr:rowOff>
    </xdr:from>
    <xdr:ext cx="469744" cy="259045"/>
    <xdr:sp macro="" textlink="">
      <xdr:nvSpPr>
        <xdr:cNvPr id="736" name="投資及び出資金平均値テキスト"/>
        <xdr:cNvSpPr txBox="1"/>
      </xdr:nvSpPr>
      <xdr:spPr>
        <a:xfrm>
          <a:off x="22212300" y="6214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19406</xdr:rowOff>
    </xdr:from>
    <xdr:to>
      <xdr:col>116</xdr:col>
      <xdr:colOff>114300</xdr:colOff>
      <xdr:row>37</xdr:row>
      <xdr:rowOff>121006</xdr:rowOff>
    </xdr:to>
    <xdr:sp macro="" textlink="">
      <xdr:nvSpPr>
        <xdr:cNvPr id="737" name="フローチャート: 判断 736"/>
        <xdr:cNvSpPr/>
      </xdr:nvSpPr>
      <xdr:spPr>
        <a:xfrm>
          <a:off x="22110700" y="63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75006</xdr:rowOff>
    </xdr:from>
    <xdr:to>
      <xdr:col>111</xdr:col>
      <xdr:colOff>177800</xdr:colOff>
      <xdr:row>37</xdr:row>
      <xdr:rowOff>161189</xdr:rowOff>
    </xdr:to>
    <xdr:cxnSp macro="">
      <xdr:nvCxnSpPr>
        <xdr:cNvPr id="738" name="直線コネクタ 737"/>
        <xdr:cNvCxnSpPr/>
      </xdr:nvCxnSpPr>
      <xdr:spPr>
        <a:xfrm>
          <a:off x="20434300" y="6418656"/>
          <a:ext cx="889000" cy="8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169367</xdr:rowOff>
    </xdr:from>
    <xdr:to>
      <xdr:col>112</xdr:col>
      <xdr:colOff>38100</xdr:colOff>
      <xdr:row>37</xdr:row>
      <xdr:rowOff>99517</xdr:rowOff>
    </xdr:to>
    <xdr:sp macro="" textlink="">
      <xdr:nvSpPr>
        <xdr:cNvPr id="739" name="フローチャート: 判断 738"/>
        <xdr:cNvSpPr/>
      </xdr:nvSpPr>
      <xdr:spPr>
        <a:xfrm>
          <a:off x="21272500" y="63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116044</xdr:rowOff>
    </xdr:from>
    <xdr:ext cx="469744" cy="259045"/>
    <xdr:sp macro="" textlink="">
      <xdr:nvSpPr>
        <xdr:cNvPr id="740" name="テキスト ボックス 739"/>
        <xdr:cNvSpPr txBox="1"/>
      </xdr:nvSpPr>
      <xdr:spPr>
        <a:xfrm>
          <a:off x="21088428" y="611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75006</xdr:rowOff>
    </xdr:from>
    <xdr:to>
      <xdr:col>107</xdr:col>
      <xdr:colOff>50800</xdr:colOff>
      <xdr:row>38</xdr:row>
      <xdr:rowOff>28829</xdr:rowOff>
    </xdr:to>
    <xdr:cxnSp macro="">
      <xdr:nvCxnSpPr>
        <xdr:cNvPr id="741" name="直線コネクタ 740"/>
        <xdr:cNvCxnSpPr/>
      </xdr:nvCxnSpPr>
      <xdr:spPr>
        <a:xfrm flipV="1">
          <a:off x="19545300" y="6418656"/>
          <a:ext cx="889000" cy="1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5004</xdr:rowOff>
    </xdr:from>
    <xdr:to>
      <xdr:col>107</xdr:col>
      <xdr:colOff>101600</xdr:colOff>
      <xdr:row>37</xdr:row>
      <xdr:rowOff>106604</xdr:rowOff>
    </xdr:to>
    <xdr:sp macro="" textlink="">
      <xdr:nvSpPr>
        <xdr:cNvPr id="742" name="フローチャート: 判断 741"/>
        <xdr:cNvSpPr/>
      </xdr:nvSpPr>
      <xdr:spPr>
        <a:xfrm>
          <a:off x="20383500" y="634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123131</xdr:rowOff>
    </xdr:from>
    <xdr:ext cx="469744" cy="259045"/>
    <xdr:sp macro="" textlink="">
      <xdr:nvSpPr>
        <xdr:cNvPr id="743" name="テキスト ボックス 742"/>
        <xdr:cNvSpPr txBox="1"/>
      </xdr:nvSpPr>
      <xdr:spPr>
        <a:xfrm>
          <a:off x="20199428" y="612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28829</xdr:rowOff>
    </xdr:from>
    <xdr:to>
      <xdr:col>102</xdr:col>
      <xdr:colOff>114300</xdr:colOff>
      <xdr:row>38</xdr:row>
      <xdr:rowOff>120726</xdr:rowOff>
    </xdr:to>
    <xdr:cxnSp macro="">
      <xdr:nvCxnSpPr>
        <xdr:cNvPr id="744" name="直線コネクタ 743"/>
        <xdr:cNvCxnSpPr/>
      </xdr:nvCxnSpPr>
      <xdr:spPr>
        <a:xfrm flipV="1">
          <a:off x="18656300" y="6543929"/>
          <a:ext cx="889000" cy="9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132106</xdr:rowOff>
    </xdr:from>
    <xdr:to>
      <xdr:col>102</xdr:col>
      <xdr:colOff>165100</xdr:colOff>
      <xdr:row>37</xdr:row>
      <xdr:rowOff>62256</xdr:rowOff>
    </xdr:to>
    <xdr:sp macro="" textlink="">
      <xdr:nvSpPr>
        <xdr:cNvPr id="745" name="フローチャート: 判断 744"/>
        <xdr:cNvSpPr/>
      </xdr:nvSpPr>
      <xdr:spPr>
        <a:xfrm>
          <a:off x="19494500" y="630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78783</xdr:rowOff>
    </xdr:from>
    <xdr:ext cx="469744" cy="259045"/>
    <xdr:sp macro="" textlink="">
      <xdr:nvSpPr>
        <xdr:cNvPr id="746" name="テキスト ボックス 745"/>
        <xdr:cNvSpPr txBox="1"/>
      </xdr:nvSpPr>
      <xdr:spPr>
        <a:xfrm>
          <a:off x="19310428" y="607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97815</xdr:rowOff>
    </xdr:from>
    <xdr:to>
      <xdr:col>98</xdr:col>
      <xdr:colOff>38100</xdr:colOff>
      <xdr:row>37</xdr:row>
      <xdr:rowOff>27965</xdr:rowOff>
    </xdr:to>
    <xdr:sp macro="" textlink="">
      <xdr:nvSpPr>
        <xdr:cNvPr id="747" name="フローチャート: 判断 746"/>
        <xdr:cNvSpPr/>
      </xdr:nvSpPr>
      <xdr:spPr>
        <a:xfrm>
          <a:off x="186055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44492</xdr:rowOff>
    </xdr:from>
    <xdr:ext cx="469744" cy="259045"/>
    <xdr:sp macro="" textlink="">
      <xdr:nvSpPr>
        <xdr:cNvPr id="748" name="テキスト ボックス 747"/>
        <xdr:cNvSpPr txBox="1"/>
      </xdr:nvSpPr>
      <xdr:spPr>
        <a:xfrm>
          <a:off x="18421428" y="60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56896</xdr:rowOff>
    </xdr:from>
    <xdr:to>
      <xdr:col>116</xdr:col>
      <xdr:colOff>114300</xdr:colOff>
      <xdr:row>37</xdr:row>
      <xdr:rowOff>158496</xdr:rowOff>
    </xdr:to>
    <xdr:sp macro="" textlink="">
      <xdr:nvSpPr>
        <xdr:cNvPr id="754" name="楕円 753"/>
        <xdr:cNvSpPr/>
      </xdr:nvSpPr>
      <xdr:spPr>
        <a:xfrm>
          <a:off x="22110700" y="64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35323</xdr:rowOff>
    </xdr:from>
    <xdr:ext cx="378565" cy="259045"/>
    <xdr:sp macro="" textlink="">
      <xdr:nvSpPr>
        <xdr:cNvPr id="755" name="投資及び出資金該当値テキスト"/>
        <xdr:cNvSpPr txBox="1"/>
      </xdr:nvSpPr>
      <xdr:spPr>
        <a:xfrm>
          <a:off x="22212300" y="637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110388</xdr:rowOff>
    </xdr:from>
    <xdr:to>
      <xdr:col>112</xdr:col>
      <xdr:colOff>38100</xdr:colOff>
      <xdr:row>38</xdr:row>
      <xdr:rowOff>40539</xdr:rowOff>
    </xdr:to>
    <xdr:sp macro="" textlink="">
      <xdr:nvSpPr>
        <xdr:cNvPr id="756" name="楕円 755"/>
        <xdr:cNvSpPr/>
      </xdr:nvSpPr>
      <xdr:spPr>
        <a:xfrm>
          <a:off x="21272500" y="64540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31666</xdr:rowOff>
    </xdr:from>
    <xdr:ext cx="378565" cy="259045"/>
    <xdr:sp macro="" textlink="">
      <xdr:nvSpPr>
        <xdr:cNvPr id="757" name="テキスト ボックス 756"/>
        <xdr:cNvSpPr txBox="1"/>
      </xdr:nvSpPr>
      <xdr:spPr>
        <a:xfrm>
          <a:off x="21134017" y="65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24206</xdr:rowOff>
    </xdr:from>
    <xdr:to>
      <xdr:col>107</xdr:col>
      <xdr:colOff>101600</xdr:colOff>
      <xdr:row>37</xdr:row>
      <xdr:rowOff>125806</xdr:rowOff>
    </xdr:to>
    <xdr:sp macro="" textlink="">
      <xdr:nvSpPr>
        <xdr:cNvPr id="758" name="楕円 757"/>
        <xdr:cNvSpPr/>
      </xdr:nvSpPr>
      <xdr:spPr>
        <a:xfrm>
          <a:off x="20383500" y="63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116933</xdr:rowOff>
    </xdr:from>
    <xdr:ext cx="469744" cy="259045"/>
    <xdr:sp macro="" textlink="">
      <xdr:nvSpPr>
        <xdr:cNvPr id="759" name="テキスト ボックス 758"/>
        <xdr:cNvSpPr txBox="1"/>
      </xdr:nvSpPr>
      <xdr:spPr>
        <a:xfrm>
          <a:off x="20199428" y="64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149479</xdr:rowOff>
    </xdr:from>
    <xdr:to>
      <xdr:col>102</xdr:col>
      <xdr:colOff>165100</xdr:colOff>
      <xdr:row>38</xdr:row>
      <xdr:rowOff>79629</xdr:rowOff>
    </xdr:to>
    <xdr:sp macro="" textlink="">
      <xdr:nvSpPr>
        <xdr:cNvPr id="760" name="楕円 759"/>
        <xdr:cNvSpPr/>
      </xdr:nvSpPr>
      <xdr:spPr>
        <a:xfrm>
          <a:off x="19494500" y="649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70756</xdr:rowOff>
    </xdr:from>
    <xdr:ext cx="378565" cy="259045"/>
    <xdr:sp macro="" textlink="">
      <xdr:nvSpPr>
        <xdr:cNvPr id="761" name="テキスト ボックス 760"/>
        <xdr:cNvSpPr txBox="1"/>
      </xdr:nvSpPr>
      <xdr:spPr>
        <a:xfrm>
          <a:off x="19356017" y="6585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69926</xdr:rowOff>
    </xdr:from>
    <xdr:to>
      <xdr:col>98</xdr:col>
      <xdr:colOff>38100</xdr:colOff>
      <xdr:row>39</xdr:row>
      <xdr:rowOff>76</xdr:rowOff>
    </xdr:to>
    <xdr:sp macro="" textlink="">
      <xdr:nvSpPr>
        <xdr:cNvPr id="762" name="楕円 761"/>
        <xdr:cNvSpPr/>
      </xdr:nvSpPr>
      <xdr:spPr>
        <a:xfrm>
          <a:off x="18605500" y="658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162653</xdr:rowOff>
    </xdr:from>
    <xdr:ext cx="313932" cy="259045"/>
    <xdr:sp macro="" textlink="">
      <xdr:nvSpPr>
        <xdr:cNvPr id="763" name="テキスト ボックス 762"/>
        <xdr:cNvSpPr txBox="1"/>
      </xdr:nvSpPr>
      <xdr:spPr>
        <a:xfrm>
          <a:off x="18499333" y="66777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144349</xdr:rowOff>
    </xdr:from>
    <xdr:to>
      <xdr:col>116</xdr:col>
      <xdr:colOff>62864</xdr:colOff>
      <xdr:row>59</xdr:row>
      <xdr:rowOff>44450</xdr:rowOff>
    </xdr:to>
    <xdr:cxnSp macro="">
      <xdr:nvCxnSpPr>
        <xdr:cNvPr id="787" name="直線コネクタ 786"/>
        <xdr:cNvCxnSpPr/>
      </xdr:nvCxnSpPr>
      <xdr:spPr>
        <a:xfrm flipV="1">
          <a:off x="22159595" y="8716849"/>
          <a:ext cx="1269" cy="144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91026</xdr:rowOff>
    </xdr:from>
    <xdr:ext cx="534377" cy="259045"/>
    <xdr:sp macro="" textlink="">
      <xdr:nvSpPr>
        <xdr:cNvPr id="790" name="貸付金最大値テキスト"/>
        <xdr:cNvSpPr txBox="1"/>
      </xdr:nvSpPr>
      <xdr:spPr>
        <a:xfrm>
          <a:off x="22212300" y="849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144349</xdr:rowOff>
    </xdr:from>
    <xdr:to>
      <xdr:col>116</xdr:col>
      <xdr:colOff>152400</xdr:colOff>
      <xdr:row>50</xdr:row>
      <xdr:rowOff>144349</xdr:rowOff>
    </xdr:to>
    <xdr:cxnSp macro="">
      <xdr:nvCxnSpPr>
        <xdr:cNvPr id="791" name="直線コネクタ 790"/>
        <xdr:cNvCxnSpPr/>
      </xdr:nvCxnSpPr>
      <xdr:spPr>
        <a:xfrm>
          <a:off x="22072600" y="871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139395</xdr:rowOff>
    </xdr:from>
    <xdr:to>
      <xdr:col>116</xdr:col>
      <xdr:colOff>63500</xdr:colOff>
      <xdr:row>56</xdr:row>
      <xdr:rowOff>140995</xdr:rowOff>
    </xdr:to>
    <xdr:cxnSp macro="">
      <xdr:nvCxnSpPr>
        <xdr:cNvPr id="792" name="直線コネクタ 791"/>
        <xdr:cNvCxnSpPr/>
      </xdr:nvCxnSpPr>
      <xdr:spPr>
        <a:xfrm flipV="1">
          <a:off x="21323300" y="9740595"/>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3243</xdr:rowOff>
    </xdr:from>
    <xdr:ext cx="469744" cy="259045"/>
    <xdr:sp macro="" textlink="">
      <xdr:nvSpPr>
        <xdr:cNvPr id="793" name="貸付金平均値テキスト"/>
        <xdr:cNvSpPr txBox="1"/>
      </xdr:nvSpPr>
      <xdr:spPr>
        <a:xfrm>
          <a:off x="22212300" y="9775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24816</xdr:rowOff>
    </xdr:from>
    <xdr:to>
      <xdr:col>116</xdr:col>
      <xdr:colOff>114300</xdr:colOff>
      <xdr:row>57</xdr:row>
      <xdr:rowOff>126416</xdr:rowOff>
    </xdr:to>
    <xdr:sp macro="" textlink="">
      <xdr:nvSpPr>
        <xdr:cNvPr id="794" name="フローチャート: 判断 793"/>
        <xdr:cNvSpPr/>
      </xdr:nvSpPr>
      <xdr:spPr>
        <a:xfrm>
          <a:off x="221107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140995</xdr:rowOff>
    </xdr:from>
    <xdr:to>
      <xdr:col>111</xdr:col>
      <xdr:colOff>177800</xdr:colOff>
      <xdr:row>56</xdr:row>
      <xdr:rowOff>142977</xdr:rowOff>
    </xdr:to>
    <xdr:cxnSp macro="">
      <xdr:nvCxnSpPr>
        <xdr:cNvPr id="795" name="直線コネクタ 794"/>
        <xdr:cNvCxnSpPr/>
      </xdr:nvCxnSpPr>
      <xdr:spPr>
        <a:xfrm flipV="1">
          <a:off x="20434300" y="9742195"/>
          <a:ext cx="8890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13386</xdr:rowOff>
    </xdr:from>
    <xdr:to>
      <xdr:col>112</xdr:col>
      <xdr:colOff>38100</xdr:colOff>
      <xdr:row>57</xdr:row>
      <xdr:rowOff>114986</xdr:rowOff>
    </xdr:to>
    <xdr:sp macro="" textlink="">
      <xdr:nvSpPr>
        <xdr:cNvPr id="796" name="フローチャート: 判断 795"/>
        <xdr:cNvSpPr/>
      </xdr:nvSpPr>
      <xdr:spPr>
        <a:xfrm>
          <a:off x="21272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106113</xdr:rowOff>
    </xdr:from>
    <xdr:ext cx="469744" cy="259045"/>
    <xdr:sp macro="" textlink="">
      <xdr:nvSpPr>
        <xdr:cNvPr id="797" name="テキスト ボックス 796"/>
        <xdr:cNvSpPr txBox="1"/>
      </xdr:nvSpPr>
      <xdr:spPr>
        <a:xfrm>
          <a:off x="21088428" y="98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142977</xdr:rowOff>
    </xdr:from>
    <xdr:to>
      <xdr:col>107</xdr:col>
      <xdr:colOff>50800</xdr:colOff>
      <xdr:row>56</xdr:row>
      <xdr:rowOff>145415</xdr:rowOff>
    </xdr:to>
    <xdr:cxnSp macro="">
      <xdr:nvCxnSpPr>
        <xdr:cNvPr id="798" name="直線コネクタ 797"/>
        <xdr:cNvCxnSpPr/>
      </xdr:nvCxnSpPr>
      <xdr:spPr>
        <a:xfrm flipV="1">
          <a:off x="19545300" y="9744177"/>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150393</xdr:rowOff>
    </xdr:from>
    <xdr:to>
      <xdr:col>107</xdr:col>
      <xdr:colOff>101600</xdr:colOff>
      <xdr:row>57</xdr:row>
      <xdr:rowOff>80543</xdr:rowOff>
    </xdr:to>
    <xdr:sp macro="" textlink="">
      <xdr:nvSpPr>
        <xdr:cNvPr id="799" name="フローチャート: 判断 798"/>
        <xdr:cNvSpPr/>
      </xdr:nvSpPr>
      <xdr:spPr>
        <a:xfrm>
          <a:off x="20383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71670</xdr:rowOff>
    </xdr:from>
    <xdr:ext cx="469744" cy="259045"/>
    <xdr:sp macro="" textlink="">
      <xdr:nvSpPr>
        <xdr:cNvPr id="800" name="テキスト ボックス 799"/>
        <xdr:cNvSpPr txBox="1"/>
      </xdr:nvSpPr>
      <xdr:spPr>
        <a:xfrm>
          <a:off x="20199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145415</xdr:rowOff>
    </xdr:from>
    <xdr:to>
      <xdr:col>102</xdr:col>
      <xdr:colOff>114300</xdr:colOff>
      <xdr:row>56</xdr:row>
      <xdr:rowOff>148996</xdr:rowOff>
    </xdr:to>
    <xdr:cxnSp macro="">
      <xdr:nvCxnSpPr>
        <xdr:cNvPr id="801" name="直線コネクタ 800"/>
        <xdr:cNvCxnSpPr/>
      </xdr:nvCxnSpPr>
      <xdr:spPr>
        <a:xfrm flipV="1">
          <a:off x="18656300" y="9746615"/>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12167</xdr:rowOff>
    </xdr:from>
    <xdr:to>
      <xdr:col>102</xdr:col>
      <xdr:colOff>165100</xdr:colOff>
      <xdr:row>56</xdr:row>
      <xdr:rowOff>113767</xdr:rowOff>
    </xdr:to>
    <xdr:sp macro="" textlink="">
      <xdr:nvSpPr>
        <xdr:cNvPr id="802" name="フローチャート: 判断 801"/>
        <xdr:cNvSpPr/>
      </xdr:nvSpPr>
      <xdr:spPr>
        <a:xfrm>
          <a:off x="19494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130294</xdr:rowOff>
    </xdr:from>
    <xdr:ext cx="469744" cy="259045"/>
    <xdr:sp macro="" textlink="">
      <xdr:nvSpPr>
        <xdr:cNvPr id="803" name="テキスト ボックス 802"/>
        <xdr:cNvSpPr txBox="1"/>
      </xdr:nvSpPr>
      <xdr:spPr>
        <a:xfrm>
          <a:off x="19310428" y="938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150393</xdr:rowOff>
    </xdr:from>
    <xdr:to>
      <xdr:col>98</xdr:col>
      <xdr:colOff>38100</xdr:colOff>
      <xdr:row>57</xdr:row>
      <xdr:rowOff>80543</xdr:rowOff>
    </xdr:to>
    <xdr:sp macro="" textlink="">
      <xdr:nvSpPr>
        <xdr:cNvPr id="804" name="フローチャート: 判断 803"/>
        <xdr:cNvSpPr/>
      </xdr:nvSpPr>
      <xdr:spPr>
        <a:xfrm>
          <a:off x="18605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71670</xdr:rowOff>
    </xdr:from>
    <xdr:ext cx="469744" cy="259045"/>
    <xdr:sp macro="" textlink="">
      <xdr:nvSpPr>
        <xdr:cNvPr id="805" name="テキスト ボックス 804"/>
        <xdr:cNvSpPr txBox="1"/>
      </xdr:nvSpPr>
      <xdr:spPr>
        <a:xfrm>
          <a:off x="18421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88595</xdr:rowOff>
    </xdr:from>
    <xdr:to>
      <xdr:col>116</xdr:col>
      <xdr:colOff>114300</xdr:colOff>
      <xdr:row>57</xdr:row>
      <xdr:rowOff>18745</xdr:rowOff>
    </xdr:to>
    <xdr:sp macro="" textlink="">
      <xdr:nvSpPr>
        <xdr:cNvPr id="811" name="楕円 810"/>
        <xdr:cNvSpPr/>
      </xdr:nvSpPr>
      <xdr:spPr>
        <a:xfrm>
          <a:off x="22110700" y="968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111472</xdr:rowOff>
    </xdr:from>
    <xdr:ext cx="469744" cy="259045"/>
    <xdr:sp macro="" textlink="">
      <xdr:nvSpPr>
        <xdr:cNvPr id="812" name="貸付金該当値テキスト"/>
        <xdr:cNvSpPr txBox="1"/>
      </xdr:nvSpPr>
      <xdr:spPr>
        <a:xfrm>
          <a:off x="22212300" y="954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90195</xdr:rowOff>
    </xdr:from>
    <xdr:to>
      <xdr:col>112</xdr:col>
      <xdr:colOff>38100</xdr:colOff>
      <xdr:row>57</xdr:row>
      <xdr:rowOff>20345</xdr:rowOff>
    </xdr:to>
    <xdr:sp macro="" textlink="">
      <xdr:nvSpPr>
        <xdr:cNvPr id="813" name="楕円 812"/>
        <xdr:cNvSpPr/>
      </xdr:nvSpPr>
      <xdr:spPr>
        <a:xfrm>
          <a:off x="21272500" y="96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36872</xdr:rowOff>
    </xdr:from>
    <xdr:ext cx="469744" cy="259045"/>
    <xdr:sp macro="" textlink="">
      <xdr:nvSpPr>
        <xdr:cNvPr id="814" name="テキスト ボックス 813"/>
        <xdr:cNvSpPr txBox="1"/>
      </xdr:nvSpPr>
      <xdr:spPr>
        <a:xfrm>
          <a:off x="21088428" y="946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92177</xdr:rowOff>
    </xdr:from>
    <xdr:to>
      <xdr:col>107</xdr:col>
      <xdr:colOff>101600</xdr:colOff>
      <xdr:row>57</xdr:row>
      <xdr:rowOff>22327</xdr:rowOff>
    </xdr:to>
    <xdr:sp macro="" textlink="">
      <xdr:nvSpPr>
        <xdr:cNvPr id="815" name="楕円 814"/>
        <xdr:cNvSpPr/>
      </xdr:nvSpPr>
      <xdr:spPr>
        <a:xfrm>
          <a:off x="20383500" y="969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38854</xdr:rowOff>
    </xdr:from>
    <xdr:ext cx="469744" cy="259045"/>
    <xdr:sp macro="" textlink="">
      <xdr:nvSpPr>
        <xdr:cNvPr id="816" name="テキスト ボックス 815"/>
        <xdr:cNvSpPr txBox="1"/>
      </xdr:nvSpPr>
      <xdr:spPr>
        <a:xfrm>
          <a:off x="20199428" y="946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94615</xdr:rowOff>
    </xdr:from>
    <xdr:to>
      <xdr:col>102</xdr:col>
      <xdr:colOff>165100</xdr:colOff>
      <xdr:row>57</xdr:row>
      <xdr:rowOff>24765</xdr:rowOff>
    </xdr:to>
    <xdr:sp macro="" textlink="">
      <xdr:nvSpPr>
        <xdr:cNvPr id="817" name="楕円 816"/>
        <xdr:cNvSpPr/>
      </xdr:nvSpPr>
      <xdr:spPr>
        <a:xfrm>
          <a:off x="19494500" y="969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15892</xdr:rowOff>
    </xdr:from>
    <xdr:ext cx="469744" cy="259045"/>
    <xdr:sp macro="" textlink="">
      <xdr:nvSpPr>
        <xdr:cNvPr id="818" name="テキスト ボックス 817"/>
        <xdr:cNvSpPr txBox="1"/>
      </xdr:nvSpPr>
      <xdr:spPr>
        <a:xfrm>
          <a:off x="19310428" y="978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98196</xdr:rowOff>
    </xdr:from>
    <xdr:to>
      <xdr:col>98</xdr:col>
      <xdr:colOff>38100</xdr:colOff>
      <xdr:row>57</xdr:row>
      <xdr:rowOff>28346</xdr:rowOff>
    </xdr:to>
    <xdr:sp macro="" textlink="">
      <xdr:nvSpPr>
        <xdr:cNvPr id="819" name="楕円 818"/>
        <xdr:cNvSpPr/>
      </xdr:nvSpPr>
      <xdr:spPr>
        <a:xfrm>
          <a:off x="18605500" y="969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44873</xdr:rowOff>
    </xdr:from>
    <xdr:ext cx="469744" cy="259045"/>
    <xdr:sp macro="" textlink="">
      <xdr:nvSpPr>
        <xdr:cNvPr id="820" name="テキスト ボックス 819"/>
        <xdr:cNvSpPr txBox="1"/>
      </xdr:nvSpPr>
      <xdr:spPr>
        <a:xfrm>
          <a:off x="18421428" y="947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11090</xdr:rowOff>
    </xdr:from>
    <xdr:to>
      <xdr:col>116</xdr:col>
      <xdr:colOff>62864</xdr:colOff>
      <xdr:row>78</xdr:row>
      <xdr:rowOff>33310</xdr:rowOff>
    </xdr:to>
    <xdr:cxnSp macro="">
      <xdr:nvCxnSpPr>
        <xdr:cNvPr id="843" name="直線コネクタ 842"/>
        <xdr:cNvCxnSpPr/>
      </xdr:nvCxnSpPr>
      <xdr:spPr>
        <a:xfrm flipV="1">
          <a:off x="22159595" y="12355490"/>
          <a:ext cx="1269" cy="1050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37137</xdr:rowOff>
    </xdr:from>
    <xdr:ext cx="534377" cy="259045"/>
    <xdr:sp macro="" textlink="">
      <xdr:nvSpPr>
        <xdr:cNvPr id="844" name="繰出金最小値テキスト"/>
        <xdr:cNvSpPr txBox="1"/>
      </xdr:nvSpPr>
      <xdr:spPr>
        <a:xfrm>
          <a:off x="22212300" y="1341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33310</xdr:rowOff>
    </xdr:from>
    <xdr:to>
      <xdr:col>116</xdr:col>
      <xdr:colOff>152400</xdr:colOff>
      <xdr:row>78</xdr:row>
      <xdr:rowOff>33310</xdr:rowOff>
    </xdr:to>
    <xdr:cxnSp macro="">
      <xdr:nvCxnSpPr>
        <xdr:cNvPr id="845" name="直線コネクタ 844"/>
        <xdr:cNvCxnSpPr/>
      </xdr:nvCxnSpPr>
      <xdr:spPr>
        <a:xfrm>
          <a:off x="22072600" y="1340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129217</xdr:rowOff>
    </xdr:from>
    <xdr:ext cx="534377" cy="259045"/>
    <xdr:sp macro="" textlink="">
      <xdr:nvSpPr>
        <xdr:cNvPr id="846" name="繰出金最大値テキスト"/>
        <xdr:cNvSpPr txBox="1"/>
      </xdr:nvSpPr>
      <xdr:spPr>
        <a:xfrm>
          <a:off x="22212300" y="1213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11090</xdr:rowOff>
    </xdr:from>
    <xdr:to>
      <xdr:col>116</xdr:col>
      <xdr:colOff>152400</xdr:colOff>
      <xdr:row>72</xdr:row>
      <xdr:rowOff>11090</xdr:rowOff>
    </xdr:to>
    <xdr:cxnSp macro="">
      <xdr:nvCxnSpPr>
        <xdr:cNvPr id="847" name="直線コネクタ 846"/>
        <xdr:cNvCxnSpPr/>
      </xdr:nvCxnSpPr>
      <xdr:spPr>
        <a:xfrm>
          <a:off x="22072600" y="1235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152913</xdr:rowOff>
    </xdr:from>
    <xdr:to>
      <xdr:col>116</xdr:col>
      <xdr:colOff>63500</xdr:colOff>
      <xdr:row>73</xdr:row>
      <xdr:rowOff>27091</xdr:rowOff>
    </xdr:to>
    <xdr:cxnSp macro="">
      <xdr:nvCxnSpPr>
        <xdr:cNvPr id="848" name="直線コネクタ 847"/>
        <xdr:cNvCxnSpPr/>
      </xdr:nvCxnSpPr>
      <xdr:spPr>
        <a:xfrm flipV="1">
          <a:off x="21323300" y="12497313"/>
          <a:ext cx="838200" cy="4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125209</xdr:rowOff>
    </xdr:from>
    <xdr:ext cx="534377" cy="259045"/>
    <xdr:sp macro="" textlink="">
      <xdr:nvSpPr>
        <xdr:cNvPr id="849" name="繰出金平均値テキスト"/>
        <xdr:cNvSpPr txBox="1"/>
      </xdr:nvSpPr>
      <xdr:spPr>
        <a:xfrm>
          <a:off x="22212300" y="12812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146782</xdr:rowOff>
    </xdr:from>
    <xdr:to>
      <xdr:col>116</xdr:col>
      <xdr:colOff>114300</xdr:colOff>
      <xdr:row>75</xdr:row>
      <xdr:rowOff>76932</xdr:rowOff>
    </xdr:to>
    <xdr:sp macro="" textlink="">
      <xdr:nvSpPr>
        <xdr:cNvPr id="850" name="フローチャート: 判断 849"/>
        <xdr:cNvSpPr/>
      </xdr:nvSpPr>
      <xdr:spPr>
        <a:xfrm>
          <a:off x="221107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27091</xdr:rowOff>
    </xdr:from>
    <xdr:to>
      <xdr:col>111</xdr:col>
      <xdr:colOff>177800</xdr:colOff>
      <xdr:row>73</xdr:row>
      <xdr:rowOff>94848</xdr:rowOff>
    </xdr:to>
    <xdr:cxnSp macro="">
      <xdr:nvCxnSpPr>
        <xdr:cNvPr id="851" name="直線コネクタ 850"/>
        <xdr:cNvCxnSpPr/>
      </xdr:nvCxnSpPr>
      <xdr:spPr>
        <a:xfrm flipV="1">
          <a:off x="20434300" y="12542941"/>
          <a:ext cx="889000" cy="6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57124</xdr:rowOff>
    </xdr:from>
    <xdr:to>
      <xdr:col>112</xdr:col>
      <xdr:colOff>38100</xdr:colOff>
      <xdr:row>75</xdr:row>
      <xdr:rowOff>158725</xdr:rowOff>
    </xdr:to>
    <xdr:sp macro="" textlink="">
      <xdr:nvSpPr>
        <xdr:cNvPr id="852" name="フローチャート: 判断 851"/>
        <xdr:cNvSpPr/>
      </xdr:nvSpPr>
      <xdr:spPr>
        <a:xfrm>
          <a:off x="21272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149852</xdr:rowOff>
    </xdr:from>
    <xdr:ext cx="534377" cy="259045"/>
    <xdr:sp macro="" textlink="">
      <xdr:nvSpPr>
        <xdr:cNvPr id="853" name="テキスト ボックス 852"/>
        <xdr:cNvSpPr txBox="1"/>
      </xdr:nvSpPr>
      <xdr:spPr>
        <a:xfrm>
          <a:off x="21056111" y="1300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94848</xdr:rowOff>
    </xdr:from>
    <xdr:to>
      <xdr:col>107</xdr:col>
      <xdr:colOff>50800</xdr:colOff>
      <xdr:row>74</xdr:row>
      <xdr:rowOff>85248</xdr:rowOff>
    </xdr:to>
    <xdr:cxnSp macro="">
      <xdr:nvCxnSpPr>
        <xdr:cNvPr id="854" name="直線コネクタ 853"/>
        <xdr:cNvCxnSpPr/>
      </xdr:nvCxnSpPr>
      <xdr:spPr>
        <a:xfrm flipV="1">
          <a:off x="19545300" y="12610698"/>
          <a:ext cx="889000" cy="16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94707</xdr:rowOff>
    </xdr:from>
    <xdr:to>
      <xdr:col>107</xdr:col>
      <xdr:colOff>101600</xdr:colOff>
      <xdr:row>76</xdr:row>
      <xdr:rowOff>24857</xdr:rowOff>
    </xdr:to>
    <xdr:sp macro="" textlink="">
      <xdr:nvSpPr>
        <xdr:cNvPr id="855" name="フローチャート: 判断 854"/>
        <xdr:cNvSpPr/>
      </xdr:nvSpPr>
      <xdr:spPr>
        <a:xfrm>
          <a:off x="20383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15983</xdr:rowOff>
    </xdr:from>
    <xdr:ext cx="534377" cy="259045"/>
    <xdr:sp macro="" textlink="">
      <xdr:nvSpPr>
        <xdr:cNvPr id="856" name="テキスト ボックス 855"/>
        <xdr:cNvSpPr txBox="1"/>
      </xdr:nvSpPr>
      <xdr:spPr>
        <a:xfrm>
          <a:off x="20167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85248</xdr:rowOff>
    </xdr:from>
    <xdr:to>
      <xdr:col>102</xdr:col>
      <xdr:colOff>114300</xdr:colOff>
      <xdr:row>74</xdr:row>
      <xdr:rowOff>115880</xdr:rowOff>
    </xdr:to>
    <xdr:cxnSp macro="">
      <xdr:nvCxnSpPr>
        <xdr:cNvPr id="857" name="直線コネクタ 856"/>
        <xdr:cNvCxnSpPr/>
      </xdr:nvCxnSpPr>
      <xdr:spPr>
        <a:xfrm flipV="1">
          <a:off x="18656300" y="12772548"/>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102708</xdr:rowOff>
    </xdr:from>
    <xdr:to>
      <xdr:col>102</xdr:col>
      <xdr:colOff>165100</xdr:colOff>
      <xdr:row>76</xdr:row>
      <xdr:rowOff>32857</xdr:rowOff>
    </xdr:to>
    <xdr:sp macro="" textlink="">
      <xdr:nvSpPr>
        <xdr:cNvPr id="858" name="フローチャート: 判断 857"/>
        <xdr:cNvSpPr/>
      </xdr:nvSpPr>
      <xdr:spPr>
        <a:xfrm>
          <a:off x="19494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23984</xdr:rowOff>
    </xdr:from>
    <xdr:ext cx="534377" cy="259045"/>
    <xdr:sp macro="" textlink="">
      <xdr:nvSpPr>
        <xdr:cNvPr id="859" name="テキスト ボックス 858"/>
        <xdr:cNvSpPr txBox="1"/>
      </xdr:nvSpPr>
      <xdr:spPr>
        <a:xfrm>
          <a:off x="19278111" y="130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26401</xdr:rowOff>
    </xdr:from>
    <xdr:to>
      <xdr:col>98</xdr:col>
      <xdr:colOff>38100</xdr:colOff>
      <xdr:row>75</xdr:row>
      <xdr:rowOff>128001</xdr:rowOff>
    </xdr:to>
    <xdr:sp macro="" textlink="">
      <xdr:nvSpPr>
        <xdr:cNvPr id="860" name="フローチャート: 判断 859"/>
        <xdr:cNvSpPr/>
      </xdr:nvSpPr>
      <xdr:spPr>
        <a:xfrm>
          <a:off x="18605500" y="1288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119128</xdr:rowOff>
    </xdr:from>
    <xdr:ext cx="534377" cy="259045"/>
    <xdr:sp macro="" textlink="">
      <xdr:nvSpPr>
        <xdr:cNvPr id="861" name="テキスト ボックス 860"/>
        <xdr:cNvSpPr txBox="1"/>
      </xdr:nvSpPr>
      <xdr:spPr>
        <a:xfrm>
          <a:off x="18389111" y="1297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102113</xdr:rowOff>
    </xdr:from>
    <xdr:to>
      <xdr:col>116</xdr:col>
      <xdr:colOff>114300</xdr:colOff>
      <xdr:row>73</xdr:row>
      <xdr:rowOff>32263</xdr:rowOff>
    </xdr:to>
    <xdr:sp macro="" textlink="">
      <xdr:nvSpPr>
        <xdr:cNvPr id="867" name="楕円 866"/>
        <xdr:cNvSpPr/>
      </xdr:nvSpPr>
      <xdr:spPr>
        <a:xfrm>
          <a:off x="22110700" y="1244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124990</xdr:rowOff>
    </xdr:from>
    <xdr:ext cx="534377" cy="259045"/>
    <xdr:sp macro="" textlink="">
      <xdr:nvSpPr>
        <xdr:cNvPr id="868" name="繰出金該当値テキスト"/>
        <xdr:cNvSpPr txBox="1"/>
      </xdr:nvSpPr>
      <xdr:spPr>
        <a:xfrm>
          <a:off x="22212300" y="1229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147741</xdr:rowOff>
    </xdr:from>
    <xdr:to>
      <xdr:col>112</xdr:col>
      <xdr:colOff>38100</xdr:colOff>
      <xdr:row>73</xdr:row>
      <xdr:rowOff>77891</xdr:rowOff>
    </xdr:to>
    <xdr:sp macro="" textlink="">
      <xdr:nvSpPr>
        <xdr:cNvPr id="869" name="楕円 868"/>
        <xdr:cNvSpPr/>
      </xdr:nvSpPr>
      <xdr:spPr>
        <a:xfrm>
          <a:off x="21272500" y="1249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94418</xdr:rowOff>
    </xdr:from>
    <xdr:ext cx="534377" cy="259045"/>
    <xdr:sp macro="" textlink="">
      <xdr:nvSpPr>
        <xdr:cNvPr id="870" name="テキスト ボックス 869"/>
        <xdr:cNvSpPr txBox="1"/>
      </xdr:nvSpPr>
      <xdr:spPr>
        <a:xfrm>
          <a:off x="21056111" y="1226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44048</xdr:rowOff>
    </xdr:from>
    <xdr:to>
      <xdr:col>107</xdr:col>
      <xdr:colOff>101600</xdr:colOff>
      <xdr:row>73</xdr:row>
      <xdr:rowOff>145648</xdr:rowOff>
    </xdr:to>
    <xdr:sp macro="" textlink="">
      <xdr:nvSpPr>
        <xdr:cNvPr id="871" name="楕円 870"/>
        <xdr:cNvSpPr/>
      </xdr:nvSpPr>
      <xdr:spPr>
        <a:xfrm>
          <a:off x="20383500" y="1255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162175</xdr:rowOff>
    </xdr:from>
    <xdr:ext cx="534377" cy="259045"/>
    <xdr:sp macro="" textlink="">
      <xdr:nvSpPr>
        <xdr:cNvPr id="872" name="テキスト ボックス 871"/>
        <xdr:cNvSpPr txBox="1"/>
      </xdr:nvSpPr>
      <xdr:spPr>
        <a:xfrm>
          <a:off x="20167111" y="1233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34448</xdr:rowOff>
    </xdr:from>
    <xdr:to>
      <xdr:col>102</xdr:col>
      <xdr:colOff>165100</xdr:colOff>
      <xdr:row>74</xdr:row>
      <xdr:rowOff>136048</xdr:rowOff>
    </xdr:to>
    <xdr:sp macro="" textlink="">
      <xdr:nvSpPr>
        <xdr:cNvPr id="873" name="楕円 872"/>
        <xdr:cNvSpPr/>
      </xdr:nvSpPr>
      <xdr:spPr>
        <a:xfrm>
          <a:off x="19494500" y="1272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152575</xdr:rowOff>
    </xdr:from>
    <xdr:ext cx="534377" cy="259045"/>
    <xdr:sp macro="" textlink="">
      <xdr:nvSpPr>
        <xdr:cNvPr id="874" name="テキスト ボックス 873"/>
        <xdr:cNvSpPr txBox="1"/>
      </xdr:nvSpPr>
      <xdr:spPr>
        <a:xfrm>
          <a:off x="19278111" y="1249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65080</xdr:rowOff>
    </xdr:from>
    <xdr:to>
      <xdr:col>98</xdr:col>
      <xdr:colOff>38100</xdr:colOff>
      <xdr:row>74</xdr:row>
      <xdr:rowOff>166680</xdr:rowOff>
    </xdr:to>
    <xdr:sp macro="" textlink="">
      <xdr:nvSpPr>
        <xdr:cNvPr id="875" name="楕円 874"/>
        <xdr:cNvSpPr/>
      </xdr:nvSpPr>
      <xdr:spPr>
        <a:xfrm>
          <a:off x="18605500" y="127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11757</xdr:rowOff>
    </xdr:from>
    <xdr:ext cx="534377" cy="259045"/>
    <xdr:sp macro="" textlink="">
      <xdr:nvSpPr>
        <xdr:cNvPr id="876" name="テキスト ボックス 875"/>
        <xdr:cNvSpPr txBox="1"/>
      </xdr:nvSpPr>
      <xdr:spPr>
        <a:xfrm>
          <a:off x="18389111" y="1252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389,125</a:t>
          </a:r>
          <a:r>
            <a:rPr kumimoji="1" lang="ja-JP" altLang="en-US" sz="1300">
              <a:latin typeface="ＭＳ Ｐゴシック" panose="020B0600070205080204" pitchFamily="50" charset="-128"/>
              <a:ea typeface="ＭＳ Ｐゴシック" panose="020B0600070205080204" pitchFamily="50" charset="-128"/>
            </a:rPr>
            <a:t>円となっています。主な構成項目である扶助費は、住民一人当たり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110,145</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％増加しました。主な要因は、価格高騰重点支援事業の実施、障害福祉サービスの受給者の増加、子ども、子育て支援制度の改正に伴う給付費等の増加によるものです。</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51,725</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％減少しており、類似団体平均</a:t>
          </a:r>
          <a:r>
            <a:rPr kumimoji="1" lang="en-US" altLang="ja-JP" sz="1300">
              <a:latin typeface="ＭＳ Ｐゴシック" panose="020B0600070205080204" pitchFamily="50" charset="-128"/>
              <a:ea typeface="ＭＳ Ｐゴシック" panose="020B0600070205080204" pitchFamily="50" charset="-128"/>
            </a:rPr>
            <a:t>60,739</a:t>
          </a:r>
          <a:r>
            <a:rPr kumimoji="1" lang="ja-JP" altLang="en-US" sz="1300">
              <a:latin typeface="ＭＳ Ｐゴシック" panose="020B0600070205080204" pitchFamily="50" charset="-128"/>
              <a:ea typeface="ＭＳ Ｐゴシック" panose="020B0600070205080204" pitchFamily="50" charset="-128"/>
            </a:rPr>
            <a:t>円より下回っています。主な要因は、新型コロナウイルスワクチン接種事業の減少によるものです。今後も市有施設への指定管理者制度の導入等、業務の効率化を図っていきます。</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38,738</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28.4</a:t>
          </a:r>
          <a:r>
            <a:rPr kumimoji="1" lang="ja-JP" altLang="en-US" sz="1300">
              <a:latin typeface="ＭＳ Ｐゴシック" panose="020B0600070205080204" pitchFamily="50" charset="-128"/>
              <a:ea typeface="ＭＳ Ｐゴシック" panose="020B0600070205080204" pitchFamily="50" charset="-128"/>
            </a:rPr>
            <a:t>％増加していますが、類似団体平均</a:t>
          </a:r>
          <a:r>
            <a:rPr kumimoji="1" lang="en-US" altLang="ja-JP" sz="1300">
              <a:latin typeface="ＭＳ Ｐゴシック" panose="020B0600070205080204" pitchFamily="50" charset="-128"/>
              <a:ea typeface="ＭＳ Ｐゴシック" panose="020B0600070205080204" pitchFamily="50" charset="-128"/>
            </a:rPr>
            <a:t>49,174</a:t>
          </a:r>
          <a:r>
            <a:rPr kumimoji="1" lang="ja-JP" altLang="en-US" sz="1300">
              <a:latin typeface="ＭＳ Ｐゴシック" panose="020B0600070205080204" pitchFamily="50" charset="-128"/>
              <a:ea typeface="ＭＳ Ｐゴシック" panose="020B0600070205080204" pitchFamily="50" charset="-128"/>
            </a:rPr>
            <a:t>円を下回っています。主な要因は、中学校校舎大規模改造事業や体育施設等管理運営経費の増加によるものです。今後、老朽化する公共施設・インフラ施設の更新に対応するため、新規施設の整備費や大規模改修費の増加が見込まれます。公共施設マネジメント計画に基づき、施設の適正化に努め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埼玉県熊谷市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192,074
187,321
159.82
80,255,925
74,740,782
4,677,000
42,343,576
26,769,461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135414</xdr:rowOff>
    </xdr:from>
    <xdr:to>
      <xdr:col>24</xdr:col>
      <xdr:colOff>62865</xdr:colOff>
      <xdr:row>39</xdr:row>
      <xdr:rowOff>9684</xdr:rowOff>
    </xdr:to>
    <xdr:cxnSp macro="">
      <xdr:nvCxnSpPr>
        <xdr:cNvPr id="60" name="直線コネクタ 59"/>
        <xdr:cNvCxnSpPr/>
      </xdr:nvCxnSpPr>
      <xdr:spPr>
        <a:xfrm flipV="1">
          <a:off x="4633595" y="5278914"/>
          <a:ext cx="127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13511</xdr:rowOff>
    </xdr:from>
    <xdr:ext cx="469744" cy="259045"/>
    <xdr:sp macro="" textlink="">
      <xdr:nvSpPr>
        <xdr:cNvPr id="61" name="議会費最小値テキスト"/>
        <xdr:cNvSpPr txBox="1"/>
      </xdr:nvSpPr>
      <xdr:spPr>
        <a:xfrm>
          <a:off x="4686300" y="670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9684</xdr:rowOff>
    </xdr:from>
    <xdr:to>
      <xdr:col>24</xdr:col>
      <xdr:colOff>152400</xdr:colOff>
      <xdr:row>39</xdr:row>
      <xdr:rowOff>9684</xdr:rowOff>
    </xdr:to>
    <xdr:cxnSp macro="">
      <xdr:nvCxnSpPr>
        <xdr:cNvPr id="62" name="直線コネクタ 61"/>
        <xdr:cNvCxnSpPr/>
      </xdr:nvCxnSpPr>
      <xdr:spPr>
        <a:xfrm>
          <a:off x="4546600" y="669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82091</xdr:rowOff>
    </xdr:from>
    <xdr:ext cx="469744" cy="259045"/>
    <xdr:sp macro="" textlink="">
      <xdr:nvSpPr>
        <xdr:cNvPr id="63" name="議会費最大値テキスト"/>
        <xdr:cNvSpPr txBox="1"/>
      </xdr:nvSpPr>
      <xdr:spPr>
        <a:xfrm>
          <a:off x="4686300" y="5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135414</xdr:rowOff>
    </xdr:from>
    <xdr:to>
      <xdr:col>24</xdr:col>
      <xdr:colOff>152400</xdr:colOff>
      <xdr:row>30</xdr:row>
      <xdr:rowOff>135414</xdr:rowOff>
    </xdr:to>
    <xdr:cxnSp macro="">
      <xdr:nvCxnSpPr>
        <xdr:cNvPr id="64" name="直線コネクタ 63"/>
        <xdr:cNvCxnSpPr/>
      </xdr:nvCxnSpPr>
      <xdr:spPr>
        <a:xfrm>
          <a:off x="4546600" y="527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132556</xdr:rowOff>
    </xdr:from>
    <xdr:to>
      <xdr:col>24</xdr:col>
      <xdr:colOff>63500</xdr:colOff>
      <xdr:row>33</xdr:row>
      <xdr:rowOff>42545</xdr:rowOff>
    </xdr:to>
    <xdr:cxnSp macro="">
      <xdr:nvCxnSpPr>
        <xdr:cNvPr id="65" name="直線コネクタ 64"/>
        <xdr:cNvCxnSpPr/>
      </xdr:nvCxnSpPr>
      <xdr:spPr>
        <a:xfrm flipV="1">
          <a:off x="3797300" y="5618956"/>
          <a:ext cx="838200" cy="8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54468</xdr:rowOff>
    </xdr:from>
    <xdr:ext cx="469744" cy="259045"/>
    <xdr:sp macro="" textlink="">
      <xdr:nvSpPr>
        <xdr:cNvPr id="66" name="議会費平均値テキスト"/>
        <xdr:cNvSpPr txBox="1"/>
      </xdr:nvSpPr>
      <xdr:spPr>
        <a:xfrm>
          <a:off x="4686300" y="6055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76041</xdr:rowOff>
    </xdr:from>
    <xdr:to>
      <xdr:col>24</xdr:col>
      <xdr:colOff>114300</xdr:colOff>
      <xdr:row>36</xdr:row>
      <xdr:rowOff>6191</xdr:rowOff>
    </xdr:to>
    <xdr:sp macro="" textlink="">
      <xdr:nvSpPr>
        <xdr:cNvPr id="67" name="フローチャート: 判断 66"/>
        <xdr:cNvSpPr/>
      </xdr:nvSpPr>
      <xdr:spPr>
        <a:xfrm>
          <a:off x="45847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42545</xdr:rowOff>
    </xdr:from>
    <xdr:to>
      <xdr:col>19</xdr:col>
      <xdr:colOff>177800</xdr:colOff>
      <xdr:row>33</xdr:row>
      <xdr:rowOff>112554</xdr:rowOff>
    </xdr:to>
    <xdr:cxnSp macro="">
      <xdr:nvCxnSpPr>
        <xdr:cNvPr id="68" name="直線コネクタ 67"/>
        <xdr:cNvCxnSpPr/>
      </xdr:nvCxnSpPr>
      <xdr:spPr>
        <a:xfrm flipV="1">
          <a:off x="2908300" y="5700395"/>
          <a:ext cx="889000" cy="7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120333</xdr:rowOff>
    </xdr:from>
    <xdr:to>
      <xdr:col>20</xdr:col>
      <xdr:colOff>38100</xdr:colOff>
      <xdr:row>36</xdr:row>
      <xdr:rowOff>50483</xdr:rowOff>
    </xdr:to>
    <xdr:sp macro="" textlink="">
      <xdr:nvSpPr>
        <xdr:cNvPr id="69" name="フローチャート: 判断 68"/>
        <xdr:cNvSpPr/>
      </xdr:nvSpPr>
      <xdr:spPr>
        <a:xfrm>
          <a:off x="3746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41610</xdr:rowOff>
    </xdr:from>
    <xdr:ext cx="469744" cy="259045"/>
    <xdr:sp macro="" textlink="">
      <xdr:nvSpPr>
        <xdr:cNvPr id="70" name="テキスト ボックス 69"/>
        <xdr:cNvSpPr txBox="1"/>
      </xdr:nvSpPr>
      <xdr:spPr>
        <a:xfrm>
          <a:off x="3562428" y="621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88265</xdr:rowOff>
    </xdr:from>
    <xdr:to>
      <xdr:col>15</xdr:col>
      <xdr:colOff>50800</xdr:colOff>
      <xdr:row>33</xdr:row>
      <xdr:rowOff>112554</xdr:rowOff>
    </xdr:to>
    <xdr:cxnSp macro="">
      <xdr:nvCxnSpPr>
        <xdr:cNvPr id="71" name="直線コネクタ 70"/>
        <xdr:cNvCxnSpPr/>
      </xdr:nvCxnSpPr>
      <xdr:spPr>
        <a:xfrm>
          <a:off x="2019300" y="5746115"/>
          <a:ext cx="8890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123190</xdr:rowOff>
    </xdr:from>
    <xdr:to>
      <xdr:col>15</xdr:col>
      <xdr:colOff>101600</xdr:colOff>
      <xdr:row>36</xdr:row>
      <xdr:rowOff>53340</xdr:rowOff>
    </xdr:to>
    <xdr:sp macro="" textlink="">
      <xdr:nvSpPr>
        <xdr:cNvPr id="72" name="フローチャート: 判断 71"/>
        <xdr:cNvSpPr/>
      </xdr:nvSpPr>
      <xdr:spPr>
        <a:xfrm>
          <a:off x="2857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44467</xdr:rowOff>
    </xdr:from>
    <xdr:ext cx="469744" cy="259045"/>
    <xdr:sp macro="" textlink="">
      <xdr:nvSpPr>
        <xdr:cNvPr id="73" name="テキスト ボックス 72"/>
        <xdr:cNvSpPr txBox="1"/>
      </xdr:nvSpPr>
      <xdr:spPr>
        <a:xfrm>
          <a:off x="2673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42545</xdr:rowOff>
    </xdr:from>
    <xdr:to>
      <xdr:col>10</xdr:col>
      <xdr:colOff>114300</xdr:colOff>
      <xdr:row>33</xdr:row>
      <xdr:rowOff>88265</xdr:rowOff>
    </xdr:to>
    <xdr:cxnSp macro="">
      <xdr:nvCxnSpPr>
        <xdr:cNvPr id="74" name="直線コネクタ 73"/>
        <xdr:cNvCxnSpPr/>
      </xdr:nvCxnSpPr>
      <xdr:spPr>
        <a:xfrm>
          <a:off x="1130300" y="570039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161766</xdr:rowOff>
    </xdr:from>
    <xdr:to>
      <xdr:col>10</xdr:col>
      <xdr:colOff>165100</xdr:colOff>
      <xdr:row>36</xdr:row>
      <xdr:rowOff>91916</xdr:rowOff>
    </xdr:to>
    <xdr:sp macro="" textlink="">
      <xdr:nvSpPr>
        <xdr:cNvPr id="75" name="フローチャート: 判断 74"/>
        <xdr:cNvSpPr/>
      </xdr:nvSpPr>
      <xdr:spPr>
        <a:xfrm>
          <a:off x="1968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83043</xdr:rowOff>
    </xdr:from>
    <xdr:ext cx="469744" cy="259045"/>
    <xdr:sp macro="" textlink="">
      <xdr:nvSpPr>
        <xdr:cNvPr id="76" name="テキスト ボックス 75"/>
        <xdr:cNvSpPr txBox="1"/>
      </xdr:nvSpPr>
      <xdr:spPr>
        <a:xfrm>
          <a:off x="1784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96044</xdr:rowOff>
    </xdr:from>
    <xdr:to>
      <xdr:col>6</xdr:col>
      <xdr:colOff>38100</xdr:colOff>
      <xdr:row>36</xdr:row>
      <xdr:rowOff>26194</xdr:rowOff>
    </xdr:to>
    <xdr:sp macro="" textlink="">
      <xdr:nvSpPr>
        <xdr:cNvPr id="77" name="フローチャート: 判断 76"/>
        <xdr:cNvSpPr/>
      </xdr:nvSpPr>
      <xdr:spPr>
        <a:xfrm>
          <a:off x="1079500" y="609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17321</xdr:rowOff>
    </xdr:from>
    <xdr:ext cx="469744" cy="259045"/>
    <xdr:sp macro="" textlink="">
      <xdr:nvSpPr>
        <xdr:cNvPr id="78" name="テキスト ボックス 77"/>
        <xdr:cNvSpPr txBox="1"/>
      </xdr:nvSpPr>
      <xdr:spPr>
        <a:xfrm>
          <a:off x="895428" y="618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81756</xdr:rowOff>
    </xdr:from>
    <xdr:to>
      <xdr:col>24</xdr:col>
      <xdr:colOff>114300</xdr:colOff>
      <xdr:row>33</xdr:row>
      <xdr:rowOff>11906</xdr:rowOff>
    </xdr:to>
    <xdr:sp macro="" textlink="">
      <xdr:nvSpPr>
        <xdr:cNvPr id="84" name="楕円 83"/>
        <xdr:cNvSpPr/>
      </xdr:nvSpPr>
      <xdr:spPr>
        <a:xfrm>
          <a:off x="4584700" y="556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104633</xdr:rowOff>
    </xdr:from>
    <xdr:ext cx="469744" cy="259045"/>
    <xdr:sp macro="" textlink="">
      <xdr:nvSpPr>
        <xdr:cNvPr id="85" name="議会費該当値テキスト"/>
        <xdr:cNvSpPr txBox="1"/>
      </xdr:nvSpPr>
      <xdr:spPr>
        <a:xfrm>
          <a:off x="4686300" y="541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163195</xdr:rowOff>
    </xdr:from>
    <xdr:to>
      <xdr:col>20</xdr:col>
      <xdr:colOff>38100</xdr:colOff>
      <xdr:row>33</xdr:row>
      <xdr:rowOff>93345</xdr:rowOff>
    </xdr:to>
    <xdr:sp macro="" textlink="">
      <xdr:nvSpPr>
        <xdr:cNvPr id="86" name="楕円 85"/>
        <xdr:cNvSpPr/>
      </xdr:nvSpPr>
      <xdr:spPr>
        <a:xfrm>
          <a:off x="3746500" y="56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109872</xdr:rowOff>
    </xdr:from>
    <xdr:ext cx="469744" cy="259045"/>
    <xdr:sp macro="" textlink="">
      <xdr:nvSpPr>
        <xdr:cNvPr id="87" name="テキスト ボックス 86"/>
        <xdr:cNvSpPr txBox="1"/>
      </xdr:nvSpPr>
      <xdr:spPr>
        <a:xfrm>
          <a:off x="3562428" y="542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61754</xdr:rowOff>
    </xdr:from>
    <xdr:to>
      <xdr:col>15</xdr:col>
      <xdr:colOff>101600</xdr:colOff>
      <xdr:row>33</xdr:row>
      <xdr:rowOff>163354</xdr:rowOff>
    </xdr:to>
    <xdr:sp macro="" textlink="">
      <xdr:nvSpPr>
        <xdr:cNvPr id="88" name="楕円 87"/>
        <xdr:cNvSpPr/>
      </xdr:nvSpPr>
      <xdr:spPr>
        <a:xfrm>
          <a:off x="2857500" y="571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8431</xdr:rowOff>
    </xdr:from>
    <xdr:ext cx="469744" cy="259045"/>
    <xdr:sp macro="" textlink="">
      <xdr:nvSpPr>
        <xdr:cNvPr id="89" name="テキスト ボックス 88"/>
        <xdr:cNvSpPr txBox="1"/>
      </xdr:nvSpPr>
      <xdr:spPr>
        <a:xfrm>
          <a:off x="2673428" y="549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37465</xdr:rowOff>
    </xdr:from>
    <xdr:to>
      <xdr:col>10</xdr:col>
      <xdr:colOff>165100</xdr:colOff>
      <xdr:row>33</xdr:row>
      <xdr:rowOff>139065</xdr:rowOff>
    </xdr:to>
    <xdr:sp macro="" textlink="">
      <xdr:nvSpPr>
        <xdr:cNvPr id="90" name="楕円 89"/>
        <xdr:cNvSpPr/>
      </xdr:nvSpPr>
      <xdr:spPr>
        <a:xfrm>
          <a:off x="1968500" y="569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155592</xdr:rowOff>
    </xdr:from>
    <xdr:ext cx="469744" cy="259045"/>
    <xdr:sp macro="" textlink="">
      <xdr:nvSpPr>
        <xdr:cNvPr id="91" name="テキスト ボックス 90"/>
        <xdr:cNvSpPr txBox="1"/>
      </xdr:nvSpPr>
      <xdr:spPr>
        <a:xfrm>
          <a:off x="1784428" y="5470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163195</xdr:rowOff>
    </xdr:from>
    <xdr:to>
      <xdr:col>6</xdr:col>
      <xdr:colOff>38100</xdr:colOff>
      <xdr:row>33</xdr:row>
      <xdr:rowOff>93345</xdr:rowOff>
    </xdr:to>
    <xdr:sp macro="" textlink="">
      <xdr:nvSpPr>
        <xdr:cNvPr id="92" name="楕円 91"/>
        <xdr:cNvSpPr/>
      </xdr:nvSpPr>
      <xdr:spPr>
        <a:xfrm>
          <a:off x="1079500" y="56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109872</xdr:rowOff>
    </xdr:from>
    <xdr:ext cx="469744" cy="259045"/>
    <xdr:sp macro="" textlink="">
      <xdr:nvSpPr>
        <xdr:cNvPr id="93" name="テキスト ボックス 92"/>
        <xdr:cNvSpPr txBox="1"/>
      </xdr:nvSpPr>
      <xdr:spPr>
        <a:xfrm>
          <a:off x="895428" y="542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145276</xdr:rowOff>
    </xdr:from>
    <xdr:to>
      <xdr:col>24</xdr:col>
      <xdr:colOff>62865</xdr:colOff>
      <xdr:row>59</xdr:row>
      <xdr:rowOff>113970</xdr:rowOff>
    </xdr:to>
    <xdr:cxnSp macro="">
      <xdr:nvCxnSpPr>
        <xdr:cNvPr id="118" name="直線コネクタ 117"/>
        <xdr:cNvCxnSpPr/>
      </xdr:nvCxnSpPr>
      <xdr:spPr>
        <a:xfrm flipV="1">
          <a:off x="4633595" y="9575026"/>
          <a:ext cx="1270" cy="65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117797</xdr:rowOff>
    </xdr:from>
    <xdr:ext cx="534377" cy="259045"/>
    <xdr:sp macro="" textlink="">
      <xdr:nvSpPr>
        <xdr:cNvPr id="119" name="総務費最小値テキスト"/>
        <xdr:cNvSpPr txBox="1"/>
      </xdr:nvSpPr>
      <xdr:spPr>
        <a:xfrm>
          <a:off x="4686300" y="102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113970</xdr:rowOff>
    </xdr:from>
    <xdr:to>
      <xdr:col>24</xdr:col>
      <xdr:colOff>152400</xdr:colOff>
      <xdr:row>59</xdr:row>
      <xdr:rowOff>113970</xdr:rowOff>
    </xdr:to>
    <xdr:cxnSp macro="">
      <xdr:nvCxnSpPr>
        <xdr:cNvPr id="120" name="直線コネクタ 119"/>
        <xdr:cNvCxnSpPr/>
      </xdr:nvCxnSpPr>
      <xdr:spPr>
        <a:xfrm>
          <a:off x="4546600" y="102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91953</xdr:rowOff>
    </xdr:from>
    <xdr:ext cx="534377" cy="259045"/>
    <xdr:sp macro="" textlink="">
      <xdr:nvSpPr>
        <xdr:cNvPr id="121" name="総務費最大値テキスト"/>
        <xdr:cNvSpPr txBox="1"/>
      </xdr:nvSpPr>
      <xdr:spPr>
        <a:xfrm>
          <a:off x="4686300" y="935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145276</xdr:rowOff>
    </xdr:from>
    <xdr:to>
      <xdr:col>24</xdr:col>
      <xdr:colOff>152400</xdr:colOff>
      <xdr:row>55</xdr:row>
      <xdr:rowOff>145276</xdr:rowOff>
    </xdr:to>
    <xdr:cxnSp macro="">
      <xdr:nvCxnSpPr>
        <xdr:cNvPr id="122" name="直線コネクタ 121"/>
        <xdr:cNvCxnSpPr/>
      </xdr:nvCxnSpPr>
      <xdr:spPr>
        <a:xfrm>
          <a:off x="4546600" y="957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164059</xdr:rowOff>
    </xdr:from>
    <xdr:to>
      <xdr:col>24</xdr:col>
      <xdr:colOff>63500</xdr:colOff>
      <xdr:row>59</xdr:row>
      <xdr:rowOff>37795</xdr:rowOff>
    </xdr:to>
    <xdr:cxnSp macro="">
      <xdr:nvCxnSpPr>
        <xdr:cNvPr id="123" name="直線コネクタ 122"/>
        <xdr:cNvCxnSpPr/>
      </xdr:nvCxnSpPr>
      <xdr:spPr>
        <a:xfrm flipV="1">
          <a:off x="3797300" y="10108159"/>
          <a:ext cx="838200" cy="4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167226</xdr:rowOff>
    </xdr:from>
    <xdr:ext cx="534377" cy="259045"/>
    <xdr:sp macro="" textlink="">
      <xdr:nvSpPr>
        <xdr:cNvPr id="124" name="総務費平均値テキスト"/>
        <xdr:cNvSpPr txBox="1"/>
      </xdr:nvSpPr>
      <xdr:spPr>
        <a:xfrm>
          <a:off x="4686300" y="976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144349</xdr:rowOff>
    </xdr:from>
    <xdr:to>
      <xdr:col>24</xdr:col>
      <xdr:colOff>114300</xdr:colOff>
      <xdr:row>58</xdr:row>
      <xdr:rowOff>74499</xdr:rowOff>
    </xdr:to>
    <xdr:sp macro="" textlink="">
      <xdr:nvSpPr>
        <xdr:cNvPr id="125" name="フローチャート: 判断 124"/>
        <xdr:cNvSpPr/>
      </xdr:nvSpPr>
      <xdr:spPr>
        <a:xfrm>
          <a:off x="45847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107417</xdr:rowOff>
    </xdr:from>
    <xdr:to>
      <xdr:col>19</xdr:col>
      <xdr:colOff>177800</xdr:colOff>
      <xdr:row>59</xdr:row>
      <xdr:rowOff>37795</xdr:rowOff>
    </xdr:to>
    <xdr:cxnSp macro="">
      <xdr:nvCxnSpPr>
        <xdr:cNvPr id="126" name="直線コネクタ 125"/>
        <xdr:cNvCxnSpPr/>
      </xdr:nvCxnSpPr>
      <xdr:spPr>
        <a:xfrm>
          <a:off x="2908300" y="10051517"/>
          <a:ext cx="889000" cy="10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141884</xdr:rowOff>
    </xdr:from>
    <xdr:to>
      <xdr:col>20</xdr:col>
      <xdr:colOff>38100</xdr:colOff>
      <xdr:row>58</xdr:row>
      <xdr:rowOff>72034</xdr:rowOff>
    </xdr:to>
    <xdr:sp macro="" textlink="">
      <xdr:nvSpPr>
        <xdr:cNvPr id="127" name="フローチャート: 判断 126"/>
        <xdr:cNvSpPr/>
      </xdr:nvSpPr>
      <xdr:spPr>
        <a:xfrm>
          <a:off x="3746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88561</xdr:rowOff>
    </xdr:from>
    <xdr:ext cx="534377" cy="259045"/>
    <xdr:sp macro="" textlink="">
      <xdr:nvSpPr>
        <xdr:cNvPr id="128" name="テキスト ボックス 127"/>
        <xdr:cNvSpPr txBox="1"/>
      </xdr:nvSpPr>
      <xdr:spPr>
        <a:xfrm>
          <a:off x="3530111" y="968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114135</xdr:rowOff>
    </xdr:from>
    <xdr:to>
      <xdr:col>15</xdr:col>
      <xdr:colOff>50800</xdr:colOff>
      <xdr:row>58</xdr:row>
      <xdr:rowOff>107417</xdr:rowOff>
    </xdr:to>
    <xdr:cxnSp macro="">
      <xdr:nvCxnSpPr>
        <xdr:cNvPr id="129" name="直線コネクタ 128"/>
        <xdr:cNvCxnSpPr/>
      </xdr:nvCxnSpPr>
      <xdr:spPr>
        <a:xfrm>
          <a:off x="2019300" y="8858085"/>
          <a:ext cx="889000" cy="119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154445</xdr:rowOff>
    </xdr:from>
    <xdr:to>
      <xdr:col>15</xdr:col>
      <xdr:colOff>101600</xdr:colOff>
      <xdr:row>58</xdr:row>
      <xdr:rowOff>84595</xdr:rowOff>
    </xdr:to>
    <xdr:sp macro="" textlink="">
      <xdr:nvSpPr>
        <xdr:cNvPr id="130" name="フローチャート: 判断 129"/>
        <xdr:cNvSpPr/>
      </xdr:nvSpPr>
      <xdr:spPr>
        <a:xfrm>
          <a:off x="2857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101122</xdr:rowOff>
    </xdr:from>
    <xdr:ext cx="534377" cy="259045"/>
    <xdr:sp macro="" textlink="">
      <xdr:nvSpPr>
        <xdr:cNvPr id="131" name="テキスト ボックス 130"/>
        <xdr:cNvSpPr txBox="1"/>
      </xdr:nvSpPr>
      <xdr:spPr>
        <a:xfrm>
          <a:off x="2641111" y="97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114135</xdr:rowOff>
    </xdr:from>
    <xdr:to>
      <xdr:col>10</xdr:col>
      <xdr:colOff>114300</xdr:colOff>
      <xdr:row>58</xdr:row>
      <xdr:rowOff>46469</xdr:rowOff>
    </xdr:to>
    <xdr:cxnSp macro="">
      <xdr:nvCxnSpPr>
        <xdr:cNvPr id="132" name="直線コネクタ 131"/>
        <xdr:cNvCxnSpPr/>
      </xdr:nvCxnSpPr>
      <xdr:spPr>
        <a:xfrm flipV="1">
          <a:off x="1130300" y="8858085"/>
          <a:ext cx="889000" cy="113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150063</xdr:rowOff>
    </xdr:from>
    <xdr:to>
      <xdr:col>10</xdr:col>
      <xdr:colOff>165100</xdr:colOff>
      <xdr:row>51</xdr:row>
      <xdr:rowOff>80213</xdr:rowOff>
    </xdr:to>
    <xdr:sp macro="" textlink="">
      <xdr:nvSpPr>
        <xdr:cNvPr id="133" name="フローチャート: 判断 132"/>
        <xdr:cNvSpPr/>
      </xdr:nvSpPr>
      <xdr:spPr>
        <a:xfrm>
          <a:off x="1968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96740</xdr:rowOff>
    </xdr:from>
    <xdr:ext cx="599010" cy="259045"/>
    <xdr:sp macro="" textlink="">
      <xdr:nvSpPr>
        <xdr:cNvPr id="134" name="テキスト ボックス 133"/>
        <xdr:cNvSpPr txBox="1"/>
      </xdr:nvSpPr>
      <xdr:spPr>
        <a:xfrm>
          <a:off x="1719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47625</xdr:rowOff>
    </xdr:from>
    <xdr:to>
      <xdr:col>6</xdr:col>
      <xdr:colOff>38100</xdr:colOff>
      <xdr:row>58</xdr:row>
      <xdr:rowOff>149225</xdr:rowOff>
    </xdr:to>
    <xdr:sp macro="" textlink="">
      <xdr:nvSpPr>
        <xdr:cNvPr id="135" name="フローチャート: 判断 134"/>
        <xdr:cNvSpPr/>
      </xdr:nvSpPr>
      <xdr:spPr>
        <a:xfrm>
          <a:off x="1079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140352</xdr:rowOff>
    </xdr:from>
    <xdr:ext cx="534377" cy="259045"/>
    <xdr:sp macro="" textlink="">
      <xdr:nvSpPr>
        <xdr:cNvPr id="136" name="テキスト ボックス 135"/>
        <xdr:cNvSpPr txBox="1"/>
      </xdr:nvSpPr>
      <xdr:spPr>
        <a:xfrm>
          <a:off x="863111" y="100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113259</xdr:rowOff>
    </xdr:from>
    <xdr:to>
      <xdr:col>24</xdr:col>
      <xdr:colOff>114300</xdr:colOff>
      <xdr:row>59</xdr:row>
      <xdr:rowOff>43409</xdr:rowOff>
    </xdr:to>
    <xdr:sp macro="" textlink="">
      <xdr:nvSpPr>
        <xdr:cNvPr id="142" name="楕円 141"/>
        <xdr:cNvSpPr/>
      </xdr:nvSpPr>
      <xdr:spPr>
        <a:xfrm>
          <a:off x="4584700" y="1005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28186</xdr:rowOff>
    </xdr:from>
    <xdr:ext cx="534377" cy="259045"/>
    <xdr:sp macro="" textlink="">
      <xdr:nvSpPr>
        <xdr:cNvPr id="143" name="総務費該当値テキスト"/>
        <xdr:cNvSpPr txBox="1"/>
      </xdr:nvSpPr>
      <xdr:spPr>
        <a:xfrm>
          <a:off x="4686300" y="997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158445</xdr:rowOff>
    </xdr:from>
    <xdr:to>
      <xdr:col>20</xdr:col>
      <xdr:colOff>38100</xdr:colOff>
      <xdr:row>59</xdr:row>
      <xdr:rowOff>88595</xdr:rowOff>
    </xdr:to>
    <xdr:sp macro="" textlink="">
      <xdr:nvSpPr>
        <xdr:cNvPr id="144" name="楕円 143"/>
        <xdr:cNvSpPr/>
      </xdr:nvSpPr>
      <xdr:spPr>
        <a:xfrm>
          <a:off x="3746500" y="1010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79722</xdr:rowOff>
    </xdr:from>
    <xdr:ext cx="534377" cy="259045"/>
    <xdr:sp macro="" textlink="">
      <xdr:nvSpPr>
        <xdr:cNvPr id="145" name="テキスト ボックス 144"/>
        <xdr:cNvSpPr txBox="1"/>
      </xdr:nvSpPr>
      <xdr:spPr>
        <a:xfrm>
          <a:off x="3530111" y="1019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56617</xdr:rowOff>
    </xdr:from>
    <xdr:to>
      <xdr:col>15</xdr:col>
      <xdr:colOff>101600</xdr:colOff>
      <xdr:row>58</xdr:row>
      <xdr:rowOff>158217</xdr:rowOff>
    </xdr:to>
    <xdr:sp macro="" textlink="">
      <xdr:nvSpPr>
        <xdr:cNvPr id="146" name="楕円 145"/>
        <xdr:cNvSpPr/>
      </xdr:nvSpPr>
      <xdr:spPr>
        <a:xfrm>
          <a:off x="2857500" y="1000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149344</xdr:rowOff>
    </xdr:from>
    <xdr:ext cx="534377" cy="259045"/>
    <xdr:sp macro="" textlink="">
      <xdr:nvSpPr>
        <xdr:cNvPr id="147" name="テキスト ボックス 146"/>
        <xdr:cNvSpPr txBox="1"/>
      </xdr:nvSpPr>
      <xdr:spPr>
        <a:xfrm>
          <a:off x="2641111" y="1009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63335</xdr:rowOff>
    </xdr:from>
    <xdr:to>
      <xdr:col>10</xdr:col>
      <xdr:colOff>165100</xdr:colOff>
      <xdr:row>51</xdr:row>
      <xdr:rowOff>164935</xdr:rowOff>
    </xdr:to>
    <xdr:sp macro="" textlink="">
      <xdr:nvSpPr>
        <xdr:cNvPr id="148" name="楕円 147"/>
        <xdr:cNvSpPr/>
      </xdr:nvSpPr>
      <xdr:spPr>
        <a:xfrm>
          <a:off x="1968500" y="880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156062</xdr:rowOff>
    </xdr:from>
    <xdr:ext cx="599010" cy="259045"/>
    <xdr:sp macro="" textlink="">
      <xdr:nvSpPr>
        <xdr:cNvPr id="149" name="テキスト ボックス 148"/>
        <xdr:cNvSpPr txBox="1"/>
      </xdr:nvSpPr>
      <xdr:spPr>
        <a:xfrm>
          <a:off x="1719795" y="890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167119</xdr:rowOff>
    </xdr:from>
    <xdr:to>
      <xdr:col>6</xdr:col>
      <xdr:colOff>38100</xdr:colOff>
      <xdr:row>58</xdr:row>
      <xdr:rowOff>97269</xdr:rowOff>
    </xdr:to>
    <xdr:sp macro="" textlink="">
      <xdr:nvSpPr>
        <xdr:cNvPr id="150" name="楕円 149"/>
        <xdr:cNvSpPr/>
      </xdr:nvSpPr>
      <xdr:spPr>
        <a:xfrm>
          <a:off x="1079500" y="993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113796</xdr:rowOff>
    </xdr:from>
    <xdr:ext cx="534377" cy="259045"/>
    <xdr:sp macro="" textlink="">
      <xdr:nvSpPr>
        <xdr:cNvPr id="151" name="テキスト ボックス 150"/>
        <xdr:cNvSpPr txBox="1"/>
      </xdr:nvSpPr>
      <xdr:spPr>
        <a:xfrm>
          <a:off x="863111" y="971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3" name="直線コネクタ 162"/>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4" name="テキスト ボックス 163"/>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5" name="直線コネクタ 164"/>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7" name="直線コネクタ 166"/>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9" name="直線コネクタ 168"/>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1" name="直線コネクタ 170"/>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3" name="直線コネクタ 172"/>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51412</xdr:rowOff>
    </xdr:from>
    <xdr:to>
      <xdr:col>24</xdr:col>
      <xdr:colOff>62865</xdr:colOff>
      <xdr:row>78</xdr:row>
      <xdr:rowOff>65143</xdr:rowOff>
    </xdr:to>
    <xdr:cxnSp macro="">
      <xdr:nvCxnSpPr>
        <xdr:cNvPr id="178" name="直線コネクタ 177"/>
        <xdr:cNvCxnSpPr/>
      </xdr:nvCxnSpPr>
      <xdr:spPr>
        <a:xfrm flipV="1">
          <a:off x="4633595" y="12052912"/>
          <a:ext cx="127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68970</xdr:rowOff>
    </xdr:from>
    <xdr:ext cx="599010" cy="259045"/>
    <xdr:sp macro="" textlink="">
      <xdr:nvSpPr>
        <xdr:cNvPr id="179" name="民生費最小値テキスト"/>
        <xdr:cNvSpPr txBox="1"/>
      </xdr:nvSpPr>
      <xdr:spPr>
        <a:xfrm>
          <a:off x="4686300" y="1344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65143</xdr:rowOff>
    </xdr:from>
    <xdr:to>
      <xdr:col>24</xdr:col>
      <xdr:colOff>152400</xdr:colOff>
      <xdr:row>78</xdr:row>
      <xdr:rowOff>65143</xdr:rowOff>
    </xdr:to>
    <xdr:cxnSp macro="">
      <xdr:nvCxnSpPr>
        <xdr:cNvPr id="180" name="直線コネクタ 179"/>
        <xdr:cNvCxnSpPr/>
      </xdr:nvCxnSpPr>
      <xdr:spPr>
        <a:xfrm>
          <a:off x="4546600" y="1343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169539</xdr:rowOff>
    </xdr:from>
    <xdr:ext cx="599010" cy="259045"/>
    <xdr:sp macro="" textlink="">
      <xdr:nvSpPr>
        <xdr:cNvPr id="181" name="民生費最大値テキスト"/>
        <xdr:cNvSpPr txBox="1"/>
      </xdr:nvSpPr>
      <xdr:spPr>
        <a:xfrm>
          <a:off x="4686300" y="1182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237,407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51412</xdr:rowOff>
    </xdr:from>
    <xdr:to>
      <xdr:col>24</xdr:col>
      <xdr:colOff>152400</xdr:colOff>
      <xdr:row>70</xdr:row>
      <xdr:rowOff>51412</xdr:rowOff>
    </xdr:to>
    <xdr:cxnSp macro="">
      <xdr:nvCxnSpPr>
        <xdr:cNvPr id="182" name="直線コネクタ 181"/>
        <xdr:cNvCxnSpPr/>
      </xdr:nvCxnSpPr>
      <xdr:spPr>
        <a:xfrm>
          <a:off x="4546600" y="1205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14574</xdr:rowOff>
    </xdr:from>
    <xdr:to>
      <xdr:col>24</xdr:col>
      <xdr:colOff>63500</xdr:colOff>
      <xdr:row>77</xdr:row>
      <xdr:rowOff>10133</xdr:rowOff>
    </xdr:to>
    <xdr:cxnSp macro="">
      <xdr:nvCxnSpPr>
        <xdr:cNvPr id="183" name="直線コネクタ 182"/>
        <xdr:cNvCxnSpPr/>
      </xdr:nvCxnSpPr>
      <xdr:spPr>
        <a:xfrm flipV="1">
          <a:off x="3797300" y="13044774"/>
          <a:ext cx="838200" cy="16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133818</xdr:rowOff>
    </xdr:from>
    <xdr:ext cx="599010" cy="259045"/>
    <xdr:sp macro="" textlink="">
      <xdr:nvSpPr>
        <xdr:cNvPr id="184" name="民生費平均値テキスト"/>
        <xdr:cNvSpPr txBox="1"/>
      </xdr:nvSpPr>
      <xdr:spPr>
        <a:xfrm>
          <a:off x="4686300" y="129925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155391</xdr:rowOff>
    </xdr:from>
    <xdr:to>
      <xdr:col>24</xdr:col>
      <xdr:colOff>114300</xdr:colOff>
      <xdr:row>76</xdr:row>
      <xdr:rowOff>85541</xdr:rowOff>
    </xdr:to>
    <xdr:sp macro="" textlink="">
      <xdr:nvSpPr>
        <xdr:cNvPr id="185" name="フローチャート: 判断 184"/>
        <xdr:cNvSpPr/>
      </xdr:nvSpPr>
      <xdr:spPr>
        <a:xfrm>
          <a:off x="4584700" y="1301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80575</xdr:rowOff>
    </xdr:from>
    <xdr:to>
      <xdr:col>19</xdr:col>
      <xdr:colOff>177800</xdr:colOff>
      <xdr:row>77</xdr:row>
      <xdr:rowOff>10133</xdr:rowOff>
    </xdr:to>
    <xdr:cxnSp macro="">
      <xdr:nvCxnSpPr>
        <xdr:cNvPr id="186" name="直線コネクタ 185"/>
        <xdr:cNvCxnSpPr/>
      </xdr:nvCxnSpPr>
      <xdr:spPr>
        <a:xfrm>
          <a:off x="2908300" y="13110775"/>
          <a:ext cx="889000" cy="10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129998</xdr:rowOff>
    </xdr:from>
    <xdr:to>
      <xdr:col>20</xdr:col>
      <xdr:colOff>38100</xdr:colOff>
      <xdr:row>77</xdr:row>
      <xdr:rowOff>60148</xdr:rowOff>
    </xdr:to>
    <xdr:sp macro="" textlink="">
      <xdr:nvSpPr>
        <xdr:cNvPr id="187" name="フローチャート: 判断 186"/>
        <xdr:cNvSpPr/>
      </xdr:nvSpPr>
      <xdr:spPr>
        <a:xfrm>
          <a:off x="3746500" y="1316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76676</xdr:rowOff>
    </xdr:from>
    <xdr:ext cx="599010" cy="259045"/>
    <xdr:sp macro="" textlink="">
      <xdr:nvSpPr>
        <xdr:cNvPr id="188" name="テキスト ボックス 187"/>
        <xdr:cNvSpPr txBox="1"/>
      </xdr:nvSpPr>
      <xdr:spPr>
        <a:xfrm>
          <a:off x="3497795" y="1293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80575</xdr:rowOff>
    </xdr:from>
    <xdr:to>
      <xdr:col>15</xdr:col>
      <xdr:colOff>50800</xdr:colOff>
      <xdr:row>78</xdr:row>
      <xdr:rowOff>158412</xdr:rowOff>
    </xdr:to>
    <xdr:cxnSp macro="">
      <xdr:nvCxnSpPr>
        <xdr:cNvPr id="189" name="直線コネクタ 188"/>
        <xdr:cNvCxnSpPr/>
      </xdr:nvCxnSpPr>
      <xdr:spPr>
        <a:xfrm flipV="1">
          <a:off x="2019300" y="13110775"/>
          <a:ext cx="889000" cy="42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31978</xdr:rowOff>
    </xdr:from>
    <xdr:to>
      <xdr:col>15</xdr:col>
      <xdr:colOff>101600</xdr:colOff>
      <xdr:row>76</xdr:row>
      <xdr:rowOff>133578</xdr:rowOff>
    </xdr:to>
    <xdr:sp macro="" textlink="">
      <xdr:nvSpPr>
        <xdr:cNvPr id="190" name="フローチャート: 判断 189"/>
        <xdr:cNvSpPr/>
      </xdr:nvSpPr>
      <xdr:spPr>
        <a:xfrm>
          <a:off x="2857500" y="1306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124705</xdr:rowOff>
    </xdr:from>
    <xdr:ext cx="599010" cy="259045"/>
    <xdr:sp macro="" textlink="">
      <xdr:nvSpPr>
        <xdr:cNvPr id="191" name="テキスト ボックス 190"/>
        <xdr:cNvSpPr txBox="1"/>
      </xdr:nvSpPr>
      <xdr:spPr>
        <a:xfrm>
          <a:off x="2608795" y="1315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158412</xdr:rowOff>
    </xdr:from>
    <xdr:to>
      <xdr:col>10</xdr:col>
      <xdr:colOff>114300</xdr:colOff>
      <xdr:row>79</xdr:row>
      <xdr:rowOff>102651</xdr:rowOff>
    </xdr:to>
    <xdr:cxnSp macro="">
      <xdr:nvCxnSpPr>
        <xdr:cNvPr id="192" name="直線コネクタ 191"/>
        <xdr:cNvCxnSpPr/>
      </xdr:nvCxnSpPr>
      <xdr:spPr>
        <a:xfrm flipV="1">
          <a:off x="1130300" y="13531512"/>
          <a:ext cx="889000" cy="11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79756</xdr:rowOff>
    </xdr:from>
    <xdr:to>
      <xdr:col>10</xdr:col>
      <xdr:colOff>165100</xdr:colOff>
      <xdr:row>79</xdr:row>
      <xdr:rowOff>9906</xdr:rowOff>
    </xdr:to>
    <xdr:sp macro="" textlink="">
      <xdr:nvSpPr>
        <xdr:cNvPr id="193" name="フローチャート: 判断 192"/>
        <xdr:cNvSpPr/>
      </xdr:nvSpPr>
      <xdr:spPr>
        <a:xfrm>
          <a:off x="1968500" y="134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26433</xdr:rowOff>
    </xdr:from>
    <xdr:ext cx="599010" cy="259045"/>
    <xdr:sp macro="" textlink="">
      <xdr:nvSpPr>
        <xdr:cNvPr id="194" name="テキスト ボックス 193"/>
        <xdr:cNvSpPr txBox="1"/>
      </xdr:nvSpPr>
      <xdr:spPr>
        <a:xfrm>
          <a:off x="1719795" y="132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145740</xdr:rowOff>
    </xdr:from>
    <xdr:to>
      <xdr:col>6</xdr:col>
      <xdr:colOff>38100</xdr:colOff>
      <xdr:row>79</xdr:row>
      <xdr:rowOff>75890</xdr:rowOff>
    </xdr:to>
    <xdr:sp macro="" textlink="">
      <xdr:nvSpPr>
        <xdr:cNvPr id="195" name="フローチャート: 判断 194"/>
        <xdr:cNvSpPr/>
      </xdr:nvSpPr>
      <xdr:spPr>
        <a:xfrm>
          <a:off x="1079500" y="1351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92417</xdr:rowOff>
    </xdr:from>
    <xdr:ext cx="599010" cy="259045"/>
    <xdr:sp macro="" textlink="">
      <xdr:nvSpPr>
        <xdr:cNvPr id="196" name="テキスト ボックス 195"/>
        <xdr:cNvSpPr txBox="1"/>
      </xdr:nvSpPr>
      <xdr:spPr>
        <a:xfrm>
          <a:off x="830795" y="13294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135224</xdr:rowOff>
    </xdr:from>
    <xdr:to>
      <xdr:col>24</xdr:col>
      <xdr:colOff>114300</xdr:colOff>
      <xdr:row>76</xdr:row>
      <xdr:rowOff>65374</xdr:rowOff>
    </xdr:to>
    <xdr:sp macro="" textlink="">
      <xdr:nvSpPr>
        <xdr:cNvPr id="202" name="楕円 201"/>
        <xdr:cNvSpPr/>
      </xdr:nvSpPr>
      <xdr:spPr>
        <a:xfrm>
          <a:off x="4584700" y="1299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158101</xdr:rowOff>
    </xdr:from>
    <xdr:ext cx="599010" cy="259045"/>
    <xdr:sp macro="" textlink="">
      <xdr:nvSpPr>
        <xdr:cNvPr id="203" name="民生費該当値テキスト"/>
        <xdr:cNvSpPr txBox="1"/>
      </xdr:nvSpPr>
      <xdr:spPr>
        <a:xfrm>
          <a:off x="4686300" y="12845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130783</xdr:rowOff>
    </xdr:from>
    <xdr:to>
      <xdr:col>20</xdr:col>
      <xdr:colOff>38100</xdr:colOff>
      <xdr:row>77</xdr:row>
      <xdr:rowOff>60933</xdr:rowOff>
    </xdr:to>
    <xdr:sp macro="" textlink="">
      <xdr:nvSpPr>
        <xdr:cNvPr id="204" name="楕円 203"/>
        <xdr:cNvSpPr/>
      </xdr:nvSpPr>
      <xdr:spPr>
        <a:xfrm>
          <a:off x="3746500" y="1316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52060</xdr:rowOff>
    </xdr:from>
    <xdr:ext cx="599010" cy="259045"/>
    <xdr:sp macro="" textlink="">
      <xdr:nvSpPr>
        <xdr:cNvPr id="205" name="テキスト ボックス 204"/>
        <xdr:cNvSpPr txBox="1"/>
      </xdr:nvSpPr>
      <xdr:spPr>
        <a:xfrm>
          <a:off x="3497795" y="1325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29775</xdr:rowOff>
    </xdr:from>
    <xdr:to>
      <xdr:col>15</xdr:col>
      <xdr:colOff>101600</xdr:colOff>
      <xdr:row>76</xdr:row>
      <xdr:rowOff>131375</xdr:rowOff>
    </xdr:to>
    <xdr:sp macro="" textlink="">
      <xdr:nvSpPr>
        <xdr:cNvPr id="206" name="楕円 205"/>
        <xdr:cNvSpPr/>
      </xdr:nvSpPr>
      <xdr:spPr>
        <a:xfrm>
          <a:off x="2857500" y="130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147901</xdr:rowOff>
    </xdr:from>
    <xdr:ext cx="599010" cy="259045"/>
    <xdr:sp macro="" textlink="">
      <xdr:nvSpPr>
        <xdr:cNvPr id="207" name="テキスト ボックス 206"/>
        <xdr:cNvSpPr txBox="1"/>
      </xdr:nvSpPr>
      <xdr:spPr>
        <a:xfrm>
          <a:off x="2608795" y="12835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107612</xdr:rowOff>
    </xdr:from>
    <xdr:to>
      <xdr:col>10</xdr:col>
      <xdr:colOff>165100</xdr:colOff>
      <xdr:row>79</xdr:row>
      <xdr:rowOff>37762</xdr:rowOff>
    </xdr:to>
    <xdr:sp macro="" textlink="">
      <xdr:nvSpPr>
        <xdr:cNvPr id="208" name="楕円 207"/>
        <xdr:cNvSpPr/>
      </xdr:nvSpPr>
      <xdr:spPr>
        <a:xfrm>
          <a:off x="1968500" y="1348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28889</xdr:rowOff>
    </xdr:from>
    <xdr:ext cx="599010" cy="259045"/>
    <xdr:sp macro="" textlink="">
      <xdr:nvSpPr>
        <xdr:cNvPr id="209" name="テキスト ボックス 208"/>
        <xdr:cNvSpPr txBox="1"/>
      </xdr:nvSpPr>
      <xdr:spPr>
        <a:xfrm>
          <a:off x="1719795" y="1357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51851</xdr:rowOff>
    </xdr:from>
    <xdr:to>
      <xdr:col>6</xdr:col>
      <xdr:colOff>38100</xdr:colOff>
      <xdr:row>79</xdr:row>
      <xdr:rowOff>153451</xdr:rowOff>
    </xdr:to>
    <xdr:sp macro="" textlink="">
      <xdr:nvSpPr>
        <xdr:cNvPr id="210" name="楕円 209"/>
        <xdr:cNvSpPr/>
      </xdr:nvSpPr>
      <xdr:spPr>
        <a:xfrm>
          <a:off x="1079500" y="1359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144578</xdr:rowOff>
    </xdr:from>
    <xdr:ext cx="599010" cy="259045"/>
    <xdr:sp macro="" textlink="">
      <xdr:nvSpPr>
        <xdr:cNvPr id="211" name="テキスト ボックス 210"/>
        <xdr:cNvSpPr txBox="1"/>
      </xdr:nvSpPr>
      <xdr:spPr>
        <a:xfrm>
          <a:off x="830795" y="13689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2" name="テキスト ボックス 22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3" name="直線コネクタ 22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4" name="テキスト ボックス 22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5" name="直線コネクタ 22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6" name="テキスト ボックス 22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7" name="直線コネクタ 22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8" name="テキスト ボックス 22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9" name="直線コネクタ 22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30" name="テキスト ボックス 22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1" name="直線コネクタ 23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2" name="テキスト ボックス 231"/>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3" name="直線コネクタ 23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4" name="テキスト ボックス 233"/>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5" name="直線コネクタ 23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6" name="テキスト ボックス 235"/>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127877</xdr:rowOff>
    </xdr:from>
    <xdr:to>
      <xdr:col>24</xdr:col>
      <xdr:colOff>62865</xdr:colOff>
      <xdr:row>98</xdr:row>
      <xdr:rowOff>19424</xdr:rowOff>
    </xdr:to>
    <xdr:cxnSp macro="">
      <xdr:nvCxnSpPr>
        <xdr:cNvPr id="238" name="直線コネクタ 237"/>
        <xdr:cNvCxnSpPr/>
      </xdr:nvCxnSpPr>
      <xdr:spPr>
        <a:xfrm flipV="1">
          <a:off x="4633595" y="15558377"/>
          <a:ext cx="1270" cy="126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23251</xdr:rowOff>
    </xdr:from>
    <xdr:ext cx="534377" cy="259045"/>
    <xdr:sp macro="" textlink="">
      <xdr:nvSpPr>
        <xdr:cNvPr id="239" name="衛生費最小値テキスト"/>
        <xdr:cNvSpPr txBox="1"/>
      </xdr:nvSpPr>
      <xdr:spPr>
        <a:xfrm>
          <a:off x="4686300" y="1682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19424</xdr:rowOff>
    </xdr:from>
    <xdr:to>
      <xdr:col>24</xdr:col>
      <xdr:colOff>152400</xdr:colOff>
      <xdr:row>98</xdr:row>
      <xdr:rowOff>19424</xdr:rowOff>
    </xdr:to>
    <xdr:cxnSp macro="">
      <xdr:nvCxnSpPr>
        <xdr:cNvPr id="240" name="直線コネクタ 239"/>
        <xdr:cNvCxnSpPr/>
      </xdr:nvCxnSpPr>
      <xdr:spPr>
        <a:xfrm>
          <a:off x="4546600" y="16821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74554</xdr:rowOff>
    </xdr:from>
    <xdr:ext cx="534377" cy="259045"/>
    <xdr:sp macro="" textlink="">
      <xdr:nvSpPr>
        <xdr:cNvPr id="241" name="衛生費最大値テキスト"/>
        <xdr:cNvSpPr txBox="1"/>
      </xdr:nvSpPr>
      <xdr:spPr>
        <a:xfrm>
          <a:off x="4686300" y="153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127877</xdr:rowOff>
    </xdr:from>
    <xdr:to>
      <xdr:col>24</xdr:col>
      <xdr:colOff>152400</xdr:colOff>
      <xdr:row>90</xdr:row>
      <xdr:rowOff>127877</xdr:rowOff>
    </xdr:to>
    <xdr:cxnSp macro="">
      <xdr:nvCxnSpPr>
        <xdr:cNvPr id="242" name="直線コネクタ 241"/>
        <xdr:cNvCxnSpPr/>
      </xdr:nvCxnSpPr>
      <xdr:spPr>
        <a:xfrm>
          <a:off x="4546600" y="1555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84182</xdr:rowOff>
    </xdr:from>
    <xdr:to>
      <xdr:col>24</xdr:col>
      <xdr:colOff>63500</xdr:colOff>
      <xdr:row>97</xdr:row>
      <xdr:rowOff>22623</xdr:rowOff>
    </xdr:to>
    <xdr:cxnSp macro="">
      <xdr:nvCxnSpPr>
        <xdr:cNvPr id="243" name="直線コネクタ 242"/>
        <xdr:cNvCxnSpPr/>
      </xdr:nvCxnSpPr>
      <xdr:spPr>
        <a:xfrm>
          <a:off x="3797300" y="16543382"/>
          <a:ext cx="838200" cy="10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74874</xdr:rowOff>
    </xdr:from>
    <xdr:ext cx="534377" cy="259045"/>
    <xdr:sp macro="" textlink="">
      <xdr:nvSpPr>
        <xdr:cNvPr id="244" name="衛生費平均値テキスト"/>
        <xdr:cNvSpPr txBox="1"/>
      </xdr:nvSpPr>
      <xdr:spPr>
        <a:xfrm>
          <a:off x="4686300" y="16191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51997</xdr:rowOff>
    </xdr:from>
    <xdr:to>
      <xdr:col>24</xdr:col>
      <xdr:colOff>114300</xdr:colOff>
      <xdr:row>95</xdr:row>
      <xdr:rowOff>153597</xdr:rowOff>
    </xdr:to>
    <xdr:sp macro="" textlink="">
      <xdr:nvSpPr>
        <xdr:cNvPr id="245" name="フローチャート: 判断 244"/>
        <xdr:cNvSpPr/>
      </xdr:nvSpPr>
      <xdr:spPr>
        <a:xfrm>
          <a:off x="4584700" y="1633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84182</xdr:rowOff>
    </xdr:from>
    <xdr:to>
      <xdr:col>19</xdr:col>
      <xdr:colOff>177800</xdr:colOff>
      <xdr:row>96</xdr:row>
      <xdr:rowOff>147996</xdr:rowOff>
    </xdr:to>
    <xdr:cxnSp macro="">
      <xdr:nvCxnSpPr>
        <xdr:cNvPr id="246" name="直線コネクタ 245"/>
        <xdr:cNvCxnSpPr/>
      </xdr:nvCxnSpPr>
      <xdr:spPr>
        <a:xfrm flipV="1">
          <a:off x="2908300" y="16543382"/>
          <a:ext cx="889000" cy="6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20549</xdr:rowOff>
    </xdr:from>
    <xdr:to>
      <xdr:col>20</xdr:col>
      <xdr:colOff>38100</xdr:colOff>
      <xdr:row>95</xdr:row>
      <xdr:rowOff>122149</xdr:rowOff>
    </xdr:to>
    <xdr:sp macro="" textlink="">
      <xdr:nvSpPr>
        <xdr:cNvPr id="247" name="フローチャート: 判断 246"/>
        <xdr:cNvSpPr/>
      </xdr:nvSpPr>
      <xdr:spPr>
        <a:xfrm>
          <a:off x="3746500" y="1630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138676</xdr:rowOff>
    </xdr:from>
    <xdr:ext cx="534377" cy="259045"/>
    <xdr:sp macro="" textlink="">
      <xdr:nvSpPr>
        <xdr:cNvPr id="248" name="テキスト ボックス 247"/>
        <xdr:cNvSpPr txBox="1"/>
      </xdr:nvSpPr>
      <xdr:spPr>
        <a:xfrm>
          <a:off x="3530111" y="1608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147996</xdr:rowOff>
    </xdr:from>
    <xdr:to>
      <xdr:col>15</xdr:col>
      <xdr:colOff>50800</xdr:colOff>
      <xdr:row>98</xdr:row>
      <xdr:rowOff>47541</xdr:rowOff>
    </xdr:to>
    <xdr:cxnSp macro="">
      <xdr:nvCxnSpPr>
        <xdr:cNvPr id="249" name="直線コネクタ 248"/>
        <xdr:cNvCxnSpPr/>
      </xdr:nvCxnSpPr>
      <xdr:spPr>
        <a:xfrm flipV="1">
          <a:off x="2019300" y="16607196"/>
          <a:ext cx="889000" cy="24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35309</xdr:rowOff>
    </xdr:from>
    <xdr:to>
      <xdr:col>15</xdr:col>
      <xdr:colOff>101600</xdr:colOff>
      <xdr:row>95</xdr:row>
      <xdr:rowOff>136909</xdr:rowOff>
    </xdr:to>
    <xdr:sp macro="" textlink="">
      <xdr:nvSpPr>
        <xdr:cNvPr id="250" name="フローチャート: 判断 249"/>
        <xdr:cNvSpPr/>
      </xdr:nvSpPr>
      <xdr:spPr>
        <a:xfrm>
          <a:off x="2857500" y="1632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153436</xdr:rowOff>
    </xdr:from>
    <xdr:ext cx="534377" cy="259045"/>
    <xdr:sp macro="" textlink="">
      <xdr:nvSpPr>
        <xdr:cNvPr id="251" name="テキスト ボックス 250"/>
        <xdr:cNvSpPr txBox="1"/>
      </xdr:nvSpPr>
      <xdr:spPr>
        <a:xfrm>
          <a:off x="2641111" y="1609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47541</xdr:rowOff>
    </xdr:from>
    <xdr:to>
      <xdr:col>10</xdr:col>
      <xdr:colOff>114300</xdr:colOff>
      <xdr:row>98</xdr:row>
      <xdr:rowOff>140222</xdr:rowOff>
    </xdr:to>
    <xdr:cxnSp macro="">
      <xdr:nvCxnSpPr>
        <xdr:cNvPr id="252" name="直線コネクタ 251"/>
        <xdr:cNvCxnSpPr/>
      </xdr:nvCxnSpPr>
      <xdr:spPr>
        <a:xfrm flipV="1">
          <a:off x="1130300" y="16849641"/>
          <a:ext cx="889000" cy="9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95104</xdr:rowOff>
    </xdr:from>
    <xdr:to>
      <xdr:col>10</xdr:col>
      <xdr:colOff>165100</xdr:colOff>
      <xdr:row>97</xdr:row>
      <xdr:rowOff>25254</xdr:rowOff>
    </xdr:to>
    <xdr:sp macro="" textlink="">
      <xdr:nvSpPr>
        <xdr:cNvPr id="253" name="フローチャート: 判断 252"/>
        <xdr:cNvSpPr/>
      </xdr:nvSpPr>
      <xdr:spPr>
        <a:xfrm>
          <a:off x="1968500" y="1655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41781</xdr:rowOff>
    </xdr:from>
    <xdr:ext cx="534377" cy="259045"/>
    <xdr:sp macro="" textlink="">
      <xdr:nvSpPr>
        <xdr:cNvPr id="254" name="テキスト ボックス 253"/>
        <xdr:cNvSpPr txBox="1"/>
      </xdr:nvSpPr>
      <xdr:spPr>
        <a:xfrm>
          <a:off x="1752111" y="1632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48992</xdr:rowOff>
    </xdr:from>
    <xdr:to>
      <xdr:col>6</xdr:col>
      <xdr:colOff>38100</xdr:colOff>
      <xdr:row>96</xdr:row>
      <xdr:rowOff>150592</xdr:rowOff>
    </xdr:to>
    <xdr:sp macro="" textlink="">
      <xdr:nvSpPr>
        <xdr:cNvPr id="255" name="フローチャート: 判断 254"/>
        <xdr:cNvSpPr/>
      </xdr:nvSpPr>
      <xdr:spPr>
        <a:xfrm>
          <a:off x="1079500" y="1650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167119</xdr:rowOff>
    </xdr:from>
    <xdr:ext cx="534377" cy="259045"/>
    <xdr:sp macro="" textlink="">
      <xdr:nvSpPr>
        <xdr:cNvPr id="256" name="テキスト ボックス 255"/>
        <xdr:cNvSpPr txBox="1"/>
      </xdr:nvSpPr>
      <xdr:spPr>
        <a:xfrm>
          <a:off x="863111" y="1628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7" name="テキスト ボックス 25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8" name="テキスト ボックス 25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9" name="テキスト ボックス 25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60" name="テキスト ボックス 25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1" name="テキスト ボックス 26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143273</xdr:rowOff>
    </xdr:from>
    <xdr:to>
      <xdr:col>24</xdr:col>
      <xdr:colOff>114300</xdr:colOff>
      <xdr:row>97</xdr:row>
      <xdr:rowOff>73423</xdr:rowOff>
    </xdr:to>
    <xdr:sp macro="" textlink="">
      <xdr:nvSpPr>
        <xdr:cNvPr id="262" name="楕円 261"/>
        <xdr:cNvSpPr/>
      </xdr:nvSpPr>
      <xdr:spPr>
        <a:xfrm>
          <a:off x="4584700" y="1660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121700</xdr:rowOff>
    </xdr:from>
    <xdr:ext cx="534377" cy="259045"/>
    <xdr:sp macro="" textlink="">
      <xdr:nvSpPr>
        <xdr:cNvPr id="263" name="衛生費該当値テキスト"/>
        <xdr:cNvSpPr txBox="1"/>
      </xdr:nvSpPr>
      <xdr:spPr>
        <a:xfrm>
          <a:off x="4686300" y="1658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33382</xdr:rowOff>
    </xdr:from>
    <xdr:to>
      <xdr:col>20</xdr:col>
      <xdr:colOff>38100</xdr:colOff>
      <xdr:row>96</xdr:row>
      <xdr:rowOff>134982</xdr:rowOff>
    </xdr:to>
    <xdr:sp macro="" textlink="">
      <xdr:nvSpPr>
        <xdr:cNvPr id="264" name="楕円 263"/>
        <xdr:cNvSpPr/>
      </xdr:nvSpPr>
      <xdr:spPr>
        <a:xfrm>
          <a:off x="3746500" y="1649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126109</xdr:rowOff>
    </xdr:from>
    <xdr:ext cx="534377" cy="259045"/>
    <xdr:sp macro="" textlink="">
      <xdr:nvSpPr>
        <xdr:cNvPr id="265" name="テキスト ボックス 264"/>
        <xdr:cNvSpPr txBox="1"/>
      </xdr:nvSpPr>
      <xdr:spPr>
        <a:xfrm>
          <a:off x="3530111" y="1658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97196</xdr:rowOff>
    </xdr:from>
    <xdr:to>
      <xdr:col>15</xdr:col>
      <xdr:colOff>101600</xdr:colOff>
      <xdr:row>97</xdr:row>
      <xdr:rowOff>27346</xdr:rowOff>
    </xdr:to>
    <xdr:sp macro="" textlink="">
      <xdr:nvSpPr>
        <xdr:cNvPr id="266" name="楕円 265"/>
        <xdr:cNvSpPr/>
      </xdr:nvSpPr>
      <xdr:spPr>
        <a:xfrm>
          <a:off x="2857500" y="1655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18473</xdr:rowOff>
    </xdr:from>
    <xdr:ext cx="534377" cy="259045"/>
    <xdr:sp macro="" textlink="">
      <xdr:nvSpPr>
        <xdr:cNvPr id="267" name="テキスト ボックス 266"/>
        <xdr:cNvSpPr txBox="1"/>
      </xdr:nvSpPr>
      <xdr:spPr>
        <a:xfrm>
          <a:off x="2641111" y="1664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168191</xdr:rowOff>
    </xdr:from>
    <xdr:to>
      <xdr:col>10</xdr:col>
      <xdr:colOff>165100</xdr:colOff>
      <xdr:row>98</xdr:row>
      <xdr:rowOff>98341</xdr:rowOff>
    </xdr:to>
    <xdr:sp macro="" textlink="">
      <xdr:nvSpPr>
        <xdr:cNvPr id="268" name="楕円 267"/>
        <xdr:cNvSpPr/>
      </xdr:nvSpPr>
      <xdr:spPr>
        <a:xfrm>
          <a:off x="1968500" y="1679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89468</xdr:rowOff>
    </xdr:from>
    <xdr:ext cx="534377" cy="259045"/>
    <xdr:sp macro="" textlink="">
      <xdr:nvSpPr>
        <xdr:cNvPr id="269" name="テキスト ボックス 268"/>
        <xdr:cNvSpPr txBox="1"/>
      </xdr:nvSpPr>
      <xdr:spPr>
        <a:xfrm>
          <a:off x="1752111" y="1689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89422</xdr:rowOff>
    </xdr:from>
    <xdr:to>
      <xdr:col>6</xdr:col>
      <xdr:colOff>38100</xdr:colOff>
      <xdr:row>99</xdr:row>
      <xdr:rowOff>19572</xdr:rowOff>
    </xdr:to>
    <xdr:sp macro="" textlink="">
      <xdr:nvSpPr>
        <xdr:cNvPr id="270" name="楕円 269"/>
        <xdr:cNvSpPr/>
      </xdr:nvSpPr>
      <xdr:spPr>
        <a:xfrm>
          <a:off x="1079500" y="1689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10699</xdr:rowOff>
    </xdr:from>
    <xdr:ext cx="534377" cy="259045"/>
    <xdr:sp macro="" textlink="">
      <xdr:nvSpPr>
        <xdr:cNvPr id="271" name="テキスト ボックス 270"/>
        <xdr:cNvSpPr txBox="1"/>
      </xdr:nvSpPr>
      <xdr:spPr>
        <a:xfrm>
          <a:off x="863111" y="1698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2" name="正方形/長方形 27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3" name="正方形/長方形 27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4" name="正方形/長方形 27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5" name="正方形/長方形 27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6" name="正方形/長方形 27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7" name="正方形/長方形 27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8" name="正方形/長方形 27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9" name="正方形/長方形 27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80" name="テキスト ボックス 27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1" name="直線コネクタ 28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2" name="直線コネクタ 28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3" name="テキスト ボックス 28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4" name="直線コネクタ 28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5" name="テキスト ボックス 284"/>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6" name="直線コネクタ 28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7" name="テキスト ボックス 286"/>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8" name="直線コネクタ 28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9" name="テキスト ボックス 288"/>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90" name="直線コネクタ 28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91" name="テキスト ボックス 29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121920</xdr:rowOff>
    </xdr:from>
    <xdr:to>
      <xdr:col>54</xdr:col>
      <xdr:colOff>189865</xdr:colOff>
      <xdr:row>38</xdr:row>
      <xdr:rowOff>86360</xdr:rowOff>
    </xdr:to>
    <xdr:cxnSp macro="">
      <xdr:nvCxnSpPr>
        <xdr:cNvPr id="295" name="直線コネクタ 294"/>
        <xdr:cNvCxnSpPr/>
      </xdr:nvCxnSpPr>
      <xdr:spPr>
        <a:xfrm flipV="1">
          <a:off x="10475595" y="5093970"/>
          <a:ext cx="1270"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90187</xdr:rowOff>
    </xdr:from>
    <xdr:ext cx="378565" cy="259045"/>
    <xdr:sp macro="" textlink="">
      <xdr:nvSpPr>
        <xdr:cNvPr id="296" name="労働費最小値テキスト"/>
        <xdr:cNvSpPr txBox="1"/>
      </xdr:nvSpPr>
      <xdr:spPr>
        <a:xfrm>
          <a:off x="10528300"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86360</xdr:rowOff>
    </xdr:from>
    <xdr:to>
      <xdr:col>55</xdr:col>
      <xdr:colOff>88900</xdr:colOff>
      <xdr:row>38</xdr:row>
      <xdr:rowOff>86360</xdr:rowOff>
    </xdr:to>
    <xdr:cxnSp macro="">
      <xdr:nvCxnSpPr>
        <xdr:cNvPr id="297" name="直線コネクタ 296"/>
        <xdr:cNvCxnSpPr/>
      </xdr:nvCxnSpPr>
      <xdr:spPr>
        <a:xfrm>
          <a:off x="10388600" y="660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68597</xdr:rowOff>
    </xdr:from>
    <xdr:ext cx="469744" cy="259045"/>
    <xdr:sp macro="" textlink="">
      <xdr:nvSpPr>
        <xdr:cNvPr id="298" name="労働費最大値テキスト"/>
        <xdr:cNvSpPr txBox="1"/>
      </xdr:nvSpPr>
      <xdr:spPr>
        <a:xfrm>
          <a:off x="10528300" y="486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121920</xdr:rowOff>
    </xdr:from>
    <xdr:to>
      <xdr:col>55</xdr:col>
      <xdr:colOff>88900</xdr:colOff>
      <xdr:row>29</xdr:row>
      <xdr:rowOff>121920</xdr:rowOff>
    </xdr:to>
    <xdr:cxnSp macro="">
      <xdr:nvCxnSpPr>
        <xdr:cNvPr id="299" name="直線コネクタ 298"/>
        <xdr:cNvCxnSpPr/>
      </xdr:nvCxnSpPr>
      <xdr:spPr>
        <a:xfrm>
          <a:off x="10388600" y="509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76200</xdr:rowOff>
    </xdr:from>
    <xdr:to>
      <xdr:col>55</xdr:col>
      <xdr:colOff>0</xdr:colOff>
      <xdr:row>35</xdr:row>
      <xdr:rowOff>102870</xdr:rowOff>
    </xdr:to>
    <xdr:cxnSp macro="">
      <xdr:nvCxnSpPr>
        <xdr:cNvPr id="300" name="直線コネクタ 299"/>
        <xdr:cNvCxnSpPr/>
      </xdr:nvCxnSpPr>
      <xdr:spPr>
        <a:xfrm flipV="1">
          <a:off x="9639300" y="60769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125747</xdr:rowOff>
    </xdr:from>
    <xdr:ext cx="378565" cy="259045"/>
    <xdr:sp macro="" textlink="">
      <xdr:nvSpPr>
        <xdr:cNvPr id="301" name="労働費平均値テキスト"/>
        <xdr:cNvSpPr txBox="1"/>
      </xdr:nvSpPr>
      <xdr:spPr>
        <a:xfrm>
          <a:off x="10528300" y="57835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102870</xdr:rowOff>
    </xdr:from>
    <xdr:to>
      <xdr:col>55</xdr:col>
      <xdr:colOff>50800</xdr:colOff>
      <xdr:row>35</xdr:row>
      <xdr:rowOff>33020</xdr:rowOff>
    </xdr:to>
    <xdr:sp macro="" textlink="">
      <xdr:nvSpPr>
        <xdr:cNvPr id="302" name="フローチャート: 判断 301"/>
        <xdr:cNvSpPr/>
      </xdr:nvSpPr>
      <xdr:spPr>
        <a:xfrm>
          <a:off x="10426700" y="593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95250</xdr:rowOff>
    </xdr:from>
    <xdr:to>
      <xdr:col>50</xdr:col>
      <xdr:colOff>114300</xdr:colOff>
      <xdr:row>35</xdr:row>
      <xdr:rowOff>102870</xdr:rowOff>
    </xdr:to>
    <xdr:cxnSp macro="">
      <xdr:nvCxnSpPr>
        <xdr:cNvPr id="303" name="直線コネクタ 302"/>
        <xdr:cNvCxnSpPr/>
      </xdr:nvCxnSpPr>
      <xdr:spPr>
        <a:xfrm>
          <a:off x="8750300" y="6096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71120</xdr:rowOff>
    </xdr:from>
    <xdr:to>
      <xdr:col>50</xdr:col>
      <xdr:colOff>165100</xdr:colOff>
      <xdr:row>35</xdr:row>
      <xdr:rowOff>1270</xdr:rowOff>
    </xdr:to>
    <xdr:sp macro="" textlink="">
      <xdr:nvSpPr>
        <xdr:cNvPr id="304" name="フローチャート: 判断 303"/>
        <xdr:cNvSpPr/>
      </xdr:nvSpPr>
      <xdr:spPr>
        <a:xfrm>
          <a:off x="9588500" y="59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17797</xdr:rowOff>
    </xdr:from>
    <xdr:ext cx="378565" cy="259045"/>
    <xdr:sp macro="" textlink="">
      <xdr:nvSpPr>
        <xdr:cNvPr id="305" name="テキスト ボックス 304"/>
        <xdr:cNvSpPr txBox="1"/>
      </xdr:nvSpPr>
      <xdr:spPr>
        <a:xfrm>
          <a:off x="9450017" y="5675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91440</xdr:rowOff>
    </xdr:from>
    <xdr:to>
      <xdr:col>45</xdr:col>
      <xdr:colOff>177800</xdr:colOff>
      <xdr:row>35</xdr:row>
      <xdr:rowOff>95250</xdr:rowOff>
    </xdr:to>
    <xdr:cxnSp macro="">
      <xdr:nvCxnSpPr>
        <xdr:cNvPr id="306" name="直線コネクタ 305"/>
        <xdr:cNvCxnSpPr/>
      </xdr:nvCxnSpPr>
      <xdr:spPr>
        <a:xfrm>
          <a:off x="7861300" y="60921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66040</xdr:rowOff>
    </xdr:from>
    <xdr:to>
      <xdr:col>46</xdr:col>
      <xdr:colOff>38100</xdr:colOff>
      <xdr:row>32</xdr:row>
      <xdr:rowOff>167640</xdr:rowOff>
    </xdr:to>
    <xdr:sp macro="" textlink="">
      <xdr:nvSpPr>
        <xdr:cNvPr id="307" name="フローチャート: 判断 306"/>
        <xdr:cNvSpPr/>
      </xdr:nvSpPr>
      <xdr:spPr>
        <a:xfrm>
          <a:off x="8699500" y="55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31</xdr:row>
      <xdr:rowOff>12717</xdr:rowOff>
    </xdr:from>
    <xdr:ext cx="378565" cy="259045"/>
    <xdr:sp macro="" textlink="">
      <xdr:nvSpPr>
        <xdr:cNvPr id="308" name="テキスト ボックス 307"/>
        <xdr:cNvSpPr txBox="1"/>
      </xdr:nvSpPr>
      <xdr:spPr>
        <a:xfrm>
          <a:off x="8561017" y="532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91440</xdr:rowOff>
    </xdr:from>
    <xdr:to>
      <xdr:col>41</xdr:col>
      <xdr:colOff>50800</xdr:colOff>
      <xdr:row>35</xdr:row>
      <xdr:rowOff>137160</xdr:rowOff>
    </xdr:to>
    <xdr:cxnSp macro="">
      <xdr:nvCxnSpPr>
        <xdr:cNvPr id="309" name="直線コネクタ 308"/>
        <xdr:cNvCxnSpPr/>
      </xdr:nvCxnSpPr>
      <xdr:spPr>
        <a:xfrm flipV="1">
          <a:off x="6972300" y="60921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31750</xdr:rowOff>
    </xdr:from>
    <xdr:to>
      <xdr:col>41</xdr:col>
      <xdr:colOff>101600</xdr:colOff>
      <xdr:row>33</xdr:row>
      <xdr:rowOff>133350</xdr:rowOff>
    </xdr:to>
    <xdr:sp macro="" textlink="">
      <xdr:nvSpPr>
        <xdr:cNvPr id="310" name="フローチャート: 判断 309"/>
        <xdr:cNvSpPr/>
      </xdr:nvSpPr>
      <xdr:spPr>
        <a:xfrm>
          <a:off x="7810500" y="56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31</xdr:row>
      <xdr:rowOff>149877</xdr:rowOff>
    </xdr:from>
    <xdr:ext cx="378565" cy="259045"/>
    <xdr:sp macro="" textlink="">
      <xdr:nvSpPr>
        <xdr:cNvPr id="311" name="テキスト ボックス 310"/>
        <xdr:cNvSpPr txBox="1"/>
      </xdr:nvSpPr>
      <xdr:spPr>
        <a:xfrm>
          <a:off x="7672017" y="5464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170180</xdr:rowOff>
    </xdr:from>
    <xdr:to>
      <xdr:col>36</xdr:col>
      <xdr:colOff>165100</xdr:colOff>
      <xdr:row>33</xdr:row>
      <xdr:rowOff>100330</xdr:rowOff>
    </xdr:to>
    <xdr:sp macro="" textlink="">
      <xdr:nvSpPr>
        <xdr:cNvPr id="312" name="フローチャート: 判断 311"/>
        <xdr:cNvSpPr/>
      </xdr:nvSpPr>
      <xdr:spPr>
        <a:xfrm>
          <a:off x="6921500" y="56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31</xdr:row>
      <xdr:rowOff>116857</xdr:rowOff>
    </xdr:from>
    <xdr:ext cx="378565" cy="259045"/>
    <xdr:sp macro="" textlink="">
      <xdr:nvSpPr>
        <xdr:cNvPr id="313" name="テキスト ボックス 312"/>
        <xdr:cNvSpPr txBox="1"/>
      </xdr:nvSpPr>
      <xdr:spPr>
        <a:xfrm>
          <a:off x="6783017" y="543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25400</xdr:rowOff>
    </xdr:from>
    <xdr:to>
      <xdr:col>55</xdr:col>
      <xdr:colOff>50800</xdr:colOff>
      <xdr:row>35</xdr:row>
      <xdr:rowOff>127000</xdr:rowOff>
    </xdr:to>
    <xdr:sp macro="" textlink="">
      <xdr:nvSpPr>
        <xdr:cNvPr id="319" name="楕円 318"/>
        <xdr:cNvSpPr/>
      </xdr:nvSpPr>
      <xdr:spPr>
        <a:xfrm>
          <a:off x="104267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3827</xdr:rowOff>
    </xdr:from>
    <xdr:ext cx="378565" cy="259045"/>
    <xdr:sp macro="" textlink="">
      <xdr:nvSpPr>
        <xdr:cNvPr id="320" name="労働費該当値テキスト"/>
        <xdr:cNvSpPr txBox="1"/>
      </xdr:nvSpPr>
      <xdr:spPr>
        <a:xfrm>
          <a:off x="10528300" y="6004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52070</xdr:rowOff>
    </xdr:from>
    <xdr:to>
      <xdr:col>50</xdr:col>
      <xdr:colOff>165100</xdr:colOff>
      <xdr:row>35</xdr:row>
      <xdr:rowOff>153670</xdr:rowOff>
    </xdr:to>
    <xdr:sp macro="" textlink="">
      <xdr:nvSpPr>
        <xdr:cNvPr id="321" name="楕円 320"/>
        <xdr:cNvSpPr/>
      </xdr:nvSpPr>
      <xdr:spPr>
        <a:xfrm>
          <a:off x="95885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144797</xdr:rowOff>
    </xdr:from>
    <xdr:ext cx="378565" cy="259045"/>
    <xdr:sp macro="" textlink="">
      <xdr:nvSpPr>
        <xdr:cNvPr id="322" name="テキスト ボックス 321"/>
        <xdr:cNvSpPr txBox="1"/>
      </xdr:nvSpPr>
      <xdr:spPr>
        <a:xfrm>
          <a:off x="9450017" y="6145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44450</xdr:rowOff>
    </xdr:from>
    <xdr:to>
      <xdr:col>46</xdr:col>
      <xdr:colOff>38100</xdr:colOff>
      <xdr:row>35</xdr:row>
      <xdr:rowOff>146050</xdr:rowOff>
    </xdr:to>
    <xdr:sp macro="" textlink="">
      <xdr:nvSpPr>
        <xdr:cNvPr id="323" name="楕円 322"/>
        <xdr:cNvSpPr/>
      </xdr:nvSpPr>
      <xdr:spPr>
        <a:xfrm>
          <a:off x="86995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137177</xdr:rowOff>
    </xdr:from>
    <xdr:ext cx="378565" cy="259045"/>
    <xdr:sp macro="" textlink="">
      <xdr:nvSpPr>
        <xdr:cNvPr id="324" name="テキスト ボックス 323"/>
        <xdr:cNvSpPr txBox="1"/>
      </xdr:nvSpPr>
      <xdr:spPr>
        <a:xfrm>
          <a:off x="8561017" y="6137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40640</xdr:rowOff>
    </xdr:from>
    <xdr:to>
      <xdr:col>41</xdr:col>
      <xdr:colOff>101600</xdr:colOff>
      <xdr:row>35</xdr:row>
      <xdr:rowOff>142240</xdr:rowOff>
    </xdr:to>
    <xdr:sp macro="" textlink="">
      <xdr:nvSpPr>
        <xdr:cNvPr id="325" name="楕円 324"/>
        <xdr:cNvSpPr/>
      </xdr:nvSpPr>
      <xdr:spPr>
        <a:xfrm>
          <a:off x="781050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133367</xdr:rowOff>
    </xdr:from>
    <xdr:ext cx="378565" cy="259045"/>
    <xdr:sp macro="" textlink="">
      <xdr:nvSpPr>
        <xdr:cNvPr id="326" name="テキスト ボックス 325"/>
        <xdr:cNvSpPr txBox="1"/>
      </xdr:nvSpPr>
      <xdr:spPr>
        <a:xfrm>
          <a:off x="7672017" y="6134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86360</xdr:rowOff>
    </xdr:from>
    <xdr:to>
      <xdr:col>36</xdr:col>
      <xdr:colOff>165100</xdr:colOff>
      <xdr:row>36</xdr:row>
      <xdr:rowOff>16510</xdr:rowOff>
    </xdr:to>
    <xdr:sp macro="" textlink="">
      <xdr:nvSpPr>
        <xdr:cNvPr id="327" name="楕円 326"/>
        <xdr:cNvSpPr/>
      </xdr:nvSpPr>
      <xdr:spPr>
        <a:xfrm>
          <a:off x="6921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7637</xdr:rowOff>
    </xdr:from>
    <xdr:ext cx="378565" cy="259045"/>
    <xdr:sp macro="" textlink="">
      <xdr:nvSpPr>
        <xdr:cNvPr id="328" name="テキスト ボックス 327"/>
        <xdr:cNvSpPr txBox="1"/>
      </xdr:nvSpPr>
      <xdr:spPr>
        <a:xfrm>
          <a:off x="6783017" y="617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9" name="直線コネクタ 33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40" name="テキスト ボックス 33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1" name="直線コネクタ 34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2" name="テキスト ボックス 34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3" name="直線コネクタ 34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4" name="テキスト ボックス 34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5" name="直線コネクタ 34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6" name="テキスト ボックス 34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8" name="テキスト ボックス 34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45654</xdr:rowOff>
    </xdr:from>
    <xdr:to>
      <xdr:col>54</xdr:col>
      <xdr:colOff>189865</xdr:colOff>
      <xdr:row>58</xdr:row>
      <xdr:rowOff>125892</xdr:rowOff>
    </xdr:to>
    <xdr:cxnSp macro="">
      <xdr:nvCxnSpPr>
        <xdr:cNvPr id="350" name="直線コネクタ 349"/>
        <xdr:cNvCxnSpPr/>
      </xdr:nvCxnSpPr>
      <xdr:spPr>
        <a:xfrm flipV="1">
          <a:off x="10475595" y="8789604"/>
          <a:ext cx="1270" cy="12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129719</xdr:rowOff>
    </xdr:from>
    <xdr:ext cx="378565" cy="259045"/>
    <xdr:sp macro="" textlink="">
      <xdr:nvSpPr>
        <xdr:cNvPr id="351" name="農林水産業費最小値テキスト"/>
        <xdr:cNvSpPr txBox="1"/>
      </xdr:nvSpPr>
      <xdr:spPr>
        <a:xfrm>
          <a:off x="10528300" y="10073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125892</xdr:rowOff>
    </xdr:from>
    <xdr:to>
      <xdr:col>55</xdr:col>
      <xdr:colOff>88900</xdr:colOff>
      <xdr:row>58</xdr:row>
      <xdr:rowOff>125892</xdr:rowOff>
    </xdr:to>
    <xdr:cxnSp macro="">
      <xdr:nvCxnSpPr>
        <xdr:cNvPr id="352" name="直線コネクタ 351"/>
        <xdr:cNvCxnSpPr/>
      </xdr:nvCxnSpPr>
      <xdr:spPr>
        <a:xfrm>
          <a:off x="10388600" y="1006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163781</xdr:rowOff>
    </xdr:from>
    <xdr:ext cx="534377" cy="259045"/>
    <xdr:sp macro="" textlink="">
      <xdr:nvSpPr>
        <xdr:cNvPr id="353" name="農林水産業費最大値テキスト"/>
        <xdr:cNvSpPr txBox="1"/>
      </xdr:nvSpPr>
      <xdr:spPr>
        <a:xfrm>
          <a:off x="10528300" y="856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45654</xdr:rowOff>
    </xdr:from>
    <xdr:to>
      <xdr:col>55</xdr:col>
      <xdr:colOff>88900</xdr:colOff>
      <xdr:row>51</xdr:row>
      <xdr:rowOff>45654</xdr:rowOff>
    </xdr:to>
    <xdr:cxnSp macro="">
      <xdr:nvCxnSpPr>
        <xdr:cNvPr id="354" name="直線コネクタ 353"/>
        <xdr:cNvCxnSpPr/>
      </xdr:nvCxnSpPr>
      <xdr:spPr>
        <a:xfrm>
          <a:off x="10388600" y="878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28966</xdr:rowOff>
    </xdr:from>
    <xdr:to>
      <xdr:col>55</xdr:col>
      <xdr:colOff>0</xdr:colOff>
      <xdr:row>57</xdr:row>
      <xdr:rowOff>38476</xdr:rowOff>
    </xdr:to>
    <xdr:cxnSp macro="">
      <xdr:nvCxnSpPr>
        <xdr:cNvPr id="355" name="直線コネクタ 354"/>
        <xdr:cNvCxnSpPr/>
      </xdr:nvCxnSpPr>
      <xdr:spPr>
        <a:xfrm>
          <a:off x="9639300" y="9801616"/>
          <a:ext cx="838200" cy="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169329</xdr:rowOff>
    </xdr:from>
    <xdr:ext cx="469744" cy="259045"/>
    <xdr:sp macro="" textlink="">
      <xdr:nvSpPr>
        <xdr:cNvPr id="356" name="農林水産業費平均値テキスト"/>
        <xdr:cNvSpPr txBox="1"/>
      </xdr:nvSpPr>
      <xdr:spPr>
        <a:xfrm>
          <a:off x="10528300" y="9770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19452</xdr:rowOff>
    </xdr:from>
    <xdr:to>
      <xdr:col>55</xdr:col>
      <xdr:colOff>50800</xdr:colOff>
      <xdr:row>57</xdr:row>
      <xdr:rowOff>121052</xdr:rowOff>
    </xdr:to>
    <xdr:sp macro="" textlink="">
      <xdr:nvSpPr>
        <xdr:cNvPr id="357" name="フローチャート: 判断 356"/>
        <xdr:cNvSpPr/>
      </xdr:nvSpPr>
      <xdr:spPr>
        <a:xfrm>
          <a:off x="104267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28966</xdr:rowOff>
    </xdr:from>
    <xdr:to>
      <xdr:col>50</xdr:col>
      <xdr:colOff>114300</xdr:colOff>
      <xdr:row>57</xdr:row>
      <xdr:rowOff>58913</xdr:rowOff>
    </xdr:to>
    <xdr:cxnSp macro="">
      <xdr:nvCxnSpPr>
        <xdr:cNvPr id="358" name="直線コネクタ 357"/>
        <xdr:cNvCxnSpPr/>
      </xdr:nvCxnSpPr>
      <xdr:spPr>
        <a:xfrm flipV="1">
          <a:off x="8750300" y="9801616"/>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24618</xdr:rowOff>
    </xdr:from>
    <xdr:to>
      <xdr:col>50</xdr:col>
      <xdr:colOff>165100</xdr:colOff>
      <xdr:row>57</xdr:row>
      <xdr:rowOff>126218</xdr:rowOff>
    </xdr:to>
    <xdr:sp macro="" textlink="">
      <xdr:nvSpPr>
        <xdr:cNvPr id="359" name="フローチャート: 判断 358"/>
        <xdr:cNvSpPr/>
      </xdr:nvSpPr>
      <xdr:spPr>
        <a:xfrm>
          <a:off x="9588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117345</xdr:rowOff>
    </xdr:from>
    <xdr:ext cx="469744" cy="259045"/>
    <xdr:sp macro="" textlink="">
      <xdr:nvSpPr>
        <xdr:cNvPr id="360" name="テキスト ボックス 359"/>
        <xdr:cNvSpPr txBox="1"/>
      </xdr:nvSpPr>
      <xdr:spPr>
        <a:xfrm>
          <a:off x="9404428" y="98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36464</xdr:rowOff>
    </xdr:from>
    <xdr:to>
      <xdr:col>45</xdr:col>
      <xdr:colOff>177800</xdr:colOff>
      <xdr:row>57</xdr:row>
      <xdr:rowOff>58913</xdr:rowOff>
    </xdr:to>
    <xdr:cxnSp macro="">
      <xdr:nvCxnSpPr>
        <xdr:cNvPr id="361" name="直線コネクタ 360"/>
        <xdr:cNvCxnSpPr/>
      </xdr:nvCxnSpPr>
      <xdr:spPr>
        <a:xfrm>
          <a:off x="7861300" y="9809114"/>
          <a:ext cx="889000" cy="2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41031</xdr:rowOff>
    </xdr:from>
    <xdr:to>
      <xdr:col>46</xdr:col>
      <xdr:colOff>38100</xdr:colOff>
      <xdr:row>57</xdr:row>
      <xdr:rowOff>142631</xdr:rowOff>
    </xdr:to>
    <xdr:sp macro="" textlink="">
      <xdr:nvSpPr>
        <xdr:cNvPr id="362" name="フローチャート: 判断 361"/>
        <xdr:cNvSpPr/>
      </xdr:nvSpPr>
      <xdr:spPr>
        <a:xfrm>
          <a:off x="8699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133758</xdr:rowOff>
    </xdr:from>
    <xdr:ext cx="469744" cy="259045"/>
    <xdr:sp macro="" textlink="">
      <xdr:nvSpPr>
        <xdr:cNvPr id="363" name="テキスト ボックス 362"/>
        <xdr:cNvSpPr txBox="1"/>
      </xdr:nvSpPr>
      <xdr:spPr>
        <a:xfrm>
          <a:off x="8515428" y="990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36464</xdr:rowOff>
    </xdr:from>
    <xdr:to>
      <xdr:col>41</xdr:col>
      <xdr:colOff>50800</xdr:colOff>
      <xdr:row>57</xdr:row>
      <xdr:rowOff>46614</xdr:rowOff>
    </xdr:to>
    <xdr:cxnSp macro="">
      <xdr:nvCxnSpPr>
        <xdr:cNvPr id="364" name="直線コネクタ 363"/>
        <xdr:cNvCxnSpPr/>
      </xdr:nvCxnSpPr>
      <xdr:spPr>
        <a:xfrm flipV="1">
          <a:off x="6972300" y="9809114"/>
          <a:ext cx="8890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29098</xdr:rowOff>
    </xdr:from>
    <xdr:to>
      <xdr:col>41</xdr:col>
      <xdr:colOff>101600</xdr:colOff>
      <xdr:row>57</xdr:row>
      <xdr:rowOff>130698</xdr:rowOff>
    </xdr:to>
    <xdr:sp macro="" textlink="">
      <xdr:nvSpPr>
        <xdr:cNvPr id="365" name="フローチャート: 判断 364"/>
        <xdr:cNvSpPr/>
      </xdr:nvSpPr>
      <xdr:spPr>
        <a:xfrm>
          <a:off x="7810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121825</xdr:rowOff>
    </xdr:from>
    <xdr:ext cx="469744" cy="259045"/>
    <xdr:sp macro="" textlink="">
      <xdr:nvSpPr>
        <xdr:cNvPr id="366" name="テキスト ボックス 365"/>
        <xdr:cNvSpPr txBox="1"/>
      </xdr:nvSpPr>
      <xdr:spPr>
        <a:xfrm>
          <a:off x="7626428" y="989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32436</xdr:rowOff>
    </xdr:from>
    <xdr:to>
      <xdr:col>36</xdr:col>
      <xdr:colOff>165100</xdr:colOff>
      <xdr:row>57</xdr:row>
      <xdr:rowOff>134036</xdr:rowOff>
    </xdr:to>
    <xdr:sp macro="" textlink="">
      <xdr:nvSpPr>
        <xdr:cNvPr id="367" name="フローチャート: 判断 366"/>
        <xdr:cNvSpPr/>
      </xdr:nvSpPr>
      <xdr:spPr>
        <a:xfrm>
          <a:off x="6921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125163</xdr:rowOff>
    </xdr:from>
    <xdr:ext cx="469744" cy="259045"/>
    <xdr:sp macro="" textlink="">
      <xdr:nvSpPr>
        <xdr:cNvPr id="368" name="テキスト ボックス 367"/>
        <xdr:cNvSpPr txBox="1"/>
      </xdr:nvSpPr>
      <xdr:spPr>
        <a:xfrm>
          <a:off x="6737428" y="989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159126</xdr:rowOff>
    </xdr:from>
    <xdr:to>
      <xdr:col>55</xdr:col>
      <xdr:colOff>50800</xdr:colOff>
      <xdr:row>57</xdr:row>
      <xdr:rowOff>89276</xdr:rowOff>
    </xdr:to>
    <xdr:sp macro="" textlink="">
      <xdr:nvSpPr>
        <xdr:cNvPr id="374" name="楕円 373"/>
        <xdr:cNvSpPr/>
      </xdr:nvSpPr>
      <xdr:spPr>
        <a:xfrm>
          <a:off x="10426700" y="976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10553</xdr:rowOff>
    </xdr:from>
    <xdr:ext cx="469744" cy="259045"/>
    <xdr:sp macro="" textlink="">
      <xdr:nvSpPr>
        <xdr:cNvPr id="375" name="農林水産業費該当値テキスト"/>
        <xdr:cNvSpPr txBox="1"/>
      </xdr:nvSpPr>
      <xdr:spPr>
        <a:xfrm>
          <a:off x="10528300" y="961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149616</xdr:rowOff>
    </xdr:from>
    <xdr:to>
      <xdr:col>50</xdr:col>
      <xdr:colOff>165100</xdr:colOff>
      <xdr:row>57</xdr:row>
      <xdr:rowOff>79766</xdr:rowOff>
    </xdr:to>
    <xdr:sp macro="" textlink="">
      <xdr:nvSpPr>
        <xdr:cNvPr id="376" name="楕円 375"/>
        <xdr:cNvSpPr/>
      </xdr:nvSpPr>
      <xdr:spPr>
        <a:xfrm>
          <a:off x="9588500" y="975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96293</xdr:rowOff>
    </xdr:from>
    <xdr:ext cx="469744" cy="259045"/>
    <xdr:sp macro="" textlink="">
      <xdr:nvSpPr>
        <xdr:cNvPr id="377" name="テキスト ボックス 376"/>
        <xdr:cNvSpPr txBox="1"/>
      </xdr:nvSpPr>
      <xdr:spPr>
        <a:xfrm>
          <a:off x="9404428" y="952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8113</xdr:rowOff>
    </xdr:from>
    <xdr:to>
      <xdr:col>46</xdr:col>
      <xdr:colOff>38100</xdr:colOff>
      <xdr:row>57</xdr:row>
      <xdr:rowOff>109713</xdr:rowOff>
    </xdr:to>
    <xdr:sp macro="" textlink="">
      <xdr:nvSpPr>
        <xdr:cNvPr id="378" name="楕円 377"/>
        <xdr:cNvSpPr/>
      </xdr:nvSpPr>
      <xdr:spPr>
        <a:xfrm>
          <a:off x="8699500" y="978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126240</xdr:rowOff>
    </xdr:from>
    <xdr:ext cx="469744" cy="259045"/>
    <xdr:sp macro="" textlink="">
      <xdr:nvSpPr>
        <xdr:cNvPr id="379" name="テキスト ボックス 378"/>
        <xdr:cNvSpPr txBox="1"/>
      </xdr:nvSpPr>
      <xdr:spPr>
        <a:xfrm>
          <a:off x="8515428" y="9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157114</xdr:rowOff>
    </xdr:from>
    <xdr:to>
      <xdr:col>41</xdr:col>
      <xdr:colOff>101600</xdr:colOff>
      <xdr:row>57</xdr:row>
      <xdr:rowOff>87264</xdr:rowOff>
    </xdr:to>
    <xdr:sp macro="" textlink="">
      <xdr:nvSpPr>
        <xdr:cNvPr id="380" name="楕円 379"/>
        <xdr:cNvSpPr/>
      </xdr:nvSpPr>
      <xdr:spPr>
        <a:xfrm>
          <a:off x="7810500" y="975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103791</xdr:rowOff>
    </xdr:from>
    <xdr:ext cx="469744" cy="259045"/>
    <xdr:sp macro="" textlink="">
      <xdr:nvSpPr>
        <xdr:cNvPr id="381" name="テキスト ボックス 380"/>
        <xdr:cNvSpPr txBox="1"/>
      </xdr:nvSpPr>
      <xdr:spPr>
        <a:xfrm>
          <a:off x="7626428" y="953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167264</xdr:rowOff>
    </xdr:from>
    <xdr:to>
      <xdr:col>36</xdr:col>
      <xdr:colOff>165100</xdr:colOff>
      <xdr:row>57</xdr:row>
      <xdr:rowOff>97414</xdr:rowOff>
    </xdr:to>
    <xdr:sp macro="" textlink="">
      <xdr:nvSpPr>
        <xdr:cNvPr id="382" name="楕円 381"/>
        <xdr:cNvSpPr/>
      </xdr:nvSpPr>
      <xdr:spPr>
        <a:xfrm>
          <a:off x="6921500" y="976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113941</xdr:rowOff>
    </xdr:from>
    <xdr:ext cx="469744" cy="259045"/>
    <xdr:sp macro="" textlink="">
      <xdr:nvSpPr>
        <xdr:cNvPr id="383" name="テキスト ボックス 382"/>
        <xdr:cNvSpPr txBox="1"/>
      </xdr:nvSpPr>
      <xdr:spPr>
        <a:xfrm>
          <a:off x="6737428" y="954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44374</xdr:rowOff>
    </xdr:from>
    <xdr:to>
      <xdr:col>54</xdr:col>
      <xdr:colOff>189865</xdr:colOff>
      <xdr:row>78</xdr:row>
      <xdr:rowOff>53839</xdr:rowOff>
    </xdr:to>
    <xdr:cxnSp macro="">
      <xdr:nvCxnSpPr>
        <xdr:cNvPr id="405" name="直線コネクタ 404"/>
        <xdr:cNvCxnSpPr/>
      </xdr:nvCxnSpPr>
      <xdr:spPr>
        <a:xfrm flipV="1">
          <a:off x="10475595" y="12217324"/>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57666</xdr:rowOff>
    </xdr:from>
    <xdr:ext cx="469744" cy="259045"/>
    <xdr:sp macro="" textlink="">
      <xdr:nvSpPr>
        <xdr:cNvPr id="406" name="商工費最小値テキスト"/>
        <xdr:cNvSpPr txBox="1"/>
      </xdr:nvSpPr>
      <xdr:spPr>
        <a:xfrm>
          <a:off x="10528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53839</xdr:rowOff>
    </xdr:from>
    <xdr:to>
      <xdr:col>55</xdr:col>
      <xdr:colOff>88900</xdr:colOff>
      <xdr:row>78</xdr:row>
      <xdr:rowOff>53839</xdr:rowOff>
    </xdr:to>
    <xdr:cxnSp macro="">
      <xdr:nvCxnSpPr>
        <xdr:cNvPr id="407" name="直線コネクタ 406"/>
        <xdr:cNvCxnSpPr/>
      </xdr:nvCxnSpPr>
      <xdr:spPr>
        <a:xfrm>
          <a:off x="10388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162501</xdr:rowOff>
    </xdr:from>
    <xdr:ext cx="534377" cy="259045"/>
    <xdr:sp macro="" textlink="">
      <xdr:nvSpPr>
        <xdr:cNvPr id="408" name="商工費最大値テキスト"/>
        <xdr:cNvSpPr txBox="1"/>
      </xdr:nvSpPr>
      <xdr:spPr>
        <a:xfrm>
          <a:off x="10528300" y="1199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44374</xdr:rowOff>
    </xdr:from>
    <xdr:to>
      <xdr:col>55</xdr:col>
      <xdr:colOff>88900</xdr:colOff>
      <xdr:row>71</xdr:row>
      <xdr:rowOff>44374</xdr:rowOff>
    </xdr:to>
    <xdr:cxnSp macro="">
      <xdr:nvCxnSpPr>
        <xdr:cNvPr id="409" name="直線コネクタ 408"/>
        <xdr:cNvCxnSpPr/>
      </xdr:nvCxnSpPr>
      <xdr:spPr>
        <a:xfrm>
          <a:off x="10388600" y="12217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121824</xdr:rowOff>
    </xdr:from>
    <xdr:to>
      <xdr:col>55</xdr:col>
      <xdr:colOff>0</xdr:colOff>
      <xdr:row>74</xdr:row>
      <xdr:rowOff>164937</xdr:rowOff>
    </xdr:to>
    <xdr:cxnSp macro="">
      <xdr:nvCxnSpPr>
        <xdr:cNvPr id="410" name="直線コネクタ 409"/>
        <xdr:cNvCxnSpPr/>
      </xdr:nvCxnSpPr>
      <xdr:spPr>
        <a:xfrm flipV="1">
          <a:off x="9639300" y="12809124"/>
          <a:ext cx="838200" cy="4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136135</xdr:rowOff>
    </xdr:from>
    <xdr:ext cx="469744" cy="259045"/>
    <xdr:sp macro="" textlink="">
      <xdr:nvSpPr>
        <xdr:cNvPr id="411" name="商工費平均値テキスト"/>
        <xdr:cNvSpPr txBox="1"/>
      </xdr:nvSpPr>
      <xdr:spPr>
        <a:xfrm>
          <a:off x="10528300" y="12994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157708</xdr:rowOff>
    </xdr:from>
    <xdr:to>
      <xdr:col>55</xdr:col>
      <xdr:colOff>50800</xdr:colOff>
      <xdr:row>76</xdr:row>
      <xdr:rowOff>87858</xdr:rowOff>
    </xdr:to>
    <xdr:sp macro="" textlink="">
      <xdr:nvSpPr>
        <xdr:cNvPr id="412" name="フローチャート: 判断 411"/>
        <xdr:cNvSpPr/>
      </xdr:nvSpPr>
      <xdr:spPr>
        <a:xfrm>
          <a:off x="10426700" y="1301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164937</xdr:rowOff>
    </xdr:from>
    <xdr:to>
      <xdr:col>50</xdr:col>
      <xdr:colOff>114300</xdr:colOff>
      <xdr:row>75</xdr:row>
      <xdr:rowOff>128498</xdr:rowOff>
    </xdr:to>
    <xdr:cxnSp macro="">
      <xdr:nvCxnSpPr>
        <xdr:cNvPr id="413" name="直線コネクタ 412"/>
        <xdr:cNvCxnSpPr/>
      </xdr:nvCxnSpPr>
      <xdr:spPr>
        <a:xfrm flipV="1">
          <a:off x="8750300" y="12852237"/>
          <a:ext cx="889000" cy="13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106639</xdr:rowOff>
    </xdr:from>
    <xdr:to>
      <xdr:col>50</xdr:col>
      <xdr:colOff>165100</xdr:colOff>
      <xdr:row>76</xdr:row>
      <xdr:rowOff>36788</xdr:rowOff>
    </xdr:to>
    <xdr:sp macro="" textlink="">
      <xdr:nvSpPr>
        <xdr:cNvPr id="414" name="フローチャート: 判断 413"/>
        <xdr:cNvSpPr/>
      </xdr:nvSpPr>
      <xdr:spPr>
        <a:xfrm>
          <a:off x="9588500" y="129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27917</xdr:rowOff>
    </xdr:from>
    <xdr:ext cx="534377" cy="259045"/>
    <xdr:sp macro="" textlink="">
      <xdr:nvSpPr>
        <xdr:cNvPr id="415" name="テキスト ボックス 414"/>
        <xdr:cNvSpPr txBox="1"/>
      </xdr:nvSpPr>
      <xdr:spPr>
        <a:xfrm>
          <a:off x="9372111" y="130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24851</xdr:rowOff>
    </xdr:from>
    <xdr:to>
      <xdr:col>45</xdr:col>
      <xdr:colOff>177800</xdr:colOff>
      <xdr:row>75</xdr:row>
      <xdr:rowOff>128498</xdr:rowOff>
    </xdr:to>
    <xdr:cxnSp macro="">
      <xdr:nvCxnSpPr>
        <xdr:cNvPr id="416" name="直線コネクタ 415"/>
        <xdr:cNvCxnSpPr/>
      </xdr:nvCxnSpPr>
      <xdr:spPr>
        <a:xfrm>
          <a:off x="7861300" y="12369251"/>
          <a:ext cx="889000" cy="61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127762</xdr:rowOff>
    </xdr:from>
    <xdr:to>
      <xdr:col>46</xdr:col>
      <xdr:colOff>38100</xdr:colOff>
      <xdr:row>76</xdr:row>
      <xdr:rowOff>57913</xdr:rowOff>
    </xdr:to>
    <xdr:sp macro="" textlink="">
      <xdr:nvSpPr>
        <xdr:cNvPr id="417" name="フローチャート: 判断 416"/>
        <xdr:cNvSpPr/>
      </xdr:nvSpPr>
      <xdr:spPr>
        <a:xfrm>
          <a:off x="86995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49040</xdr:rowOff>
    </xdr:from>
    <xdr:ext cx="534377" cy="259045"/>
    <xdr:sp macro="" textlink="">
      <xdr:nvSpPr>
        <xdr:cNvPr id="418" name="テキスト ボックス 417"/>
        <xdr:cNvSpPr txBox="1"/>
      </xdr:nvSpPr>
      <xdr:spPr>
        <a:xfrm>
          <a:off x="8483111" y="1307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24851</xdr:rowOff>
    </xdr:from>
    <xdr:to>
      <xdr:col>41</xdr:col>
      <xdr:colOff>50800</xdr:colOff>
      <xdr:row>76</xdr:row>
      <xdr:rowOff>18359</xdr:rowOff>
    </xdr:to>
    <xdr:cxnSp macro="">
      <xdr:nvCxnSpPr>
        <xdr:cNvPr id="419" name="直線コネクタ 418"/>
        <xdr:cNvCxnSpPr/>
      </xdr:nvCxnSpPr>
      <xdr:spPr>
        <a:xfrm flipV="1">
          <a:off x="6972300" y="12369251"/>
          <a:ext cx="889000" cy="67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141295</xdr:rowOff>
    </xdr:from>
    <xdr:to>
      <xdr:col>41</xdr:col>
      <xdr:colOff>101600</xdr:colOff>
      <xdr:row>75</xdr:row>
      <xdr:rowOff>71445</xdr:rowOff>
    </xdr:to>
    <xdr:sp macro="" textlink="">
      <xdr:nvSpPr>
        <xdr:cNvPr id="420" name="フローチャート: 判断 419"/>
        <xdr:cNvSpPr/>
      </xdr:nvSpPr>
      <xdr:spPr>
        <a:xfrm>
          <a:off x="7810500" y="1282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62572</xdr:rowOff>
    </xdr:from>
    <xdr:ext cx="534377" cy="259045"/>
    <xdr:sp macro="" textlink="">
      <xdr:nvSpPr>
        <xdr:cNvPr id="421" name="テキスト ボックス 420"/>
        <xdr:cNvSpPr txBox="1"/>
      </xdr:nvSpPr>
      <xdr:spPr>
        <a:xfrm>
          <a:off x="7594111" y="1292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62108</xdr:rowOff>
    </xdr:from>
    <xdr:to>
      <xdr:col>36</xdr:col>
      <xdr:colOff>165100</xdr:colOff>
      <xdr:row>76</xdr:row>
      <xdr:rowOff>163708</xdr:rowOff>
    </xdr:to>
    <xdr:sp macro="" textlink="">
      <xdr:nvSpPr>
        <xdr:cNvPr id="422" name="フローチャート: 判断 421"/>
        <xdr:cNvSpPr/>
      </xdr:nvSpPr>
      <xdr:spPr>
        <a:xfrm>
          <a:off x="6921500" y="130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154835</xdr:rowOff>
    </xdr:from>
    <xdr:ext cx="469744" cy="259045"/>
    <xdr:sp macro="" textlink="">
      <xdr:nvSpPr>
        <xdr:cNvPr id="423" name="テキスト ボックス 422"/>
        <xdr:cNvSpPr txBox="1"/>
      </xdr:nvSpPr>
      <xdr:spPr>
        <a:xfrm>
          <a:off x="6737428" y="1318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71024</xdr:rowOff>
    </xdr:from>
    <xdr:to>
      <xdr:col>55</xdr:col>
      <xdr:colOff>50800</xdr:colOff>
      <xdr:row>75</xdr:row>
      <xdr:rowOff>1174</xdr:rowOff>
    </xdr:to>
    <xdr:sp macro="" textlink="">
      <xdr:nvSpPr>
        <xdr:cNvPr id="429" name="楕円 428"/>
        <xdr:cNvSpPr/>
      </xdr:nvSpPr>
      <xdr:spPr>
        <a:xfrm>
          <a:off x="10426700" y="1275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93901</xdr:rowOff>
    </xdr:from>
    <xdr:ext cx="534377" cy="259045"/>
    <xdr:sp macro="" textlink="">
      <xdr:nvSpPr>
        <xdr:cNvPr id="430" name="商工費該当値テキスト"/>
        <xdr:cNvSpPr txBox="1"/>
      </xdr:nvSpPr>
      <xdr:spPr>
        <a:xfrm>
          <a:off x="10528300" y="1260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114137</xdr:rowOff>
    </xdr:from>
    <xdr:to>
      <xdr:col>50</xdr:col>
      <xdr:colOff>165100</xdr:colOff>
      <xdr:row>75</xdr:row>
      <xdr:rowOff>44287</xdr:rowOff>
    </xdr:to>
    <xdr:sp macro="" textlink="">
      <xdr:nvSpPr>
        <xdr:cNvPr id="431" name="楕円 430"/>
        <xdr:cNvSpPr/>
      </xdr:nvSpPr>
      <xdr:spPr>
        <a:xfrm>
          <a:off x="9588500" y="1280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60814</xdr:rowOff>
    </xdr:from>
    <xdr:ext cx="534377" cy="259045"/>
    <xdr:sp macro="" textlink="">
      <xdr:nvSpPr>
        <xdr:cNvPr id="432" name="テキスト ボックス 431"/>
        <xdr:cNvSpPr txBox="1"/>
      </xdr:nvSpPr>
      <xdr:spPr>
        <a:xfrm>
          <a:off x="9372111" y="1257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77698</xdr:rowOff>
    </xdr:from>
    <xdr:to>
      <xdr:col>46</xdr:col>
      <xdr:colOff>38100</xdr:colOff>
      <xdr:row>76</xdr:row>
      <xdr:rowOff>7848</xdr:rowOff>
    </xdr:to>
    <xdr:sp macro="" textlink="">
      <xdr:nvSpPr>
        <xdr:cNvPr id="433" name="楕円 432"/>
        <xdr:cNvSpPr/>
      </xdr:nvSpPr>
      <xdr:spPr>
        <a:xfrm>
          <a:off x="8699500" y="1293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24375</xdr:rowOff>
    </xdr:from>
    <xdr:ext cx="534377" cy="259045"/>
    <xdr:sp macro="" textlink="">
      <xdr:nvSpPr>
        <xdr:cNvPr id="434" name="テキスト ボックス 433"/>
        <xdr:cNvSpPr txBox="1"/>
      </xdr:nvSpPr>
      <xdr:spPr>
        <a:xfrm>
          <a:off x="8483111" y="1271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145501</xdr:rowOff>
    </xdr:from>
    <xdr:to>
      <xdr:col>41</xdr:col>
      <xdr:colOff>101600</xdr:colOff>
      <xdr:row>72</xdr:row>
      <xdr:rowOff>75651</xdr:rowOff>
    </xdr:to>
    <xdr:sp macro="" textlink="">
      <xdr:nvSpPr>
        <xdr:cNvPr id="435" name="楕円 434"/>
        <xdr:cNvSpPr/>
      </xdr:nvSpPr>
      <xdr:spPr>
        <a:xfrm>
          <a:off x="7810500" y="1231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92178</xdr:rowOff>
    </xdr:from>
    <xdr:ext cx="534377" cy="259045"/>
    <xdr:sp macro="" textlink="">
      <xdr:nvSpPr>
        <xdr:cNvPr id="436" name="テキスト ボックス 435"/>
        <xdr:cNvSpPr txBox="1"/>
      </xdr:nvSpPr>
      <xdr:spPr>
        <a:xfrm>
          <a:off x="7594111" y="1209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139009</xdr:rowOff>
    </xdr:from>
    <xdr:to>
      <xdr:col>36</xdr:col>
      <xdr:colOff>165100</xdr:colOff>
      <xdr:row>76</xdr:row>
      <xdr:rowOff>69159</xdr:rowOff>
    </xdr:to>
    <xdr:sp macro="" textlink="">
      <xdr:nvSpPr>
        <xdr:cNvPr id="437" name="楕円 436"/>
        <xdr:cNvSpPr/>
      </xdr:nvSpPr>
      <xdr:spPr>
        <a:xfrm>
          <a:off x="6921500" y="1299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85686</xdr:rowOff>
    </xdr:from>
    <xdr:ext cx="534377" cy="259045"/>
    <xdr:sp macro="" textlink="">
      <xdr:nvSpPr>
        <xdr:cNvPr id="438" name="テキスト ボックス 437"/>
        <xdr:cNvSpPr txBox="1"/>
      </xdr:nvSpPr>
      <xdr:spPr>
        <a:xfrm>
          <a:off x="6705111" y="1277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1" name="テキスト ボックス 450"/>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3" name="テキスト ボックス 452"/>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5" name="テキスト ボックス 454"/>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7" name="テキスト ボックス 456"/>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86207</xdr:rowOff>
    </xdr:from>
    <xdr:to>
      <xdr:col>54</xdr:col>
      <xdr:colOff>189865</xdr:colOff>
      <xdr:row>98</xdr:row>
      <xdr:rowOff>136043</xdr:rowOff>
    </xdr:to>
    <xdr:cxnSp macro="">
      <xdr:nvCxnSpPr>
        <xdr:cNvPr id="461" name="直線コネクタ 460"/>
        <xdr:cNvCxnSpPr/>
      </xdr:nvCxnSpPr>
      <xdr:spPr>
        <a:xfrm flipV="1">
          <a:off x="10475595" y="15516707"/>
          <a:ext cx="1270" cy="1421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139870</xdr:rowOff>
    </xdr:from>
    <xdr:ext cx="534377" cy="259045"/>
    <xdr:sp macro="" textlink="">
      <xdr:nvSpPr>
        <xdr:cNvPr id="462" name="土木費最小値テキスト"/>
        <xdr:cNvSpPr txBox="1"/>
      </xdr:nvSpPr>
      <xdr:spPr>
        <a:xfrm>
          <a:off x="10528300" y="1694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136043</xdr:rowOff>
    </xdr:from>
    <xdr:to>
      <xdr:col>55</xdr:col>
      <xdr:colOff>88900</xdr:colOff>
      <xdr:row>98</xdr:row>
      <xdr:rowOff>136043</xdr:rowOff>
    </xdr:to>
    <xdr:cxnSp macro="">
      <xdr:nvCxnSpPr>
        <xdr:cNvPr id="463" name="直線コネクタ 462"/>
        <xdr:cNvCxnSpPr/>
      </xdr:nvCxnSpPr>
      <xdr:spPr>
        <a:xfrm>
          <a:off x="10388600" y="16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32884</xdr:rowOff>
    </xdr:from>
    <xdr:ext cx="534377" cy="259045"/>
    <xdr:sp macro="" textlink="">
      <xdr:nvSpPr>
        <xdr:cNvPr id="464" name="土木費最大値テキスト"/>
        <xdr:cNvSpPr txBox="1"/>
      </xdr:nvSpPr>
      <xdr:spPr>
        <a:xfrm>
          <a:off x="10528300" y="1529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86207</xdr:rowOff>
    </xdr:from>
    <xdr:to>
      <xdr:col>55</xdr:col>
      <xdr:colOff>88900</xdr:colOff>
      <xdr:row>90</xdr:row>
      <xdr:rowOff>86207</xdr:rowOff>
    </xdr:to>
    <xdr:cxnSp macro="">
      <xdr:nvCxnSpPr>
        <xdr:cNvPr id="465" name="直線コネクタ 464"/>
        <xdr:cNvCxnSpPr/>
      </xdr:nvCxnSpPr>
      <xdr:spPr>
        <a:xfrm>
          <a:off x="10388600" y="1551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6037</xdr:rowOff>
    </xdr:from>
    <xdr:to>
      <xdr:col>55</xdr:col>
      <xdr:colOff>0</xdr:colOff>
      <xdr:row>96</xdr:row>
      <xdr:rowOff>51003</xdr:rowOff>
    </xdr:to>
    <xdr:cxnSp macro="">
      <xdr:nvCxnSpPr>
        <xdr:cNvPr id="466" name="直線コネクタ 465"/>
        <xdr:cNvCxnSpPr/>
      </xdr:nvCxnSpPr>
      <xdr:spPr>
        <a:xfrm flipV="1">
          <a:off x="9639300" y="16465237"/>
          <a:ext cx="838200" cy="4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136625</xdr:rowOff>
    </xdr:from>
    <xdr:ext cx="534377" cy="259045"/>
    <xdr:sp macro="" textlink="">
      <xdr:nvSpPr>
        <xdr:cNvPr id="467" name="土木費平均値テキスト"/>
        <xdr:cNvSpPr txBox="1"/>
      </xdr:nvSpPr>
      <xdr:spPr>
        <a:xfrm>
          <a:off x="10528300" y="16252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113748</xdr:rowOff>
    </xdr:from>
    <xdr:to>
      <xdr:col>55</xdr:col>
      <xdr:colOff>50800</xdr:colOff>
      <xdr:row>96</xdr:row>
      <xdr:rowOff>43898</xdr:rowOff>
    </xdr:to>
    <xdr:sp macro="" textlink="">
      <xdr:nvSpPr>
        <xdr:cNvPr id="468" name="フローチャート: 判断 467"/>
        <xdr:cNvSpPr/>
      </xdr:nvSpPr>
      <xdr:spPr>
        <a:xfrm>
          <a:off x="104267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51003</xdr:rowOff>
    </xdr:from>
    <xdr:to>
      <xdr:col>50</xdr:col>
      <xdr:colOff>114300</xdr:colOff>
      <xdr:row>96</xdr:row>
      <xdr:rowOff>117549</xdr:rowOff>
    </xdr:to>
    <xdr:cxnSp macro="">
      <xdr:nvCxnSpPr>
        <xdr:cNvPr id="469" name="直線コネクタ 468"/>
        <xdr:cNvCxnSpPr/>
      </xdr:nvCxnSpPr>
      <xdr:spPr>
        <a:xfrm flipV="1">
          <a:off x="8750300" y="16510203"/>
          <a:ext cx="889000" cy="6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117132</xdr:rowOff>
    </xdr:from>
    <xdr:to>
      <xdr:col>50</xdr:col>
      <xdr:colOff>165100</xdr:colOff>
      <xdr:row>96</xdr:row>
      <xdr:rowOff>47282</xdr:rowOff>
    </xdr:to>
    <xdr:sp macro="" textlink="">
      <xdr:nvSpPr>
        <xdr:cNvPr id="470" name="フローチャート: 判断 469"/>
        <xdr:cNvSpPr/>
      </xdr:nvSpPr>
      <xdr:spPr>
        <a:xfrm>
          <a:off x="9588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63809</xdr:rowOff>
    </xdr:from>
    <xdr:ext cx="534377" cy="259045"/>
    <xdr:sp macro="" textlink="">
      <xdr:nvSpPr>
        <xdr:cNvPr id="471" name="テキスト ボックス 470"/>
        <xdr:cNvSpPr txBox="1"/>
      </xdr:nvSpPr>
      <xdr:spPr>
        <a:xfrm>
          <a:off x="9372111" y="161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117549</xdr:rowOff>
    </xdr:from>
    <xdr:to>
      <xdr:col>45</xdr:col>
      <xdr:colOff>177800</xdr:colOff>
      <xdr:row>96</xdr:row>
      <xdr:rowOff>124338</xdr:rowOff>
    </xdr:to>
    <xdr:cxnSp macro="">
      <xdr:nvCxnSpPr>
        <xdr:cNvPr id="472" name="直線コネクタ 471"/>
        <xdr:cNvCxnSpPr/>
      </xdr:nvCxnSpPr>
      <xdr:spPr>
        <a:xfrm flipV="1">
          <a:off x="7861300" y="16576749"/>
          <a:ext cx="889000" cy="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102662</xdr:rowOff>
    </xdr:from>
    <xdr:to>
      <xdr:col>46</xdr:col>
      <xdr:colOff>38100</xdr:colOff>
      <xdr:row>96</xdr:row>
      <xdr:rowOff>32812</xdr:rowOff>
    </xdr:to>
    <xdr:sp macro="" textlink="">
      <xdr:nvSpPr>
        <xdr:cNvPr id="473" name="フローチャート: 判断 472"/>
        <xdr:cNvSpPr/>
      </xdr:nvSpPr>
      <xdr:spPr>
        <a:xfrm>
          <a:off x="8699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49339</xdr:rowOff>
    </xdr:from>
    <xdr:ext cx="534377" cy="259045"/>
    <xdr:sp macro="" textlink="">
      <xdr:nvSpPr>
        <xdr:cNvPr id="474" name="テキスト ボックス 473"/>
        <xdr:cNvSpPr txBox="1"/>
      </xdr:nvSpPr>
      <xdr:spPr>
        <a:xfrm>
          <a:off x="8483111" y="161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108610</xdr:rowOff>
    </xdr:from>
    <xdr:to>
      <xdr:col>41</xdr:col>
      <xdr:colOff>50800</xdr:colOff>
      <xdr:row>96</xdr:row>
      <xdr:rowOff>124338</xdr:rowOff>
    </xdr:to>
    <xdr:cxnSp macro="">
      <xdr:nvCxnSpPr>
        <xdr:cNvPr id="475" name="直線コネクタ 474"/>
        <xdr:cNvCxnSpPr/>
      </xdr:nvCxnSpPr>
      <xdr:spPr>
        <a:xfrm>
          <a:off x="6972300" y="16567810"/>
          <a:ext cx="88900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116858</xdr:rowOff>
    </xdr:from>
    <xdr:to>
      <xdr:col>41</xdr:col>
      <xdr:colOff>101600</xdr:colOff>
      <xdr:row>96</xdr:row>
      <xdr:rowOff>47008</xdr:rowOff>
    </xdr:to>
    <xdr:sp macro="" textlink="">
      <xdr:nvSpPr>
        <xdr:cNvPr id="476" name="フローチャート: 判断 475"/>
        <xdr:cNvSpPr/>
      </xdr:nvSpPr>
      <xdr:spPr>
        <a:xfrm>
          <a:off x="7810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63535</xdr:rowOff>
    </xdr:from>
    <xdr:ext cx="534377" cy="259045"/>
    <xdr:sp macro="" textlink="">
      <xdr:nvSpPr>
        <xdr:cNvPr id="477" name="テキスト ボックス 476"/>
        <xdr:cNvSpPr txBox="1"/>
      </xdr:nvSpPr>
      <xdr:spPr>
        <a:xfrm>
          <a:off x="7594111" y="16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157595</xdr:rowOff>
    </xdr:from>
    <xdr:to>
      <xdr:col>36</xdr:col>
      <xdr:colOff>165100</xdr:colOff>
      <xdr:row>96</xdr:row>
      <xdr:rowOff>87745</xdr:rowOff>
    </xdr:to>
    <xdr:sp macro="" textlink="">
      <xdr:nvSpPr>
        <xdr:cNvPr id="478" name="フローチャート: 判断 477"/>
        <xdr:cNvSpPr/>
      </xdr:nvSpPr>
      <xdr:spPr>
        <a:xfrm>
          <a:off x="6921500" y="1644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104272</xdr:rowOff>
    </xdr:from>
    <xdr:ext cx="534377" cy="259045"/>
    <xdr:sp macro="" textlink="">
      <xdr:nvSpPr>
        <xdr:cNvPr id="479" name="テキスト ボックス 478"/>
        <xdr:cNvSpPr txBox="1"/>
      </xdr:nvSpPr>
      <xdr:spPr>
        <a:xfrm>
          <a:off x="6705111" y="1622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126687</xdr:rowOff>
    </xdr:from>
    <xdr:to>
      <xdr:col>55</xdr:col>
      <xdr:colOff>50800</xdr:colOff>
      <xdr:row>96</xdr:row>
      <xdr:rowOff>56837</xdr:rowOff>
    </xdr:to>
    <xdr:sp macro="" textlink="">
      <xdr:nvSpPr>
        <xdr:cNvPr id="485" name="楕円 484"/>
        <xdr:cNvSpPr/>
      </xdr:nvSpPr>
      <xdr:spPr>
        <a:xfrm>
          <a:off x="10426700" y="1641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105114</xdr:rowOff>
    </xdr:from>
    <xdr:ext cx="534377" cy="259045"/>
    <xdr:sp macro="" textlink="">
      <xdr:nvSpPr>
        <xdr:cNvPr id="486" name="土木費該当値テキスト"/>
        <xdr:cNvSpPr txBox="1"/>
      </xdr:nvSpPr>
      <xdr:spPr>
        <a:xfrm>
          <a:off x="10528300" y="1639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203</xdr:rowOff>
    </xdr:from>
    <xdr:to>
      <xdr:col>50</xdr:col>
      <xdr:colOff>165100</xdr:colOff>
      <xdr:row>96</xdr:row>
      <xdr:rowOff>101803</xdr:rowOff>
    </xdr:to>
    <xdr:sp macro="" textlink="">
      <xdr:nvSpPr>
        <xdr:cNvPr id="487" name="楕円 486"/>
        <xdr:cNvSpPr/>
      </xdr:nvSpPr>
      <xdr:spPr>
        <a:xfrm>
          <a:off x="9588500" y="1645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92930</xdr:rowOff>
    </xdr:from>
    <xdr:ext cx="534377" cy="259045"/>
    <xdr:sp macro="" textlink="">
      <xdr:nvSpPr>
        <xdr:cNvPr id="488" name="テキスト ボックス 487"/>
        <xdr:cNvSpPr txBox="1"/>
      </xdr:nvSpPr>
      <xdr:spPr>
        <a:xfrm>
          <a:off x="9372111" y="1655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66749</xdr:rowOff>
    </xdr:from>
    <xdr:to>
      <xdr:col>46</xdr:col>
      <xdr:colOff>38100</xdr:colOff>
      <xdr:row>96</xdr:row>
      <xdr:rowOff>168349</xdr:rowOff>
    </xdr:to>
    <xdr:sp macro="" textlink="">
      <xdr:nvSpPr>
        <xdr:cNvPr id="489" name="楕円 488"/>
        <xdr:cNvSpPr/>
      </xdr:nvSpPr>
      <xdr:spPr>
        <a:xfrm>
          <a:off x="8699500" y="1652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159476</xdr:rowOff>
    </xdr:from>
    <xdr:ext cx="534377" cy="259045"/>
    <xdr:sp macro="" textlink="">
      <xdr:nvSpPr>
        <xdr:cNvPr id="490" name="テキスト ボックス 489"/>
        <xdr:cNvSpPr txBox="1"/>
      </xdr:nvSpPr>
      <xdr:spPr>
        <a:xfrm>
          <a:off x="8483111" y="166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73538</xdr:rowOff>
    </xdr:from>
    <xdr:to>
      <xdr:col>41</xdr:col>
      <xdr:colOff>101600</xdr:colOff>
      <xdr:row>97</xdr:row>
      <xdr:rowOff>3688</xdr:rowOff>
    </xdr:to>
    <xdr:sp macro="" textlink="">
      <xdr:nvSpPr>
        <xdr:cNvPr id="491" name="楕円 490"/>
        <xdr:cNvSpPr/>
      </xdr:nvSpPr>
      <xdr:spPr>
        <a:xfrm>
          <a:off x="7810500" y="1653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166265</xdr:rowOff>
    </xdr:from>
    <xdr:ext cx="534377" cy="259045"/>
    <xdr:sp macro="" textlink="">
      <xdr:nvSpPr>
        <xdr:cNvPr id="492" name="テキスト ボックス 491"/>
        <xdr:cNvSpPr txBox="1"/>
      </xdr:nvSpPr>
      <xdr:spPr>
        <a:xfrm>
          <a:off x="7594111" y="1662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57810</xdr:rowOff>
    </xdr:from>
    <xdr:to>
      <xdr:col>36</xdr:col>
      <xdr:colOff>165100</xdr:colOff>
      <xdr:row>96</xdr:row>
      <xdr:rowOff>159410</xdr:rowOff>
    </xdr:to>
    <xdr:sp macro="" textlink="">
      <xdr:nvSpPr>
        <xdr:cNvPr id="493" name="楕円 492"/>
        <xdr:cNvSpPr/>
      </xdr:nvSpPr>
      <xdr:spPr>
        <a:xfrm>
          <a:off x="6921500" y="1651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150537</xdr:rowOff>
    </xdr:from>
    <xdr:ext cx="534377" cy="259045"/>
    <xdr:sp macro="" textlink="">
      <xdr:nvSpPr>
        <xdr:cNvPr id="494" name="テキスト ボックス 493"/>
        <xdr:cNvSpPr txBox="1"/>
      </xdr:nvSpPr>
      <xdr:spPr>
        <a:xfrm>
          <a:off x="6705111" y="1660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92700</xdr:rowOff>
    </xdr:from>
    <xdr:to>
      <xdr:col>85</xdr:col>
      <xdr:colOff>126364</xdr:colOff>
      <xdr:row>38</xdr:row>
      <xdr:rowOff>145004</xdr:rowOff>
    </xdr:to>
    <xdr:cxnSp macro="">
      <xdr:nvCxnSpPr>
        <xdr:cNvPr id="517" name="直線コネクタ 516"/>
        <xdr:cNvCxnSpPr/>
      </xdr:nvCxnSpPr>
      <xdr:spPr>
        <a:xfrm flipV="1">
          <a:off x="16317595" y="5236200"/>
          <a:ext cx="1269" cy="1423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148831</xdr:rowOff>
    </xdr:from>
    <xdr:ext cx="469744" cy="259045"/>
    <xdr:sp macro="" textlink="">
      <xdr:nvSpPr>
        <xdr:cNvPr id="518" name="消防費最小値テキスト"/>
        <xdr:cNvSpPr txBox="1"/>
      </xdr:nvSpPr>
      <xdr:spPr>
        <a:xfrm>
          <a:off x="16370300" y="666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145004</xdr:rowOff>
    </xdr:from>
    <xdr:to>
      <xdr:col>86</xdr:col>
      <xdr:colOff>25400</xdr:colOff>
      <xdr:row>38</xdr:row>
      <xdr:rowOff>145004</xdr:rowOff>
    </xdr:to>
    <xdr:cxnSp macro="">
      <xdr:nvCxnSpPr>
        <xdr:cNvPr id="519" name="直線コネクタ 518"/>
        <xdr:cNvCxnSpPr/>
      </xdr:nvCxnSpPr>
      <xdr:spPr>
        <a:xfrm>
          <a:off x="16230600" y="666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39377</xdr:rowOff>
    </xdr:from>
    <xdr:ext cx="534377" cy="259045"/>
    <xdr:sp macro="" textlink="">
      <xdr:nvSpPr>
        <xdr:cNvPr id="520" name="消防費最大値テキスト"/>
        <xdr:cNvSpPr txBox="1"/>
      </xdr:nvSpPr>
      <xdr:spPr>
        <a:xfrm>
          <a:off x="16370300" y="501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92700</xdr:rowOff>
    </xdr:from>
    <xdr:to>
      <xdr:col>86</xdr:col>
      <xdr:colOff>25400</xdr:colOff>
      <xdr:row>30</xdr:row>
      <xdr:rowOff>92700</xdr:rowOff>
    </xdr:to>
    <xdr:cxnSp macro="">
      <xdr:nvCxnSpPr>
        <xdr:cNvPr id="521" name="直線コネクタ 520"/>
        <xdr:cNvCxnSpPr/>
      </xdr:nvCxnSpPr>
      <xdr:spPr>
        <a:xfrm>
          <a:off x="16230600" y="523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134854</xdr:rowOff>
    </xdr:from>
    <xdr:to>
      <xdr:col>85</xdr:col>
      <xdr:colOff>127000</xdr:colOff>
      <xdr:row>36</xdr:row>
      <xdr:rowOff>160823</xdr:rowOff>
    </xdr:to>
    <xdr:cxnSp macro="">
      <xdr:nvCxnSpPr>
        <xdr:cNvPr id="522" name="直線コネクタ 521"/>
        <xdr:cNvCxnSpPr/>
      </xdr:nvCxnSpPr>
      <xdr:spPr>
        <a:xfrm>
          <a:off x="15481300" y="6307054"/>
          <a:ext cx="8382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11467</xdr:rowOff>
    </xdr:from>
    <xdr:ext cx="534377" cy="259045"/>
    <xdr:sp macro="" textlink="">
      <xdr:nvSpPr>
        <xdr:cNvPr id="523" name="消防費平均値テキスト"/>
        <xdr:cNvSpPr txBox="1"/>
      </xdr:nvSpPr>
      <xdr:spPr>
        <a:xfrm>
          <a:off x="16370300" y="6012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160040</xdr:rowOff>
    </xdr:from>
    <xdr:to>
      <xdr:col>85</xdr:col>
      <xdr:colOff>177800</xdr:colOff>
      <xdr:row>36</xdr:row>
      <xdr:rowOff>90190</xdr:rowOff>
    </xdr:to>
    <xdr:sp macro="" textlink="">
      <xdr:nvSpPr>
        <xdr:cNvPr id="524" name="フローチャート: 判断 523"/>
        <xdr:cNvSpPr/>
      </xdr:nvSpPr>
      <xdr:spPr>
        <a:xfrm>
          <a:off x="16268700" y="616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134854</xdr:rowOff>
    </xdr:from>
    <xdr:to>
      <xdr:col>81</xdr:col>
      <xdr:colOff>50800</xdr:colOff>
      <xdr:row>37</xdr:row>
      <xdr:rowOff>49723</xdr:rowOff>
    </xdr:to>
    <xdr:cxnSp macro="">
      <xdr:nvCxnSpPr>
        <xdr:cNvPr id="525" name="直線コネクタ 524"/>
        <xdr:cNvCxnSpPr/>
      </xdr:nvCxnSpPr>
      <xdr:spPr>
        <a:xfrm flipV="1">
          <a:off x="14592300" y="6307054"/>
          <a:ext cx="889000" cy="8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84602</xdr:rowOff>
    </xdr:from>
    <xdr:to>
      <xdr:col>81</xdr:col>
      <xdr:colOff>101600</xdr:colOff>
      <xdr:row>37</xdr:row>
      <xdr:rowOff>14752</xdr:rowOff>
    </xdr:to>
    <xdr:sp macro="" textlink="">
      <xdr:nvSpPr>
        <xdr:cNvPr id="526" name="フローチャート: 判断 525"/>
        <xdr:cNvSpPr/>
      </xdr:nvSpPr>
      <xdr:spPr>
        <a:xfrm>
          <a:off x="15430500" y="625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5879</xdr:rowOff>
    </xdr:from>
    <xdr:ext cx="534377" cy="259045"/>
    <xdr:sp macro="" textlink="">
      <xdr:nvSpPr>
        <xdr:cNvPr id="527" name="テキスト ボックス 526"/>
        <xdr:cNvSpPr txBox="1"/>
      </xdr:nvSpPr>
      <xdr:spPr>
        <a:xfrm>
          <a:off x="15214111" y="634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59964</xdr:rowOff>
    </xdr:from>
    <xdr:to>
      <xdr:col>76</xdr:col>
      <xdr:colOff>114300</xdr:colOff>
      <xdr:row>37</xdr:row>
      <xdr:rowOff>49723</xdr:rowOff>
    </xdr:to>
    <xdr:cxnSp macro="">
      <xdr:nvCxnSpPr>
        <xdr:cNvPr id="528" name="直線コネクタ 527"/>
        <xdr:cNvCxnSpPr/>
      </xdr:nvCxnSpPr>
      <xdr:spPr>
        <a:xfrm>
          <a:off x="13703300" y="6232164"/>
          <a:ext cx="889000" cy="16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78110</xdr:rowOff>
    </xdr:from>
    <xdr:to>
      <xdr:col>76</xdr:col>
      <xdr:colOff>165100</xdr:colOff>
      <xdr:row>37</xdr:row>
      <xdr:rowOff>8260</xdr:rowOff>
    </xdr:to>
    <xdr:sp macro="" textlink="">
      <xdr:nvSpPr>
        <xdr:cNvPr id="529" name="フローチャート: 判断 528"/>
        <xdr:cNvSpPr/>
      </xdr:nvSpPr>
      <xdr:spPr>
        <a:xfrm>
          <a:off x="14541500" y="62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24787</xdr:rowOff>
    </xdr:from>
    <xdr:ext cx="534377" cy="259045"/>
    <xdr:sp macro="" textlink="">
      <xdr:nvSpPr>
        <xdr:cNvPr id="530" name="テキスト ボックス 529"/>
        <xdr:cNvSpPr txBox="1"/>
      </xdr:nvSpPr>
      <xdr:spPr>
        <a:xfrm>
          <a:off x="14325111" y="602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59964</xdr:rowOff>
    </xdr:from>
    <xdr:to>
      <xdr:col>71</xdr:col>
      <xdr:colOff>177800</xdr:colOff>
      <xdr:row>37</xdr:row>
      <xdr:rowOff>80904</xdr:rowOff>
    </xdr:to>
    <xdr:cxnSp macro="">
      <xdr:nvCxnSpPr>
        <xdr:cNvPr id="531" name="直線コネクタ 530"/>
        <xdr:cNvCxnSpPr/>
      </xdr:nvCxnSpPr>
      <xdr:spPr>
        <a:xfrm flipV="1">
          <a:off x="12814300" y="6232164"/>
          <a:ext cx="889000" cy="19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89540</xdr:rowOff>
    </xdr:from>
    <xdr:to>
      <xdr:col>72</xdr:col>
      <xdr:colOff>38100</xdr:colOff>
      <xdr:row>37</xdr:row>
      <xdr:rowOff>19690</xdr:rowOff>
    </xdr:to>
    <xdr:sp macro="" textlink="">
      <xdr:nvSpPr>
        <xdr:cNvPr id="532" name="フローチャート: 判断 531"/>
        <xdr:cNvSpPr/>
      </xdr:nvSpPr>
      <xdr:spPr>
        <a:xfrm>
          <a:off x="13652500" y="626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10817</xdr:rowOff>
    </xdr:from>
    <xdr:ext cx="534377" cy="259045"/>
    <xdr:sp macro="" textlink="">
      <xdr:nvSpPr>
        <xdr:cNvPr id="533" name="テキスト ボックス 532"/>
        <xdr:cNvSpPr txBox="1"/>
      </xdr:nvSpPr>
      <xdr:spPr>
        <a:xfrm>
          <a:off x="13436111" y="635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97221</xdr:rowOff>
    </xdr:from>
    <xdr:to>
      <xdr:col>67</xdr:col>
      <xdr:colOff>101600</xdr:colOff>
      <xdr:row>37</xdr:row>
      <xdr:rowOff>27371</xdr:rowOff>
    </xdr:to>
    <xdr:sp macro="" textlink="">
      <xdr:nvSpPr>
        <xdr:cNvPr id="534" name="フローチャート: 判断 533"/>
        <xdr:cNvSpPr/>
      </xdr:nvSpPr>
      <xdr:spPr>
        <a:xfrm>
          <a:off x="12763500" y="626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43898</xdr:rowOff>
    </xdr:from>
    <xdr:ext cx="534377" cy="259045"/>
    <xdr:sp macro="" textlink="">
      <xdr:nvSpPr>
        <xdr:cNvPr id="535" name="テキスト ボックス 534"/>
        <xdr:cNvSpPr txBox="1"/>
      </xdr:nvSpPr>
      <xdr:spPr>
        <a:xfrm>
          <a:off x="12547111" y="604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110023</xdr:rowOff>
    </xdr:from>
    <xdr:to>
      <xdr:col>85</xdr:col>
      <xdr:colOff>177800</xdr:colOff>
      <xdr:row>37</xdr:row>
      <xdr:rowOff>40173</xdr:rowOff>
    </xdr:to>
    <xdr:sp macro="" textlink="">
      <xdr:nvSpPr>
        <xdr:cNvPr id="541" name="楕円 540"/>
        <xdr:cNvSpPr/>
      </xdr:nvSpPr>
      <xdr:spPr>
        <a:xfrm>
          <a:off x="16268700" y="628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88450</xdr:rowOff>
    </xdr:from>
    <xdr:ext cx="534377" cy="259045"/>
    <xdr:sp macro="" textlink="">
      <xdr:nvSpPr>
        <xdr:cNvPr id="542" name="消防費該当値テキスト"/>
        <xdr:cNvSpPr txBox="1"/>
      </xdr:nvSpPr>
      <xdr:spPr>
        <a:xfrm>
          <a:off x="16370300" y="626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84054</xdr:rowOff>
    </xdr:from>
    <xdr:to>
      <xdr:col>81</xdr:col>
      <xdr:colOff>101600</xdr:colOff>
      <xdr:row>37</xdr:row>
      <xdr:rowOff>14204</xdr:rowOff>
    </xdr:to>
    <xdr:sp macro="" textlink="">
      <xdr:nvSpPr>
        <xdr:cNvPr id="543" name="楕円 542"/>
        <xdr:cNvSpPr/>
      </xdr:nvSpPr>
      <xdr:spPr>
        <a:xfrm>
          <a:off x="15430500" y="625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30731</xdr:rowOff>
    </xdr:from>
    <xdr:ext cx="534377" cy="259045"/>
    <xdr:sp macro="" textlink="">
      <xdr:nvSpPr>
        <xdr:cNvPr id="544" name="テキスト ボックス 543"/>
        <xdr:cNvSpPr txBox="1"/>
      </xdr:nvSpPr>
      <xdr:spPr>
        <a:xfrm>
          <a:off x="15214111" y="603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170373</xdr:rowOff>
    </xdr:from>
    <xdr:to>
      <xdr:col>76</xdr:col>
      <xdr:colOff>165100</xdr:colOff>
      <xdr:row>37</xdr:row>
      <xdr:rowOff>100523</xdr:rowOff>
    </xdr:to>
    <xdr:sp macro="" textlink="">
      <xdr:nvSpPr>
        <xdr:cNvPr id="545" name="楕円 544"/>
        <xdr:cNvSpPr/>
      </xdr:nvSpPr>
      <xdr:spPr>
        <a:xfrm>
          <a:off x="14541500" y="634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91650</xdr:rowOff>
    </xdr:from>
    <xdr:ext cx="534377" cy="259045"/>
    <xdr:sp macro="" textlink="">
      <xdr:nvSpPr>
        <xdr:cNvPr id="546" name="テキスト ボックス 545"/>
        <xdr:cNvSpPr txBox="1"/>
      </xdr:nvSpPr>
      <xdr:spPr>
        <a:xfrm>
          <a:off x="14325111" y="643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9164</xdr:rowOff>
    </xdr:from>
    <xdr:to>
      <xdr:col>72</xdr:col>
      <xdr:colOff>38100</xdr:colOff>
      <xdr:row>36</xdr:row>
      <xdr:rowOff>110764</xdr:rowOff>
    </xdr:to>
    <xdr:sp macro="" textlink="">
      <xdr:nvSpPr>
        <xdr:cNvPr id="547" name="楕円 546"/>
        <xdr:cNvSpPr/>
      </xdr:nvSpPr>
      <xdr:spPr>
        <a:xfrm>
          <a:off x="13652500" y="618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127291</xdr:rowOff>
    </xdr:from>
    <xdr:ext cx="534377" cy="259045"/>
    <xdr:sp macro="" textlink="">
      <xdr:nvSpPr>
        <xdr:cNvPr id="548" name="テキスト ボックス 547"/>
        <xdr:cNvSpPr txBox="1"/>
      </xdr:nvSpPr>
      <xdr:spPr>
        <a:xfrm>
          <a:off x="13436111" y="595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30104</xdr:rowOff>
    </xdr:from>
    <xdr:to>
      <xdr:col>67</xdr:col>
      <xdr:colOff>101600</xdr:colOff>
      <xdr:row>37</xdr:row>
      <xdr:rowOff>131704</xdr:rowOff>
    </xdr:to>
    <xdr:sp macro="" textlink="">
      <xdr:nvSpPr>
        <xdr:cNvPr id="549" name="楕円 548"/>
        <xdr:cNvSpPr/>
      </xdr:nvSpPr>
      <xdr:spPr>
        <a:xfrm>
          <a:off x="12763500" y="637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122831</xdr:rowOff>
    </xdr:from>
    <xdr:ext cx="534377" cy="259045"/>
    <xdr:sp macro="" textlink="">
      <xdr:nvSpPr>
        <xdr:cNvPr id="550" name="テキスト ボックス 549"/>
        <xdr:cNvSpPr txBox="1"/>
      </xdr:nvSpPr>
      <xdr:spPr>
        <a:xfrm>
          <a:off x="12547111" y="64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110649</xdr:rowOff>
    </xdr:from>
    <xdr:to>
      <xdr:col>85</xdr:col>
      <xdr:colOff>126364</xdr:colOff>
      <xdr:row>58</xdr:row>
      <xdr:rowOff>55499</xdr:rowOff>
    </xdr:to>
    <xdr:cxnSp macro="">
      <xdr:nvCxnSpPr>
        <xdr:cNvPr id="575" name="直線コネクタ 574"/>
        <xdr:cNvCxnSpPr/>
      </xdr:nvCxnSpPr>
      <xdr:spPr>
        <a:xfrm flipV="1">
          <a:off x="16317595" y="8683149"/>
          <a:ext cx="1269" cy="131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59326</xdr:rowOff>
    </xdr:from>
    <xdr:ext cx="534377" cy="259045"/>
    <xdr:sp macro="" textlink="">
      <xdr:nvSpPr>
        <xdr:cNvPr id="576" name="教育費最小値テキスト"/>
        <xdr:cNvSpPr txBox="1"/>
      </xdr:nvSpPr>
      <xdr:spPr>
        <a:xfrm>
          <a:off x="16370300" y="100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55499</xdr:rowOff>
    </xdr:from>
    <xdr:to>
      <xdr:col>86</xdr:col>
      <xdr:colOff>25400</xdr:colOff>
      <xdr:row>58</xdr:row>
      <xdr:rowOff>55499</xdr:rowOff>
    </xdr:to>
    <xdr:cxnSp macro="">
      <xdr:nvCxnSpPr>
        <xdr:cNvPr id="577" name="直線コネクタ 576"/>
        <xdr:cNvCxnSpPr/>
      </xdr:nvCxnSpPr>
      <xdr:spPr>
        <a:xfrm>
          <a:off x="16230600" y="999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57326</xdr:rowOff>
    </xdr:from>
    <xdr:ext cx="534377" cy="259045"/>
    <xdr:sp macro="" textlink="">
      <xdr:nvSpPr>
        <xdr:cNvPr id="578" name="教育費最大値テキスト"/>
        <xdr:cNvSpPr txBox="1"/>
      </xdr:nvSpPr>
      <xdr:spPr>
        <a:xfrm>
          <a:off x="16370300" y="845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110649</xdr:rowOff>
    </xdr:from>
    <xdr:to>
      <xdr:col>86</xdr:col>
      <xdr:colOff>25400</xdr:colOff>
      <xdr:row>50</xdr:row>
      <xdr:rowOff>110649</xdr:rowOff>
    </xdr:to>
    <xdr:cxnSp macro="">
      <xdr:nvCxnSpPr>
        <xdr:cNvPr id="579" name="直線コネクタ 578"/>
        <xdr:cNvCxnSpPr/>
      </xdr:nvCxnSpPr>
      <xdr:spPr>
        <a:xfrm>
          <a:off x="16230600" y="868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87750</xdr:rowOff>
    </xdr:from>
    <xdr:to>
      <xdr:col>85</xdr:col>
      <xdr:colOff>127000</xdr:colOff>
      <xdr:row>57</xdr:row>
      <xdr:rowOff>43173</xdr:rowOff>
    </xdr:to>
    <xdr:cxnSp macro="">
      <xdr:nvCxnSpPr>
        <xdr:cNvPr id="580" name="直線コネクタ 579"/>
        <xdr:cNvCxnSpPr/>
      </xdr:nvCxnSpPr>
      <xdr:spPr>
        <a:xfrm flipV="1">
          <a:off x="15481300" y="9688950"/>
          <a:ext cx="838200" cy="1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118463</xdr:rowOff>
    </xdr:from>
    <xdr:ext cx="534377" cy="259045"/>
    <xdr:sp macro="" textlink="">
      <xdr:nvSpPr>
        <xdr:cNvPr id="581" name="教育費平均値テキスト"/>
        <xdr:cNvSpPr txBox="1"/>
      </xdr:nvSpPr>
      <xdr:spPr>
        <a:xfrm>
          <a:off x="16370300" y="9376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95586</xdr:rowOff>
    </xdr:from>
    <xdr:to>
      <xdr:col>85</xdr:col>
      <xdr:colOff>177800</xdr:colOff>
      <xdr:row>56</xdr:row>
      <xdr:rowOff>25736</xdr:rowOff>
    </xdr:to>
    <xdr:sp macro="" textlink="">
      <xdr:nvSpPr>
        <xdr:cNvPr id="582" name="フローチャート: 判断 581"/>
        <xdr:cNvSpPr/>
      </xdr:nvSpPr>
      <xdr:spPr>
        <a:xfrm>
          <a:off x="162687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43173</xdr:rowOff>
    </xdr:from>
    <xdr:to>
      <xdr:col>81</xdr:col>
      <xdr:colOff>50800</xdr:colOff>
      <xdr:row>57</xdr:row>
      <xdr:rowOff>43421</xdr:rowOff>
    </xdr:to>
    <xdr:cxnSp macro="">
      <xdr:nvCxnSpPr>
        <xdr:cNvPr id="583" name="直線コネクタ 582"/>
        <xdr:cNvCxnSpPr/>
      </xdr:nvCxnSpPr>
      <xdr:spPr>
        <a:xfrm flipV="1">
          <a:off x="14592300" y="9815823"/>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94862</xdr:rowOff>
    </xdr:from>
    <xdr:to>
      <xdr:col>81</xdr:col>
      <xdr:colOff>101600</xdr:colOff>
      <xdr:row>56</xdr:row>
      <xdr:rowOff>25012</xdr:rowOff>
    </xdr:to>
    <xdr:sp macro="" textlink="">
      <xdr:nvSpPr>
        <xdr:cNvPr id="584" name="フローチャート: 判断 583"/>
        <xdr:cNvSpPr/>
      </xdr:nvSpPr>
      <xdr:spPr>
        <a:xfrm>
          <a:off x="15430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41539</xdr:rowOff>
    </xdr:from>
    <xdr:ext cx="534377" cy="259045"/>
    <xdr:sp macro="" textlink="">
      <xdr:nvSpPr>
        <xdr:cNvPr id="585" name="テキスト ボックス 584"/>
        <xdr:cNvSpPr txBox="1"/>
      </xdr:nvSpPr>
      <xdr:spPr>
        <a:xfrm>
          <a:off x="15214111" y="9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19704</xdr:rowOff>
    </xdr:from>
    <xdr:to>
      <xdr:col>76</xdr:col>
      <xdr:colOff>114300</xdr:colOff>
      <xdr:row>57</xdr:row>
      <xdr:rowOff>43421</xdr:rowOff>
    </xdr:to>
    <xdr:cxnSp macro="">
      <xdr:nvCxnSpPr>
        <xdr:cNvPr id="586" name="直線コネクタ 585"/>
        <xdr:cNvCxnSpPr/>
      </xdr:nvCxnSpPr>
      <xdr:spPr>
        <a:xfrm>
          <a:off x="13703300" y="9792354"/>
          <a:ext cx="889000" cy="2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46724</xdr:rowOff>
    </xdr:from>
    <xdr:to>
      <xdr:col>76</xdr:col>
      <xdr:colOff>165100</xdr:colOff>
      <xdr:row>56</xdr:row>
      <xdr:rowOff>148324</xdr:rowOff>
    </xdr:to>
    <xdr:sp macro="" textlink="">
      <xdr:nvSpPr>
        <xdr:cNvPr id="587" name="フローチャート: 判断 586"/>
        <xdr:cNvSpPr/>
      </xdr:nvSpPr>
      <xdr:spPr>
        <a:xfrm>
          <a:off x="14541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164851</xdr:rowOff>
    </xdr:from>
    <xdr:ext cx="534377" cy="259045"/>
    <xdr:sp macro="" textlink="">
      <xdr:nvSpPr>
        <xdr:cNvPr id="588" name="テキスト ボックス 587"/>
        <xdr:cNvSpPr txBox="1"/>
      </xdr:nvSpPr>
      <xdr:spPr>
        <a:xfrm>
          <a:off x="14325111" y="94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19704</xdr:rowOff>
    </xdr:from>
    <xdr:to>
      <xdr:col>71</xdr:col>
      <xdr:colOff>177800</xdr:colOff>
      <xdr:row>58</xdr:row>
      <xdr:rowOff>1835</xdr:rowOff>
    </xdr:to>
    <xdr:cxnSp macro="">
      <xdr:nvCxnSpPr>
        <xdr:cNvPr id="589" name="直線コネクタ 588"/>
        <xdr:cNvCxnSpPr/>
      </xdr:nvCxnSpPr>
      <xdr:spPr>
        <a:xfrm flipV="1">
          <a:off x="12814300" y="9792354"/>
          <a:ext cx="889000" cy="15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17767</xdr:rowOff>
    </xdr:from>
    <xdr:to>
      <xdr:col>72</xdr:col>
      <xdr:colOff>38100</xdr:colOff>
      <xdr:row>56</xdr:row>
      <xdr:rowOff>119367</xdr:rowOff>
    </xdr:to>
    <xdr:sp macro="" textlink="">
      <xdr:nvSpPr>
        <xdr:cNvPr id="590" name="フローチャート: 判断 589"/>
        <xdr:cNvSpPr/>
      </xdr:nvSpPr>
      <xdr:spPr>
        <a:xfrm>
          <a:off x="13652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135894</xdr:rowOff>
    </xdr:from>
    <xdr:ext cx="534377" cy="259045"/>
    <xdr:sp macro="" textlink="">
      <xdr:nvSpPr>
        <xdr:cNvPr id="591" name="テキスト ボックス 590"/>
        <xdr:cNvSpPr txBox="1"/>
      </xdr:nvSpPr>
      <xdr:spPr>
        <a:xfrm>
          <a:off x="13436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71050</xdr:rowOff>
    </xdr:from>
    <xdr:to>
      <xdr:col>67</xdr:col>
      <xdr:colOff>101600</xdr:colOff>
      <xdr:row>57</xdr:row>
      <xdr:rowOff>1200</xdr:rowOff>
    </xdr:to>
    <xdr:sp macro="" textlink="">
      <xdr:nvSpPr>
        <xdr:cNvPr id="592" name="フローチャート: 判断 591"/>
        <xdr:cNvSpPr/>
      </xdr:nvSpPr>
      <xdr:spPr>
        <a:xfrm>
          <a:off x="12763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17727</xdr:rowOff>
    </xdr:from>
    <xdr:ext cx="534377" cy="259045"/>
    <xdr:sp macro="" textlink="">
      <xdr:nvSpPr>
        <xdr:cNvPr id="593" name="テキスト ボックス 592"/>
        <xdr:cNvSpPr txBox="1"/>
      </xdr:nvSpPr>
      <xdr:spPr>
        <a:xfrm>
          <a:off x="12547111" y="944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36950</xdr:rowOff>
    </xdr:from>
    <xdr:to>
      <xdr:col>85</xdr:col>
      <xdr:colOff>177800</xdr:colOff>
      <xdr:row>56</xdr:row>
      <xdr:rowOff>138550</xdr:rowOff>
    </xdr:to>
    <xdr:sp macro="" textlink="">
      <xdr:nvSpPr>
        <xdr:cNvPr id="599" name="楕円 598"/>
        <xdr:cNvSpPr/>
      </xdr:nvSpPr>
      <xdr:spPr>
        <a:xfrm>
          <a:off x="16268700" y="96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15377</xdr:rowOff>
    </xdr:from>
    <xdr:ext cx="534377" cy="259045"/>
    <xdr:sp macro="" textlink="">
      <xdr:nvSpPr>
        <xdr:cNvPr id="600" name="教育費該当値テキスト"/>
        <xdr:cNvSpPr txBox="1"/>
      </xdr:nvSpPr>
      <xdr:spPr>
        <a:xfrm>
          <a:off x="16370300" y="96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163823</xdr:rowOff>
    </xdr:from>
    <xdr:to>
      <xdr:col>81</xdr:col>
      <xdr:colOff>101600</xdr:colOff>
      <xdr:row>57</xdr:row>
      <xdr:rowOff>93973</xdr:rowOff>
    </xdr:to>
    <xdr:sp macro="" textlink="">
      <xdr:nvSpPr>
        <xdr:cNvPr id="601" name="楕円 600"/>
        <xdr:cNvSpPr/>
      </xdr:nvSpPr>
      <xdr:spPr>
        <a:xfrm>
          <a:off x="15430500" y="976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85100</xdr:rowOff>
    </xdr:from>
    <xdr:ext cx="534377" cy="259045"/>
    <xdr:sp macro="" textlink="">
      <xdr:nvSpPr>
        <xdr:cNvPr id="602" name="テキスト ボックス 601"/>
        <xdr:cNvSpPr txBox="1"/>
      </xdr:nvSpPr>
      <xdr:spPr>
        <a:xfrm>
          <a:off x="15214111" y="985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164071</xdr:rowOff>
    </xdr:from>
    <xdr:to>
      <xdr:col>76</xdr:col>
      <xdr:colOff>165100</xdr:colOff>
      <xdr:row>57</xdr:row>
      <xdr:rowOff>94221</xdr:rowOff>
    </xdr:to>
    <xdr:sp macro="" textlink="">
      <xdr:nvSpPr>
        <xdr:cNvPr id="603" name="楕円 602"/>
        <xdr:cNvSpPr/>
      </xdr:nvSpPr>
      <xdr:spPr>
        <a:xfrm>
          <a:off x="14541500" y="976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85348</xdr:rowOff>
    </xdr:from>
    <xdr:ext cx="534377" cy="259045"/>
    <xdr:sp macro="" textlink="">
      <xdr:nvSpPr>
        <xdr:cNvPr id="604" name="テキスト ボックス 603"/>
        <xdr:cNvSpPr txBox="1"/>
      </xdr:nvSpPr>
      <xdr:spPr>
        <a:xfrm>
          <a:off x="14325111" y="985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140354</xdr:rowOff>
    </xdr:from>
    <xdr:to>
      <xdr:col>72</xdr:col>
      <xdr:colOff>38100</xdr:colOff>
      <xdr:row>57</xdr:row>
      <xdr:rowOff>70504</xdr:rowOff>
    </xdr:to>
    <xdr:sp macro="" textlink="">
      <xdr:nvSpPr>
        <xdr:cNvPr id="605" name="楕円 604"/>
        <xdr:cNvSpPr/>
      </xdr:nvSpPr>
      <xdr:spPr>
        <a:xfrm>
          <a:off x="13652500" y="974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61631</xdr:rowOff>
    </xdr:from>
    <xdr:ext cx="534377" cy="259045"/>
    <xdr:sp macro="" textlink="">
      <xdr:nvSpPr>
        <xdr:cNvPr id="606" name="テキスト ボックス 605"/>
        <xdr:cNvSpPr txBox="1"/>
      </xdr:nvSpPr>
      <xdr:spPr>
        <a:xfrm>
          <a:off x="13436111" y="983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122485</xdr:rowOff>
    </xdr:from>
    <xdr:to>
      <xdr:col>67</xdr:col>
      <xdr:colOff>101600</xdr:colOff>
      <xdr:row>58</xdr:row>
      <xdr:rowOff>52635</xdr:rowOff>
    </xdr:to>
    <xdr:sp macro="" textlink="">
      <xdr:nvSpPr>
        <xdr:cNvPr id="607" name="楕円 606"/>
        <xdr:cNvSpPr/>
      </xdr:nvSpPr>
      <xdr:spPr>
        <a:xfrm>
          <a:off x="12763500" y="989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43762</xdr:rowOff>
    </xdr:from>
    <xdr:ext cx="534377" cy="259045"/>
    <xdr:sp macro="" textlink="">
      <xdr:nvSpPr>
        <xdr:cNvPr id="608" name="テキスト ボックス 607"/>
        <xdr:cNvSpPr txBox="1"/>
      </xdr:nvSpPr>
      <xdr:spPr>
        <a:xfrm>
          <a:off x="12547111" y="998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2" name="テキスト ボックス 621"/>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4" name="テキスト ボックス 623"/>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6" name="テキスト ボックス 625"/>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8" name="テキスト ボックス 627"/>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115697</xdr:rowOff>
    </xdr:from>
    <xdr:to>
      <xdr:col>85</xdr:col>
      <xdr:colOff>126364</xdr:colOff>
      <xdr:row>78</xdr:row>
      <xdr:rowOff>139700</xdr:rowOff>
    </xdr:to>
    <xdr:cxnSp macro="">
      <xdr:nvCxnSpPr>
        <xdr:cNvPr id="630" name="直線コネクタ 629"/>
        <xdr:cNvCxnSpPr/>
      </xdr:nvCxnSpPr>
      <xdr:spPr>
        <a:xfrm flipV="1">
          <a:off x="16317595" y="12288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62374</xdr:rowOff>
    </xdr:from>
    <xdr:ext cx="469744" cy="259045"/>
    <xdr:sp macro="" textlink="">
      <xdr:nvSpPr>
        <xdr:cNvPr id="633" name="災害復旧費最大値テキスト"/>
        <xdr:cNvSpPr txBox="1"/>
      </xdr:nvSpPr>
      <xdr:spPr>
        <a:xfrm>
          <a:off x="16370300" y="1206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115697</xdr:rowOff>
    </xdr:from>
    <xdr:to>
      <xdr:col>86</xdr:col>
      <xdr:colOff>25400</xdr:colOff>
      <xdr:row>71</xdr:row>
      <xdr:rowOff>115697</xdr:rowOff>
    </xdr:to>
    <xdr:cxnSp macro="">
      <xdr:nvCxnSpPr>
        <xdr:cNvPr id="634" name="直線コネクタ 633"/>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5" name="直線コネクタ 634"/>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10735</xdr:rowOff>
    </xdr:from>
    <xdr:ext cx="378565" cy="259045"/>
    <xdr:sp macro="" textlink="">
      <xdr:nvSpPr>
        <xdr:cNvPr id="636" name="災害復旧費平均値テキスト"/>
        <xdr:cNvSpPr txBox="1"/>
      </xdr:nvSpPr>
      <xdr:spPr>
        <a:xfrm>
          <a:off x="16370300" y="13212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159308</xdr:rowOff>
    </xdr:from>
    <xdr:to>
      <xdr:col>85</xdr:col>
      <xdr:colOff>177800</xdr:colOff>
      <xdr:row>78</xdr:row>
      <xdr:rowOff>89458</xdr:rowOff>
    </xdr:to>
    <xdr:sp macro="" textlink="">
      <xdr:nvSpPr>
        <xdr:cNvPr id="637" name="フローチャート: 判断 636"/>
        <xdr:cNvSpPr/>
      </xdr:nvSpPr>
      <xdr:spPr>
        <a:xfrm>
          <a:off x="16268700" y="133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8" name="直線コネクタ 637"/>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10948</xdr:rowOff>
    </xdr:from>
    <xdr:to>
      <xdr:col>81</xdr:col>
      <xdr:colOff>101600</xdr:colOff>
      <xdr:row>78</xdr:row>
      <xdr:rowOff>112548</xdr:rowOff>
    </xdr:to>
    <xdr:sp macro="" textlink="">
      <xdr:nvSpPr>
        <xdr:cNvPr id="639" name="フローチャート: 判断 638"/>
        <xdr:cNvSpPr/>
      </xdr:nvSpPr>
      <xdr:spPr>
        <a:xfrm>
          <a:off x="15430500" y="1338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129075</xdr:rowOff>
    </xdr:from>
    <xdr:ext cx="378565" cy="259045"/>
    <xdr:sp macro="" textlink="">
      <xdr:nvSpPr>
        <xdr:cNvPr id="640" name="テキスト ボックス 639"/>
        <xdr:cNvSpPr txBox="1"/>
      </xdr:nvSpPr>
      <xdr:spPr>
        <a:xfrm>
          <a:off x="15292017" y="1315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109296</xdr:rowOff>
    </xdr:from>
    <xdr:to>
      <xdr:col>76</xdr:col>
      <xdr:colOff>114300</xdr:colOff>
      <xdr:row>78</xdr:row>
      <xdr:rowOff>139700</xdr:rowOff>
    </xdr:to>
    <xdr:cxnSp macro="">
      <xdr:nvCxnSpPr>
        <xdr:cNvPr id="641" name="直線コネクタ 640"/>
        <xdr:cNvCxnSpPr/>
      </xdr:nvCxnSpPr>
      <xdr:spPr>
        <a:xfrm>
          <a:off x="13703300" y="13482396"/>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170053</xdr:rowOff>
    </xdr:from>
    <xdr:to>
      <xdr:col>76</xdr:col>
      <xdr:colOff>165100</xdr:colOff>
      <xdr:row>78</xdr:row>
      <xdr:rowOff>100203</xdr:rowOff>
    </xdr:to>
    <xdr:sp macro="" textlink="">
      <xdr:nvSpPr>
        <xdr:cNvPr id="642" name="フローチャート: 判断 641"/>
        <xdr:cNvSpPr/>
      </xdr:nvSpPr>
      <xdr:spPr>
        <a:xfrm>
          <a:off x="14541500" y="1337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116730</xdr:rowOff>
    </xdr:from>
    <xdr:ext cx="378565" cy="259045"/>
    <xdr:sp macro="" textlink="">
      <xdr:nvSpPr>
        <xdr:cNvPr id="643" name="テキスト ボックス 642"/>
        <xdr:cNvSpPr txBox="1"/>
      </xdr:nvSpPr>
      <xdr:spPr>
        <a:xfrm>
          <a:off x="14403017" y="13146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168960</xdr:rowOff>
    </xdr:from>
    <xdr:to>
      <xdr:col>71</xdr:col>
      <xdr:colOff>177800</xdr:colOff>
      <xdr:row>78</xdr:row>
      <xdr:rowOff>109296</xdr:rowOff>
    </xdr:to>
    <xdr:cxnSp macro="">
      <xdr:nvCxnSpPr>
        <xdr:cNvPr id="644" name="直線コネクタ 643"/>
        <xdr:cNvCxnSpPr/>
      </xdr:nvCxnSpPr>
      <xdr:spPr>
        <a:xfrm>
          <a:off x="12814300" y="13370610"/>
          <a:ext cx="889000" cy="11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104673</xdr:rowOff>
    </xdr:from>
    <xdr:to>
      <xdr:col>72</xdr:col>
      <xdr:colOff>38100</xdr:colOff>
      <xdr:row>78</xdr:row>
      <xdr:rowOff>34823</xdr:rowOff>
    </xdr:to>
    <xdr:sp macro="" textlink="">
      <xdr:nvSpPr>
        <xdr:cNvPr id="645" name="フローチャート: 判断 644"/>
        <xdr:cNvSpPr/>
      </xdr:nvSpPr>
      <xdr:spPr>
        <a:xfrm>
          <a:off x="13652500" y="1330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51350</xdr:rowOff>
    </xdr:from>
    <xdr:ext cx="378565" cy="259045"/>
    <xdr:sp macro="" textlink="">
      <xdr:nvSpPr>
        <xdr:cNvPr id="646" name="テキスト ボックス 645"/>
        <xdr:cNvSpPr txBox="1"/>
      </xdr:nvSpPr>
      <xdr:spPr>
        <a:xfrm>
          <a:off x="13514017" y="130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113588</xdr:rowOff>
    </xdr:from>
    <xdr:to>
      <xdr:col>67</xdr:col>
      <xdr:colOff>101600</xdr:colOff>
      <xdr:row>78</xdr:row>
      <xdr:rowOff>43738</xdr:rowOff>
    </xdr:to>
    <xdr:sp macro="" textlink="">
      <xdr:nvSpPr>
        <xdr:cNvPr id="647" name="フローチャート: 判断 646"/>
        <xdr:cNvSpPr/>
      </xdr:nvSpPr>
      <xdr:spPr>
        <a:xfrm>
          <a:off x="127635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60265</xdr:rowOff>
    </xdr:from>
    <xdr:ext cx="378565" cy="259045"/>
    <xdr:sp macro="" textlink="">
      <xdr:nvSpPr>
        <xdr:cNvPr id="648" name="テキスト ボックス 647"/>
        <xdr:cNvSpPr txBox="1"/>
      </xdr:nvSpPr>
      <xdr:spPr>
        <a:xfrm>
          <a:off x="12625017" y="13090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5"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58496</xdr:rowOff>
    </xdr:from>
    <xdr:to>
      <xdr:col>72</xdr:col>
      <xdr:colOff>38100</xdr:colOff>
      <xdr:row>78</xdr:row>
      <xdr:rowOff>160096</xdr:rowOff>
    </xdr:to>
    <xdr:sp macro="" textlink="">
      <xdr:nvSpPr>
        <xdr:cNvPr id="660" name="楕円 659"/>
        <xdr:cNvSpPr/>
      </xdr:nvSpPr>
      <xdr:spPr>
        <a:xfrm>
          <a:off x="13652500" y="134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151223</xdr:rowOff>
    </xdr:from>
    <xdr:ext cx="378565" cy="259045"/>
    <xdr:sp macro="" textlink="">
      <xdr:nvSpPr>
        <xdr:cNvPr id="661" name="テキスト ボックス 660"/>
        <xdr:cNvSpPr txBox="1"/>
      </xdr:nvSpPr>
      <xdr:spPr>
        <a:xfrm>
          <a:off x="13514017" y="13524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118160</xdr:rowOff>
    </xdr:from>
    <xdr:to>
      <xdr:col>67</xdr:col>
      <xdr:colOff>101600</xdr:colOff>
      <xdr:row>78</xdr:row>
      <xdr:rowOff>48310</xdr:rowOff>
    </xdr:to>
    <xdr:sp macro="" textlink="">
      <xdr:nvSpPr>
        <xdr:cNvPr id="662" name="楕円 661"/>
        <xdr:cNvSpPr/>
      </xdr:nvSpPr>
      <xdr:spPr>
        <a:xfrm>
          <a:off x="12763500" y="1331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39437</xdr:rowOff>
    </xdr:from>
    <xdr:ext cx="378565" cy="259045"/>
    <xdr:sp macro="" textlink="">
      <xdr:nvSpPr>
        <xdr:cNvPr id="663" name="テキスト ボックス 662"/>
        <xdr:cNvSpPr txBox="1"/>
      </xdr:nvSpPr>
      <xdr:spPr>
        <a:xfrm>
          <a:off x="12625017" y="13412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6" name="テキスト ボックス 675"/>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136568</xdr:rowOff>
    </xdr:from>
    <xdr:to>
      <xdr:col>85</xdr:col>
      <xdr:colOff>126364</xdr:colOff>
      <xdr:row>99</xdr:row>
      <xdr:rowOff>2539</xdr:rowOff>
    </xdr:to>
    <xdr:cxnSp macro="">
      <xdr:nvCxnSpPr>
        <xdr:cNvPr id="686" name="直線コネクタ 685"/>
        <xdr:cNvCxnSpPr/>
      </xdr:nvCxnSpPr>
      <xdr:spPr>
        <a:xfrm flipV="1">
          <a:off x="16317595" y="15738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6366</xdr:rowOff>
    </xdr:from>
    <xdr:ext cx="534377" cy="259045"/>
    <xdr:sp macro="" textlink="">
      <xdr:nvSpPr>
        <xdr:cNvPr id="687" name="公債費最小値テキスト"/>
        <xdr:cNvSpPr txBox="1"/>
      </xdr:nvSpPr>
      <xdr:spPr>
        <a:xfrm>
          <a:off x="16370300" y="1697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2539</xdr:rowOff>
    </xdr:from>
    <xdr:to>
      <xdr:col>86</xdr:col>
      <xdr:colOff>25400</xdr:colOff>
      <xdr:row>99</xdr:row>
      <xdr:rowOff>2539</xdr:rowOff>
    </xdr:to>
    <xdr:cxnSp macro="">
      <xdr:nvCxnSpPr>
        <xdr:cNvPr id="688" name="直線コネクタ 687"/>
        <xdr:cNvCxnSpPr/>
      </xdr:nvCxnSpPr>
      <xdr:spPr>
        <a:xfrm>
          <a:off x="16230600" y="1697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83245</xdr:rowOff>
    </xdr:from>
    <xdr:ext cx="534377" cy="259045"/>
    <xdr:sp macro="" textlink="">
      <xdr:nvSpPr>
        <xdr:cNvPr id="689" name="公債費最大値テキスト"/>
        <xdr:cNvSpPr txBox="1"/>
      </xdr:nvSpPr>
      <xdr:spPr>
        <a:xfrm>
          <a:off x="16370300" y="155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136568</xdr:rowOff>
    </xdr:from>
    <xdr:to>
      <xdr:col>86</xdr:col>
      <xdr:colOff>25400</xdr:colOff>
      <xdr:row>91</xdr:row>
      <xdr:rowOff>136568</xdr:rowOff>
    </xdr:to>
    <xdr:cxnSp macro="">
      <xdr:nvCxnSpPr>
        <xdr:cNvPr id="690" name="直線コネクタ 689"/>
        <xdr:cNvCxnSpPr/>
      </xdr:nvCxnSpPr>
      <xdr:spPr>
        <a:xfrm>
          <a:off x="16230600" y="1573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86277</xdr:rowOff>
    </xdr:from>
    <xdr:to>
      <xdr:col>85</xdr:col>
      <xdr:colOff>127000</xdr:colOff>
      <xdr:row>98</xdr:row>
      <xdr:rowOff>92746</xdr:rowOff>
    </xdr:to>
    <xdr:cxnSp macro="">
      <xdr:nvCxnSpPr>
        <xdr:cNvPr id="691" name="直線コネクタ 690"/>
        <xdr:cNvCxnSpPr/>
      </xdr:nvCxnSpPr>
      <xdr:spPr>
        <a:xfrm flipV="1">
          <a:off x="15481300" y="16888377"/>
          <a:ext cx="838200" cy="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49460</xdr:rowOff>
    </xdr:from>
    <xdr:ext cx="534377" cy="259045"/>
    <xdr:sp macro="" textlink="">
      <xdr:nvSpPr>
        <xdr:cNvPr id="692" name="公債費平均値テキスト"/>
        <xdr:cNvSpPr txBox="1"/>
      </xdr:nvSpPr>
      <xdr:spPr>
        <a:xfrm>
          <a:off x="16370300" y="165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26583</xdr:rowOff>
    </xdr:from>
    <xdr:to>
      <xdr:col>85</xdr:col>
      <xdr:colOff>177800</xdr:colOff>
      <xdr:row>97</xdr:row>
      <xdr:rowOff>128183</xdr:rowOff>
    </xdr:to>
    <xdr:sp macro="" textlink="">
      <xdr:nvSpPr>
        <xdr:cNvPr id="693" name="フローチャート: 判断 692"/>
        <xdr:cNvSpPr/>
      </xdr:nvSpPr>
      <xdr:spPr>
        <a:xfrm>
          <a:off x="16268700" y="166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92746</xdr:rowOff>
    </xdr:from>
    <xdr:to>
      <xdr:col>81</xdr:col>
      <xdr:colOff>50800</xdr:colOff>
      <xdr:row>98</xdr:row>
      <xdr:rowOff>98689</xdr:rowOff>
    </xdr:to>
    <xdr:cxnSp macro="">
      <xdr:nvCxnSpPr>
        <xdr:cNvPr id="694" name="直線コネクタ 693"/>
        <xdr:cNvCxnSpPr/>
      </xdr:nvCxnSpPr>
      <xdr:spPr>
        <a:xfrm flipV="1">
          <a:off x="14592300" y="16894846"/>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11061</xdr:rowOff>
    </xdr:from>
    <xdr:to>
      <xdr:col>81</xdr:col>
      <xdr:colOff>101600</xdr:colOff>
      <xdr:row>97</xdr:row>
      <xdr:rowOff>112661</xdr:rowOff>
    </xdr:to>
    <xdr:sp macro="" textlink="">
      <xdr:nvSpPr>
        <xdr:cNvPr id="695" name="フローチャート: 判断 694"/>
        <xdr:cNvSpPr/>
      </xdr:nvSpPr>
      <xdr:spPr>
        <a:xfrm>
          <a:off x="154305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129188</xdr:rowOff>
    </xdr:from>
    <xdr:ext cx="534377" cy="259045"/>
    <xdr:sp macro="" textlink="">
      <xdr:nvSpPr>
        <xdr:cNvPr id="696" name="テキスト ボックス 695"/>
        <xdr:cNvSpPr txBox="1"/>
      </xdr:nvSpPr>
      <xdr:spPr>
        <a:xfrm>
          <a:off x="15214111" y="1641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95191</xdr:rowOff>
    </xdr:from>
    <xdr:to>
      <xdr:col>76</xdr:col>
      <xdr:colOff>114300</xdr:colOff>
      <xdr:row>98</xdr:row>
      <xdr:rowOff>98689</xdr:rowOff>
    </xdr:to>
    <xdr:cxnSp macro="">
      <xdr:nvCxnSpPr>
        <xdr:cNvPr id="697" name="直線コネクタ 696"/>
        <xdr:cNvCxnSpPr/>
      </xdr:nvCxnSpPr>
      <xdr:spPr>
        <a:xfrm>
          <a:off x="13703300" y="16897291"/>
          <a:ext cx="889000" cy="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30790</xdr:rowOff>
    </xdr:from>
    <xdr:to>
      <xdr:col>76</xdr:col>
      <xdr:colOff>165100</xdr:colOff>
      <xdr:row>97</xdr:row>
      <xdr:rowOff>132390</xdr:rowOff>
    </xdr:to>
    <xdr:sp macro="" textlink="">
      <xdr:nvSpPr>
        <xdr:cNvPr id="698" name="フローチャート: 判断 697"/>
        <xdr:cNvSpPr/>
      </xdr:nvSpPr>
      <xdr:spPr>
        <a:xfrm>
          <a:off x="14541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148917</xdr:rowOff>
    </xdr:from>
    <xdr:ext cx="534377" cy="259045"/>
    <xdr:sp macro="" textlink="">
      <xdr:nvSpPr>
        <xdr:cNvPr id="699" name="テキスト ボックス 698"/>
        <xdr:cNvSpPr txBox="1"/>
      </xdr:nvSpPr>
      <xdr:spPr>
        <a:xfrm>
          <a:off x="14325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95191</xdr:rowOff>
    </xdr:from>
    <xdr:to>
      <xdr:col>71</xdr:col>
      <xdr:colOff>177800</xdr:colOff>
      <xdr:row>98</xdr:row>
      <xdr:rowOff>96997</xdr:rowOff>
    </xdr:to>
    <xdr:cxnSp macro="">
      <xdr:nvCxnSpPr>
        <xdr:cNvPr id="700" name="直線コネクタ 699"/>
        <xdr:cNvCxnSpPr/>
      </xdr:nvCxnSpPr>
      <xdr:spPr>
        <a:xfrm flipV="1">
          <a:off x="12814300" y="16897291"/>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47592</xdr:rowOff>
    </xdr:from>
    <xdr:to>
      <xdr:col>72</xdr:col>
      <xdr:colOff>38100</xdr:colOff>
      <xdr:row>97</xdr:row>
      <xdr:rowOff>149192</xdr:rowOff>
    </xdr:to>
    <xdr:sp macro="" textlink="">
      <xdr:nvSpPr>
        <xdr:cNvPr id="701" name="フローチャート: 判断 700"/>
        <xdr:cNvSpPr/>
      </xdr:nvSpPr>
      <xdr:spPr>
        <a:xfrm>
          <a:off x="13652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165719</xdr:rowOff>
    </xdr:from>
    <xdr:ext cx="534377" cy="259045"/>
    <xdr:sp macro="" textlink="">
      <xdr:nvSpPr>
        <xdr:cNvPr id="702" name="テキスト ボックス 701"/>
        <xdr:cNvSpPr txBox="1"/>
      </xdr:nvSpPr>
      <xdr:spPr>
        <a:xfrm>
          <a:off x="13436111" y="1645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68326</xdr:rowOff>
    </xdr:from>
    <xdr:to>
      <xdr:col>67</xdr:col>
      <xdr:colOff>101600</xdr:colOff>
      <xdr:row>97</xdr:row>
      <xdr:rowOff>169926</xdr:rowOff>
    </xdr:to>
    <xdr:sp macro="" textlink="">
      <xdr:nvSpPr>
        <xdr:cNvPr id="703" name="フローチャート: 判断 702"/>
        <xdr:cNvSpPr/>
      </xdr:nvSpPr>
      <xdr:spPr>
        <a:xfrm>
          <a:off x="12763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15003</xdr:rowOff>
    </xdr:from>
    <xdr:ext cx="534377" cy="259045"/>
    <xdr:sp macro="" textlink="">
      <xdr:nvSpPr>
        <xdr:cNvPr id="704" name="テキスト ボックス 703"/>
        <xdr:cNvSpPr txBox="1"/>
      </xdr:nvSpPr>
      <xdr:spPr>
        <a:xfrm>
          <a:off x="12547111" y="164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35477</xdr:rowOff>
    </xdr:from>
    <xdr:to>
      <xdr:col>85</xdr:col>
      <xdr:colOff>177800</xdr:colOff>
      <xdr:row>98</xdr:row>
      <xdr:rowOff>137077</xdr:rowOff>
    </xdr:to>
    <xdr:sp macro="" textlink="">
      <xdr:nvSpPr>
        <xdr:cNvPr id="710" name="楕円 709"/>
        <xdr:cNvSpPr/>
      </xdr:nvSpPr>
      <xdr:spPr>
        <a:xfrm>
          <a:off x="16268700" y="1683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121854</xdr:rowOff>
    </xdr:from>
    <xdr:ext cx="534377" cy="259045"/>
    <xdr:sp macro="" textlink="">
      <xdr:nvSpPr>
        <xdr:cNvPr id="711" name="公債費該当値テキスト"/>
        <xdr:cNvSpPr txBox="1"/>
      </xdr:nvSpPr>
      <xdr:spPr>
        <a:xfrm>
          <a:off x="16370300" y="1675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41946</xdr:rowOff>
    </xdr:from>
    <xdr:to>
      <xdr:col>81</xdr:col>
      <xdr:colOff>101600</xdr:colOff>
      <xdr:row>98</xdr:row>
      <xdr:rowOff>143546</xdr:rowOff>
    </xdr:to>
    <xdr:sp macro="" textlink="">
      <xdr:nvSpPr>
        <xdr:cNvPr id="712" name="楕円 711"/>
        <xdr:cNvSpPr/>
      </xdr:nvSpPr>
      <xdr:spPr>
        <a:xfrm>
          <a:off x="15430500" y="1684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134673</xdr:rowOff>
    </xdr:from>
    <xdr:ext cx="534377" cy="259045"/>
    <xdr:sp macro="" textlink="">
      <xdr:nvSpPr>
        <xdr:cNvPr id="713" name="テキスト ボックス 712"/>
        <xdr:cNvSpPr txBox="1"/>
      </xdr:nvSpPr>
      <xdr:spPr>
        <a:xfrm>
          <a:off x="15214111" y="1693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47889</xdr:rowOff>
    </xdr:from>
    <xdr:to>
      <xdr:col>76</xdr:col>
      <xdr:colOff>165100</xdr:colOff>
      <xdr:row>98</xdr:row>
      <xdr:rowOff>149489</xdr:rowOff>
    </xdr:to>
    <xdr:sp macro="" textlink="">
      <xdr:nvSpPr>
        <xdr:cNvPr id="714" name="楕円 713"/>
        <xdr:cNvSpPr/>
      </xdr:nvSpPr>
      <xdr:spPr>
        <a:xfrm>
          <a:off x="14541500" y="1684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140616</xdr:rowOff>
    </xdr:from>
    <xdr:ext cx="534377" cy="259045"/>
    <xdr:sp macro="" textlink="">
      <xdr:nvSpPr>
        <xdr:cNvPr id="715" name="テキスト ボックス 714"/>
        <xdr:cNvSpPr txBox="1"/>
      </xdr:nvSpPr>
      <xdr:spPr>
        <a:xfrm>
          <a:off x="14325111" y="1694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44391</xdr:rowOff>
    </xdr:from>
    <xdr:to>
      <xdr:col>72</xdr:col>
      <xdr:colOff>38100</xdr:colOff>
      <xdr:row>98</xdr:row>
      <xdr:rowOff>145991</xdr:rowOff>
    </xdr:to>
    <xdr:sp macro="" textlink="">
      <xdr:nvSpPr>
        <xdr:cNvPr id="716" name="楕円 715"/>
        <xdr:cNvSpPr/>
      </xdr:nvSpPr>
      <xdr:spPr>
        <a:xfrm>
          <a:off x="13652500" y="1684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137118</xdr:rowOff>
    </xdr:from>
    <xdr:ext cx="534377" cy="259045"/>
    <xdr:sp macro="" textlink="">
      <xdr:nvSpPr>
        <xdr:cNvPr id="717" name="テキスト ボックス 716"/>
        <xdr:cNvSpPr txBox="1"/>
      </xdr:nvSpPr>
      <xdr:spPr>
        <a:xfrm>
          <a:off x="13436111" y="1693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46197</xdr:rowOff>
    </xdr:from>
    <xdr:to>
      <xdr:col>67</xdr:col>
      <xdr:colOff>101600</xdr:colOff>
      <xdr:row>98</xdr:row>
      <xdr:rowOff>147797</xdr:rowOff>
    </xdr:to>
    <xdr:sp macro="" textlink="">
      <xdr:nvSpPr>
        <xdr:cNvPr id="718" name="楕円 717"/>
        <xdr:cNvSpPr/>
      </xdr:nvSpPr>
      <xdr:spPr>
        <a:xfrm>
          <a:off x="12763500" y="1684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138924</xdr:rowOff>
    </xdr:from>
    <xdr:ext cx="534377" cy="259045"/>
    <xdr:sp macro="" textlink="">
      <xdr:nvSpPr>
        <xdr:cNvPr id="719" name="テキスト ボックス 718"/>
        <xdr:cNvSpPr txBox="1"/>
      </xdr:nvSpPr>
      <xdr:spPr>
        <a:xfrm>
          <a:off x="12547111" y="1694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3" name="テキスト ボックス 732"/>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5" name="テキスト ボックス 734"/>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7" name="テキスト ボックス 736"/>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41402</xdr:rowOff>
    </xdr:from>
    <xdr:to>
      <xdr:col>116</xdr:col>
      <xdr:colOff>62864</xdr:colOff>
      <xdr:row>38</xdr:row>
      <xdr:rowOff>139700</xdr:rowOff>
    </xdr:to>
    <xdr:cxnSp macro="">
      <xdr:nvCxnSpPr>
        <xdr:cNvPr id="741" name="直線コネクタ 740"/>
        <xdr:cNvCxnSpPr/>
      </xdr:nvCxnSpPr>
      <xdr:spPr>
        <a:xfrm flipV="1">
          <a:off x="22159595" y="5184902"/>
          <a:ext cx="1269" cy="146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159529</xdr:rowOff>
    </xdr:from>
    <xdr:ext cx="378565" cy="259045"/>
    <xdr:sp macro="" textlink="">
      <xdr:nvSpPr>
        <xdr:cNvPr id="744" name="諸支出金最大値テキスト"/>
        <xdr:cNvSpPr txBox="1"/>
      </xdr:nvSpPr>
      <xdr:spPr>
        <a:xfrm>
          <a:off x="22212300" y="4960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41402</xdr:rowOff>
    </xdr:from>
    <xdr:to>
      <xdr:col>116</xdr:col>
      <xdr:colOff>152400</xdr:colOff>
      <xdr:row>30</xdr:row>
      <xdr:rowOff>41402</xdr:rowOff>
    </xdr:to>
    <xdr:cxnSp macro="">
      <xdr:nvCxnSpPr>
        <xdr:cNvPr id="745" name="直線コネクタ 744"/>
        <xdr:cNvCxnSpPr/>
      </xdr:nvCxnSpPr>
      <xdr:spPr>
        <a:xfrm>
          <a:off x="22072600" y="5184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159783</xdr:rowOff>
    </xdr:from>
    <xdr:ext cx="313932" cy="259045"/>
    <xdr:sp macro="" textlink="">
      <xdr:nvSpPr>
        <xdr:cNvPr id="747" name="諸支出金平均値テキスト"/>
        <xdr:cNvSpPr txBox="1"/>
      </xdr:nvSpPr>
      <xdr:spPr>
        <a:xfrm>
          <a:off x="22212300" y="6331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136906</xdr:rowOff>
    </xdr:from>
    <xdr:to>
      <xdr:col>116</xdr:col>
      <xdr:colOff>114300</xdr:colOff>
      <xdr:row>38</xdr:row>
      <xdr:rowOff>67056</xdr:rowOff>
    </xdr:to>
    <xdr:sp macro="" textlink="">
      <xdr:nvSpPr>
        <xdr:cNvPr id="748" name="フローチャート: 判断 747"/>
        <xdr:cNvSpPr/>
      </xdr:nvSpPr>
      <xdr:spPr>
        <a:xfrm>
          <a:off x="221107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50" name="フローチャート: 判断 749"/>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85869</xdr:rowOff>
    </xdr:from>
    <xdr:ext cx="313932" cy="259045"/>
    <xdr:sp macro="" textlink="">
      <xdr:nvSpPr>
        <xdr:cNvPr id="751" name="テキスト ボックス 750"/>
        <xdr:cNvSpPr txBox="1"/>
      </xdr:nvSpPr>
      <xdr:spPr>
        <a:xfrm>
          <a:off x="21166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111760</xdr:rowOff>
    </xdr:from>
    <xdr:to>
      <xdr:col>107</xdr:col>
      <xdr:colOff>101600</xdr:colOff>
      <xdr:row>38</xdr:row>
      <xdr:rowOff>41910</xdr:rowOff>
    </xdr:to>
    <xdr:sp macro="" textlink="">
      <xdr:nvSpPr>
        <xdr:cNvPr id="753" name="フローチャート: 判断 752"/>
        <xdr:cNvSpPr/>
      </xdr:nvSpPr>
      <xdr:spPr>
        <a:xfrm>
          <a:off x="20383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58437</xdr:rowOff>
    </xdr:from>
    <xdr:ext cx="313932" cy="259045"/>
    <xdr:sp macro="" textlink="">
      <xdr:nvSpPr>
        <xdr:cNvPr id="754" name="テキスト ボックス 753"/>
        <xdr:cNvSpPr txBox="1"/>
      </xdr:nvSpPr>
      <xdr:spPr>
        <a:xfrm>
          <a:off x="20277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84328</xdr:rowOff>
    </xdr:from>
    <xdr:to>
      <xdr:col>102</xdr:col>
      <xdr:colOff>165100</xdr:colOff>
      <xdr:row>38</xdr:row>
      <xdr:rowOff>14478</xdr:rowOff>
    </xdr:to>
    <xdr:sp macro="" textlink="">
      <xdr:nvSpPr>
        <xdr:cNvPr id="756" name="フローチャート: 判断 755"/>
        <xdr:cNvSpPr/>
      </xdr:nvSpPr>
      <xdr:spPr>
        <a:xfrm>
          <a:off x="19494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31005</xdr:rowOff>
    </xdr:from>
    <xdr:ext cx="313932" cy="259045"/>
    <xdr:sp macro="" textlink="">
      <xdr:nvSpPr>
        <xdr:cNvPr id="757" name="テキスト ボックス 756"/>
        <xdr:cNvSpPr txBox="1"/>
      </xdr:nvSpPr>
      <xdr:spPr>
        <a:xfrm>
          <a:off x="19388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143764</xdr:rowOff>
    </xdr:from>
    <xdr:to>
      <xdr:col>98</xdr:col>
      <xdr:colOff>38100</xdr:colOff>
      <xdr:row>38</xdr:row>
      <xdr:rowOff>73914</xdr:rowOff>
    </xdr:to>
    <xdr:sp macro="" textlink="">
      <xdr:nvSpPr>
        <xdr:cNvPr id="758" name="フローチャート: 判断 757"/>
        <xdr:cNvSpPr/>
      </xdr:nvSpPr>
      <xdr:spPr>
        <a:xfrm>
          <a:off x="18605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90441</xdr:rowOff>
    </xdr:from>
    <xdr:ext cx="313932" cy="259045"/>
    <xdr:sp macro="" textlink="">
      <xdr:nvSpPr>
        <xdr:cNvPr id="759" name="テキスト ボックス 758"/>
        <xdr:cNvSpPr txBox="1"/>
      </xdr:nvSpPr>
      <xdr:spPr>
        <a:xfrm>
          <a:off x="18499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6"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389,125</a:t>
          </a:r>
          <a:r>
            <a:rPr kumimoji="1" lang="ja-JP" altLang="en-US" sz="1300">
              <a:latin typeface="ＭＳ Ｐゴシック" panose="020B0600070205080204" pitchFamily="50" charset="-128"/>
              <a:ea typeface="ＭＳ Ｐゴシック" panose="020B0600070205080204" pitchFamily="50" charset="-128"/>
            </a:rPr>
            <a:t>円となっています。主な構成項目である民生費は、住民一人当たり</a:t>
          </a:r>
          <a:r>
            <a:rPr kumimoji="1" lang="en-US" altLang="ja-JP" sz="1300">
              <a:latin typeface="ＭＳ Ｐゴシック" panose="020B0600070205080204" pitchFamily="50" charset="-128"/>
              <a:ea typeface="ＭＳ Ｐゴシック" panose="020B0600070205080204" pitchFamily="50" charset="-128"/>
            </a:rPr>
            <a:t>176,663</a:t>
          </a:r>
          <a:r>
            <a:rPr kumimoji="1" lang="ja-JP" altLang="en-US" sz="1300">
              <a:latin typeface="ＭＳ Ｐゴシック" panose="020B0600070205080204" pitchFamily="50" charset="-128"/>
              <a:ea typeface="ＭＳ Ｐゴシック" panose="020B0600070205080204" pitchFamily="50" charset="-128"/>
            </a:rPr>
            <a:t>円で、前年度から比較すると</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％増加しました。主な要因は、価格高騰重点支援事業の実施によるものです。</a:t>
          </a:r>
        </a:p>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34,082</a:t>
          </a:r>
          <a:r>
            <a:rPr kumimoji="1" lang="ja-JP" altLang="en-US" sz="1300">
              <a:latin typeface="ＭＳ Ｐゴシック" panose="020B0600070205080204" pitchFamily="50" charset="-128"/>
              <a:ea typeface="ＭＳ Ｐゴシック" panose="020B0600070205080204" pitchFamily="50" charset="-128"/>
            </a:rPr>
            <a:t>円で、前年度から比較すると</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％増加しましたが、類似団体平均</a:t>
          </a:r>
          <a:r>
            <a:rPr kumimoji="1" lang="en-US" altLang="ja-JP" sz="1300">
              <a:latin typeface="ＭＳ Ｐゴシック" panose="020B0600070205080204" pitchFamily="50" charset="-128"/>
              <a:ea typeface="ＭＳ Ｐゴシック" panose="020B0600070205080204" pitchFamily="50" charset="-128"/>
            </a:rPr>
            <a:t>45,134</a:t>
          </a:r>
          <a:r>
            <a:rPr kumimoji="1" lang="ja-JP" altLang="en-US" sz="1300">
              <a:latin typeface="ＭＳ Ｐゴシック" panose="020B0600070205080204" pitchFamily="50" charset="-128"/>
              <a:ea typeface="ＭＳ Ｐゴシック" panose="020B0600070205080204" pitchFamily="50" charset="-128"/>
            </a:rPr>
            <a:t>円を下回っています。主な要因は、体育施設等管理運営経費やスマートシティ推進事業等の増加によるものです。 </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15,391</a:t>
          </a:r>
          <a:r>
            <a:rPr kumimoji="1" lang="ja-JP" altLang="en-US" sz="1300">
              <a:latin typeface="ＭＳ Ｐゴシック" panose="020B0600070205080204" pitchFamily="50" charset="-128"/>
              <a:ea typeface="ＭＳ Ｐゴシック" panose="020B0600070205080204" pitchFamily="50" charset="-128"/>
            </a:rPr>
            <a:t>円で、前年度から比較すると</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％増加し、類似団体平均</a:t>
          </a:r>
          <a:r>
            <a:rPr kumimoji="1" lang="en-US" altLang="ja-JP" sz="1300">
              <a:latin typeface="ＭＳ Ｐゴシック" panose="020B0600070205080204" pitchFamily="50" charset="-128"/>
              <a:ea typeface="ＭＳ Ｐゴシック" panose="020B0600070205080204" pitchFamily="50" charset="-128"/>
            </a:rPr>
            <a:t>9,745</a:t>
          </a:r>
          <a:r>
            <a:rPr kumimoji="1" lang="ja-JP" altLang="en-US" sz="1300">
              <a:latin typeface="ＭＳ Ｐゴシック" panose="020B0600070205080204" pitchFamily="50" charset="-128"/>
              <a:ea typeface="ＭＳ Ｐゴシック" panose="020B0600070205080204" pitchFamily="50" charset="-128"/>
            </a:rPr>
            <a:t>円を上回っています。主な要因は、電子地域通貨発行事業等の増加によるものです。</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40,847</a:t>
          </a:r>
          <a:r>
            <a:rPr kumimoji="1" lang="ja-JP" altLang="en-US" sz="1300">
              <a:latin typeface="ＭＳ Ｐゴシック" panose="020B0600070205080204" pitchFamily="50" charset="-128"/>
              <a:ea typeface="ＭＳ Ｐゴシック" panose="020B0600070205080204" pitchFamily="50" charset="-128"/>
            </a:rPr>
            <a:t>円で、前年度から比較すると</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％増加しましたが、類似団体平均</a:t>
          </a:r>
          <a:r>
            <a:rPr kumimoji="1" lang="en-US" altLang="ja-JP" sz="1300">
              <a:latin typeface="ＭＳ Ｐゴシック" panose="020B0600070205080204" pitchFamily="50" charset="-128"/>
              <a:ea typeface="ＭＳ Ｐゴシック" panose="020B0600070205080204" pitchFamily="50" charset="-128"/>
            </a:rPr>
            <a:t>41,413</a:t>
          </a:r>
          <a:r>
            <a:rPr kumimoji="1" lang="ja-JP" altLang="en-US" sz="1300">
              <a:latin typeface="ＭＳ Ｐゴシック" panose="020B0600070205080204" pitchFamily="50" charset="-128"/>
              <a:ea typeface="ＭＳ Ｐゴシック" panose="020B0600070205080204" pitchFamily="50" charset="-128"/>
            </a:rPr>
            <a:t>円を下回っています。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埼玉県熊谷市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現在高は前年度から</a:t>
          </a:r>
          <a:r>
            <a:rPr kumimoji="1" lang="en-US" altLang="ja-JP" sz="1400">
              <a:latin typeface="ＭＳ ゴシック" pitchFamily="49" charset="-128"/>
              <a:ea typeface="ＭＳ ゴシック" pitchFamily="49" charset="-128"/>
            </a:rPr>
            <a:t>195</a:t>
          </a:r>
          <a:r>
            <a:rPr kumimoji="1" lang="ja-JP" altLang="en-US" sz="1400">
              <a:latin typeface="ＭＳ ゴシック" pitchFamily="49" charset="-128"/>
              <a:ea typeface="ＭＳ ゴシック" pitchFamily="49" charset="-128"/>
            </a:rPr>
            <a:t>千円増加しました。標準財政規模比は、前年度から</a:t>
          </a:r>
          <a:r>
            <a:rPr kumimoji="1" lang="en-US" altLang="ja-JP" sz="1400">
              <a:latin typeface="ＭＳ ゴシック" pitchFamily="49" charset="-128"/>
              <a:ea typeface="ＭＳ ゴシック" pitchFamily="49" charset="-128"/>
            </a:rPr>
            <a:t>0.14</a:t>
          </a:r>
          <a:r>
            <a:rPr kumimoji="1" lang="ja-JP" altLang="en-US" sz="1400">
              <a:latin typeface="ＭＳ ゴシック" pitchFamily="49" charset="-128"/>
              <a:ea typeface="ＭＳ ゴシック" pitchFamily="49" charset="-128"/>
            </a:rPr>
            <a:t>ポイント減少しました。</a:t>
          </a:r>
        </a:p>
        <a:p>
          <a:r>
            <a:rPr kumimoji="1" lang="ja-JP" altLang="en-US" sz="1400">
              <a:latin typeface="ＭＳ ゴシック" pitchFamily="49" charset="-128"/>
              <a:ea typeface="ＭＳ ゴシック" pitchFamily="49" charset="-128"/>
            </a:rPr>
            <a:t>・実質収支額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市税、交付税、地方債等によって歳入総額は増加したが、物価高騰やコロナが収束し平時に移行したことにより人件費、扶助費が増加するとともに、インフラや公共施設の更新に係る普通建設事業費の増加によって歳出総額の増加が上回ったため、実質収支は減となった。</a:t>
          </a:r>
        </a:p>
        <a:p>
          <a:r>
            <a:rPr kumimoji="1" lang="ja-JP" altLang="en-US" sz="1400">
              <a:latin typeface="ＭＳ ゴシック" pitchFamily="49" charset="-128"/>
              <a:ea typeface="ＭＳ ゴシック" pitchFamily="49" charset="-128"/>
            </a:rPr>
            <a:t>・実質単年度収支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当該指標の実質単年度収支は赤字となり、標準財政規模比は前年度から</a:t>
          </a:r>
          <a:r>
            <a:rPr kumimoji="1" lang="en-US" altLang="ja-JP" sz="1400">
              <a:latin typeface="ＭＳ ゴシック" pitchFamily="49" charset="-128"/>
              <a:ea typeface="ＭＳ ゴシック" pitchFamily="49" charset="-128"/>
            </a:rPr>
            <a:t>1.98</a:t>
          </a:r>
          <a:r>
            <a:rPr kumimoji="1" lang="ja-JP" altLang="en-US" sz="1400">
              <a:latin typeface="ＭＳ ゴシック" pitchFamily="49" charset="-128"/>
              <a:ea typeface="ＭＳ ゴシック" pitchFamily="49" charset="-128"/>
            </a:rPr>
            <a:t>ポイント増加しました。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埼玉県熊谷市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・一般会計</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継続的に黒字を確保し、</a:t>
          </a:r>
          <a:r>
            <a:rPr kumimoji="1" lang="en-US" altLang="ja-JP" sz="1400">
              <a:solidFill>
                <a:sysClr val="windowText" lastClr="000000"/>
              </a:solidFill>
              <a:latin typeface="ＭＳ ゴシック" pitchFamily="49" charset="-128"/>
              <a:ea typeface="ＭＳ ゴシック" pitchFamily="49" charset="-128"/>
            </a:rPr>
            <a:t>10</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15</a:t>
          </a:r>
          <a:r>
            <a:rPr kumimoji="1" lang="ja-JP" altLang="en-US" sz="1400">
              <a:solidFill>
                <a:sysClr val="windowText" lastClr="000000"/>
              </a:solidFill>
              <a:latin typeface="ＭＳ ゴシック" pitchFamily="49" charset="-128"/>
              <a:ea typeface="ＭＳ ゴシック" pitchFamily="49" charset="-128"/>
            </a:rPr>
            <a:t>％で推移しています。引き続き、健全財政に努めます。</a:t>
          </a:r>
        </a:p>
        <a:p>
          <a:endParaRPr kumimoji="1" lang="ja-JP" altLang="en-US" sz="1400">
            <a:solidFill>
              <a:srgbClr val="FF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・水道事業会計</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継続的に黒字を確保しており、毎年</a:t>
          </a:r>
          <a:r>
            <a:rPr kumimoji="1" lang="en-US" altLang="ja-JP" sz="1400">
              <a:solidFill>
                <a:sysClr val="windowText" lastClr="000000"/>
              </a:solidFill>
              <a:latin typeface="ＭＳ ゴシック" pitchFamily="49" charset="-128"/>
              <a:ea typeface="ＭＳ ゴシック" pitchFamily="49" charset="-128"/>
            </a:rPr>
            <a:t>7</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8</a:t>
          </a:r>
          <a:r>
            <a:rPr kumimoji="1" lang="ja-JP" altLang="en-US" sz="1400">
              <a:solidFill>
                <a:sysClr val="windowText" lastClr="000000"/>
              </a:solidFill>
              <a:latin typeface="ＭＳ ゴシック" pitchFamily="49" charset="-128"/>
              <a:ea typeface="ＭＳ ゴシック" pitchFamily="49" charset="-128"/>
            </a:rPr>
            <a:t>％で推移していましたが、今回</a:t>
          </a:r>
          <a:r>
            <a:rPr kumimoji="1" lang="en-US" altLang="ja-JP" sz="1400">
              <a:solidFill>
                <a:sysClr val="windowText" lastClr="000000"/>
              </a:solidFill>
              <a:latin typeface="ＭＳ ゴシック" pitchFamily="49" charset="-128"/>
              <a:ea typeface="ＭＳ ゴシック" pitchFamily="49" charset="-128"/>
            </a:rPr>
            <a:t>7</a:t>
          </a:r>
          <a:r>
            <a:rPr kumimoji="1" lang="ja-JP" altLang="en-US" sz="1400">
              <a:solidFill>
                <a:sysClr val="windowText" lastClr="000000"/>
              </a:solidFill>
              <a:latin typeface="ＭＳ ゴシック" pitchFamily="49" charset="-128"/>
              <a:ea typeface="ＭＳ ゴシック" pitchFamily="49" charset="-128"/>
            </a:rPr>
            <a:t>％を下回りました。主要因は標準財政規模が増加したことによります。</a:t>
          </a:r>
        </a:p>
        <a:p>
          <a:endParaRPr kumimoji="1" lang="ja-JP" altLang="en-US" sz="1400">
            <a:solidFill>
              <a:srgbClr val="FF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・下水道事業会計</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年度より農業集落排水特別会計が企業会計へ移行し、下水道事業会計の一部になりました。実質収支は黒字となっていますが、引き続き経営基盤の強化を図ります。</a:t>
          </a:r>
        </a:p>
        <a:p>
          <a:endParaRPr kumimoji="1" lang="en-US" altLang="ja-JP" sz="1400">
            <a:solidFill>
              <a:srgbClr val="FF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・土地区画整理事業特別会計</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保留地の売却に伴い黒字が計上されました。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a:t>
          </a:r>
        </a:p>
        <a:p>
          <a:r>
            <a:rPr kumimoji="1" lang="ja-JP" altLang="en-US" sz="1400">
              <a:solidFill>
                <a:sysClr val="windowText" lastClr="000000"/>
              </a:solidFill>
              <a:latin typeface="ＭＳ ゴシック" pitchFamily="49" charset="-128"/>
              <a:ea typeface="ＭＳ ゴシック" pitchFamily="49" charset="-128"/>
            </a:rPr>
            <a:t>・後期高齢者医療特別会計、国民健康保険特別会計、駐車場事業特別会計、その他会計</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一般会計からの繰入で財政運営を行っています。</a:t>
          </a:r>
          <a:endParaRPr kumimoji="1" lang="en-US" altLang="ja-JP" sz="1400">
            <a:solidFill>
              <a:sysClr val="windowText" lastClr="000000"/>
            </a:solidFill>
            <a:latin typeface="ＭＳ ゴシック" pitchFamily="49" charset="-128"/>
            <a:ea typeface="ＭＳ ゴシック" pitchFamily="49" charset="-128"/>
          </a:endParaRPr>
        </a:p>
        <a:p>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・公共用地先行取得特別会計</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年度は歳入・歳出共にありません。</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55" zoomScaleNormal="5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80255925</v>
      </c>
      <c r="BO4" s="485"/>
      <c r="BP4" s="485"/>
      <c r="BQ4" s="485"/>
      <c r="BR4" s="485"/>
      <c r="BS4" s="485"/>
      <c r="BT4" s="485"/>
      <c r="BU4" s="486"/>
      <c r="BV4" s="484">
        <v>77291761</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11</v>
      </c>
      <c r="CU4" s="625"/>
      <c r="CV4" s="625"/>
      <c r="CW4" s="625"/>
      <c r="CX4" s="625"/>
      <c r="CY4" s="625"/>
      <c r="CZ4" s="625"/>
      <c r="DA4" s="626"/>
      <c r="DB4" s="624">
        <v>12.7</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74740782</v>
      </c>
      <c r="BO5" s="456"/>
      <c r="BP5" s="456"/>
      <c r="BQ5" s="456"/>
      <c r="BR5" s="456"/>
      <c r="BS5" s="456"/>
      <c r="BT5" s="456"/>
      <c r="BU5" s="457"/>
      <c r="BV5" s="455">
        <v>71316890</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87.6</v>
      </c>
      <c r="CU5" s="453"/>
      <c r="CV5" s="453"/>
      <c r="CW5" s="453"/>
      <c r="CX5" s="453"/>
      <c r="CY5" s="453"/>
      <c r="CZ5" s="453"/>
      <c r="DA5" s="454"/>
      <c r="DB5" s="452">
        <v>89.3</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5515143</v>
      </c>
      <c r="BO6" s="456"/>
      <c r="BP6" s="456"/>
      <c r="BQ6" s="456"/>
      <c r="BR6" s="456"/>
      <c r="BS6" s="456"/>
      <c r="BT6" s="456"/>
      <c r="BU6" s="457"/>
      <c r="BV6" s="455">
        <v>5974871</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89.6</v>
      </c>
      <c r="CU6" s="599"/>
      <c r="CV6" s="599"/>
      <c r="CW6" s="599"/>
      <c r="CX6" s="599"/>
      <c r="CY6" s="599"/>
      <c r="CZ6" s="599"/>
      <c r="DA6" s="600"/>
      <c r="DB6" s="598">
        <v>89.3</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101</v>
      </c>
      <c r="AV7" s="514"/>
      <c r="AW7" s="514"/>
      <c r="AX7" s="514"/>
      <c r="AY7" s="469" t="s">
        <v>102</v>
      </c>
      <c r="AZ7" s="470"/>
      <c r="BA7" s="470"/>
      <c r="BB7" s="470"/>
      <c r="BC7" s="470"/>
      <c r="BD7" s="470"/>
      <c r="BE7" s="470"/>
      <c r="BF7" s="470"/>
      <c r="BG7" s="470"/>
      <c r="BH7" s="470"/>
      <c r="BI7" s="470"/>
      <c r="BJ7" s="470"/>
      <c r="BK7" s="470"/>
      <c r="BL7" s="470"/>
      <c r="BM7" s="471"/>
      <c r="BN7" s="455">
        <v>838143</v>
      </c>
      <c r="BO7" s="456"/>
      <c r="BP7" s="456"/>
      <c r="BQ7" s="456"/>
      <c r="BR7" s="456"/>
      <c r="BS7" s="456"/>
      <c r="BT7" s="456"/>
      <c r="BU7" s="457"/>
      <c r="BV7" s="455">
        <v>721120</v>
      </c>
      <c r="BW7" s="456"/>
      <c r="BX7" s="456"/>
      <c r="BY7" s="456"/>
      <c r="BZ7" s="456"/>
      <c r="CA7" s="456"/>
      <c r="CB7" s="456"/>
      <c r="CC7" s="457"/>
      <c r="CD7" s="495" t="s">
        <v>103</v>
      </c>
      <c r="CE7" s="415"/>
      <c r="CF7" s="415"/>
      <c r="CG7" s="415"/>
      <c r="CH7" s="415"/>
      <c r="CI7" s="415"/>
      <c r="CJ7" s="415"/>
      <c r="CK7" s="415"/>
      <c r="CL7" s="415"/>
      <c r="CM7" s="415"/>
      <c r="CN7" s="415"/>
      <c r="CO7" s="415"/>
      <c r="CP7" s="415"/>
      <c r="CQ7" s="415"/>
      <c r="CR7" s="415"/>
      <c r="CS7" s="496"/>
      <c r="CT7" s="455">
        <v>42343576</v>
      </c>
      <c r="CU7" s="456"/>
      <c r="CV7" s="456"/>
      <c r="CW7" s="456"/>
      <c r="CX7" s="456"/>
      <c r="CY7" s="456"/>
      <c r="CZ7" s="456"/>
      <c r="DA7" s="457"/>
      <c r="DB7" s="455">
        <v>41444447</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104</v>
      </c>
      <c r="AN8" s="412"/>
      <c r="AO8" s="412"/>
      <c r="AP8" s="412"/>
      <c r="AQ8" s="412"/>
      <c r="AR8" s="412"/>
      <c r="AS8" s="412"/>
      <c r="AT8" s="413"/>
      <c r="AU8" s="513" t="s">
        <v>90</v>
      </c>
      <c r="AV8" s="514"/>
      <c r="AW8" s="514"/>
      <c r="AX8" s="514"/>
      <c r="AY8" s="469" t="s">
        <v>105</v>
      </c>
      <c r="AZ8" s="470"/>
      <c r="BA8" s="470"/>
      <c r="BB8" s="470"/>
      <c r="BC8" s="470"/>
      <c r="BD8" s="470"/>
      <c r="BE8" s="470"/>
      <c r="BF8" s="470"/>
      <c r="BG8" s="470"/>
      <c r="BH8" s="470"/>
      <c r="BI8" s="470"/>
      <c r="BJ8" s="470"/>
      <c r="BK8" s="470"/>
      <c r="BL8" s="470"/>
      <c r="BM8" s="471"/>
      <c r="BN8" s="455">
        <v>4677000</v>
      </c>
      <c r="BO8" s="456"/>
      <c r="BP8" s="456"/>
      <c r="BQ8" s="456"/>
      <c r="BR8" s="456"/>
      <c r="BS8" s="456"/>
      <c r="BT8" s="456"/>
      <c r="BU8" s="457"/>
      <c r="BV8" s="455">
        <v>5253751</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0.82</v>
      </c>
      <c r="CU8" s="559"/>
      <c r="CV8" s="559"/>
      <c r="CW8" s="559"/>
      <c r="CX8" s="559"/>
      <c r="CY8" s="559"/>
      <c r="CZ8" s="559"/>
      <c r="DA8" s="560"/>
      <c r="DB8" s="558">
        <v>0.85</v>
      </c>
      <c r="DC8" s="559"/>
      <c r="DD8" s="559"/>
      <c r="DE8" s="559"/>
      <c r="DF8" s="559"/>
      <c r="DG8" s="559"/>
      <c r="DH8" s="559"/>
      <c r="DI8" s="560"/>
    </row>
    <row r="9" spans="1:119" ht="18.75" customHeight="1" thickBot="1" x14ac:dyDescent="0.2">
      <c r="A9" s="181"/>
      <c r="B9" s="587" t="s">
        <v>107</v>
      </c>
      <c r="C9" s="588"/>
      <c r="D9" s="588"/>
      <c r="E9" s="588"/>
      <c r="F9" s="588"/>
      <c r="G9" s="588"/>
      <c r="H9" s="588"/>
      <c r="I9" s="588"/>
      <c r="J9" s="588"/>
      <c r="K9" s="506"/>
      <c r="L9" s="589" t="s">
        <v>108</v>
      </c>
      <c r="M9" s="590"/>
      <c r="N9" s="590"/>
      <c r="O9" s="590"/>
      <c r="P9" s="590"/>
      <c r="Q9" s="591"/>
      <c r="R9" s="592">
        <v>194415</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-406581</v>
      </c>
      <c r="BO9" s="456"/>
      <c r="BP9" s="456"/>
      <c r="BQ9" s="456"/>
      <c r="BR9" s="456"/>
      <c r="BS9" s="456"/>
      <c r="BT9" s="456"/>
      <c r="BU9" s="457"/>
      <c r="BV9" s="455">
        <v>-1030379</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7.7</v>
      </c>
      <c r="CU9" s="453"/>
      <c r="CV9" s="453"/>
      <c r="CW9" s="453"/>
      <c r="CX9" s="453"/>
      <c r="CY9" s="453"/>
      <c r="CZ9" s="453"/>
      <c r="DA9" s="454"/>
      <c r="DB9" s="452">
        <v>8</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113</v>
      </c>
      <c r="M10" s="412"/>
      <c r="N10" s="412"/>
      <c r="O10" s="412"/>
      <c r="P10" s="412"/>
      <c r="Q10" s="413"/>
      <c r="R10" s="408">
        <v>198742</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194995</v>
      </c>
      <c r="BO10" s="456"/>
      <c r="BP10" s="456"/>
      <c r="BQ10" s="456"/>
      <c r="BR10" s="456"/>
      <c r="BS10" s="456"/>
      <c r="BT10" s="456"/>
      <c r="BU10" s="457"/>
      <c r="BV10" s="455">
        <v>8206</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5400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192074</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187321</v>
      </c>
      <c r="S13" s="543"/>
      <c r="T13" s="543"/>
      <c r="U13" s="543"/>
      <c r="V13" s="544"/>
      <c r="W13" s="545" t="s">
        <v>131</v>
      </c>
      <c r="X13" s="441"/>
      <c r="Y13" s="441"/>
      <c r="Z13" s="441"/>
      <c r="AA13" s="441"/>
      <c r="AB13" s="442"/>
      <c r="AC13" s="408">
        <v>2550</v>
      </c>
      <c r="AD13" s="409"/>
      <c r="AE13" s="409"/>
      <c r="AF13" s="409"/>
      <c r="AG13" s="410"/>
      <c r="AH13" s="408">
        <v>2870</v>
      </c>
      <c r="AI13" s="409"/>
      <c r="AJ13" s="409"/>
      <c r="AK13" s="409"/>
      <c r="AL13" s="468"/>
      <c r="AM13" s="512" t="s">
        <v>132</v>
      </c>
      <c r="AN13" s="412"/>
      <c r="AO13" s="412"/>
      <c r="AP13" s="412"/>
      <c r="AQ13" s="412"/>
      <c r="AR13" s="412"/>
      <c r="AS13" s="412"/>
      <c r="AT13" s="413"/>
      <c r="AU13" s="513" t="s">
        <v>101</v>
      </c>
      <c r="AV13" s="514"/>
      <c r="AW13" s="514"/>
      <c r="AX13" s="514"/>
      <c r="AY13" s="469" t="s">
        <v>133</v>
      </c>
      <c r="AZ13" s="470"/>
      <c r="BA13" s="470"/>
      <c r="BB13" s="470"/>
      <c r="BC13" s="470"/>
      <c r="BD13" s="470"/>
      <c r="BE13" s="470"/>
      <c r="BF13" s="470"/>
      <c r="BG13" s="470"/>
      <c r="BH13" s="470"/>
      <c r="BI13" s="470"/>
      <c r="BJ13" s="470"/>
      <c r="BK13" s="470"/>
      <c r="BL13" s="470"/>
      <c r="BM13" s="471"/>
      <c r="BN13" s="455">
        <v>-206186</v>
      </c>
      <c r="BO13" s="456"/>
      <c r="BP13" s="456"/>
      <c r="BQ13" s="456"/>
      <c r="BR13" s="456"/>
      <c r="BS13" s="456"/>
      <c r="BT13" s="456"/>
      <c r="BU13" s="457"/>
      <c r="BV13" s="455">
        <v>-1022173</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-1.1000000000000001</v>
      </c>
      <c r="CU13" s="453"/>
      <c r="CV13" s="453"/>
      <c r="CW13" s="453"/>
      <c r="CX13" s="453"/>
      <c r="CY13" s="453"/>
      <c r="CZ13" s="453"/>
      <c r="DA13" s="454"/>
      <c r="DB13" s="452">
        <v>-1</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193132</v>
      </c>
      <c r="S14" s="543"/>
      <c r="T14" s="543"/>
      <c r="U14" s="543"/>
      <c r="V14" s="544"/>
      <c r="W14" s="546"/>
      <c r="X14" s="444"/>
      <c r="Y14" s="444"/>
      <c r="Z14" s="444"/>
      <c r="AA14" s="444"/>
      <c r="AB14" s="445"/>
      <c r="AC14" s="535">
        <v>2.8</v>
      </c>
      <c r="AD14" s="536"/>
      <c r="AE14" s="536"/>
      <c r="AF14" s="536"/>
      <c r="AG14" s="537"/>
      <c r="AH14" s="535">
        <v>3.2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189003</v>
      </c>
      <c r="S15" s="543"/>
      <c r="T15" s="543"/>
      <c r="U15" s="543"/>
      <c r="V15" s="544"/>
      <c r="W15" s="545" t="s">
        <v>137</v>
      </c>
      <c r="X15" s="441"/>
      <c r="Y15" s="441"/>
      <c r="Z15" s="441"/>
      <c r="AA15" s="441"/>
      <c r="AB15" s="442"/>
      <c r="AC15" s="408">
        <v>23895</v>
      </c>
      <c r="AD15" s="409"/>
      <c r="AE15" s="409"/>
      <c r="AF15" s="409"/>
      <c r="AG15" s="410"/>
      <c r="AH15" s="408">
        <v>24855</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27582152</v>
      </c>
      <c r="BO15" s="485"/>
      <c r="BP15" s="485"/>
      <c r="BQ15" s="485"/>
      <c r="BR15" s="485"/>
      <c r="BS15" s="485"/>
      <c r="BT15" s="485"/>
      <c r="BU15" s="486"/>
      <c r="BV15" s="484">
        <v>27017733</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26.6</v>
      </c>
      <c r="AD16" s="536"/>
      <c r="AE16" s="536"/>
      <c r="AF16" s="536"/>
      <c r="AG16" s="537"/>
      <c r="AH16" s="535">
        <v>27.5</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33768384</v>
      </c>
      <c r="BO16" s="456"/>
      <c r="BP16" s="456"/>
      <c r="BQ16" s="456"/>
      <c r="BR16" s="456"/>
      <c r="BS16" s="456"/>
      <c r="BT16" s="456"/>
      <c r="BU16" s="457"/>
      <c r="BV16" s="455">
        <v>32412303</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63284</v>
      </c>
      <c r="AD17" s="409"/>
      <c r="AE17" s="409"/>
      <c r="AF17" s="409"/>
      <c r="AG17" s="410"/>
      <c r="AH17" s="408">
        <v>62516</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35123192</v>
      </c>
      <c r="BO17" s="456"/>
      <c r="BP17" s="456"/>
      <c r="BQ17" s="456"/>
      <c r="BR17" s="456"/>
      <c r="BS17" s="456"/>
      <c r="BT17" s="456"/>
      <c r="BU17" s="457"/>
      <c r="BV17" s="455">
        <v>34388484</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159.82</v>
      </c>
      <c r="M18" s="508"/>
      <c r="N18" s="508"/>
      <c r="O18" s="508"/>
      <c r="P18" s="508"/>
      <c r="Q18" s="508"/>
      <c r="R18" s="509"/>
      <c r="S18" s="509"/>
      <c r="T18" s="509"/>
      <c r="U18" s="509"/>
      <c r="V18" s="510"/>
      <c r="W18" s="526"/>
      <c r="X18" s="527"/>
      <c r="Y18" s="527"/>
      <c r="Z18" s="527"/>
      <c r="AA18" s="527"/>
      <c r="AB18" s="551"/>
      <c r="AC18" s="425">
        <v>70.5</v>
      </c>
      <c r="AD18" s="426"/>
      <c r="AE18" s="426"/>
      <c r="AF18" s="426"/>
      <c r="AG18" s="511"/>
      <c r="AH18" s="425">
        <v>69.3</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38199250</v>
      </c>
      <c r="BO18" s="456"/>
      <c r="BP18" s="456"/>
      <c r="BQ18" s="456"/>
      <c r="BR18" s="456"/>
      <c r="BS18" s="456"/>
      <c r="BT18" s="456"/>
      <c r="BU18" s="457"/>
      <c r="BV18" s="455">
        <v>37092560</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1216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55703971</v>
      </c>
      <c r="BO19" s="456"/>
      <c r="BP19" s="456"/>
      <c r="BQ19" s="456"/>
      <c r="BR19" s="456"/>
      <c r="BS19" s="456"/>
      <c r="BT19" s="456"/>
      <c r="BU19" s="457"/>
      <c r="BV19" s="455">
        <v>53009263</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80153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26769461</v>
      </c>
      <c r="BO22" s="485"/>
      <c r="BP22" s="485"/>
      <c r="BQ22" s="485"/>
      <c r="BR22" s="485"/>
      <c r="BS22" s="485"/>
      <c r="BT22" s="485"/>
      <c r="BU22" s="486"/>
      <c r="BV22" s="484">
        <v>27760296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15849203</v>
      </c>
      <c r="BO23" s="456"/>
      <c r="BP23" s="456"/>
      <c r="BQ23" s="456"/>
      <c r="BR23" s="456"/>
      <c r="BS23" s="456"/>
      <c r="BT23" s="456"/>
      <c r="BU23" s="457"/>
      <c r="BV23" s="455">
        <v>17198980</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9200</v>
      </c>
      <c r="R24" s="409"/>
      <c r="S24" s="409"/>
      <c r="T24" s="409"/>
      <c r="U24" s="409"/>
      <c r="V24" s="410"/>
      <c r="W24" s="498"/>
      <c r="X24" s="435"/>
      <c r="Y24" s="436"/>
      <c r="Z24" s="411" t="s">
        <v>162</v>
      </c>
      <c r="AA24" s="412"/>
      <c r="AB24" s="412"/>
      <c r="AC24" s="412"/>
      <c r="AD24" s="412"/>
      <c r="AE24" s="412"/>
      <c r="AF24" s="412"/>
      <c r="AG24" s="413"/>
      <c r="AH24" s="408">
        <v>1229</v>
      </c>
      <c r="AI24" s="409"/>
      <c r="AJ24" s="409"/>
      <c r="AK24" s="409"/>
      <c r="AL24" s="410"/>
      <c r="AM24" s="408">
        <v>4001624</v>
      </c>
      <c r="AN24" s="409"/>
      <c r="AO24" s="409"/>
      <c r="AP24" s="409"/>
      <c r="AQ24" s="409"/>
      <c r="AR24" s="410"/>
      <c r="AS24" s="408">
        <v>3256</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11789352</v>
      </c>
      <c r="BO24" s="456"/>
      <c r="BP24" s="456"/>
      <c r="BQ24" s="456"/>
      <c r="BR24" s="456"/>
      <c r="BS24" s="456"/>
      <c r="BT24" s="456"/>
      <c r="BU24" s="457"/>
      <c r="BV24" s="455">
        <v>11866162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2</v>
      </c>
      <c r="M25" s="409"/>
      <c r="N25" s="409"/>
      <c r="O25" s="409"/>
      <c r="P25" s="410"/>
      <c r="Q25" s="408">
        <v>7760</v>
      </c>
      <c r="R25" s="409"/>
      <c r="S25" s="409"/>
      <c r="T25" s="409"/>
      <c r="U25" s="409"/>
      <c r="V25" s="410"/>
      <c r="W25" s="498"/>
      <c r="X25" s="435"/>
      <c r="Y25" s="436"/>
      <c r="Z25" s="411" t="s">
        <v>165</v>
      </c>
      <c r="AA25" s="412"/>
      <c r="AB25" s="412"/>
      <c r="AC25" s="412"/>
      <c r="AD25" s="412"/>
      <c r="AE25" s="412"/>
      <c r="AF25" s="412"/>
      <c r="AG25" s="413"/>
      <c r="AH25" s="408">
        <v>244</v>
      </c>
      <c r="AI25" s="409"/>
      <c r="AJ25" s="409"/>
      <c r="AK25" s="409"/>
      <c r="AL25" s="410"/>
      <c r="AM25" s="408">
        <v>813496</v>
      </c>
      <c r="AN25" s="409"/>
      <c r="AO25" s="409"/>
      <c r="AP25" s="409"/>
      <c r="AQ25" s="409"/>
      <c r="AR25" s="410"/>
      <c r="AS25" s="408">
        <v>3334</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20188203</v>
      </c>
      <c r="BO25" s="485"/>
      <c r="BP25" s="485"/>
      <c r="BQ25" s="485"/>
      <c r="BR25" s="485"/>
      <c r="BS25" s="485"/>
      <c r="BT25" s="485"/>
      <c r="BU25" s="486"/>
      <c r="BV25" s="484">
        <v>13831316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7180</v>
      </c>
      <c r="R26" s="409"/>
      <c r="S26" s="409"/>
      <c r="T26" s="409"/>
      <c r="U26" s="409"/>
      <c r="V26" s="410"/>
      <c r="W26" s="498"/>
      <c r="X26" s="435"/>
      <c r="Y26" s="436"/>
      <c r="Z26" s="411" t="s">
        <v>168</v>
      </c>
      <c r="AA26" s="466"/>
      <c r="AB26" s="466"/>
      <c r="AC26" s="466"/>
      <c r="AD26" s="466"/>
      <c r="AE26" s="466"/>
      <c r="AF26" s="466"/>
      <c r="AG26" s="467"/>
      <c r="AH26" s="408">
        <v>78</v>
      </c>
      <c r="AI26" s="409"/>
      <c r="AJ26" s="409"/>
      <c r="AK26" s="409"/>
      <c r="AL26" s="410"/>
      <c r="AM26" s="408">
        <v>275496</v>
      </c>
      <c r="AN26" s="409"/>
      <c r="AO26" s="409"/>
      <c r="AP26" s="409"/>
      <c r="AQ26" s="409"/>
      <c r="AR26" s="410"/>
      <c r="AS26" s="408">
        <v>3532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5420</v>
      </c>
      <c r="R27" s="409"/>
      <c r="S27" s="409"/>
      <c r="T27" s="409"/>
      <c r="U27" s="409"/>
      <c r="V27" s="410"/>
      <c r="W27" s="498"/>
      <c r="X27" s="435"/>
      <c r="Y27" s="436"/>
      <c r="Z27" s="411" t="s">
        <v>171</v>
      </c>
      <c r="AA27" s="412"/>
      <c r="AB27" s="412"/>
      <c r="AC27" s="412"/>
      <c r="AD27" s="412"/>
      <c r="AE27" s="412"/>
      <c r="AF27" s="412"/>
      <c r="AG27" s="413"/>
      <c r="AH27" s="408">
        <v>18</v>
      </c>
      <c r="AI27" s="409"/>
      <c r="AJ27" s="409"/>
      <c r="AK27" s="409"/>
      <c r="AL27" s="410"/>
      <c r="AM27" s="408">
        <v>68328</v>
      </c>
      <c r="AN27" s="409"/>
      <c r="AO27" s="409"/>
      <c r="AP27" s="409"/>
      <c r="AQ27" s="409"/>
      <c r="AR27" s="410"/>
      <c r="AS27" s="408">
        <v>3796</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4700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11961995</v>
      </c>
      <c r="BO28" s="485"/>
      <c r="BP28" s="485"/>
      <c r="BQ28" s="485"/>
      <c r="BR28" s="485"/>
      <c r="BS28" s="485"/>
      <c r="BT28" s="485"/>
      <c r="BU28" s="486"/>
      <c r="BV28" s="484">
        <v>11767000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28</v>
      </c>
      <c r="M29" s="409"/>
      <c r="N29" s="409"/>
      <c r="O29" s="409"/>
      <c r="P29" s="410"/>
      <c r="Q29" s="408">
        <v>4500</v>
      </c>
      <c r="R29" s="409"/>
      <c r="S29" s="409"/>
      <c r="T29" s="409"/>
      <c r="U29" s="409"/>
      <c r="V29" s="410"/>
      <c r="W29" s="499"/>
      <c r="X29" s="500"/>
      <c r="Y29" s="501"/>
      <c r="Z29" s="411" t="s">
        <v>177</v>
      </c>
      <c r="AA29" s="412"/>
      <c r="AB29" s="412"/>
      <c r="AC29" s="412"/>
      <c r="AD29" s="412"/>
      <c r="AE29" s="412"/>
      <c r="AF29" s="412"/>
      <c r="AG29" s="413"/>
      <c r="AH29" s="408">
        <v>1247</v>
      </c>
      <c r="AI29" s="409"/>
      <c r="AJ29" s="409"/>
      <c r="AK29" s="409"/>
      <c r="AL29" s="410"/>
      <c r="AM29" s="408">
        <v>4069952</v>
      </c>
      <c r="AN29" s="409"/>
      <c r="AO29" s="409"/>
      <c r="AP29" s="409"/>
      <c r="AQ29" s="409"/>
      <c r="AR29" s="410"/>
      <c r="AS29" s="408">
        <v>3264</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341420</v>
      </c>
      <c r="BO29" s="456"/>
      <c r="BP29" s="456"/>
      <c r="BQ29" s="456"/>
      <c r="BR29" s="456"/>
      <c r="BS29" s="456"/>
      <c r="BT29" s="456"/>
      <c r="BU29" s="457"/>
      <c r="BV29" s="455">
        <v>342607</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100.7</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12432342</v>
      </c>
      <c r="BO30" s="490"/>
      <c r="BP30" s="490"/>
      <c r="BQ30" s="490"/>
      <c r="BR30" s="490"/>
      <c r="BS30" s="490"/>
      <c r="BT30" s="490"/>
      <c r="BU30" s="491"/>
      <c r="BV30" s="489">
        <v>12112685</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8</v>
      </c>
      <c r="BF34" s="403"/>
      <c r="BG34" s="404" t="str">
        <f>IF('各会計、関係団体の財政状況及び健全化判断比率'!B33="","",'各会計、関係団体の財政状況及び健全化判断比率'!B33)</f>
        <v>熊谷都市計画事業土地区画整理事業特別会計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大里広域市町村圏組合</v>
      </c>
      <c r="BZ34" s="404"/>
      <c r="CA34" s="404"/>
      <c r="CB34" s="404"/>
      <c r="CC34" s="404"/>
      <c r="CD34" s="404"/>
      <c r="CE34" s="404"/>
      <c r="CF34" s="404"/>
      <c r="CG34" s="404"/>
      <c r="CH34" s="404"/>
      <c r="CI34" s="404"/>
      <c r="CJ34" s="404"/>
      <c r="CK34" s="404"/>
      <c r="CL34" s="404"/>
      <c r="CM34" s="404"/>
      <c r="CN34" s="181"/>
      <c r="CO34" s="403">
        <f>IF(CQ34="","",MAX(C34:D43,U34:V43,AM34:AN43,BE34:BF43,BW34:BX43)+1)</f>
        <v>16</v>
      </c>
      <c r="CP34" s="403"/>
      <c r="CQ34" s="404" t="str">
        <f>IF('各会計、関係団体の財政状況及び健全化判断比率'!BS7="","",'各会計、関係団体の財政状況及び健全化判断比率'!BS7)</f>
        <v>熊谷市スポーツ協会</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公共用地先行取得特別会計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駐車場事業特別会計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大里広域市町村圏組合</v>
      </c>
      <c r="BZ35" s="404"/>
      <c r="CA35" s="404"/>
      <c r="CB35" s="404"/>
      <c r="CC35" s="404"/>
      <c r="CD35" s="404"/>
      <c r="CE35" s="404"/>
      <c r="CF35" s="404"/>
      <c r="CG35" s="404"/>
      <c r="CH35" s="404"/>
      <c r="CI35" s="404"/>
      <c r="CJ35" s="404"/>
      <c r="CK35" s="404"/>
      <c r="CL35" s="404"/>
      <c r="CM35" s="404"/>
      <c r="CN35" s="181"/>
      <c r="CO35" s="403">
        <f t="shared" ref="CO35:CO43" si="3">IF(CQ35="","",CO34+1)</f>
        <v>17</v>
      </c>
      <c r="CP35" s="403"/>
      <c r="CQ35" s="404" t="str">
        <f>IF('各会計、関係団体の財政状況及び健全化判断比率'!BS8="","",'各会計、関係団体の財政状況及び健全化判断比率'!BS8)</f>
        <v>熊谷市文化振興財団</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荒川北縁水防事務組合</v>
      </c>
      <c r="BZ36" s="404"/>
      <c r="CA36" s="404"/>
      <c r="CB36" s="404"/>
      <c r="CC36" s="404"/>
      <c r="CD36" s="404"/>
      <c r="CE36" s="404"/>
      <c r="CF36" s="404"/>
      <c r="CG36" s="404"/>
      <c r="CH36" s="404"/>
      <c r="CI36" s="404"/>
      <c r="CJ36" s="404"/>
      <c r="CK36" s="404"/>
      <c r="CL36" s="404"/>
      <c r="CM36" s="404"/>
      <c r="CN36" s="181"/>
      <c r="CO36" s="403">
        <f t="shared" si="3"/>
        <v>18</v>
      </c>
      <c r="CP36" s="403"/>
      <c r="CQ36" s="404" t="str">
        <f>IF('各会計、関係団体の財政状況及び健全化判断比率'!BS9="","",'各会計、関係団体の財政状況及び健全化判断比率'!BS9)</f>
        <v>大里地域勤労者福祉サービスセンター</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埼玉県後期高齢者医療広域連合</v>
      </c>
      <c r="BZ37" s="404"/>
      <c r="CA37" s="404"/>
      <c r="CB37" s="404"/>
      <c r="CC37" s="404"/>
      <c r="CD37" s="404"/>
      <c r="CE37" s="404"/>
      <c r="CF37" s="404"/>
      <c r="CG37" s="404"/>
      <c r="CH37" s="404"/>
      <c r="CI37" s="404"/>
      <c r="CJ37" s="404"/>
      <c r="CK37" s="404"/>
      <c r="CL37" s="404"/>
      <c r="CM37" s="404"/>
      <c r="CN37" s="181"/>
      <c r="CO37" s="403">
        <f t="shared" si="3"/>
        <v>19</v>
      </c>
      <c r="CP37" s="403"/>
      <c r="CQ37" s="404" t="str">
        <f>IF('各会計、関係団体の財政状況及び健全化判断比率'!BS10="","",'各会計、関係団体の財政状況及び健全化判断比率'!BS10)</f>
        <v>熊谷市土地開発公社</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埼玉県後期高齢者医療広域連合</v>
      </c>
      <c r="BZ38" s="404"/>
      <c r="CA38" s="404"/>
      <c r="CB38" s="404"/>
      <c r="CC38" s="404"/>
      <c r="CD38" s="404"/>
      <c r="CE38" s="404"/>
      <c r="CF38" s="404"/>
      <c r="CG38" s="404"/>
      <c r="CH38" s="404"/>
      <c r="CI38" s="404"/>
      <c r="CJ38" s="404"/>
      <c r="CK38" s="404"/>
      <c r="CL38" s="404"/>
      <c r="CM38" s="404"/>
      <c r="CN38" s="181"/>
      <c r="CO38" s="403">
        <f t="shared" si="3"/>
        <v>20</v>
      </c>
      <c r="CP38" s="403"/>
      <c r="CQ38" s="404" t="str">
        <f>IF('各会計、関係団体の財政状況及び健全化判断比率'!BS11="","",'各会計、関係団体の財政状況及び健全化判断比率'!BS11)</f>
        <v>ティアラ２１</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埼玉県市町村総合事務組合</v>
      </c>
      <c r="BZ39" s="404"/>
      <c r="CA39" s="404"/>
      <c r="CB39" s="404"/>
      <c r="CC39" s="404"/>
      <c r="CD39" s="404"/>
      <c r="CE39" s="404"/>
      <c r="CF39" s="404"/>
      <c r="CG39" s="404"/>
      <c r="CH39" s="404"/>
      <c r="CI39" s="404"/>
      <c r="CJ39" s="404"/>
      <c r="CK39" s="404"/>
      <c r="CL39" s="404"/>
      <c r="CM39" s="404"/>
      <c r="CN39" s="181"/>
      <c r="CO39" s="403">
        <f t="shared" si="3"/>
        <v>21</v>
      </c>
      <c r="CP39" s="403"/>
      <c r="CQ39" s="404" t="str">
        <f>IF('各会計、関係団体の財政状況及び健全化判断比率'!BS12="","",'各会計、関係団体の財政状況及び健全化判断比率'!BS12)</f>
        <v>熊谷市生鮮食料品低温貯蔵センター</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彩の国さいたま人づくり広域連合</v>
      </c>
      <c r="BZ40" s="404"/>
      <c r="CA40" s="404"/>
      <c r="CB40" s="404"/>
      <c r="CC40" s="404"/>
      <c r="CD40" s="404"/>
      <c r="CE40" s="404"/>
      <c r="CF40" s="404"/>
      <c r="CG40" s="404"/>
      <c r="CH40" s="404"/>
      <c r="CI40" s="404"/>
      <c r="CJ40" s="404"/>
      <c r="CK40" s="404"/>
      <c r="CL40" s="404"/>
      <c r="CM40" s="404"/>
      <c r="CN40" s="181"/>
      <c r="CO40" s="403">
        <f t="shared" si="3"/>
        <v>22</v>
      </c>
      <c r="CP40" s="403"/>
      <c r="CQ40" s="404" t="str">
        <f>IF('各会計、関係団体の財政状況及び健全化判断比率'!BS13="","",'各会計、関係団体の財政状況及び健全化判断比率'!BS13)</f>
        <v>まちづくり熊谷</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AzOOopVuLA9MpF/eM/hLpxk5bOA4cYPM2kWHdnEpIgl3fV6brfXBO32I/gi8D1+sap0lEXx834JvoRUvXJ8y0w==" saltValue="Um6QAv+G2Mp4ZAEy8Hw/L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7" t="s">
        <v>534</v>
      </c>
      <c r="D34" s="1187"/>
      <c r="E34" s="1188"/>
      <c r="F34" s="32">
        <v>13.07</v>
      </c>
      <c r="G34" s="33">
        <v>13.32</v>
      </c>
      <c r="H34" s="33">
        <v>14.75</v>
      </c>
      <c r="I34" s="33">
        <v>12.26</v>
      </c>
      <c r="J34" s="34">
        <v>10.72</v>
      </c>
      <c r="K34" s="22"/>
      <c r="L34" s="22"/>
      <c r="M34" s="22"/>
      <c r="N34" s="22"/>
      <c r="O34" s="22"/>
      <c r="P34" s="22"/>
    </row>
    <row r="35" spans="1:16" ht="39" customHeight="1" x14ac:dyDescent="0.15">
      <c r="A35" s="22"/>
      <c r="B35" s="35"/>
      <c r="C35" s="1181" t="s">
        <v>535</v>
      </c>
      <c r="D35" s="1182"/>
      <c r="E35" s="1183"/>
      <c r="F35" s="36">
        <v>8.14</v>
      </c>
      <c r="G35" s="37">
        <v>8.34</v>
      </c>
      <c r="H35" s="37">
        <v>8.84</v>
      </c>
      <c r="I35" s="37">
        <v>7.53</v>
      </c>
      <c r="J35" s="38">
        <v>6.88</v>
      </c>
      <c r="K35" s="22"/>
      <c r="L35" s="22"/>
      <c r="M35" s="22"/>
      <c r="N35" s="22"/>
      <c r="O35" s="22"/>
      <c r="P35" s="22"/>
    </row>
    <row r="36" spans="1:16" ht="39" customHeight="1" x14ac:dyDescent="0.15">
      <c r="A36" s="22"/>
      <c r="B36" s="35"/>
      <c r="C36" s="1181" t="s">
        <v>536</v>
      </c>
      <c r="D36" s="1182"/>
      <c r="E36" s="1183"/>
      <c r="F36" s="36">
        <v>0</v>
      </c>
      <c r="G36" s="37">
        <v>0.02</v>
      </c>
      <c r="H36" s="37">
        <v>0.02</v>
      </c>
      <c r="I36" s="37">
        <v>0.02</v>
      </c>
      <c r="J36" s="38">
        <v>4.7300000000000004</v>
      </c>
      <c r="K36" s="22"/>
      <c r="L36" s="22"/>
      <c r="M36" s="22"/>
      <c r="N36" s="22"/>
      <c r="O36" s="22"/>
      <c r="P36" s="22"/>
    </row>
    <row r="37" spans="1:16" ht="39" customHeight="1" x14ac:dyDescent="0.15">
      <c r="A37" s="22"/>
      <c r="B37" s="35"/>
      <c r="C37" s="1181" t="s">
        <v>537</v>
      </c>
      <c r="D37" s="1182"/>
      <c r="E37" s="1183"/>
      <c r="F37" s="36">
        <v>0.37</v>
      </c>
      <c r="G37" s="37">
        <v>0.22</v>
      </c>
      <c r="H37" s="37">
        <v>0.37</v>
      </c>
      <c r="I37" s="37">
        <v>0.94</v>
      </c>
      <c r="J37" s="38">
        <v>1.76</v>
      </c>
      <c r="K37" s="22"/>
      <c r="L37" s="22"/>
      <c r="M37" s="22"/>
      <c r="N37" s="22"/>
      <c r="O37" s="22"/>
      <c r="P37" s="22"/>
    </row>
    <row r="38" spans="1:16" ht="39" customHeight="1" x14ac:dyDescent="0.15">
      <c r="A38" s="22"/>
      <c r="B38" s="35"/>
      <c r="C38" s="1181" t="s">
        <v>538</v>
      </c>
      <c r="D38" s="1182"/>
      <c r="E38" s="1183"/>
      <c r="F38" s="36">
        <v>0.08</v>
      </c>
      <c r="G38" s="37">
        <v>0.08</v>
      </c>
      <c r="H38" s="37">
        <v>0.05</v>
      </c>
      <c r="I38" s="37">
        <v>0.06</v>
      </c>
      <c r="J38" s="38">
        <v>0.06</v>
      </c>
      <c r="K38" s="22"/>
      <c r="L38" s="22"/>
      <c r="M38" s="22"/>
      <c r="N38" s="22"/>
      <c r="O38" s="22"/>
      <c r="P38" s="22"/>
    </row>
    <row r="39" spans="1:16" ht="39" customHeight="1" x14ac:dyDescent="0.15">
      <c r="A39" s="22"/>
      <c r="B39" s="35"/>
      <c r="C39" s="1181" t="s">
        <v>539</v>
      </c>
      <c r="D39" s="1182"/>
      <c r="E39" s="1183"/>
      <c r="F39" s="36">
        <v>0</v>
      </c>
      <c r="G39" s="37">
        <v>0</v>
      </c>
      <c r="H39" s="37">
        <v>0</v>
      </c>
      <c r="I39" s="37">
        <v>0</v>
      </c>
      <c r="J39" s="38">
        <v>0</v>
      </c>
      <c r="K39" s="22"/>
      <c r="L39" s="22"/>
      <c r="M39" s="22"/>
      <c r="N39" s="22"/>
      <c r="O39" s="22"/>
      <c r="P39" s="22"/>
    </row>
    <row r="40" spans="1:16" ht="39" customHeight="1" x14ac:dyDescent="0.15">
      <c r="A40" s="22"/>
      <c r="B40" s="35"/>
      <c r="C40" s="1181" t="s">
        <v>540</v>
      </c>
      <c r="D40" s="1182"/>
      <c r="E40" s="1183"/>
      <c r="F40" s="36">
        <v>0</v>
      </c>
      <c r="G40" s="37">
        <v>0</v>
      </c>
      <c r="H40" s="37">
        <v>0</v>
      </c>
      <c r="I40" s="37">
        <v>0</v>
      </c>
      <c r="J40" s="38">
        <v>0</v>
      </c>
      <c r="K40" s="22"/>
      <c r="L40" s="22"/>
      <c r="M40" s="22"/>
      <c r="N40" s="22"/>
      <c r="O40" s="22"/>
      <c r="P40" s="22"/>
    </row>
    <row r="41" spans="1:16" ht="39" customHeight="1" x14ac:dyDescent="0.15">
      <c r="A41" s="22"/>
      <c r="B41" s="35"/>
      <c r="C41" s="1181" t="s">
        <v>541</v>
      </c>
      <c r="D41" s="1182"/>
      <c r="E41" s="1183"/>
      <c r="F41" s="36">
        <v>0</v>
      </c>
      <c r="G41" s="37">
        <v>0</v>
      </c>
      <c r="H41" s="37">
        <v>0</v>
      </c>
      <c r="I41" s="37">
        <v>0</v>
      </c>
      <c r="J41" s="38">
        <v>0</v>
      </c>
      <c r="K41" s="22"/>
      <c r="L41" s="22"/>
      <c r="M41" s="22"/>
      <c r="N41" s="22"/>
      <c r="O41" s="22"/>
      <c r="P41" s="22"/>
    </row>
    <row r="42" spans="1:16" ht="39" customHeight="1" x14ac:dyDescent="0.15">
      <c r="A42" s="22"/>
      <c r="B42" s="39"/>
      <c r="C42" s="1181" t="s">
        <v>542</v>
      </c>
      <c r="D42" s="1182"/>
      <c r="E42" s="1183"/>
      <c r="F42" s="36" t="s">
        <v>488</v>
      </c>
      <c r="G42" s="37" t="s">
        <v>488</v>
      </c>
      <c r="H42" s="37" t="s">
        <v>488</v>
      </c>
      <c r="I42" s="37" t="s">
        <v>488</v>
      </c>
      <c r="J42" s="38" t="s">
        <v>488</v>
      </c>
      <c r="K42" s="22"/>
      <c r="L42" s="22"/>
      <c r="M42" s="22"/>
      <c r="N42" s="22"/>
      <c r="O42" s="22"/>
      <c r="P42" s="22"/>
    </row>
    <row r="43" spans="1:16" ht="39" customHeight="1" thickBot="1" x14ac:dyDescent="0.2">
      <c r="A43" s="22"/>
      <c r="B43" s="40"/>
      <c r="C43" s="1184" t="s">
        <v>543</v>
      </c>
      <c r="D43" s="1185"/>
      <c r="E43" s="1186"/>
      <c r="F43" s="41">
        <v>0</v>
      </c>
      <c r="G43" s="42">
        <v>0</v>
      </c>
      <c r="H43" s="42">
        <v>0</v>
      </c>
      <c r="I43" s="42">
        <v>0.1</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Dh631WdrCHzZIJuPHQOJbIAw3mPuvmcLiO25AtROS5uf4H1nxP3LUy2oYU1ZFJJHTt5ZAd5jGM+OurAC/RU7g==" saltValue="oEcktEjJFlwHIKj6TcsY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5" zoomScaleNormal="85" zoomScaleSheetLayoutView="55" workbookViewId="0">
      <selection activeCell="N48" sqref="N4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4304</v>
      </c>
      <c r="L45" s="60">
        <v>4289</v>
      </c>
      <c r="M45" s="60">
        <v>4224</v>
      </c>
      <c r="N45" s="60">
        <v>4259</v>
      </c>
      <c r="O45" s="61">
        <v>4285</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488</v>
      </c>
      <c r="L46" s="64" t="s">
        <v>488</v>
      </c>
      <c r="M46" s="64" t="s">
        <v>488</v>
      </c>
      <c r="N46" s="64" t="s">
        <v>488</v>
      </c>
      <c r="O46" s="65" t="s">
        <v>488</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488</v>
      </c>
      <c r="L47" s="64" t="s">
        <v>488</v>
      </c>
      <c r="M47" s="64" t="s">
        <v>488</v>
      </c>
      <c r="N47" s="64" t="s">
        <v>488</v>
      </c>
      <c r="O47" s="65" t="s">
        <v>488</v>
      </c>
      <c r="P47" s="48"/>
      <c r="Q47" s="48"/>
      <c r="R47" s="48"/>
      <c r="S47" s="48"/>
      <c r="T47" s="48"/>
      <c r="U47" s="48"/>
    </row>
    <row r="48" spans="1:21" ht="30.75" customHeight="1" x14ac:dyDescent="0.15">
      <c r="A48" s="48"/>
      <c r="B48" s="1214"/>
      <c r="C48" s="1215"/>
      <c r="D48" s="62"/>
      <c r="E48" s="1191" t="s">
        <v>13</v>
      </c>
      <c r="F48" s="1191"/>
      <c r="G48" s="1191"/>
      <c r="H48" s="1191"/>
      <c r="I48" s="1191"/>
      <c r="J48" s="1192"/>
      <c r="K48" s="63">
        <v>1090</v>
      </c>
      <c r="L48" s="64">
        <v>1145</v>
      </c>
      <c r="M48" s="64">
        <v>927</v>
      </c>
      <c r="N48" s="64">
        <v>977</v>
      </c>
      <c r="O48" s="65">
        <v>806</v>
      </c>
      <c r="P48" s="48"/>
      <c r="Q48" s="48"/>
      <c r="R48" s="48"/>
      <c r="S48" s="48"/>
      <c r="T48" s="48"/>
      <c r="U48" s="48"/>
    </row>
    <row r="49" spans="1:21" ht="30.75" customHeight="1" x14ac:dyDescent="0.15">
      <c r="A49" s="48"/>
      <c r="B49" s="1214"/>
      <c r="C49" s="1215"/>
      <c r="D49" s="62"/>
      <c r="E49" s="1191" t="s">
        <v>14</v>
      </c>
      <c r="F49" s="1191"/>
      <c r="G49" s="1191"/>
      <c r="H49" s="1191"/>
      <c r="I49" s="1191"/>
      <c r="J49" s="1192"/>
      <c r="K49" s="63">
        <v>75</v>
      </c>
      <c r="L49" s="64">
        <v>75</v>
      </c>
      <c r="M49" s="64">
        <v>74</v>
      </c>
      <c r="N49" s="64">
        <v>74</v>
      </c>
      <c r="O49" s="65">
        <v>74</v>
      </c>
      <c r="P49" s="48"/>
      <c r="Q49" s="48"/>
      <c r="R49" s="48"/>
      <c r="S49" s="48"/>
      <c r="T49" s="48"/>
      <c r="U49" s="48"/>
    </row>
    <row r="50" spans="1:21" ht="30.75" customHeight="1" x14ac:dyDescent="0.15">
      <c r="A50" s="48"/>
      <c r="B50" s="1214"/>
      <c r="C50" s="1215"/>
      <c r="D50" s="62"/>
      <c r="E50" s="1191" t="s">
        <v>15</v>
      </c>
      <c r="F50" s="1191"/>
      <c r="G50" s="1191"/>
      <c r="H50" s="1191"/>
      <c r="I50" s="1191"/>
      <c r="J50" s="1192"/>
      <c r="K50" s="63" t="s">
        <v>488</v>
      </c>
      <c r="L50" s="64" t="s">
        <v>488</v>
      </c>
      <c r="M50" s="64" t="s">
        <v>488</v>
      </c>
      <c r="N50" s="64" t="s">
        <v>488</v>
      </c>
      <c r="O50" s="65">
        <v>32</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488</v>
      </c>
      <c r="L51" s="64" t="s">
        <v>488</v>
      </c>
      <c r="M51" s="64" t="s">
        <v>488</v>
      </c>
      <c r="N51" s="64" t="s">
        <v>488</v>
      </c>
      <c r="O51" s="65" t="s">
        <v>488</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5578</v>
      </c>
      <c r="L52" s="64">
        <v>5736</v>
      </c>
      <c r="M52" s="64">
        <v>5806</v>
      </c>
      <c r="N52" s="64">
        <v>5695</v>
      </c>
      <c r="O52" s="65">
        <v>5522</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-109</v>
      </c>
      <c r="L53" s="69">
        <v>-227</v>
      </c>
      <c r="M53" s="69">
        <v>-581</v>
      </c>
      <c r="N53" s="69">
        <v>-385</v>
      </c>
      <c r="O53" s="70">
        <v>-325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yJ8aj1KXAkHOd8he+HvVPiSHCJ+s/uq9Uz4CAvX+5cIuRq9RkOiounSDQwuIp3F7G42fhYbTrIdx2lbXCO6hQ==" saltValue="iJwyDRRyMA5+4MRcgJqJa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7"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232" t="s">
        <v>30</v>
      </c>
      <c r="C41" s="1233"/>
      <c r="D41" s="105"/>
      <c r="E41" s="1234" t="s">
        <v>31</v>
      </c>
      <c r="F41" s="1234"/>
      <c r="G41" s="1234"/>
      <c r="H41" s="1235"/>
      <c r="I41" s="355">
        <v>33347</v>
      </c>
      <c r="J41" s="356">
        <v>31947</v>
      </c>
      <c r="K41" s="356">
        <v>30419</v>
      </c>
      <c r="L41" s="356">
        <v>27760</v>
      </c>
      <c r="M41" s="357">
        <v>26769</v>
      </c>
    </row>
    <row r="42" spans="2:13" ht="27.75" customHeight="1" x14ac:dyDescent="0.15">
      <c r="B42" s="1222"/>
      <c r="C42" s="1223"/>
      <c r="D42" s="106"/>
      <c r="E42" s="1226" t="s">
        <v>32</v>
      </c>
      <c r="F42" s="1226"/>
      <c r="G42" s="1226"/>
      <c r="H42" s="1227"/>
      <c r="I42" s="358" t="s">
        <v>488</v>
      </c>
      <c r="J42" s="359" t="s">
        <v>488</v>
      </c>
      <c r="K42" s="359" t="s">
        <v>488</v>
      </c>
      <c r="L42" s="359">
        <v>326</v>
      </c>
      <c r="M42" s="360">
        <v>303</v>
      </c>
    </row>
    <row r="43" spans="2:13" ht="27.75" customHeight="1" x14ac:dyDescent="0.15">
      <c r="B43" s="1222"/>
      <c r="C43" s="1223"/>
      <c r="D43" s="106"/>
      <c r="E43" s="1226" t="s">
        <v>33</v>
      </c>
      <c r="F43" s="1226"/>
      <c r="G43" s="1226"/>
      <c r="H43" s="1227"/>
      <c r="I43" s="358">
        <v>10781</v>
      </c>
      <c r="J43" s="359">
        <v>10117</v>
      </c>
      <c r="K43" s="359">
        <v>9276</v>
      </c>
      <c r="L43" s="359">
        <v>8986</v>
      </c>
      <c r="M43" s="360">
        <v>8400</v>
      </c>
    </row>
    <row r="44" spans="2:13" ht="27.75" customHeight="1" x14ac:dyDescent="0.15">
      <c r="B44" s="1222"/>
      <c r="C44" s="1223"/>
      <c r="D44" s="106"/>
      <c r="E44" s="1226" t="s">
        <v>34</v>
      </c>
      <c r="F44" s="1226"/>
      <c r="G44" s="1226"/>
      <c r="H44" s="1227"/>
      <c r="I44" s="358">
        <v>608</v>
      </c>
      <c r="J44" s="359">
        <v>535</v>
      </c>
      <c r="K44" s="359">
        <v>461</v>
      </c>
      <c r="L44" s="359">
        <v>387</v>
      </c>
      <c r="M44" s="360">
        <v>313</v>
      </c>
    </row>
    <row r="45" spans="2:13" ht="27.75" customHeight="1" x14ac:dyDescent="0.15">
      <c r="B45" s="1222"/>
      <c r="C45" s="1223"/>
      <c r="D45" s="106"/>
      <c r="E45" s="1226" t="s">
        <v>35</v>
      </c>
      <c r="F45" s="1226"/>
      <c r="G45" s="1226"/>
      <c r="H45" s="1227"/>
      <c r="I45" s="358">
        <v>10555</v>
      </c>
      <c r="J45" s="359">
        <v>10489</v>
      </c>
      <c r="K45" s="359">
        <v>10174</v>
      </c>
      <c r="L45" s="359">
        <v>10394</v>
      </c>
      <c r="M45" s="360">
        <v>10722</v>
      </c>
    </row>
    <row r="46" spans="2:13" ht="27.75" customHeight="1" x14ac:dyDescent="0.15">
      <c r="B46" s="1222"/>
      <c r="C46" s="1223"/>
      <c r="D46" s="107"/>
      <c r="E46" s="1226" t="s">
        <v>36</v>
      </c>
      <c r="F46" s="1226"/>
      <c r="G46" s="1226"/>
      <c r="H46" s="1227"/>
      <c r="I46" s="358">
        <v>9</v>
      </c>
      <c r="J46" s="359">
        <v>6</v>
      </c>
      <c r="K46" s="359">
        <v>1</v>
      </c>
      <c r="L46" s="359">
        <v>0</v>
      </c>
      <c r="M46" s="360">
        <v>5</v>
      </c>
    </row>
    <row r="47" spans="2:13" ht="27.75" customHeight="1" x14ac:dyDescent="0.15">
      <c r="B47" s="1222"/>
      <c r="C47" s="1223"/>
      <c r="D47" s="108"/>
      <c r="E47" s="1236" t="s">
        <v>37</v>
      </c>
      <c r="F47" s="1237"/>
      <c r="G47" s="1237"/>
      <c r="H47" s="1238"/>
      <c r="I47" s="358" t="s">
        <v>488</v>
      </c>
      <c r="J47" s="359" t="s">
        <v>488</v>
      </c>
      <c r="K47" s="359" t="s">
        <v>488</v>
      </c>
      <c r="L47" s="359" t="s">
        <v>488</v>
      </c>
      <c r="M47" s="360" t="s">
        <v>488</v>
      </c>
    </row>
    <row r="48" spans="2:13" ht="27.75" customHeight="1" x14ac:dyDescent="0.15">
      <c r="B48" s="1222"/>
      <c r="C48" s="1223"/>
      <c r="D48" s="106"/>
      <c r="E48" s="1226" t="s">
        <v>38</v>
      </c>
      <c r="F48" s="1226"/>
      <c r="G48" s="1226"/>
      <c r="H48" s="1227"/>
      <c r="I48" s="358" t="s">
        <v>488</v>
      </c>
      <c r="J48" s="359" t="s">
        <v>488</v>
      </c>
      <c r="K48" s="359" t="s">
        <v>488</v>
      </c>
      <c r="L48" s="359" t="s">
        <v>488</v>
      </c>
      <c r="M48" s="360" t="s">
        <v>488</v>
      </c>
    </row>
    <row r="49" spans="2:13" ht="27.75" customHeight="1" x14ac:dyDescent="0.15">
      <c r="B49" s="1224"/>
      <c r="C49" s="1225"/>
      <c r="D49" s="106"/>
      <c r="E49" s="1226" t="s">
        <v>39</v>
      </c>
      <c r="F49" s="1226"/>
      <c r="G49" s="1226"/>
      <c r="H49" s="1227"/>
      <c r="I49" s="358" t="s">
        <v>488</v>
      </c>
      <c r="J49" s="359" t="s">
        <v>488</v>
      </c>
      <c r="K49" s="359" t="s">
        <v>488</v>
      </c>
      <c r="L49" s="359" t="s">
        <v>488</v>
      </c>
      <c r="M49" s="360" t="s">
        <v>488</v>
      </c>
    </row>
    <row r="50" spans="2:13" ht="27.75" customHeight="1" x14ac:dyDescent="0.15">
      <c r="B50" s="1220" t="s">
        <v>40</v>
      </c>
      <c r="C50" s="1221"/>
      <c r="D50" s="109"/>
      <c r="E50" s="1226" t="s">
        <v>41</v>
      </c>
      <c r="F50" s="1226"/>
      <c r="G50" s="1226"/>
      <c r="H50" s="1227"/>
      <c r="I50" s="358">
        <v>20941</v>
      </c>
      <c r="J50" s="359">
        <v>21920</v>
      </c>
      <c r="K50" s="359">
        <v>23900</v>
      </c>
      <c r="L50" s="359">
        <v>24369</v>
      </c>
      <c r="M50" s="360">
        <v>24890</v>
      </c>
    </row>
    <row r="51" spans="2:13" ht="27.75" customHeight="1" x14ac:dyDescent="0.15">
      <c r="B51" s="1222"/>
      <c r="C51" s="1223"/>
      <c r="D51" s="106"/>
      <c r="E51" s="1226" t="s">
        <v>42</v>
      </c>
      <c r="F51" s="1226"/>
      <c r="G51" s="1226"/>
      <c r="H51" s="1227"/>
      <c r="I51" s="358">
        <v>6409</v>
      </c>
      <c r="J51" s="359">
        <v>5925</v>
      </c>
      <c r="K51" s="359">
        <v>5814</v>
      </c>
      <c r="L51" s="359">
        <v>5541</v>
      </c>
      <c r="M51" s="360">
        <v>5484</v>
      </c>
    </row>
    <row r="52" spans="2:13" ht="27.75" customHeight="1" x14ac:dyDescent="0.15">
      <c r="B52" s="1224"/>
      <c r="C52" s="1225"/>
      <c r="D52" s="106"/>
      <c r="E52" s="1226" t="s">
        <v>43</v>
      </c>
      <c r="F52" s="1226"/>
      <c r="G52" s="1226"/>
      <c r="H52" s="1227"/>
      <c r="I52" s="358">
        <v>50495</v>
      </c>
      <c r="J52" s="359">
        <v>48962</v>
      </c>
      <c r="K52" s="359">
        <v>49257</v>
      </c>
      <c r="L52" s="359">
        <v>47831</v>
      </c>
      <c r="M52" s="360">
        <v>46516</v>
      </c>
    </row>
    <row r="53" spans="2:13" ht="27.75" customHeight="1" thickBot="1" x14ac:dyDescent="0.2">
      <c r="B53" s="1228" t="s">
        <v>19</v>
      </c>
      <c r="C53" s="1229"/>
      <c r="D53" s="110"/>
      <c r="E53" s="1230" t="s">
        <v>44</v>
      </c>
      <c r="F53" s="1230"/>
      <c r="G53" s="1230"/>
      <c r="H53" s="1231"/>
      <c r="I53" s="361">
        <v>-22545</v>
      </c>
      <c r="J53" s="362">
        <v>-23714</v>
      </c>
      <c r="K53" s="362">
        <v>-28640</v>
      </c>
      <c r="L53" s="362">
        <v>-29887</v>
      </c>
      <c r="M53" s="363">
        <v>-30377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Ihj6qh8dkaKLCT7tH1SQvy9ZIdURYQd2Yj75gEqFhdguFXPRzfajFXJlflhiq2gpdeINizAfPX2gPhsfGcEOtg==" saltValue="KHpBfO0iy5I8NUsYRTT2K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47" t="s">
        <v>46</v>
      </c>
      <c r="D55" s="1247"/>
      <c r="E55" s="1248"/>
      <c r="F55" s="122">
        <v>11759</v>
      </c>
      <c r="G55" s="122">
        <v>11767</v>
      </c>
      <c r="H55" s="123">
        <v>11962</v>
      </c>
    </row>
    <row r="56" spans="2:8" ht="52.5" customHeight="1" x14ac:dyDescent="0.15">
      <c r="B56" s="124"/>
      <c r="C56" s="1249" t="s">
        <v>47</v>
      </c>
      <c r="D56" s="1249"/>
      <c r="E56" s="1250"/>
      <c r="F56" s="125">
        <v>344</v>
      </c>
      <c r="G56" s="125">
        <v>343</v>
      </c>
      <c r="H56" s="126">
        <v>341</v>
      </c>
    </row>
    <row r="57" spans="2:8" ht="53.25" customHeight="1" x14ac:dyDescent="0.15">
      <c r="B57" s="124"/>
      <c r="C57" s="1251" t="s">
        <v>48</v>
      </c>
      <c r="D57" s="1251"/>
      <c r="E57" s="1252"/>
      <c r="F57" s="127">
        <v>11657</v>
      </c>
      <c r="G57" s="127">
        <v>12113</v>
      </c>
      <c r="H57" s="128">
        <v>12432</v>
      </c>
    </row>
    <row r="58" spans="2:8" ht="45.75" customHeight="1" x14ac:dyDescent="0.15">
      <c r="B58" s="129"/>
      <c r="C58" s="1239" t="s">
        <v>549</v>
      </c>
      <c r="D58" s="1240"/>
      <c r="E58" s="1241"/>
      <c r="F58" s="130">
        <v>9055</v>
      </c>
      <c r="G58" s="130">
        <v>9389</v>
      </c>
      <c r="H58" s="131">
        <v>9692</v>
      </c>
    </row>
    <row r="59" spans="2:8" ht="45.75" customHeight="1" x14ac:dyDescent="0.15">
      <c r="B59" s="129"/>
      <c r="C59" s="1239" t="s">
        <v>550</v>
      </c>
      <c r="D59" s="1240"/>
      <c r="E59" s="1241"/>
      <c r="F59" s="130">
        <v>1933</v>
      </c>
      <c r="G59" s="130">
        <v>2034</v>
      </c>
      <c r="H59" s="131">
        <v>2034</v>
      </c>
    </row>
    <row r="60" spans="2:8" ht="45.75" customHeight="1" x14ac:dyDescent="0.15">
      <c r="B60" s="129"/>
      <c r="C60" s="1239" t="s">
        <v>551</v>
      </c>
      <c r="D60" s="1240"/>
      <c r="E60" s="1241"/>
      <c r="F60" s="130">
        <v>240</v>
      </c>
      <c r="G60" s="130">
        <v>229</v>
      </c>
      <c r="H60" s="131">
        <v>215</v>
      </c>
    </row>
    <row r="61" spans="2:8" ht="45.75" customHeight="1" x14ac:dyDescent="0.15">
      <c r="B61" s="129"/>
      <c r="C61" s="1239" t="s">
        <v>552</v>
      </c>
      <c r="D61" s="1240"/>
      <c r="E61" s="1241"/>
      <c r="F61" s="130">
        <v>113</v>
      </c>
      <c r="G61" s="130">
        <v>113</v>
      </c>
      <c r="H61" s="131">
        <v>113</v>
      </c>
    </row>
    <row r="62" spans="2:8" ht="45.75" customHeight="1" thickBot="1" x14ac:dyDescent="0.2">
      <c r="B62" s="132"/>
      <c r="C62" s="1242" t="s">
        <v>553</v>
      </c>
      <c r="D62" s="1243"/>
      <c r="E62" s="1244"/>
      <c r="F62" s="133">
        <v>107</v>
      </c>
      <c r="G62" s="133">
        <v>102</v>
      </c>
      <c r="H62" s="134">
        <v>100</v>
      </c>
    </row>
    <row r="63" spans="2:8" ht="52.5" customHeight="1" thickBot="1" x14ac:dyDescent="0.2">
      <c r="B63" s="135"/>
      <c r="C63" s="1245" t="s">
        <v>49</v>
      </c>
      <c r="D63" s="1245"/>
      <c r="E63" s="1246"/>
      <c r="F63" s="136">
        <v>23760</v>
      </c>
      <c r="G63" s="136">
        <v>24222</v>
      </c>
      <c r="H63" s="137">
        <v>24736</v>
      </c>
    </row>
    <row r="64" spans="2:8" x14ac:dyDescent="0.15"/>
  </sheetData>
  <sheetProtection algorithmName="SHA-512" hashValue="64/1LnXBuCsZ4jpAajZpZakK5eUp591WqQgEQu4agh5qy+tHfY2ft8wO4fvGfVCxnSOGB6B1SpRVPTmOvOKopA==" saltValue="RlD6ZI7TDTP0lQqbUyi+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P11" zoomScale="85" zoomScaleNormal="85" zoomScaleSheetLayoutView="55" workbookViewId="0">
      <selection activeCell="CA9" sqref="CA9"/>
    </sheetView>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580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576</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54" t="s">
        <v>579</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5" x14ac:dyDescent="0.15">
      <c r="B44" s="365"/>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5" x14ac:dyDescent="0.15">
      <c r="B45" s="365"/>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5" x14ac:dyDescent="0.15">
      <c r="B46" s="365"/>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5" x14ac:dyDescent="0.15">
      <c r="B47" s="365"/>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574</v>
      </c>
    </row>
    <row r="50" spans="1:109" ht="13.5" x14ac:dyDescent="0.15">
      <c r="B50" s="365"/>
      <c r="G50" s="1263"/>
      <c r="H50" s="1263"/>
      <c r="I50" s="1263"/>
      <c r="J50" s="1263"/>
      <c r="K50" s="373"/>
      <c r="L50" s="373"/>
      <c r="M50" s="372"/>
      <c r="N50" s="372"/>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527</v>
      </c>
      <c r="BQ50" s="1267"/>
      <c r="BR50" s="1267"/>
      <c r="BS50" s="1267"/>
      <c r="BT50" s="1267"/>
      <c r="BU50" s="1267"/>
      <c r="BV50" s="1267"/>
      <c r="BW50" s="1267"/>
      <c r="BX50" s="1267" t="s">
        <v>528</v>
      </c>
      <c r="BY50" s="1267"/>
      <c r="BZ50" s="1267"/>
      <c r="CA50" s="1267"/>
      <c r="CB50" s="1267"/>
      <c r="CC50" s="1267"/>
      <c r="CD50" s="1267"/>
      <c r="CE50" s="1267"/>
      <c r="CF50" s="1267" t="s">
        <v>529</v>
      </c>
      <c r="CG50" s="1267"/>
      <c r="CH50" s="1267"/>
      <c r="CI50" s="1267"/>
      <c r="CJ50" s="1267"/>
      <c r="CK50" s="1267"/>
      <c r="CL50" s="1267"/>
      <c r="CM50" s="1267"/>
      <c r="CN50" s="1267" t="s">
        <v>530</v>
      </c>
      <c r="CO50" s="1267"/>
      <c r="CP50" s="1267"/>
      <c r="CQ50" s="1267"/>
      <c r="CR50" s="1267"/>
      <c r="CS50" s="1267"/>
      <c r="CT50" s="1267"/>
      <c r="CU50" s="1267"/>
      <c r="CV50" s="1267" t="s">
        <v>531</v>
      </c>
      <c r="CW50" s="1267"/>
      <c r="CX50" s="1267"/>
      <c r="CY50" s="1267"/>
      <c r="CZ50" s="1267"/>
      <c r="DA50" s="1267"/>
      <c r="DB50" s="1267"/>
      <c r="DC50" s="1267"/>
    </row>
    <row r="51" spans="1:109" ht="13.5" customHeight="1" x14ac:dyDescent="0.15">
      <c r="B51" s="365"/>
      <c r="G51" s="1272"/>
      <c r="H51" s="1272"/>
      <c r="I51" s="1270"/>
      <c r="J51" s="1270"/>
      <c r="K51" s="1269"/>
      <c r="L51" s="1269"/>
      <c r="M51" s="1269"/>
      <c r="N51" s="1269"/>
      <c r="AM51" s="371"/>
      <c r="AN51" s="1268" t="s">
        <v>573</v>
      </c>
      <c r="AO51" s="1268"/>
      <c r="AP51" s="1268"/>
      <c r="AQ51" s="1268"/>
      <c r="AR51" s="1268"/>
      <c r="AS51" s="1268"/>
      <c r="AT51" s="1268"/>
      <c r="AU51" s="1268"/>
      <c r="AV51" s="1268"/>
      <c r="AW51" s="1268"/>
      <c r="AX51" s="1268"/>
      <c r="AY51" s="1268"/>
      <c r="AZ51" s="1268"/>
      <c r="BA51" s="1268"/>
      <c r="BB51" s="1268" t="s">
        <v>571</v>
      </c>
      <c r="BC51" s="1268"/>
      <c r="BD51" s="1268"/>
      <c r="BE51" s="1268"/>
      <c r="BF51" s="1268"/>
      <c r="BG51" s="1268"/>
      <c r="BH51" s="1268"/>
      <c r="BI51" s="1268"/>
      <c r="BJ51" s="1268"/>
      <c r="BK51" s="1268"/>
      <c r="BL51" s="1268"/>
      <c r="BM51" s="1268"/>
      <c r="BN51" s="1268"/>
      <c r="BO51" s="1268"/>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5" x14ac:dyDescent="0.15">
      <c r="B52" s="365"/>
      <c r="G52" s="1272"/>
      <c r="H52" s="1272"/>
      <c r="I52" s="1270"/>
      <c r="J52" s="1270"/>
      <c r="K52" s="1269"/>
      <c r="L52" s="1269"/>
      <c r="M52" s="1269"/>
      <c r="N52" s="1269"/>
      <c r="AM52" s="371"/>
      <c r="AN52" s="1268"/>
      <c r="AO52" s="1268"/>
      <c r="AP52" s="1268"/>
      <c r="AQ52" s="1268"/>
      <c r="AR52" s="1268"/>
      <c r="AS52" s="1268"/>
      <c r="AT52" s="1268"/>
      <c r="AU52" s="1268"/>
      <c r="AV52" s="1268"/>
      <c r="AW52" s="1268"/>
      <c r="AX52" s="1268"/>
      <c r="AY52" s="1268"/>
      <c r="AZ52" s="1268"/>
      <c r="BA52" s="1268"/>
      <c r="BB52" s="1268"/>
      <c r="BC52" s="1268"/>
      <c r="BD52" s="1268"/>
      <c r="BE52" s="1268"/>
      <c r="BF52" s="1268"/>
      <c r="BG52" s="1268"/>
      <c r="BH52" s="1268"/>
      <c r="BI52" s="1268"/>
      <c r="BJ52" s="1268"/>
      <c r="BK52" s="1268"/>
      <c r="BL52" s="1268"/>
      <c r="BM52" s="1268"/>
      <c r="BN52" s="1268"/>
      <c r="BO52" s="1268"/>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72"/>
      <c r="H53" s="1272"/>
      <c r="I53" s="1263"/>
      <c r="J53" s="1263"/>
      <c r="K53" s="1269"/>
      <c r="L53" s="1269"/>
      <c r="M53" s="1269"/>
      <c r="N53" s="1269"/>
      <c r="AM53" s="371"/>
      <c r="AN53" s="1268"/>
      <c r="AO53" s="1268"/>
      <c r="AP53" s="1268"/>
      <c r="AQ53" s="1268"/>
      <c r="AR53" s="1268"/>
      <c r="AS53" s="1268"/>
      <c r="AT53" s="1268"/>
      <c r="AU53" s="1268"/>
      <c r="AV53" s="1268"/>
      <c r="AW53" s="1268"/>
      <c r="AX53" s="1268"/>
      <c r="AY53" s="1268"/>
      <c r="AZ53" s="1268"/>
      <c r="BA53" s="1268"/>
      <c r="BB53" s="1268" t="s">
        <v>578</v>
      </c>
      <c r="BC53" s="1268"/>
      <c r="BD53" s="1268"/>
      <c r="BE53" s="1268"/>
      <c r="BF53" s="1268"/>
      <c r="BG53" s="1268"/>
      <c r="BH53" s="1268"/>
      <c r="BI53" s="1268"/>
      <c r="BJ53" s="1268"/>
      <c r="BK53" s="1268"/>
      <c r="BL53" s="1268"/>
      <c r="BM53" s="1268"/>
      <c r="BN53" s="1268"/>
      <c r="BO53" s="1268"/>
      <c r="BP53" s="1253">
        <v>66.8</v>
      </c>
      <c r="BQ53" s="1253"/>
      <c r="BR53" s="1253"/>
      <c r="BS53" s="1253"/>
      <c r="BT53" s="1253"/>
      <c r="BU53" s="1253"/>
      <c r="BV53" s="1253"/>
      <c r="BW53" s="1253"/>
      <c r="BX53" s="1253">
        <v>67.8</v>
      </c>
      <c r="BY53" s="1253"/>
      <c r="BZ53" s="1253"/>
      <c r="CA53" s="1253"/>
      <c r="CB53" s="1253"/>
      <c r="CC53" s="1253"/>
      <c r="CD53" s="1253"/>
      <c r="CE53" s="1253"/>
      <c r="CF53" s="1253">
        <v>69.400000000000006</v>
      </c>
      <c r="CG53" s="1253"/>
      <c r="CH53" s="1253"/>
      <c r="CI53" s="1253"/>
      <c r="CJ53" s="1253"/>
      <c r="CK53" s="1253"/>
      <c r="CL53" s="1253"/>
      <c r="CM53" s="1253"/>
      <c r="CN53" s="1253">
        <v>70.900000000000006</v>
      </c>
      <c r="CO53" s="1253"/>
      <c r="CP53" s="1253"/>
      <c r="CQ53" s="1253"/>
      <c r="CR53" s="1253"/>
      <c r="CS53" s="1253"/>
      <c r="CT53" s="1253"/>
      <c r="CU53" s="1253"/>
      <c r="CV53" s="1253">
        <v>72.099999999999994</v>
      </c>
      <c r="CW53" s="1253"/>
      <c r="CX53" s="1253"/>
      <c r="CY53" s="1253"/>
      <c r="CZ53" s="1253"/>
      <c r="DA53" s="1253"/>
      <c r="DB53" s="1253"/>
      <c r="DC53" s="1253"/>
    </row>
    <row r="54" spans="1:109" ht="13.5" x14ac:dyDescent="0.15">
      <c r="A54" s="379"/>
      <c r="B54" s="365"/>
      <c r="G54" s="1272"/>
      <c r="H54" s="1272"/>
      <c r="I54" s="1263"/>
      <c r="J54" s="1263"/>
      <c r="K54" s="1269"/>
      <c r="L54" s="1269"/>
      <c r="M54" s="1269"/>
      <c r="N54" s="1269"/>
      <c r="AM54" s="371"/>
      <c r="AN54" s="1268"/>
      <c r="AO54" s="1268"/>
      <c r="AP54" s="1268"/>
      <c r="AQ54" s="1268"/>
      <c r="AR54" s="1268"/>
      <c r="AS54" s="1268"/>
      <c r="AT54" s="1268"/>
      <c r="AU54" s="1268"/>
      <c r="AV54" s="1268"/>
      <c r="AW54" s="1268"/>
      <c r="AX54" s="1268"/>
      <c r="AY54" s="1268"/>
      <c r="AZ54" s="1268"/>
      <c r="BA54" s="1268"/>
      <c r="BB54" s="1268"/>
      <c r="BC54" s="1268"/>
      <c r="BD54" s="1268"/>
      <c r="BE54" s="1268"/>
      <c r="BF54" s="1268"/>
      <c r="BG54" s="1268"/>
      <c r="BH54" s="1268"/>
      <c r="BI54" s="1268"/>
      <c r="BJ54" s="1268"/>
      <c r="BK54" s="1268"/>
      <c r="BL54" s="1268"/>
      <c r="BM54" s="1268"/>
      <c r="BN54" s="1268"/>
      <c r="BO54" s="1268"/>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63"/>
      <c r="H55" s="1263"/>
      <c r="I55" s="1263"/>
      <c r="J55" s="1263"/>
      <c r="K55" s="1269"/>
      <c r="L55" s="1269"/>
      <c r="M55" s="1269"/>
      <c r="N55" s="1269"/>
      <c r="AN55" s="1267" t="s">
        <v>572</v>
      </c>
      <c r="AO55" s="1267"/>
      <c r="AP55" s="1267"/>
      <c r="AQ55" s="1267"/>
      <c r="AR55" s="1267"/>
      <c r="AS55" s="1267"/>
      <c r="AT55" s="1267"/>
      <c r="AU55" s="1267"/>
      <c r="AV55" s="1267"/>
      <c r="AW55" s="1267"/>
      <c r="AX55" s="1267"/>
      <c r="AY55" s="1267"/>
      <c r="AZ55" s="1267"/>
      <c r="BA55" s="1267"/>
      <c r="BB55" s="1268" t="s">
        <v>571</v>
      </c>
      <c r="BC55" s="1268"/>
      <c r="BD55" s="1268"/>
      <c r="BE55" s="1268"/>
      <c r="BF55" s="1268"/>
      <c r="BG55" s="1268"/>
      <c r="BH55" s="1268"/>
      <c r="BI55" s="1268"/>
      <c r="BJ55" s="1268"/>
      <c r="BK55" s="1268"/>
      <c r="BL55" s="1268"/>
      <c r="BM55" s="1268"/>
      <c r="BN55" s="1268"/>
      <c r="BO55" s="1268"/>
      <c r="BP55" s="1253">
        <v>19</v>
      </c>
      <c r="BQ55" s="1253"/>
      <c r="BR55" s="1253"/>
      <c r="BS55" s="1253"/>
      <c r="BT55" s="1253"/>
      <c r="BU55" s="1253"/>
      <c r="BV55" s="1253"/>
      <c r="BW55" s="1253"/>
      <c r="BX55" s="1253">
        <v>18</v>
      </c>
      <c r="BY55" s="1253"/>
      <c r="BZ55" s="1253"/>
      <c r="CA55" s="1253"/>
      <c r="CB55" s="1253"/>
      <c r="CC55" s="1253"/>
      <c r="CD55" s="1253"/>
      <c r="CE55" s="1253"/>
      <c r="CF55" s="1253">
        <v>13.1</v>
      </c>
      <c r="CG55" s="1253"/>
      <c r="CH55" s="1253"/>
      <c r="CI55" s="1253"/>
      <c r="CJ55" s="1253"/>
      <c r="CK55" s="1253"/>
      <c r="CL55" s="1253"/>
      <c r="CM55" s="1253"/>
      <c r="CN55" s="1253">
        <v>10.9</v>
      </c>
      <c r="CO55" s="1253"/>
      <c r="CP55" s="1253"/>
      <c r="CQ55" s="1253"/>
      <c r="CR55" s="1253"/>
      <c r="CS55" s="1253"/>
      <c r="CT55" s="1253"/>
      <c r="CU55" s="1253"/>
      <c r="CV55" s="1253">
        <v>13.6</v>
      </c>
      <c r="CW55" s="1253"/>
      <c r="CX55" s="1253"/>
      <c r="CY55" s="1253"/>
      <c r="CZ55" s="1253"/>
      <c r="DA55" s="1253"/>
      <c r="DB55" s="1253"/>
      <c r="DC55" s="1253"/>
    </row>
    <row r="56" spans="1:109" ht="13.5" x14ac:dyDescent="0.15">
      <c r="A56" s="379"/>
      <c r="B56" s="365"/>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68"/>
      <c r="BC56" s="1268"/>
      <c r="BD56" s="1268"/>
      <c r="BE56" s="1268"/>
      <c r="BF56" s="1268"/>
      <c r="BG56" s="1268"/>
      <c r="BH56" s="1268"/>
      <c r="BI56" s="1268"/>
      <c r="BJ56" s="1268"/>
      <c r="BK56" s="1268"/>
      <c r="BL56" s="1268"/>
      <c r="BM56" s="1268"/>
      <c r="BN56" s="1268"/>
      <c r="BO56" s="1268"/>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63"/>
      <c r="H57" s="1263"/>
      <c r="I57" s="1271"/>
      <c r="J57" s="1271"/>
      <c r="K57" s="1269"/>
      <c r="L57" s="1269"/>
      <c r="M57" s="1269"/>
      <c r="N57" s="1269"/>
      <c r="AM57" s="364"/>
      <c r="AN57" s="1267"/>
      <c r="AO57" s="1267"/>
      <c r="AP57" s="1267"/>
      <c r="AQ57" s="1267"/>
      <c r="AR57" s="1267"/>
      <c r="AS57" s="1267"/>
      <c r="AT57" s="1267"/>
      <c r="AU57" s="1267"/>
      <c r="AV57" s="1267"/>
      <c r="AW57" s="1267"/>
      <c r="AX57" s="1267"/>
      <c r="AY57" s="1267"/>
      <c r="AZ57" s="1267"/>
      <c r="BA57" s="1267"/>
      <c r="BB57" s="1268" t="s">
        <v>578</v>
      </c>
      <c r="BC57" s="1268"/>
      <c r="BD57" s="1268"/>
      <c r="BE57" s="1268"/>
      <c r="BF57" s="1268"/>
      <c r="BG57" s="1268"/>
      <c r="BH57" s="1268"/>
      <c r="BI57" s="1268"/>
      <c r="BJ57" s="1268"/>
      <c r="BK57" s="1268"/>
      <c r="BL57" s="1268"/>
      <c r="BM57" s="1268"/>
      <c r="BN57" s="1268"/>
      <c r="BO57" s="1268"/>
      <c r="BP57" s="1253">
        <v>60.9</v>
      </c>
      <c r="BQ57" s="1253"/>
      <c r="BR57" s="1253"/>
      <c r="BS57" s="1253"/>
      <c r="BT57" s="1253"/>
      <c r="BU57" s="1253"/>
      <c r="BV57" s="1253"/>
      <c r="BW57" s="1253"/>
      <c r="BX57" s="1253">
        <v>61.9</v>
      </c>
      <c r="BY57" s="1253"/>
      <c r="BZ57" s="1253"/>
      <c r="CA57" s="1253"/>
      <c r="CB57" s="1253"/>
      <c r="CC57" s="1253"/>
      <c r="CD57" s="1253"/>
      <c r="CE57" s="1253"/>
      <c r="CF57" s="1253">
        <v>62.5</v>
      </c>
      <c r="CG57" s="1253"/>
      <c r="CH57" s="1253"/>
      <c r="CI57" s="1253"/>
      <c r="CJ57" s="1253"/>
      <c r="CK57" s="1253"/>
      <c r="CL57" s="1253"/>
      <c r="CM57" s="1253"/>
      <c r="CN57" s="1253">
        <v>63.5</v>
      </c>
      <c r="CO57" s="1253"/>
      <c r="CP57" s="1253"/>
      <c r="CQ57" s="1253"/>
      <c r="CR57" s="1253"/>
      <c r="CS57" s="1253"/>
      <c r="CT57" s="1253"/>
      <c r="CU57" s="1253"/>
      <c r="CV57" s="1253">
        <v>63.8</v>
      </c>
      <c r="CW57" s="1253"/>
      <c r="CX57" s="1253"/>
      <c r="CY57" s="1253"/>
      <c r="CZ57" s="1253"/>
      <c r="DA57" s="1253"/>
      <c r="DB57" s="1253"/>
      <c r="DC57" s="1253"/>
      <c r="DD57" s="390"/>
      <c r="DE57" s="385"/>
    </row>
    <row r="58" spans="1:109" s="379" customFormat="1" ht="13.5" x14ac:dyDescent="0.15">
      <c r="A58" s="364"/>
      <c r="B58" s="385"/>
      <c r="G58" s="1263"/>
      <c r="H58" s="1263"/>
      <c r="I58" s="1271"/>
      <c r="J58" s="1271"/>
      <c r="K58" s="1269"/>
      <c r="L58" s="1269"/>
      <c r="M58" s="1269"/>
      <c r="N58" s="1269"/>
      <c r="AM58" s="364"/>
      <c r="AN58" s="1267"/>
      <c r="AO58" s="1267"/>
      <c r="AP58" s="1267"/>
      <c r="AQ58" s="1267"/>
      <c r="AR58" s="1267"/>
      <c r="AS58" s="1267"/>
      <c r="AT58" s="1267"/>
      <c r="AU58" s="1267"/>
      <c r="AV58" s="1267"/>
      <c r="AW58" s="1267"/>
      <c r="AX58" s="1267"/>
      <c r="AY58" s="1267"/>
      <c r="AZ58" s="1267"/>
      <c r="BA58" s="1267"/>
      <c r="BB58" s="1268"/>
      <c r="BC58" s="1268"/>
      <c r="BD58" s="1268"/>
      <c r="BE58" s="1268"/>
      <c r="BF58" s="1268"/>
      <c r="BG58" s="1268"/>
      <c r="BH58" s="1268"/>
      <c r="BI58" s="1268"/>
      <c r="BJ58" s="1268"/>
      <c r="BK58" s="1268"/>
      <c r="BL58" s="1268"/>
      <c r="BM58" s="1268"/>
      <c r="BN58" s="1268"/>
      <c r="BO58" s="1268"/>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577</v>
      </c>
    </row>
    <row r="64" spans="1:109" ht="13.5" x14ac:dyDescent="0.15">
      <c r="B64" s="365"/>
      <c r="G64" s="380"/>
      <c r="I64" s="382"/>
      <c r="J64" s="382"/>
      <c r="K64" s="382"/>
      <c r="L64" s="382"/>
      <c r="M64" s="382"/>
      <c r="N64" s="381"/>
      <c r="AM64" s="380"/>
      <c r="AN64" s="380" t="s">
        <v>576</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54" t="s">
        <v>575</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5" x14ac:dyDescent="0.15">
      <c r="B66" s="365"/>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5" x14ac:dyDescent="0.15">
      <c r="B67" s="365"/>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5" x14ac:dyDescent="0.15">
      <c r="B68" s="365"/>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5" x14ac:dyDescent="0.15">
      <c r="B69" s="365"/>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574</v>
      </c>
    </row>
    <row r="72" spans="2:107" ht="13.5" x14ac:dyDescent="0.15">
      <c r="B72" s="365"/>
      <c r="G72" s="1263"/>
      <c r="H72" s="1263"/>
      <c r="I72" s="1263"/>
      <c r="J72" s="1263"/>
      <c r="K72" s="373"/>
      <c r="L72" s="373"/>
      <c r="M72" s="372"/>
      <c r="N72" s="372"/>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527</v>
      </c>
      <c r="BQ72" s="1267"/>
      <c r="BR72" s="1267"/>
      <c r="BS72" s="1267"/>
      <c r="BT72" s="1267"/>
      <c r="BU72" s="1267"/>
      <c r="BV72" s="1267"/>
      <c r="BW72" s="1267"/>
      <c r="BX72" s="1267" t="s">
        <v>528</v>
      </c>
      <c r="BY72" s="1267"/>
      <c r="BZ72" s="1267"/>
      <c r="CA72" s="1267"/>
      <c r="CB72" s="1267"/>
      <c r="CC72" s="1267"/>
      <c r="CD72" s="1267"/>
      <c r="CE72" s="1267"/>
      <c r="CF72" s="1267" t="s">
        <v>529</v>
      </c>
      <c r="CG72" s="1267"/>
      <c r="CH72" s="1267"/>
      <c r="CI72" s="1267"/>
      <c r="CJ72" s="1267"/>
      <c r="CK72" s="1267"/>
      <c r="CL72" s="1267"/>
      <c r="CM72" s="1267"/>
      <c r="CN72" s="1267" t="s">
        <v>530</v>
      </c>
      <c r="CO72" s="1267"/>
      <c r="CP72" s="1267"/>
      <c r="CQ72" s="1267"/>
      <c r="CR72" s="1267"/>
      <c r="CS72" s="1267"/>
      <c r="CT72" s="1267"/>
      <c r="CU72" s="1267"/>
      <c r="CV72" s="1267" t="s">
        <v>531</v>
      </c>
      <c r="CW72" s="1267"/>
      <c r="CX72" s="1267"/>
      <c r="CY72" s="1267"/>
      <c r="CZ72" s="1267"/>
      <c r="DA72" s="1267"/>
      <c r="DB72" s="1267"/>
      <c r="DC72" s="1267"/>
    </row>
    <row r="73" spans="2:107" ht="13.5" x14ac:dyDescent="0.15">
      <c r="B73" s="365"/>
      <c r="G73" s="1272"/>
      <c r="H73" s="1272"/>
      <c r="I73" s="1272"/>
      <c r="J73" s="1272"/>
      <c r="K73" s="1273"/>
      <c r="L73" s="1273"/>
      <c r="M73" s="1273"/>
      <c r="N73" s="1273"/>
      <c r="AM73" s="371"/>
      <c r="AN73" s="1268" t="s">
        <v>573</v>
      </c>
      <c r="AO73" s="1268"/>
      <c r="AP73" s="1268"/>
      <c r="AQ73" s="1268"/>
      <c r="AR73" s="1268"/>
      <c r="AS73" s="1268"/>
      <c r="AT73" s="1268"/>
      <c r="AU73" s="1268"/>
      <c r="AV73" s="1268"/>
      <c r="AW73" s="1268"/>
      <c r="AX73" s="1268"/>
      <c r="AY73" s="1268"/>
      <c r="AZ73" s="1268"/>
      <c r="BA73" s="1268"/>
      <c r="BB73" s="1268" t="s">
        <v>571</v>
      </c>
      <c r="BC73" s="1268"/>
      <c r="BD73" s="1268"/>
      <c r="BE73" s="1268"/>
      <c r="BF73" s="1268"/>
      <c r="BG73" s="1268"/>
      <c r="BH73" s="1268"/>
      <c r="BI73" s="1268"/>
      <c r="BJ73" s="1268"/>
      <c r="BK73" s="1268"/>
      <c r="BL73" s="1268"/>
      <c r="BM73" s="1268"/>
      <c r="BN73" s="1268"/>
      <c r="BO73" s="1268"/>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5" x14ac:dyDescent="0.15">
      <c r="B74" s="365"/>
      <c r="G74" s="1272"/>
      <c r="H74" s="1272"/>
      <c r="I74" s="1272"/>
      <c r="J74" s="1272"/>
      <c r="K74" s="1273"/>
      <c r="L74" s="1273"/>
      <c r="M74" s="1273"/>
      <c r="N74" s="1273"/>
      <c r="AM74" s="371"/>
      <c r="AN74" s="1268"/>
      <c r="AO74" s="1268"/>
      <c r="AP74" s="1268"/>
      <c r="AQ74" s="1268"/>
      <c r="AR74" s="1268"/>
      <c r="AS74" s="1268"/>
      <c r="AT74" s="1268"/>
      <c r="AU74" s="1268"/>
      <c r="AV74" s="1268"/>
      <c r="AW74" s="1268"/>
      <c r="AX74" s="1268"/>
      <c r="AY74" s="1268"/>
      <c r="AZ74" s="1268"/>
      <c r="BA74" s="1268"/>
      <c r="BB74" s="1268"/>
      <c r="BC74" s="1268"/>
      <c r="BD74" s="1268"/>
      <c r="BE74" s="1268"/>
      <c r="BF74" s="1268"/>
      <c r="BG74" s="1268"/>
      <c r="BH74" s="1268"/>
      <c r="BI74" s="1268"/>
      <c r="BJ74" s="1268"/>
      <c r="BK74" s="1268"/>
      <c r="BL74" s="1268"/>
      <c r="BM74" s="1268"/>
      <c r="BN74" s="1268"/>
      <c r="BO74" s="1268"/>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72"/>
      <c r="H75" s="1272"/>
      <c r="I75" s="1263"/>
      <c r="J75" s="1263"/>
      <c r="K75" s="1269"/>
      <c r="L75" s="1269"/>
      <c r="M75" s="1269"/>
      <c r="N75" s="1269"/>
      <c r="AM75" s="371"/>
      <c r="AN75" s="1268"/>
      <c r="AO75" s="1268"/>
      <c r="AP75" s="1268"/>
      <c r="AQ75" s="1268"/>
      <c r="AR75" s="1268"/>
      <c r="AS75" s="1268"/>
      <c r="AT75" s="1268"/>
      <c r="AU75" s="1268"/>
      <c r="AV75" s="1268"/>
      <c r="AW75" s="1268"/>
      <c r="AX75" s="1268"/>
      <c r="AY75" s="1268"/>
      <c r="AZ75" s="1268"/>
      <c r="BA75" s="1268"/>
      <c r="BB75" s="1268" t="s">
        <v>570</v>
      </c>
      <c r="BC75" s="1268"/>
      <c r="BD75" s="1268"/>
      <c r="BE75" s="1268"/>
      <c r="BF75" s="1268"/>
      <c r="BG75" s="1268"/>
      <c r="BH75" s="1268"/>
      <c r="BI75" s="1268"/>
      <c r="BJ75" s="1268"/>
      <c r="BK75" s="1268"/>
      <c r="BL75" s="1268"/>
      <c r="BM75" s="1268"/>
      <c r="BN75" s="1268"/>
      <c r="BO75" s="1268"/>
      <c r="BP75" s="1253">
        <v>0.6</v>
      </c>
      <c r="BQ75" s="1253"/>
      <c r="BR75" s="1253"/>
      <c r="BS75" s="1253"/>
      <c r="BT75" s="1253"/>
      <c r="BU75" s="1253"/>
      <c r="BV75" s="1253"/>
      <c r="BW75" s="1253"/>
      <c r="BX75" s="1253">
        <v>0</v>
      </c>
      <c r="BY75" s="1253"/>
      <c r="BZ75" s="1253"/>
      <c r="CA75" s="1253"/>
      <c r="CB75" s="1253"/>
      <c r="CC75" s="1253"/>
      <c r="CD75" s="1253"/>
      <c r="CE75" s="1253"/>
      <c r="CF75" s="1253">
        <v>-0.8</v>
      </c>
      <c r="CG75" s="1253"/>
      <c r="CH75" s="1253"/>
      <c r="CI75" s="1253"/>
      <c r="CJ75" s="1253"/>
      <c r="CK75" s="1253"/>
      <c r="CL75" s="1253"/>
      <c r="CM75" s="1253"/>
      <c r="CN75" s="1253">
        <v>-1</v>
      </c>
      <c r="CO75" s="1253"/>
      <c r="CP75" s="1253"/>
      <c r="CQ75" s="1253"/>
      <c r="CR75" s="1253"/>
      <c r="CS75" s="1253"/>
      <c r="CT75" s="1253"/>
      <c r="CU75" s="1253"/>
      <c r="CV75" s="1253">
        <v>-1.1000000000000001</v>
      </c>
      <c r="CW75" s="1253"/>
      <c r="CX75" s="1253"/>
      <c r="CY75" s="1253"/>
      <c r="CZ75" s="1253"/>
      <c r="DA75" s="1253"/>
      <c r="DB75" s="1253"/>
      <c r="DC75" s="1253"/>
    </row>
    <row r="76" spans="2:107" ht="13.5" x14ac:dyDescent="0.15">
      <c r="B76" s="365"/>
      <c r="G76" s="1272"/>
      <c r="H76" s="1272"/>
      <c r="I76" s="1263"/>
      <c r="J76" s="1263"/>
      <c r="K76" s="1269"/>
      <c r="L76" s="1269"/>
      <c r="M76" s="1269"/>
      <c r="N76" s="1269"/>
      <c r="AM76" s="371"/>
      <c r="AN76" s="1268"/>
      <c r="AO76" s="1268"/>
      <c r="AP76" s="1268"/>
      <c r="AQ76" s="1268"/>
      <c r="AR76" s="1268"/>
      <c r="AS76" s="1268"/>
      <c r="AT76" s="1268"/>
      <c r="AU76" s="1268"/>
      <c r="AV76" s="1268"/>
      <c r="AW76" s="1268"/>
      <c r="AX76" s="1268"/>
      <c r="AY76" s="1268"/>
      <c r="AZ76" s="1268"/>
      <c r="BA76" s="1268"/>
      <c r="BB76" s="1268"/>
      <c r="BC76" s="1268"/>
      <c r="BD76" s="1268"/>
      <c r="BE76" s="1268"/>
      <c r="BF76" s="1268"/>
      <c r="BG76" s="1268"/>
      <c r="BH76" s="1268"/>
      <c r="BI76" s="1268"/>
      <c r="BJ76" s="1268"/>
      <c r="BK76" s="1268"/>
      <c r="BL76" s="1268"/>
      <c r="BM76" s="1268"/>
      <c r="BN76" s="1268"/>
      <c r="BO76" s="1268"/>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63"/>
      <c r="H77" s="1263"/>
      <c r="I77" s="1263"/>
      <c r="J77" s="1263"/>
      <c r="K77" s="1273"/>
      <c r="L77" s="1273"/>
      <c r="M77" s="1273"/>
      <c r="N77" s="1273"/>
      <c r="AN77" s="1267" t="s">
        <v>572</v>
      </c>
      <c r="AO77" s="1267"/>
      <c r="AP77" s="1267"/>
      <c r="AQ77" s="1267"/>
      <c r="AR77" s="1267"/>
      <c r="AS77" s="1267"/>
      <c r="AT77" s="1267"/>
      <c r="AU77" s="1267"/>
      <c r="AV77" s="1267"/>
      <c r="AW77" s="1267"/>
      <c r="AX77" s="1267"/>
      <c r="AY77" s="1267"/>
      <c r="AZ77" s="1267"/>
      <c r="BA77" s="1267"/>
      <c r="BB77" s="1268" t="s">
        <v>571</v>
      </c>
      <c r="BC77" s="1268"/>
      <c r="BD77" s="1268"/>
      <c r="BE77" s="1268"/>
      <c r="BF77" s="1268"/>
      <c r="BG77" s="1268"/>
      <c r="BH77" s="1268"/>
      <c r="BI77" s="1268"/>
      <c r="BJ77" s="1268"/>
      <c r="BK77" s="1268"/>
      <c r="BL77" s="1268"/>
      <c r="BM77" s="1268"/>
      <c r="BN77" s="1268"/>
      <c r="BO77" s="1268"/>
      <c r="BP77" s="1253">
        <v>19</v>
      </c>
      <c r="BQ77" s="1253"/>
      <c r="BR77" s="1253"/>
      <c r="BS77" s="1253"/>
      <c r="BT77" s="1253"/>
      <c r="BU77" s="1253"/>
      <c r="BV77" s="1253"/>
      <c r="BW77" s="1253"/>
      <c r="BX77" s="1253">
        <v>18</v>
      </c>
      <c r="BY77" s="1253"/>
      <c r="BZ77" s="1253"/>
      <c r="CA77" s="1253"/>
      <c r="CB77" s="1253"/>
      <c r="CC77" s="1253"/>
      <c r="CD77" s="1253"/>
      <c r="CE77" s="1253"/>
      <c r="CF77" s="1253">
        <v>13.1</v>
      </c>
      <c r="CG77" s="1253"/>
      <c r="CH77" s="1253"/>
      <c r="CI77" s="1253"/>
      <c r="CJ77" s="1253"/>
      <c r="CK77" s="1253"/>
      <c r="CL77" s="1253"/>
      <c r="CM77" s="1253"/>
      <c r="CN77" s="1253">
        <v>10.9</v>
      </c>
      <c r="CO77" s="1253"/>
      <c r="CP77" s="1253"/>
      <c r="CQ77" s="1253"/>
      <c r="CR77" s="1253"/>
      <c r="CS77" s="1253"/>
      <c r="CT77" s="1253"/>
      <c r="CU77" s="1253"/>
      <c r="CV77" s="1253">
        <v>13.6</v>
      </c>
      <c r="CW77" s="1253"/>
      <c r="CX77" s="1253"/>
      <c r="CY77" s="1253"/>
      <c r="CZ77" s="1253"/>
      <c r="DA77" s="1253"/>
      <c r="DB77" s="1253"/>
      <c r="DC77" s="1253"/>
    </row>
    <row r="78" spans="2:107" ht="13.5" x14ac:dyDescent="0.15">
      <c r="B78" s="365"/>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68"/>
      <c r="BC78" s="1268"/>
      <c r="BD78" s="1268"/>
      <c r="BE78" s="1268"/>
      <c r="BF78" s="1268"/>
      <c r="BG78" s="1268"/>
      <c r="BH78" s="1268"/>
      <c r="BI78" s="1268"/>
      <c r="BJ78" s="1268"/>
      <c r="BK78" s="1268"/>
      <c r="BL78" s="1268"/>
      <c r="BM78" s="1268"/>
      <c r="BN78" s="1268"/>
      <c r="BO78" s="1268"/>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63"/>
      <c r="H79" s="1263"/>
      <c r="I79" s="1271"/>
      <c r="J79" s="1271"/>
      <c r="K79" s="1274"/>
      <c r="L79" s="1274"/>
      <c r="M79" s="1274"/>
      <c r="N79" s="1274"/>
      <c r="AN79" s="1267"/>
      <c r="AO79" s="1267"/>
      <c r="AP79" s="1267"/>
      <c r="AQ79" s="1267"/>
      <c r="AR79" s="1267"/>
      <c r="AS79" s="1267"/>
      <c r="AT79" s="1267"/>
      <c r="AU79" s="1267"/>
      <c r="AV79" s="1267"/>
      <c r="AW79" s="1267"/>
      <c r="AX79" s="1267"/>
      <c r="AY79" s="1267"/>
      <c r="AZ79" s="1267"/>
      <c r="BA79" s="1267"/>
      <c r="BB79" s="1268" t="s">
        <v>570</v>
      </c>
      <c r="BC79" s="1268"/>
      <c r="BD79" s="1268"/>
      <c r="BE79" s="1268"/>
      <c r="BF79" s="1268"/>
      <c r="BG79" s="1268"/>
      <c r="BH79" s="1268"/>
      <c r="BI79" s="1268"/>
      <c r="BJ79" s="1268"/>
      <c r="BK79" s="1268"/>
      <c r="BL79" s="1268"/>
      <c r="BM79" s="1268"/>
      <c r="BN79" s="1268"/>
      <c r="BO79" s="1268"/>
      <c r="BP79" s="1253">
        <v>3.6</v>
      </c>
      <c r="BQ79" s="1253"/>
      <c r="BR79" s="1253"/>
      <c r="BS79" s="1253"/>
      <c r="BT79" s="1253"/>
      <c r="BU79" s="1253"/>
      <c r="BV79" s="1253"/>
      <c r="BW79" s="1253"/>
      <c r="BX79" s="1253">
        <v>3.5</v>
      </c>
      <c r="BY79" s="1253"/>
      <c r="BZ79" s="1253"/>
      <c r="CA79" s="1253"/>
      <c r="CB79" s="1253"/>
      <c r="CC79" s="1253"/>
      <c r="CD79" s="1253"/>
      <c r="CE79" s="1253"/>
      <c r="CF79" s="1253">
        <v>3.6</v>
      </c>
      <c r="CG79" s="1253"/>
      <c r="CH79" s="1253"/>
      <c r="CI79" s="1253"/>
      <c r="CJ79" s="1253"/>
      <c r="CK79" s="1253"/>
      <c r="CL79" s="1253"/>
      <c r="CM79" s="1253"/>
      <c r="CN79" s="1253">
        <v>4</v>
      </c>
      <c r="CO79" s="1253"/>
      <c r="CP79" s="1253"/>
      <c r="CQ79" s="1253"/>
      <c r="CR79" s="1253"/>
      <c r="CS79" s="1253"/>
      <c r="CT79" s="1253"/>
      <c r="CU79" s="1253"/>
      <c r="CV79" s="1253">
        <v>4.3</v>
      </c>
      <c r="CW79" s="1253"/>
      <c r="CX79" s="1253"/>
      <c r="CY79" s="1253"/>
      <c r="CZ79" s="1253"/>
      <c r="DA79" s="1253"/>
      <c r="DB79" s="1253"/>
      <c r="DC79" s="1253"/>
    </row>
    <row r="80" spans="2:107" ht="13.5" x14ac:dyDescent="0.15">
      <c r="B80" s="365"/>
      <c r="G80" s="1263"/>
      <c r="H80" s="1263"/>
      <c r="I80" s="1271"/>
      <c r="J80" s="1271"/>
      <c r="K80" s="1274"/>
      <c r="L80" s="1274"/>
      <c r="M80" s="1274"/>
      <c r="N80" s="1274"/>
      <c r="AN80" s="1267"/>
      <c r="AO80" s="1267"/>
      <c r="AP80" s="1267"/>
      <c r="AQ80" s="1267"/>
      <c r="AR80" s="1267"/>
      <c r="AS80" s="1267"/>
      <c r="AT80" s="1267"/>
      <c r="AU80" s="1267"/>
      <c r="AV80" s="1267"/>
      <c r="AW80" s="1267"/>
      <c r="AX80" s="1267"/>
      <c r="AY80" s="1267"/>
      <c r="AZ80" s="1267"/>
      <c r="BA80" s="1267"/>
      <c r="BB80" s="1268"/>
      <c r="BC80" s="1268"/>
      <c r="BD80" s="1268"/>
      <c r="BE80" s="1268"/>
      <c r="BF80" s="1268"/>
      <c r="BG80" s="1268"/>
      <c r="BH80" s="1268"/>
      <c r="BI80" s="1268"/>
      <c r="BJ80" s="1268"/>
      <c r="BK80" s="1268"/>
      <c r="BL80" s="1268"/>
      <c r="BM80" s="1268"/>
      <c r="BN80" s="1268"/>
      <c r="BO80" s="1268"/>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QDlT52BrsXwsqObg5yZgRVKXKHdSIihcpg5DJuDQHfKdg+paMGt2MAmk2ErPzklaQGjkSFwrMHXeqdbqtY0Itg==" saltValue="7i4As7Y1VfbCDxgRmqjixA=="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BX57:CE58"/>
    <mergeCell ref="CF57:CM58"/>
    <mergeCell ref="L57:L58"/>
    <mergeCell ref="M57:M58"/>
    <mergeCell ref="N57:N58"/>
    <mergeCell ref="BB57:BO58"/>
    <mergeCell ref="CF55:CM56"/>
    <mergeCell ref="CN55:CU56"/>
    <mergeCell ref="CV55:DC56"/>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V51:DC52"/>
    <mergeCell ref="CN51:CU52"/>
    <mergeCell ref="AN43:DC47"/>
    <mergeCell ref="G50:J50"/>
    <mergeCell ref="AN50:BO50"/>
    <mergeCell ref="BP50:BW50"/>
    <mergeCell ref="BX50:CE50"/>
    <mergeCell ref="CF50:CM50"/>
    <mergeCell ref="CN50:CU50"/>
    <mergeCell ref="CV50:DC50"/>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53" zoomScale="70" zoomScaleNormal="70" zoomScaleSheetLayoutView="70" workbookViewId="0">
      <selection activeCell="AN43" sqref="AN43:DC4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ONn3m1X4Odgfu/IchPrDocS4klfvJmaZR7QcIquX4z1s+xrEBJkn3m5vr/PaoBXTTRDS942nkdi8lfyf16gzWA==" saltValue="Rznj9+5lxfb1kS3JbJDFc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81" zoomScale="55" zoomScaleNormal="55" zoomScaleSheetLayoutView="55" workbookViewId="0">
      <selection activeCell="AN43" sqref="AN43:DC4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mAoHtd156dRaJbmetWtd2zzFz8wjs4GAWL238vCl5HwS95FG7J41kF/cwNcbQB8T9IBn+ghbV8fVAiONO+oLmA==" saltValue="b8v5bSgRcSgYEPoeK+L+d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23440</v>
      </c>
      <c r="E3" s="156"/>
      <c r="F3" s="157">
        <v>46035</v>
      </c>
      <c r="G3" s="158"/>
      <c r="H3" s="159"/>
    </row>
    <row r="4" spans="1:8" x14ac:dyDescent="0.15">
      <c r="A4" s="160"/>
      <c r="B4" s="161"/>
      <c r="C4" s="162"/>
      <c r="D4" s="163">
        <v>12680</v>
      </c>
      <c r="E4" s="164"/>
      <c r="F4" s="165">
        <v>25158</v>
      </c>
      <c r="G4" s="166"/>
      <c r="H4" s="167"/>
    </row>
    <row r="5" spans="1:8" x14ac:dyDescent="0.15">
      <c r="A5" s="148" t="s">
        <v>521</v>
      </c>
      <c r="B5" s="153"/>
      <c r="C5" s="154"/>
      <c r="D5" s="155">
        <v>30226</v>
      </c>
      <c r="E5" s="156"/>
      <c r="F5" s="157">
        <v>43261</v>
      </c>
      <c r="G5" s="158"/>
      <c r="H5" s="159"/>
    </row>
    <row r="6" spans="1:8" x14ac:dyDescent="0.15">
      <c r="A6" s="160"/>
      <c r="B6" s="161"/>
      <c r="C6" s="162"/>
      <c r="D6" s="163">
        <v>16308</v>
      </c>
      <c r="E6" s="164"/>
      <c r="F6" s="165">
        <v>24721</v>
      </c>
      <c r="G6" s="166"/>
      <c r="H6" s="167"/>
    </row>
    <row r="7" spans="1:8" x14ac:dyDescent="0.15">
      <c r="A7" s="148" t="s">
        <v>522</v>
      </c>
      <c r="B7" s="153"/>
      <c r="C7" s="154"/>
      <c r="D7" s="155">
        <v>25563</v>
      </c>
      <c r="E7" s="156"/>
      <c r="F7" s="157">
        <v>40626</v>
      </c>
      <c r="G7" s="158"/>
      <c r="H7" s="159"/>
    </row>
    <row r="8" spans="1:8" x14ac:dyDescent="0.15">
      <c r="A8" s="160"/>
      <c r="B8" s="161"/>
      <c r="C8" s="162"/>
      <c r="D8" s="163">
        <v>13398</v>
      </c>
      <c r="E8" s="164"/>
      <c r="F8" s="165">
        <v>24279</v>
      </c>
      <c r="G8" s="166"/>
      <c r="H8" s="167"/>
    </row>
    <row r="9" spans="1:8" x14ac:dyDescent="0.15">
      <c r="A9" s="148" t="s">
        <v>523</v>
      </c>
      <c r="B9" s="153"/>
      <c r="C9" s="154"/>
      <c r="D9" s="155">
        <v>30161</v>
      </c>
      <c r="E9" s="156"/>
      <c r="F9" s="157">
        <v>46133</v>
      </c>
      <c r="G9" s="158"/>
      <c r="H9" s="159"/>
    </row>
    <row r="10" spans="1:8" x14ac:dyDescent="0.15">
      <c r="A10" s="160"/>
      <c r="B10" s="161"/>
      <c r="C10" s="162"/>
      <c r="D10" s="163">
        <v>18015</v>
      </c>
      <c r="E10" s="164"/>
      <c r="F10" s="165">
        <v>27280</v>
      </c>
      <c r="G10" s="166"/>
      <c r="H10" s="167"/>
    </row>
    <row r="11" spans="1:8" x14ac:dyDescent="0.15">
      <c r="A11" s="148" t="s">
        <v>524</v>
      </c>
      <c r="B11" s="153"/>
      <c r="C11" s="154"/>
      <c r="D11" s="155">
        <v>38738</v>
      </c>
      <c r="E11" s="156"/>
      <c r="F11" s="157">
        <v>49174</v>
      </c>
      <c r="G11" s="158"/>
      <c r="H11" s="159"/>
    </row>
    <row r="12" spans="1:8" x14ac:dyDescent="0.15">
      <c r="A12" s="160"/>
      <c r="B12" s="161"/>
      <c r="C12" s="168"/>
      <c r="D12" s="163">
        <v>24535</v>
      </c>
      <c r="E12" s="164"/>
      <c r="F12" s="165">
        <v>29896</v>
      </c>
      <c r="G12" s="166"/>
      <c r="H12" s="167"/>
    </row>
    <row r="13" spans="1:8" x14ac:dyDescent="0.15">
      <c r="A13" s="148"/>
      <c r="B13" s="153"/>
      <c r="C13" s="169"/>
      <c r="D13" s="170">
        <v>29626</v>
      </c>
      <c r="E13" s="171"/>
      <c r="F13" s="172">
        <v>45046</v>
      </c>
      <c r="G13" s="173"/>
      <c r="H13" s="159"/>
    </row>
    <row r="14" spans="1:8" x14ac:dyDescent="0.15">
      <c r="A14" s="160"/>
      <c r="B14" s="161"/>
      <c r="C14" s="162"/>
      <c r="D14" s="163">
        <v>16987</v>
      </c>
      <c r="E14" s="164"/>
      <c r="F14" s="165">
        <v>26267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13.07</v>
      </c>
      <c r="C19" s="174">
        <f>ROUND(VALUE(SUBSTITUTE(実質収支比率等に係る経年分析!G$48,"▲","-")),2)</f>
        <v>13.32</v>
      </c>
      <c r="D19" s="174">
        <f>ROUND(VALUE(SUBSTITUTE(実質収支比率等に係る経年分析!H$48,"▲","-")),2)</f>
        <v>14.75</v>
      </c>
      <c r="E19" s="174">
        <f>ROUND(VALUE(SUBSTITUTE(実質収支比率等に係る経年分析!I$48,"▲","-")),2)</f>
        <v>12.68</v>
      </c>
      <c r="F19" s="174">
        <f>ROUND(VALUE(SUBSTITUTE(実質収支比率等に係る経年分析!J$48,"▲","-")),2)</f>
        <v>11.05</v>
      </c>
    </row>
    <row r="20" spans="1:11" x14ac:dyDescent="0.15">
      <c r="A20" s="174" t="s">
        <v>53</v>
      </c>
      <c r="B20" s="174">
        <f>ROUND(VALUE(SUBSTITUTE(実質収支比率等に係る経年分析!F$47,"▲","-")),2)</f>
        <v>23.01</v>
      </c>
      <c r="C20" s="174">
        <f>ROUND(VALUE(SUBSTITUTE(実質収支比率等に係る経年分析!G$47,"▲","-")),2)</f>
        <v>24.23</v>
      </c>
      <c r="D20" s="174">
        <f>ROUND(VALUE(SUBSTITUTE(実質収支比率等に係る経年分析!H$47,"▲","-")),2)</f>
        <v>27.61</v>
      </c>
      <c r="E20" s="174">
        <f>ROUND(VALUE(SUBSTITUTE(実質収支比率等に係る経年分析!I$47,"▲","-")),2)</f>
        <v>28.39</v>
      </c>
      <c r="F20" s="174">
        <f>ROUND(VALUE(SUBSTITUTE(実質収支比率等に係る経年分析!J$47,"▲","-")),2)</f>
        <v>28.25</v>
      </c>
    </row>
    <row r="21" spans="1:11" x14ac:dyDescent="0.15">
      <c r="A21" s="174" t="s">
        <v>54</v>
      </c>
      <c r="B21" s="174">
        <f>IF(ISNUMBER(VALUE(SUBSTITUTE(実質収支比率等に係る経年分析!F$49,"▲","-"))),ROUND(VALUE(SUBSTITUTE(実質収支比率等に係る経年分析!F$49,"▲","-")),2),NA())</f>
        <v>0.47</v>
      </c>
      <c r="C21" s="174">
        <f>IF(ISNUMBER(VALUE(SUBSTITUTE(実質収支比率等に係る経年分析!G$49,"▲","-"))),ROUND(VALUE(SUBSTITUTE(実質収支比率等に係る経年分析!G$49,"▲","-")),2),NA())</f>
        <v>2.2999999999999998</v>
      </c>
      <c r="D21" s="174">
        <f>IF(ISNUMBER(VALUE(SUBSTITUTE(実質収支比率等に係る経年分析!H$49,"▲","-"))),ROUND(VALUE(SUBSTITUTE(実質収支比率等に係る経年分析!H$49,"▲","-")),2),NA())</f>
        <v>6.3</v>
      </c>
      <c r="E21" s="174">
        <f>IF(ISNUMBER(VALUE(SUBSTITUTE(実質収支比率等に係る経年分析!I$49,"▲","-"))),ROUND(VALUE(SUBSTITUTE(実質収支比率等に係る経年分析!I$49,"▲","-")),2),NA())</f>
        <v>-2.4700000000000002</v>
      </c>
      <c r="F21" s="174">
        <f>IF(ISNUMBER(VALUE(SUBSTITUTE(実質収支比率等に係る経年分析!J$49,"▲","-"))),ROUND(VALUE(SUBSTITUTE(実質収支比率等に係る経年分析!J$49,"▲","-")),2),NA())</f>
        <v>-0.49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駐車場事業特別会計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公共用地先行取得特別会計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0.06</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1.76</v>
      </c>
    </row>
    <row r="34" spans="1:16" x14ac:dyDescent="0.15">
      <c r="A34" s="175" t="str">
        <f>IF(連結実質赤字比率に係る赤字・黒字の構成分析!C$36="",NA(),連結実質赤字比率に係る赤字・黒字の構成分析!C$36)</f>
        <v>熊谷都市計画事業土地区画整理事業特別会計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0.02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0.02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4.7300000000000004</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8.14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8.34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8.84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7.53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6.88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13.07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13.32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14.75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12.26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10.72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5578</v>
      </c>
      <c r="E42" s="176"/>
      <c r="F42" s="176"/>
      <c r="G42" s="176">
        <f>'実質公債費比率（分子）の構造'!L$52</f>
        <v>5736</v>
      </c>
      <c r="H42" s="176"/>
      <c r="I42" s="176"/>
      <c r="J42" s="176">
        <f>'実質公債費比率（分子）の構造'!M$52</f>
        <v>5806</v>
      </c>
      <c r="K42" s="176"/>
      <c r="L42" s="176"/>
      <c r="M42" s="176">
        <f>'実質公債費比率（分子）の構造'!N$52</f>
        <v>5695</v>
      </c>
      <c r="N42" s="176"/>
      <c r="O42" s="176"/>
      <c r="P42" s="176">
        <f>'実質公債費比率（分子）の構造'!O$52</f>
        <v>5522</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f>'実質公債費比率（分子）の構造'!O$50</f>
        <v>32</v>
      </c>
      <c r="O44" s="176"/>
      <c r="P44" s="176"/>
    </row>
    <row r="45" spans="1:16" x14ac:dyDescent="0.15">
      <c r="A45" s="176" t="s">
        <v>63</v>
      </c>
      <c r="B45" s="176">
        <f>'実質公債費比率（分子）の構造'!K$49</f>
        <v>75</v>
      </c>
      <c r="C45" s="176"/>
      <c r="D45" s="176"/>
      <c r="E45" s="176">
        <f>'実質公債費比率（分子）の構造'!L$49</f>
        <v>75</v>
      </c>
      <c r="F45" s="176"/>
      <c r="G45" s="176"/>
      <c r="H45" s="176">
        <f>'実質公債費比率（分子）の構造'!M$49</f>
        <v>74</v>
      </c>
      <c r="I45" s="176"/>
      <c r="J45" s="176"/>
      <c r="K45" s="176">
        <f>'実質公債費比率（分子）の構造'!N$49</f>
        <v>74</v>
      </c>
      <c r="L45" s="176"/>
      <c r="M45" s="176"/>
      <c r="N45" s="176">
        <f>'実質公債費比率（分子）の構造'!O$49</f>
        <v>74</v>
      </c>
      <c r="O45" s="176"/>
      <c r="P45" s="176"/>
    </row>
    <row r="46" spans="1:16" x14ac:dyDescent="0.15">
      <c r="A46" s="176" t="s">
        <v>64</v>
      </c>
      <c r="B46" s="176">
        <f>'実質公債費比率（分子）の構造'!K$48</f>
        <v>1090</v>
      </c>
      <c r="C46" s="176"/>
      <c r="D46" s="176"/>
      <c r="E46" s="176">
        <f>'実質公債費比率（分子）の構造'!L$48</f>
        <v>1145</v>
      </c>
      <c r="F46" s="176"/>
      <c r="G46" s="176"/>
      <c r="H46" s="176">
        <f>'実質公債費比率（分子）の構造'!M$48</f>
        <v>927</v>
      </c>
      <c r="I46" s="176"/>
      <c r="J46" s="176"/>
      <c r="K46" s="176">
        <f>'実質公債費比率（分子）の構造'!N$48</f>
        <v>977</v>
      </c>
      <c r="L46" s="176"/>
      <c r="M46" s="176"/>
      <c r="N46" s="176">
        <f>'実質公債費比率（分子）の構造'!O$48</f>
        <v>806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4304</v>
      </c>
      <c r="C49" s="176"/>
      <c r="D49" s="176"/>
      <c r="E49" s="176">
        <f>'実質公債費比率（分子）の構造'!L$45</f>
        <v>4289</v>
      </c>
      <c r="F49" s="176"/>
      <c r="G49" s="176"/>
      <c r="H49" s="176">
        <f>'実質公債費比率（分子）の構造'!M$45</f>
        <v>4224</v>
      </c>
      <c r="I49" s="176"/>
      <c r="J49" s="176"/>
      <c r="K49" s="176">
        <f>'実質公債費比率（分子）の構造'!N$45</f>
        <v>4259</v>
      </c>
      <c r="L49" s="176"/>
      <c r="M49" s="176"/>
      <c r="N49" s="176">
        <f>'実質公債費比率（分子）の構造'!O$45</f>
        <v>4285</v>
      </c>
      <c r="O49" s="176"/>
      <c r="P49" s="176"/>
    </row>
    <row r="50" spans="1:16" x14ac:dyDescent="0.15">
      <c r="A50" s="176" t="s">
        <v>67</v>
      </c>
      <c r="B50" s="176" t="e">
        <f>NA()</f>
        <v>#N/A</v>
      </c>
      <c r="C50" s="176">
        <f>IF(ISNUMBER('実質公債費比率（分子）の構造'!K$53),'実質公債費比率（分子）の構造'!K$53,NA())</f>
        <v>-109</v>
      </c>
      <c r="D50" s="176" t="e">
        <f>NA()</f>
        <v>#N/A</v>
      </c>
      <c r="E50" s="176" t="e">
        <f>NA()</f>
        <v>#N/A</v>
      </c>
      <c r="F50" s="176">
        <f>IF(ISNUMBER('実質公債費比率（分子）の構造'!L$53),'実質公債費比率（分子）の構造'!L$53,NA())</f>
        <v>-227</v>
      </c>
      <c r="G50" s="176" t="e">
        <f>NA()</f>
        <v>#N/A</v>
      </c>
      <c r="H50" s="176" t="e">
        <f>NA()</f>
        <v>#N/A</v>
      </c>
      <c r="I50" s="176">
        <f>IF(ISNUMBER('実質公債費比率（分子）の構造'!M$53),'実質公債費比率（分子）の構造'!M$53,NA())</f>
        <v>-581</v>
      </c>
      <c r="J50" s="176" t="e">
        <f>NA()</f>
        <v>#N/A</v>
      </c>
      <c r="K50" s="176" t="e">
        <f>NA()</f>
        <v>#N/A</v>
      </c>
      <c r="L50" s="176">
        <f>IF(ISNUMBER('実質公債費比率（分子）の構造'!N$53),'実質公債費比率（分子）の構造'!N$53,NA())</f>
        <v>-385</v>
      </c>
      <c r="M50" s="176" t="e">
        <f>NA()</f>
        <v>#N/A</v>
      </c>
      <c r="N50" s="176" t="e">
        <f>NA()</f>
        <v>#N/A</v>
      </c>
      <c r="O50" s="176">
        <f>IF(ISNUMBER('実質公債費比率（分子）の構造'!O$53),'実質公債費比率（分子）の構造'!O$53,NA())</f>
        <v>-325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50495</v>
      </c>
      <c r="E56" s="175"/>
      <c r="F56" s="175"/>
      <c r="G56" s="175">
        <f>'将来負担比率（分子）の構造'!J$52</f>
        <v>48962</v>
      </c>
      <c r="H56" s="175"/>
      <c r="I56" s="175"/>
      <c r="J56" s="175">
        <f>'将来負担比率（分子）の構造'!K$52</f>
        <v>49257</v>
      </c>
      <c r="K56" s="175"/>
      <c r="L56" s="175"/>
      <c r="M56" s="175">
        <f>'将来負担比率（分子）の構造'!L$52</f>
        <v>47831</v>
      </c>
      <c r="N56" s="175"/>
      <c r="O56" s="175"/>
      <c r="P56" s="175">
        <f>'将来負担比率（分子）の構造'!M$52</f>
        <v>46516</v>
      </c>
    </row>
    <row r="57" spans="1:16" x14ac:dyDescent="0.15">
      <c r="A57" s="175" t="s">
        <v>42</v>
      </c>
      <c r="B57" s="175"/>
      <c r="C57" s="175"/>
      <c r="D57" s="175">
        <f>'将来負担比率（分子）の構造'!I$51</f>
        <v>6409</v>
      </c>
      <c r="E57" s="175"/>
      <c r="F57" s="175"/>
      <c r="G57" s="175">
        <f>'将来負担比率（分子）の構造'!J$51</f>
        <v>5925</v>
      </c>
      <c r="H57" s="175"/>
      <c r="I57" s="175"/>
      <c r="J57" s="175">
        <f>'将来負担比率（分子）の構造'!K$51</f>
        <v>5814</v>
      </c>
      <c r="K57" s="175"/>
      <c r="L57" s="175"/>
      <c r="M57" s="175">
        <f>'将来負担比率（分子）の構造'!L$51</f>
        <v>5541</v>
      </c>
      <c r="N57" s="175"/>
      <c r="O57" s="175"/>
      <c r="P57" s="175">
        <f>'将来負担比率（分子）の構造'!M$51</f>
        <v>5484</v>
      </c>
    </row>
    <row r="58" spans="1:16" x14ac:dyDescent="0.15">
      <c r="A58" s="175" t="s">
        <v>41</v>
      </c>
      <c r="B58" s="175"/>
      <c r="C58" s="175"/>
      <c r="D58" s="175">
        <f>'将来負担比率（分子）の構造'!I$50</f>
        <v>20941</v>
      </c>
      <c r="E58" s="175"/>
      <c r="F58" s="175"/>
      <c r="G58" s="175">
        <f>'将来負担比率（分子）の構造'!J$50</f>
        <v>21920</v>
      </c>
      <c r="H58" s="175"/>
      <c r="I58" s="175"/>
      <c r="J58" s="175">
        <f>'将来負担比率（分子）の構造'!K$50</f>
        <v>23900</v>
      </c>
      <c r="K58" s="175"/>
      <c r="L58" s="175"/>
      <c r="M58" s="175">
        <f>'将来負担比率（分子）の構造'!L$50</f>
        <v>24369</v>
      </c>
      <c r="N58" s="175"/>
      <c r="O58" s="175"/>
      <c r="P58" s="175">
        <f>'将来負担比率（分子）の構造'!M$50</f>
        <v>24890</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9</v>
      </c>
      <c r="C61" s="175"/>
      <c r="D61" s="175"/>
      <c r="E61" s="175">
        <f>'将来負担比率（分子）の構造'!J$46</f>
        <v>6</v>
      </c>
      <c r="F61" s="175"/>
      <c r="G61" s="175"/>
      <c r="H61" s="175">
        <f>'将来負担比率（分子）の構造'!K$46</f>
        <v>1</v>
      </c>
      <c r="I61" s="175"/>
      <c r="J61" s="175"/>
      <c r="K61" s="175">
        <f>'将来負担比率（分子）の構造'!L$46</f>
        <v>0</v>
      </c>
      <c r="L61" s="175"/>
      <c r="M61" s="175"/>
      <c r="N61" s="175">
        <f>'将来負担比率（分子）の構造'!M$46</f>
        <v>5</v>
      </c>
      <c r="O61" s="175"/>
      <c r="P61" s="175"/>
    </row>
    <row r="62" spans="1:16" x14ac:dyDescent="0.15">
      <c r="A62" s="175" t="s">
        <v>35</v>
      </c>
      <c r="B62" s="175">
        <f>'将来負担比率（分子）の構造'!I$45</f>
        <v>10555</v>
      </c>
      <c r="C62" s="175"/>
      <c r="D62" s="175"/>
      <c r="E62" s="175">
        <f>'将来負担比率（分子）の構造'!J$45</f>
        <v>10489</v>
      </c>
      <c r="F62" s="175"/>
      <c r="G62" s="175"/>
      <c r="H62" s="175">
        <f>'将来負担比率（分子）の構造'!K$45</f>
        <v>10174</v>
      </c>
      <c r="I62" s="175"/>
      <c r="J62" s="175"/>
      <c r="K62" s="175">
        <f>'将来負担比率（分子）の構造'!L$45</f>
        <v>10394</v>
      </c>
      <c r="L62" s="175"/>
      <c r="M62" s="175"/>
      <c r="N62" s="175">
        <f>'将来負担比率（分子）の構造'!M$45</f>
        <v>10722</v>
      </c>
      <c r="O62" s="175"/>
      <c r="P62" s="175"/>
    </row>
    <row r="63" spans="1:16" x14ac:dyDescent="0.15">
      <c r="A63" s="175" t="s">
        <v>34</v>
      </c>
      <c r="B63" s="175">
        <f>'将来負担比率（分子）の構造'!I$44</f>
        <v>608</v>
      </c>
      <c r="C63" s="175"/>
      <c r="D63" s="175"/>
      <c r="E63" s="175">
        <f>'将来負担比率（分子）の構造'!J$44</f>
        <v>535</v>
      </c>
      <c r="F63" s="175"/>
      <c r="G63" s="175"/>
      <c r="H63" s="175">
        <f>'将来負担比率（分子）の構造'!K$44</f>
        <v>461</v>
      </c>
      <c r="I63" s="175"/>
      <c r="J63" s="175"/>
      <c r="K63" s="175">
        <f>'将来負担比率（分子）の構造'!L$44</f>
        <v>387</v>
      </c>
      <c r="L63" s="175"/>
      <c r="M63" s="175"/>
      <c r="N63" s="175">
        <f>'将来負担比率（分子）の構造'!M$44</f>
        <v>313</v>
      </c>
      <c r="O63" s="175"/>
      <c r="P63" s="175"/>
    </row>
    <row r="64" spans="1:16" x14ac:dyDescent="0.15">
      <c r="A64" s="175" t="s">
        <v>33</v>
      </c>
      <c r="B64" s="175">
        <f>'将来負担比率（分子）の構造'!I$43</f>
        <v>10781</v>
      </c>
      <c r="C64" s="175"/>
      <c r="D64" s="175"/>
      <c r="E64" s="175">
        <f>'将来負担比率（分子）の構造'!J$43</f>
        <v>10117</v>
      </c>
      <c r="F64" s="175"/>
      <c r="G64" s="175"/>
      <c r="H64" s="175">
        <f>'将来負担比率（分子）の構造'!K$43</f>
        <v>9276</v>
      </c>
      <c r="I64" s="175"/>
      <c r="J64" s="175"/>
      <c r="K64" s="175">
        <f>'将来負担比率（分子）の構造'!L$43</f>
        <v>8986</v>
      </c>
      <c r="L64" s="175"/>
      <c r="M64" s="175"/>
      <c r="N64" s="175">
        <f>'将来負担比率（分子）の構造'!M$43</f>
        <v>8400</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f>'将来負担比率（分子）の構造'!L$42</f>
        <v>326</v>
      </c>
      <c r="L65" s="175"/>
      <c r="M65" s="175"/>
      <c r="N65" s="175">
        <f>'将来負担比率（分子）の構造'!M$42</f>
        <v>303</v>
      </c>
      <c r="O65" s="175"/>
      <c r="P65" s="175"/>
    </row>
    <row r="66" spans="1:16" x14ac:dyDescent="0.15">
      <c r="A66" s="175" t="s">
        <v>31</v>
      </c>
      <c r="B66" s="175">
        <f>'将来負担比率（分子）の構造'!I$41</f>
        <v>33347</v>
      </c>
      <c r="C66" s="175"/>
      <c r="D66" s="175"/>
      <c r="E66" s="175">
        <f>'将来負担比率（分子）の構造'!J$41</f>
        <v>31947</v>
      </c>
      <c r="F66" s="175"/>
      <c r="G66" s="175"/>
      <c r="H66" s="175">
        <f>'将来負担比率（分子）の構造'!K$41</f>
        <v>30419</v>
      </c>
      <c r="I66" s="175"/>
      <c r="J66" s="175"/>
      <c r="K66" s="175">
        <f>'将来負担比率（分子）の構造'!L$41</f>
        <v>27760</v>
      </c>
      <c r="L66" s="175"/>
      <c r="M66" s="175"/>
      <c r="N66" s="175">
        <f>'将来負担比率（分子）の構造'!M$41</f>
        <v>26769</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11759</v>
      </c>
      <c r="C72" s="179">
        <f>基金残高に係る経年分析!G55</f>
        <v>11767</v>
      </c>
      <c r="D72" s="179">
        <f>基金残高に係る経年分析!H55</f>
        <v>11962</v>
      </c>
    </row>
    <row r="73" spans="1:16" x14ac:dyDescent="0.15">
      <c r="A73" s="178" t="s">
        <v>74</v>
      </c>
      <c r="B73" s="179">
        <f>基金残高に係る経年分析!F56</f>
        <v>344</v>
      </c>
      <c r="C73" s="179">
        <f>基金残高に係る経年分析!G56</f>
        <v>343</v>
      </c>
      <c r="D73" s="179">
        <f>基金残高に係る経年分析!H56</f>
        <v>341</v>
      </c>
    </row>
    <row r="74" spans="1:16" x14ac:dyDescent="0.15">
      <c r="A74" s="178" t="s">
        <v>75</v>
      </c>
      <c r="B74" s="179">
        <f>基金残高に係る経年分析!F57</f>
        <v>11657</v>
      </c>
      <c r="C74" s="179">
        <f>基金残高に係る経年分析!G57</f>
        <v>12113</v>
      </c>
      <c r="D74" s="179">
        <f>基金残高に係る経年分析!H57</f>
        <v>12432</v>
      </c>
    </row>
  </sheetData>
  <sheetProtection algorithmName="SHA-512" hashValue="eW7ruooNSxUSw+CnossI01UtM+5pCp/83AToB4ymGPHuuxCGRbVQttMl6QkXARuI0Zmncd/ppvTF82vcuIXzCQ==" saltValue="X52fMLyFa8OqQJHRYTlb4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30989683</v>
      </c>
      <c r="S5" s="713"/>
      <c r="T5" s="713"/>
      <c r="U5" s="713"/>
      <c r="V5" s="713"/>
      <c r="W5" s="713"/>
      <c r="X5" s="713"/>
      <c r="Y5" s="738"/>
      <c r="Z5" s="751">
        <v>38.6</v>
      </c>
      <c r="AA5" s="751"/>
      <c r="AB5" s="751"/>
      <c r="AC5" s="751"/>
      <c r="AD5" s="752">
        <v>29154648</v>
      </c>
      <c r="AE5" s="752"/>
      <c r="AF5" s="752"/>
      <c r="AG5" s="752"/>
      <c r="AH5" s="752"/>
      <c r="AI5" s="752"/>
      <c r="AJ5" s="752"/>
      <c r="AK5" s="752"/>
      <c r="AL5" s="739">
        <v>68.400000000000006</v>
      </c>
      <c r="AM5" s="721"/>
      <c r="AN5" s="721"/>
      <c r="AO5" s="740"/>
      <c r="AP5" s="715" t="s">
        <v>216</v>
      </c>
      <c r="AQ5" s="716"/>
      <c r="AR5" s="716"/>
      <c r="AS5" s="716"/>
      <c r="AT5" s="716"/>
      <c r="AU5" s="716"/>
      <c r="AV5" s="716"/>
      <c r="AW5" s="716"/>
      <c r="AX5" s="716"/>
      <c r="AY5" s="716"/>
      <c r="AZ5" s="716"/>
      <c r="BA5" s="716"/>
      <c r="BB5" s="716"/>
      <c r="BC5" s="716"/>
      <c r="BD5" s="716"/>
      <c r="BE5" s="716"/>
      <c r="BF5" s="717"/>
      <c r="BG5" s="657">
        <v>29154371</v>
      </c>
      <c r="BH5" s="658"/>
      <c r="BI5" s="658"/>
      <c r="BJ5" s="658"/>
      <c r="BK5" s="658"/>
      <c r="BL5" s="658"/>
      <c r="BM5" s="658"/>
      <c r="BN5" s="659"/>
      <c r="BO5" s="695">
        <v>94.1</v>
      </c>
      <c r="BP5" s="695"/>
      <c r="BQ5" s="695"/>
      <c r="BR5" s="695"/>
      <c r="BS5" s="696">
        <v>517727</v>
      </c>
      <c r="BT5" s="696"/>
      <c r="BU5" s="696"/>
      <c r="BV5" s="696"/>
      <c r="BW5" s="696"/>
      <c r="BX5" s="696"/>
      <c r="BY5" s="696"/>
      <c r="BZ5" s="696"/>
      <c r="CA5" s="696"/>
      <c r="CB5" s="734"/>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663669</v>
      </c>
      <c r="S6" s="658"/>
      <c r="T6" s="658"/>
      <c r="U6" s="658"/>
      <c r="V6" s="658"/>
      <c r="W6" s="658"/>
      <c r="X6" s="658"/>
      <c r="Y6" s="659"/>
      <c r="Z6" s="695">
        <v>0.8</v>
      </c>
      <c r="AA6" s="695"/>
      <c r="AB6" s="695"/>
      <c r="AC6" s="695"/>
      <c r="AD6" s="696">
        <v>663669</v>
      </c>
      <c r="AE6" s="696"/>
      <c r="AF6" s="696"/>
      <c r="AG6" s="696"/>
      <c r="AH6" s="696"/>
      <c r="AI6" s="696"/>
      <c r="AJ6" s="696"/>
      <c r="AK6" s="696"/>
      <c r="AL6" s="660">
        <v>1.6</v>
      </c>
      <c r="AM6" s="661"/>
      <c r="AN6" s="661"/>
      <c r="AO6" s="697"/>
      <c r="AP6" s="654" t="s">
        <v>221</v>
      </c>
      <c r="AQ6" s="655"/>
      <c r="AR6" s="655"/>
      <c r="AS6" s="655"/>
      <c r="AT6" s="655"/>
      <c r="AU6" s="655"/>
      <c r="AV6" s="655"/>
      <c r="AW6" s="655"/>
      <c r="AX6" s="655"/>
      <c r="AY6" s="655"/>
      <c r="AZ6" s="655"/>
      <c r="BA6" s="655"/>
      <c r="BB6" s="655"/>
      <c r="BC6" s="655"/>
      <c r="BD6" s="655"/>
      <c r="BE6" s="655"/>
      <c r="BF6" s="656"/>
      <c r="BG6" s="657">
        <v>29154371</v>
      </c>
      <c r="BH6" s="658"/>
      <c r="BI6" s="658"/>
      <c r="BJ6" s="658"/>
      <c r="BK6" s="658"/>
      <c r="BL6" s="658"/>
      <c r="BM6" s="658"/>
      <c r="BN6" s="659"/>
      <c r="BO6" s="695">
        <v>94.1</v>
      </c>
      <c r="BP6" s="695"/>
      <c r="BQ6" s="695"/>
      <c r="BR6" s="695"/>
      <c r="BS6" s="696">
        <v>517727</v>
      </c>
      <c r="BT6" s="696"/>
      <c r="BU6" s="696"/>
      <c r="BV6" s="696"/>
      <c r="BW6" s="696"/>
      <c r="BX6" s="696"/>
      <c r="BY6" s="696"/>
      <c r="BZ6" s="696"/>
      <c r="CA6" s="696"/>
      <c r="CB6" s="734"/>
      <c r="CD6" s="715" t="s">
        <v>222</v>
      </c>
      <c r="CE6" s="716"/>
      <c r="CF6" s="716"/>
      <c r="CG6" s="716"/>
      <c r="CH6" s="716"/>
      <c r="CI6" s="716"/>
      <c r="CJ6" s="716"/>
      <c r="CK6" s="716"/>
      <c r="CL6" s="716"/>
      <c r="CM6" s="716"/>
      <c r="CN6" s="716"/>
      <c r="CO6" s="716"/>
      <c r="CP6" s="716"/>
      <c r="CQ6" s="717"/>
      <c r="CR6" s="657">
        <v>431255</v>
      </c>
      <c r="CS6" s="658"/>
      <c r="CT6" s="658"/>
      <c r="CU6" s="658"/>
      <c r="CV6" s="658"/>
      <c r="CW6" s="658"/>
      <c r="CX6" s="658"/>
      <c r="CY6" s="659"/>
      <c r="CZ6" s="739">
        <v>0.6</v>
      </c>
      <c r="DA6" s="721"/>
      <c r="DB6" s="721"/>
      <c r="DC6" s="741"/>
      <c r="DD6" s="663" t="s">
        <v>122</v>
      </c>
      <c r="DE6" s="658"/>
      <c r="DF6" s="658"/>
      <c r="DG6" s="658"/>
      <c r="DH6" s="658"/>
      <c r="DI6" s="658"/>
      <c r="DJ6" s="658"/>
      <c r="DK6" s="658"/>
      <c r="DL6" s="658"/>
      <c r="DM6" s="658"/>
      <c r="DN6" s="658"/>
      <c r="DO6" s="658"/>
      <c r="DP6" s="659"/>
      <c r="DQ6" s="663">
        <v>431255</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9629</v>
      </c>
      <c r="S7" s="658"/>
      <c r="T7" s="658"/>
      <c r="U7" s="658"/>
      <c r="V7" s="658"/>
      <c r="W7" s="658"/>
      <c r="X7" s="658"/>
      <c r="Y7" s="659"/>
      <c r="Z7" s="695">
        <v>0</v>
      </c>
      <c r="AA7" s="695"/>
      <c r="AB7" s="695"/>
      <c r="AC7" s="695"/>
      <c r="AD7" s="696">
        <v>9629</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14063250</v>
      </c>
      <c r="BH7" s="658"/>
      <c r="BI7" s="658"/>
      <c r="BJ7" s="658"/>
      <c r="BK7" s="658"/>
      <c r="BL7" s="658"/>
      <c r="BM7" s="658"/>
      <c r="BN7" s="659"/>
      <c r="BO7" s="695">
        <v>45.4</v>
      </c>
      <c r="BP7" s="695"/>
      <c r="BQ7" s="695"/>
      <c r="BR7" s="695"/>
      <c r="BS7" s="696">
        <v>517727</v>
      </c>
      <c r="BT7" s="696"/>
      <c r="BU7" s="696"/>
      <c r="BV7" s="696"/>
      <c r="BW7" s="696"/>
      <c r="BX7" s="696"/>
      <c r="BY7" s="696"/>
      <c r="BZ7" s="696"/>
      <c r="CA7" s="696"/>
      <c r="CB7" s="734"/>
      <c r="CD7" s="654" t="s">
        <v>225</v>
      </c>
      <c r="CE7" s="655"/>
      <c r="CF7" s="655"/>
      <c r="CG7" s="655"/>
      <c r="CH7" s="655"/>
      <c r="CI7" s="655"/>
      <c r="CJ7" s="655"/>
      <c r="CK7" s="655"/>
      <c r="CL7" s="655"/>
      <c r="CM7" s="655"/>
      <c r="CN7" s="655"/>
      <c r="CO7" s="655"/>
      <c r="CP7" s="655"/>
      <c r="CQ7" s="656"/>
      <c r="CR7" s="657">
        <v>6546300</v>
      </c>
      <c r="CS7" s="658"/>
      <c r="CT7" s="658"/>
      <c r="CU7" s="658"/>
      <c r="CV7" s="658"/>
      <c r="CW7" s="658"/>
      <c r="CX7" s="658"/>
      <c r="CY7" s="659"/>
      <c r="CZ7" s="695">
        <v>8.8000000000000007</v>
      </c>
      <c r="DA7" s="695"/>
      <c r="DB7" s="695"/>
      <c r="DC7" s="695"/>
      <c r="DD7" s="663">
        <v>104117</v>
      </c>
      <c r="DE7" s="658"/>
      <c r="DF7" s="658"/>
      <c r="DG7" s="658"/>
      <c r="DH7" s="658"/>
      <c r="DI7" s="658"/>
      <c r="DJ7" s="658"/>
      <c r="DK7" s="658"/>
      <c r="DL7" s="658"/>
      <c r="DM7" s="658"/>
      <c r="DN7" s="658"/>
      <c r="DO7" s="658"/>
      <c r="DP7" s="659"/>
      <c r="DQ7" s="663">
        <v>5706960</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175635</v>
      </c>
      <c r="S8" s="658"/>
      <c r="T8" s="658"/>
      <c r="U8" s="658"/>
      <c r="V8" s="658"/>
      <c r="W8" s="658"/>
      <c r="X8" s="658"/>
      <c r="Y8" s="659"/>
      <c r="Z8" s="695">
        <v>0.2</v>
      </c>
      <c r="AA8" s="695"/>
      <c r="AB8" s="695"/>
      <c r="AC8" s="695"/>
      <c r="AD8" s="696">
        <v>175635</v>
      </c>
      <c r="AE8" s="696"/>
      <c r="AF8" s="696"/>
      <c r="AG8" s="696"/>
      <c r="AH8" s="696"/>
      <c r="AI8" s="696"/>
      <c r="AJ8" s="696"/>
      <c r="AK8" s="696"/>
      <c r="AL8" s="660">
        <v>0.4</v>
      </c>
      <c r="AM8" s="661"/>
      <c r="AN8" s="661"/>
      <c r="AO8" s="697"/>
      <c r="AP8" s="654" t="s">
        <v>227</v>
      </c>
      <c r="AQ8" s="655"/>
      <c r="AR8" s="655"/>
      <c r="AS8" s="655"/>
      <c r="AT8" s="655"/>
      <c r="AU8" s="655"/>
      <c r="AV8" s="655"/>
      <c r="AW8" s="655"/>
      <c r="AX8" s="655"/>
      <c r="AY8" s="655"/>
      <c r="AZ8" s="655"/>
      <c r="BA8" s="655"/>
      <c r="BB8" s="655"/>
      <c r="BC8" s="655"/>
      <c r="BD8" s="655"/>
      <c r="BE8" s="655"/>
      <c r="BF8" s="656"/>
      <c r="BG8" s="657">
        <v>352901</v>
      </c>
      <c r="BH8" s="658"/>
      <c r="BI8" s="658"/>
      <c r="BJ8" s="658"/>
      <c r="BK8" s="658"/>
      <c r="BL8" s="658"/>
      <c r="BM8" s="658"/>
      <c r="BN8" s="659"/>
      <c r="BO8" s="695">
        <v>1.1000000000000001</v>
      </c>
      <c r="BP8" s="695"/>
      <c r="BQ8" s="695"/>
      <c r="BR8" s="695"/>
      <c r="BS8" s="696" t="s">
        <v>122</v>
      </c>
      <c r="BT8" s="696"/>
      <c r="BU8" s="696"/>
      <c r="BV8" s="696"/>
      <c r="BW8" s="696"/>
      <c r="BX8" s="696"/>
      <c r="BY8" s="696"/>
      <c r="BZ8" s="696"/>
      <c r="CA8" s="696"/>
      <c r="CB8" s="734"/>
      <c r="CD8" s="654" t="s">
        <v>228</v>
      </c>
      <c r="CE8" s="655"/>
      <c r="CF8" s="655"/>
      <c r="CG8" s="655"/>
      <c r="CH8" s="655"/>
      <c r="CI8" s="655"/>
      <c r="CJ8" s="655"/>
      <c r="CK8" s="655"/>
      <c r="CL8" s="655"/>
      <c r="CM8" s="655"/>
      <c r="CN8" s="655"/>
      <c r="CO8" s="655"/>
      <c r="CP8" s="655"/>
      <c r="CQ8" s="656"/>
      <c r="CR8" s="657">
        <v>33932464</v>
      </c>
      <c r="CS8" s="658"/>
      <c r="CT8" s="658"/>
      <c r="CU8" s="658"/>
      <c r="CV8" s="658"/>
      <c r="CW8" s="658"/>
      <c r="CX8" s="658"/>
      <c r="CY8" s="659"/>
      <c r="CZ8" s="695">
        <v>45.4</v>
      </c>
      <c r="DA8" s="695"/>
      <c r="DB8" s="695"/>
      <c r="DC8" s="695"/>
      <c r="DD8" s="663">
        <v>773495</v>
      </c>
      <c r="DE8" s="658"/>
      <c r="DF8" s="658"/>
      <c r="DG8" s="658"/>
      <c r="DH8" s="658"/>
      <c r="DI8" s="658"/>
      <c r="DJ8" s="658"/>
      <c r="DK8" s="658"/>
      <c r="DL8" s="658"/>
      <c r="DM8" s="658"/>
      <c r="DN8" s="658"/>
      <c r="DO8" s="658"/>
      <c r="DP8" s="659"/>
      <c r="DQ8" s="663">
        <v>16836901</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204103</v>
      </c>
      <c r="S9" s="658"/>
      <c r="T9" s="658"/>
      <c r="U9" s="658"/>
      <c r="V9" s="658"/>
      <c r="W9" s="658"/>
      <c r="X9" s="658"/>
      <c r="Y9" s="659"/>
      <c r="Z9" s="695">
        <v>0.3</v>
      </c>
      <c r="AA9" s="695"/>
      <c r="AB9" s="695"/>
      <c r="AC9" s="695"/>
      <c r="AD9" s="696">
        <v>204103</v>
      </c>
      <c r="AE9" s="696"/>
      <c r="AF9" s="696"/>
      <c r="AG9" s="696"/>
      <c r="AH9" s="696"/>
      <c r="AI9" s="696"/>
      <c r="AJ9" s="696"/>
      <c r="AK9" s="696"/>
      <c r="AL9" s="660">
        <v>0.5</v>
      </c>
      <c r="AM9" s="661"/>
      <c r="AN9" s="661"/>
      <c r="AO9" s="697"/>
      <c r="AP9" s="654" t="s">
        <v>230</v>
      </c>
      <c r="AQ9" s="655"/>
      <c r="AR9" s="655"/>
      <c r="AS9" s="655"/>
      <c r="AT9" s="655"/>
      <c r="AU9" s="655"/>
      <c r="AV9" s="655"/>
      <c r="AW9" s="655"/>
      <c r="AX9" s="655"/>
      <c r="AY9" s="655"/>
      <c r="AZ9" s="655"/>
      <c r="BA9" s="655"/>
      <c r="BB9" s="655"/>
      <c r="BC9" s="655"/>
      <c r="BD9" s="655"/>
      <c r="BE9" s="655"/>
      <c r="BF9" s="656"/>
      <c r="BG9" s="657">
        <v>11159599</v>
      </c>
      <c r="BH9" s="658"/>
      <c r="BI9" s="658"/>
      <c r="BJ9" s="658"/>
      <c r="BK9" s="658"/>
      <c r="BL9" s="658"/>
      <c r="BM9" s="658"/>
      <c r="BN9" s="659"/>
      <c r="BO9" s="695">
        <v>36</v>
      </c>
      <c r="BP9" s="695"/>
      <c r="BQ9" s="695"/>
      <c r="BR9" s="695"/>
      <c r="BS9" s="696" t="s">
        <v>122</v>
      </c>
      <c r="BT9" s="696"/>
      <c r="BU9" s="696"/>
      <c r="BV9" s="696"/>
      <c r="BW9" s="696"/>
      <c r="BX9" s="696"/>
      <c r="BY9" s="696"/>
      <c r="BZ9" s="696"/>
      <c r="CA9" s="696"/>
      <c r="CB9" s="734"/>
      <c r="CD9" s="654" t="s">
        <v>231</v>
      </c>
      <c r="CE9" s="655"/>
      <c r="CF9" s="655"/>
      <c r="CG9" s="655"/>
      <c r="CH9" s="655"/>
      <c r="CI9" s="655"/>
      <c r="CJ9" s="655"/>
      <c r="CK9" s="655"/>
      <c r="CL9" s="655"/>
      <c r="CM9" s="655"/>
      <c r="CN9" s="655"/>
      <c r="CO9" s="655"/>
      <c r="CP9" s="655"/>
      <c r="CQ9" s="656"/>
      <c r="CR9" s="657">
        <v>6306687</v>
      </c>
      <c r="CS9" s="658"/>
      <c r="CT9" s="658"/>
      <c r="CU9" s="658"/>
      <c r="CV9" s="658"/>
      <c r="CW9" s="658"/>
      <c r="CX9" s="658"/>
      <c r="CY9" s="659"/>
      <c r="CZ9" s="695">
        <v>8.4</v>
      </c>
      <c r="DA9" s="695"/>
      <c r="DB9" s="695"/>
      <c r="DC9" s="695"/>
      <c r="DD9" s="663">
        <v>70886</v>
      </c>
      <c r="DE9" s="658"/>
      <c r="DF9" s="658"/>
      <c r="DG9" s="658"/>
      <c r="DH9" s="658"/>
      <c r="DI9" s="658"/>
      <c r="DJ9" s="658"/>
      <c r="DK9" s="658"/>
      <c r="DL9" s="658"/>
      <c r="DM9" s="658"/>
      <c r="DN9" s="658"/>
      <c r="DO9" s="658"/>
      <c r="DP9" s="659"/>
      <c r="DQ9" s="663">
        <v>5109108</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687669</v>
      </c>
      <c r="BH10" s="658"/>
      <c r="BI10" s="658"/>
      <c r="BJ10" s="658"/>
      <c r="BK10" s="658"/>
      <c r="BL10" s="658"/>
      <c r="BM10" s="658"/>
      <c r="BN10" s="659"/>
      <c r="BO10" s="695">
        <v>2.2000000000000002</v>
      </c>
      <c r="BP10" s="695"/>
      <c r="BQ10" s="695"/>
      <c r="BR10" s="695"/>
      <c r="BS10" s="696" t="s">
        <v>122</v>
      </c>
      <c r="BT10" s="696"/>
      <c r="BU10" s="696"/>
      <c r="BV10" s="696"/>
      <c r="BW10" s="696"/>
      <c r="BX10" s="696"/>
      <c r="BY10" s="696"/>
      <c r="BZ10" s="696"/>
      <c r="CA10" s="696"/>
      <c r="CB10" s="734"/>
      <c r="CD10" s="654" t="s">
        <v>234</v>
      </c>
      <c r="CE10" s="655"/>
      <c r="CF10" s="655"/>
      <c r="CG10" s="655"/>
      <c r="CH10" s="655"/>
      <c r="CI10" s="655"/>
      <c r="CJ10" s="655"/>
      <c r="CK10" s="655"/>
      <c r="CL10" s="655"/>
      <c r="CM10" s="655"/>
      <c r="CN10" s="655"/>
      <c r="CO10" s="655"/>
      <c r="CP10" s="655"/>
      <c r="CQ10" s="656"/>
      <c r="CR10" s="657">
        <v>98873</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94397</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4745207</v>
      </c>
      <c r="S11" s="658"/>
      <c r="T11" s="658"/>
      <c r="U11" s="658"/>
      <c r="V11" s="658"/>
      <c r="W11" s="658"/>
      <c r="X11" s="658"/>
      <c r="Y11" s="659"/>
      <c r="Z11" s="660">
        <v>5.9</v>
      </c>
      <c r="AA11" s="661"/>
      <c r="AB11" s="661"/>
      <c r="AC11" s="662"/>
      <c r="AD11" s="663">
        <v>4745207</v>
      </c>
      <c r="AE11" s="658"/>
      <c r="AF11" s="658"/>
      <c r="AG11" s="658"/>
      <c r="AH11" s="658"/>
      <c r="AI11" s="658"/>
      <c r="AJ11" s="658"/>
      <c r="AK11" s="659"/>
      <c r="AL11" s="660">
        <v>11.1</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1863081</v>
      </c>
      <c r="BH11" s="658"/>
      <c r="BI11" s="658"/>
      <c r="BJ11" s="658"/>
      <c r="BK11" s="658"/>
      <c r="BL11" s="658"/>
      <c r="BM11" s="658"/>
      <c r="BN11" s="659"/>
      <c r="BO11" s="695">
        <v>6</v>
      </c>
      <c r="BP11" s="695"/>
      <c r="BQ11" s="695"/>
      <c r="BR11" s="695"/>
      <c r="BS11" s="696">
        <v>517727</v>
      </c>
      <c r="BT11" s="696"/>
      <c r="BU11" s="696"/>
      <c r="BV11" s="696"/>
      <c r="BW11" s="696"/>
      <c r="BX11" s="696"/>
      <c r="BY11" s="696"/>
      <c r="BZ11" s="696"/>
      <c r="CA11" s="696"/>
      <c r="CB11" s="734"/>
      <c r="CD11" s="654" t="s">
        <v>237</v>
      </c>
      <c r="CE11" s="655"/>
      <c r="CF11" s="655"/>
      <c r="CG11" s="655"/>
      <c r="CH11" s="655"/>
      <c r="CI11" s="655"/>
      <c r="CJ11" s="655"/>
      <c r="CK11" s="655"/>
      <c r="CL11" s="655"/>
      <c r="CM11" s="655"/>
      <c r="CN11" s="655"/>
      <c r="CO11" s="655"/>
      <c r="CP11" s="655"/>
      <c r="CQ11" s="656"/>
      <c r="CR11" s="657">
        <v>1145439</v>
      </c>
      <c r="CS11" s="658"/>
      <c r="CT11" s="658"/>
      <c r="CU11" s="658"/>
      <c r="CV11" s="658"/>
      <c r="CW11" s="658"/>
      <c r="CX11" s="658"/>
      <c r="CY11" s="659"/>
      <c r="CZ11" s="695">
        <v>1.5</v>
      </c>
      <c r="DA11" s="695"/>
      <c r="DB11" s="695"/>
      <c r="DC11" s="695"/>
      <c r="DD11" s="663">
        <v>171759</v>
      </c>
      <c r="DE11" s="658"/>
      <c r="DF11" s="658"/>
      <c r="DG11" s="658"/>
      <c r="DH11" s="658"/>
      <c r="DI11" s="658"/>
      <c r="DJ11" s="658"/>
      <c r="DK11" s="658"/>
      <c r="DL11" s="658"/>
      <c r="DM11" s="658"/>
      <c r="DN11" s="658"/>
      <c r="DO11" s="658"/>
      <c r="DP11" s="659"/>
      <c r="DQ11" s="663">
        <v>926456</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66179</v>
      </c>
      <c r="S12" s="658"/>
      <c r="T12" s="658"/>
      <c r="U12" s="658"/>
      <c r="V12" s="658"/>
      <c r="W12" s="658"/>
      <c r="X12" s="658"/>
      <c r="Y12" s="659"/>
      <c r="Z12" s="695">
        <v>0.1</v>
      </c>
      <c r="AA12" s="695"/>
      <c r="AB12" s="695"/>
      <c r="AC12" s="695"/>
      <c r="AD12" s="696">
        <v>66179</v>
      </c>
      <c r="AE12" s="696"/>
      <c r="AF12" s="696"/>
      <c r="AG12" s="696"/>
      <c r="AH12" s="696"/>
      <c r="AI12" s="696"/>
      <c r="AJ12" s="696"/>
      <c r="AK12" s="696"/>
      <c r="AL12" s="660">
        <v>0.2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13094954</v>
      </c>
      <c r="BH12" s="658"/>
      <c r="BI12" s="658"/>
      <c r="BJ12" s="658"/>
      <c r="BK12" s="658"/>
      <c r="BL12" s="658"/>
      <c r="BM12" s="658"/>
      <c r="BN12" s="659"/>
      <c r="BO12" s="695">
        <v>42.3</v>
      </c>
      <c r="BP12" s="695"/>
      <c r="BQ12" s="695"/>
      <c r="BR12" s="695"/>
      <c r="BS12" s="696" t="s">
        <v>122</v>
      </c>
      <c r="BT12" s="696"/>
      <c r="BU12" s="696"/>
      <c r="BV12" s="696"/>
      <c r="BW12" s="696"/>
      <c r="BX12" s="696"/>
      <c r="BY12" s="696"/>
      <c r="BZ12" s="696"/>
      <c r="CA12" s="696"/>
      <c r="CB12" s="734"/>
      <c r="CD12" s="654" t="s">
        <v>240</v>
      </c>
      <c r="CE12" s="655"/>
      <c r="CF12" s="655"/>
      <c r="CG12" s="655"/>
      <c r="CH12" s="655"/>
      <c r="CI12" s="655"/>
      <c r="CJ12" s="655"/>
      <c r="CK12" s="655"/>
      <c r="CL12" s="655"/>
      <c r="CM12" s="655"/>
      <c r="CN12" s="655"/>
      <c r="CO12" s="655"/>
      <c r="CP12" s="655"/>
      <c r="CQ12" s="656"/>
      <c r="CR12" s="657">
        <v>2956136</v>
      </c>
      <c r="CS12" s="658"/>
      <c r="CT12" s="658"/>
      <c r="CU12" s="658"/>
      <c r="CV12" s="658"/>
      <c r="CW12" s="658"/>
      <c r="CX12" s="658"/>
      <c r="CY12" s="659"/>
      <c r="CZ12" s="695">
        <v>4</v>
      </c>
      <c r="DA12" s="695"/>
      <c r="DB12" s="695"/>
      <c r="DC12" s="695"/>
      <c r="DD12" s="663" t="s">
        <v>122</v>
      </c>
      <c r="DE12" s="658"/>
      <c r="DF12" s="658"/>
      <c r="DG12" s="658"/>
      <c r="DH12" s="658"/>
      <c r="DI12" s="658"/>
      <c r="DJ12" s="658"/>
      <c r="DK12" s="658"/>
      <c r="DL12" s="658"/>
      <c r="DM12" s="658"/>
      <c r="DN12" s="658"/>
      <c r="DO12" s="658"/>
      <c r="DP12" s="659"/>
      <c r="DQ12" s="663">
        <v>1873005</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13022905</v>
      </c>
      <c r="BH13" s="658"/>
      <c r="BI13" s="658"/>
      <c r="BJ13" s="658"/>
      <c r="BK13" s="658"/>
      <c r="BL13" s="658"/>
      <c r="BM13" s="658"/>
      <c r="BN13" s="659"/>
      <c r="BO13" s="695">
        <v>42</v>
      </c>
      <c r="BP13" s="695"/>
      <c r="BQ13" s="695"/>
      <c r="BR13" s="695"/>
      <c r="BS13" s="696" t="s">
        <v>122</v>
      </c>
      <c r="BT13" s="696"/>
      <c r="BU13" s="696"/>
      <c r="BV13" s="696"/>
      <c r="BW13" s="696"/>
      <c r="BX13" s="696"/>
      <c r="BY13" s="696"/>
      <c r="BZ13" s="696"/>
      <c r="CA13" s="696"/>
      <c r="CB13" s="734"/>
      <c r="CD13" s="654" t="s">
        <v>243</v>
      </c>
      <c r="CE13" s="655"/>
      <c r="CF13" s="655"/>
      <c r="CG13" s="655"/>
      <c r="CH13" s="655"/>
      <c r="CI13" s="655"/>
      <c r="CJ13" s="655"/>
      <c r="CK13" s="655"/>
      <c r="CL13" s="655"/>
      <c r="CM13" s="655"/>
      <c r="CN13" s="655"/>
      <c r="CO13" s="655"/>
      <c r="CP13" s="655"/>
      <c r="CQ13" s="656"/>
      <c r="CR13" s="657">
        <v>7845739</v>
      </c>
      <c r="CS13" s="658"/>
      <c r="CT13" s="658"/>
      <c r="CU13" s="658"/>
      <c r="CV13" s="658"/>
      <c r="CW13" s="658"/>
      <c r="CX13" s="658"/>
      <c r="CY13" s="659"/>
      <c r="CZ13" s="695">
        <v>10.5</v>
      </c>
      <c r="DA13" s="695"/>
      <c r="DB13" s="695"/>
      <c r="DC13" s="695"/>
      <c r="DD13" s="663">
        <v>3007740</v>
      </c>
      <c r="DE13" s="658"/>
      <c r="DF13" s="658"/>
      <c r="DG13" s="658"/>
      <c r="DH13" s="658"/>
      <c r="DI13" s="658"/>
      <c r="DJ13" s="658"/>
      <c r="DK13" s="658"/>
      <c r="DL13" s="658"/>
      <c r="DM13" s="658"/>
      <c r="DN13" s="658"/>
      <c r="DO13" s="658"/>
      <c r="DP13" s="659"/>
      <c r="DQ13" s="663">
        <v>6670236</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6869</v>
      </c>
      <c r="S14" s="658"/>
      <c r="T14" s="658"/>
      <c r="U14" s="658"/>
      <c r="V14" s="658"/>
      <c r="W14" s="658"/>
      <c r="X14" s="658"/>
      <c r="Y14" s="659"/>
      <c r="Z14" s="695">
        <v>0</v>
      </c>
      <c r="AA14" s="695"/>
      <c r="AB14" s="695"/>
      <c r="AC14" s="695"/>
      <c r="AD14" s="696">
        <v>6869</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606845</v>
      </c>
      <c r="BH14" s="658"/>
      <c r="BI14" s="658"/>
      <c r="BJ14" s="658"/>
      <c r="BK14" s="658"/>
      <c r="BL14" s="658"/>
      <c r="BM14" s="658"/>
      <c r="BN14" s="659"/>
      <c r="BO14" s="695">
        <v>2</v>
      </c>
      <c r="BP14" s="695"/>
      <c r="BQ14" s="695"/>
      <c r="BR14" s="695"/>
      <c r="BS14" s="696" t="s">
        <v>122</v>
      </c>
      <c r="BT14" s="696"/>
      <c r="BU14" s="696"/>
      <c r="BV14" s="696"/>
      <c r="BW14" s="696"/>
      <c r="BX14" s="696"/>
      <c r="BY14" s="696"/>
      <c r="BZ14" s="696"/>
      <c r="CA14" s="696"/>
      <c r="CB14" s="734"/>
      <c r="CD14" s="654" t="s">
        <v>246</v>
      </c>
      <c r="CE14" s="655"/>
      <c r="CF14" s="655"/>
      <c r="CG14" s="655"/>
      <c r="CH14" s="655"/>
      <c r="CI14" s="655"/>
      <c r="CJ14" s="655"/>
      <c r="CK14" s="655"/>
      <c r="CL14" s="655"/>
      <c r="CM14" s="655"/>
      <c r="CN14" s="655"/>
      <c r="CO14" s="655"/>
      <c r="CP14" s="655"/>
      <c r="CQ14" s="656"/>
      <c r="CR14" s="657">
        <v>2596648</v>
      </c>
      <c r="CS14" s="658"/>
      <c r="CT14" s="658"/>
      <c r="CU14" s="658"/>
      <c r="CV14" s="658"/>
      <c r="CW14" s="658"/>
      <c r="CX14" s="658"/>
      <c r="CY14" s="659"/>
      <c r="CZ14" s="695">
        <v>3.5</v>
      </c>
      <c r="DA14" s="695"/>
      <c r="DB14" s="695"/>
      <c r="DC14" s="695"/>
      <c r="DD14" s="663">
        <v>195614</v>
      </c>
      <c r="DE14" s="658"/>
      <c r="DF14" s="658"/>
      <c r="DG14" s="658"/>
      <c r="DH14" s="658"/>
      <c r="DI14" s="658"/>
      <c r="DJ14" s="658"/>
      <c r="DK14" s="658"/>
      <c r="DL14" s="658"/>
      <c r="DM14" s="658"/>
      <c r="DN14" s="658"/>
      <c r="DO14" s="658"/>
      <c r="DP14" s="659"/>
      <c r="DQ14" s="663">
        <v>2493734</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1389322</v>
      </c>
      <c r="BH15" s="658"/>
      <c r="BI15" s="658"/>
      <c r="BJ15" s="658"/>
      <c r="BK15" s="658"/>
      <c r="BL15" s="658"/>
      <c r="BM15" s="658"/>
      <c r="BN15" s="659"/>
      <c r="BO15" s="695">
        <v>4.5</v>
      </c>
      <c r="BP15" s="695"/>
      <c r="BQ15" s="695"/>
      <c r="BR15" s="695"/>
      <c r="BS15" s="696" t="s">
        <v>122</v>
      </c>
      <c r="BT15" s="696"/>
      <c r="BU15" s="696"/>
      <c r="BV15" s="696"/>
      <c r="BW15" s="696"/>
      <c r="BX15" s="696"/>
      <c r="BY15" s="696"/>
      <c r="BZ15" s="696"/>
      <c r="CA15" s="696"/>
      <c r="CB15" s="734"/>
      <c r="CD15" s="654" t="s">
        <v>249</v>
      </c>
      <c r="CE15" s="655"/>
      <c r="CF15" s="655"/>
      <c r="CG15" s="655"/>
      <c r="CH15" s="655"/>
      <c r="CI15" s="655"/>
      <c r="CJ15" s="655"/>
      <c r="CK15" s="655"/>
      <c r="CL15" s="655"/>
      <c r="CM15" s="655"/>
      <c r="CN15" s="655"/>
      <c r="CO15" s="655"/>
      <c r="CP15" s="655"/>
      <c r="CQ15" s="656"/>
      <c r="CR15" s="657">
        <v>8590883</v>
      </c>
      <c r="CS15" s="658"/>
      <c r="CT15" s="658"/>
      <c r="CU15" s="658"/>
      <c r="CV15" s="658"/>
      <c r="CW15" s="658"/>
      <c r="CX15" s="658"/>
      <c r="CY15" s="659"/>
      <c r="CZ15" s="695">
        <v>11.5</v>
      </c>
      <c r="DA15" s="695"/>
      <c r="DB15" s="695"/>
      <c r="DC15" s="695"/>
      <c r="DD15" s="663">
        <v>3116863</v>
      </c>
      <c r="DE15" s="658"/>
      <c r="DF15" s="658"/>
      <c r="DG15" s="658"/>
      <c r="DH15" s="658"/>
      <c r="DI15" s="658"/>
      <c r="DJ15" s="658"/>
      <c r="DK15" s="658"/>
      <c r="DL15" s="658"/>
      <c r="DM15" s="658"/>
      <c r="DN15" s="658"/>
      <c r="DO15" s="658"/>
      <c r="DP15" s="659"/>
      <c r="DQ15" s="663">
        <v>5775123</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121453</v>
      </c>
      <c r="S16" s="658"/>
      <c r="T16" s="658"/>
      <c r="U16" s="658"/>
      <c r="V16" s="658"/>
      <c r="W16" s="658"/>
      <c r="X16" s="658"/>
      <c r="Y16" s="659"/>
      <c r="Z16" s="695">
        <v>0.2</v>
      </c>
      <c r="AA16" s="695"/>
      <c r="AB16" s="695"/>
      <c r="AC16" s="695"/>
      <c r="AD16" s="696">
        <v>121453</v>
      </c>
      <c r="AE16" s="696"/>
      <c r="AF16" s="696"/>
      <c r="AG16" s="696"/>
      <c r="AH16" s="696"/>
      <c r="AI16" s="696"/>
      <c r="AJ16" s="696"/>
      <c r="AK16" s="696"/>
      <c r="AL16" s="660">
        <v>0.3</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4"/>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426105</v>
      </c>
      <c r="S17" s="658"/>
      <c r="T17" s="658"/>
      <c r="U17" s="658"/>
      <c r="V17" s="658"/>
      <c r="W17" s="658"/>
      <c r="X17" s="658"/>
      <c r="Y17" s="659"/>
      <c r="Z17" s="695">
        <v>0.5</v>
      </c>
      <c r="AA17" s="695"/>
      <c r="AB17" s="695"/>
      <c r="AC17" s="695"/>
      <c r="AD17" s="696">
        <v>426105</v>
      </c>
      <c r="AE17" s="696"/>
      <c r="AF17" s="696"/>
      <c r="AG17" s="696"/>
      <c r="AH17" s="696"/>
      <c r="AI17" s="696"/>
      <c r="AJ17" s="696"/>
      <c r="AK17" s="696"/>
      <c r="AL17" s="660">
        <v>1</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4"/>
      <c r="CD17" s="654" t="s">
        <v>255</v>
      </c>
      <c r="CE17" s="655"/>
      <c r="CF17" s="655"/>
      <c r="CG17" s="655"/>
      <c r="CH17" s="655"/>
      <c r="CI17" s="655"/>
      <c r="CJ17" s="655"/>
      <c r="CK17" s="655"/>
      <c r="CL17" s="655"/>
      <c r="CM17" s="655"/>
      <c r="CN17" s="655"/>
      <c r="CO17" s="655"/>
      <c r="CP17" s="655"/>
      <c r="CQ17" s="656"/>
      <c r="CR17" s="657">
        <v>4290358</v>
      </c>
      <c r="CS17" s="658"/>
      <c r="CT17" s="658"/>
      <c r="CU17" s="658"/>
      <c r="CV17" s="658"/>
      <c r="CW17" s="658"/>
      <c r="CX17" s="658"/>
      <c r="CY17" s="659"/>
      <c r="CZ17" s="695">
        <v>5.7</v>
      </c>
      <c r="DA17" s="695"/>
      <c r="DB17" s="695"/>
      <c r="DC17" s="695"/>
      <c r="DD17" s="663" t="s">
        <v>122</v>
      </c>
      <c r="DE17" s="658"/>
      <c r="DF17" s="658"/>
      <c r="DG17" s="658"/>
      <c r="DH17" s="658"/>
      <c r="DI17" s="658"/>
      <c r="DJ17" s="658"/>
      <c r="DK17" s="658"/>
      <c r="DL17" s="658"/>
      <c r="DM17" s="658"/>
      <c r="DN17" s="658"/>
      <c r="DO17" s="658"/>
      <c r="DP17" s="659"/>
      <c r="DQ17" s="663">
        <v>4271653</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211902</v>
      </c>
      <c r="S18" s="658"/>
      <c r="T18" s="658"/>
      <c r="U18" s="658"/>
      <c r="V18" s="658"/>
      <c r="W18" s="658"/>
      <c r="X18" s="658"/>
      <c r="Y18" s="659"/>
      <c r="Z18" s="695">
        <v>0.3</v>
      </c>
      <c r="AA18" s="695"/>
      <c r="AB18" s="695"/>
      <c r="AC18" s="695"/>
      <c r="AD18" s="696">
        <v>211902</v>
      </c>
      <c r="AE18" s="696"/>
      <c r="AF18" s="696"/>
      <c r="AG18" s="696"/>
      <c r="AH18" s="696"/>
      <c r="AI18" s="696"/>
      <c r="AJ18" s="696"/>
      <c r="AK18" s="696"/>
      <c r="AL18" s="660">
        <v>0.5</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4"/>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194540</v>
      </c>
      <c r="S19" s="658"/>
      <c r="T19" s="658"/>
      <c r="U19" s="658"/>
      <c r="V19" s="658"/>
      <c r="W19" s="658"/>
      <c r="X19" s="658"/>
      <c r="Y19" s="659"/>
      <c r="Z19" s="695">
        <v>0.2</v>
      </c>
      <c r="AA19" s="695"/>
      <c r="AB19" s="695"/>
      <c r="AC19" s="695"/>
      <c r="AD19" s="696">
        <v>194540</v>
      </c>
      <c r="AE19" s="696"/>
      <c r="AF19" s="696"/>
      <c r="AG19" s="696"/>
      <c r="AH19" s="696"/>
      <c r="AI19" s="696"/>
      <c r="AJ19" s="696"/>
      <c r="AK19" s="696"/>
      <c r="AL19" s="660">
        <v>0.5</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1835312</v>
      </c>
      <c r="BH19" s="658"/>
      <c r="BI19" s="658"/>
      <c r="BJ19" s="658"/>
      <c r="BK19" s="658"/>
      <c r="BL19" s="658"/>
      <c r="BM19" s="658"/>
      <c r="BN19" s="659"/>
      <c r="BO19" s="695">
        <v>5.9</v>
      </c>
      <c r="BP19" s="695"/>
      <c r="BQ19" s="695"/>
      <c r="BR19" s="695"/>
      <c r="BS19" s="696" t="s">
        <v>122</v>
      </c>
      <c r="BT19" s="696"/>
      <c r="BU19" s="696"/>
      <c r="BV19" s="696"/>
      <c r="BW19" s="696"/>
      <c r="BX19" s="696"/>
      <c r="BY19" s="696"/>
      <c r="BZ19" s="696"/>
      <c r="CA19" s="696"/>
      <c r="CB19" s="734"/>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17362</v>
      </c>
      <c r="S20" s="658"/>
      <c r="T20" s="658"/>
      <c r="U20" s="658"/>
      <c r="V20" s="658"/>
      <c r="W20" s="658"/>
      <c r="X20" s="658"/>
      <c r="Y20" s="659"/>
      <c r="Z20" s="695">
        <v>0</v>
      </c>
      <c r="AA20" s="695"/>
      <c r="AB20" s="695"/>
      <c r="AC20" s="695"/>
      <c r="AD20" s="696">
        <v>17362</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1835312</v>
      </c>
      <c r="BH20" s="658"/>
      <c r="BI20" s="658"/>
      <c r="BJ20" s="658"/>
      <c r="BK20" s="658"/>
      <c r="BL20" s="658"/>
      <c r="BM20" s="658"/>
      <c r="BN20" s="659"/>
      <c r="BO20" s="695">
        <v>5.9</v>
      </c>
      <c r="BP20" s="695"/>
      <c r="BQ20" s="695"/>
      <c r="BR20" s="695"/>
      <c r="BS20" s="696" t="s">
        <v>122</v>
      </c>
      <c r="BT20" s="696"/>
      <c r="BU20" s="696"/>
      <c r="BV20" s="696"/>
      <c r="BW20" s="696"/>
      <c r="BX20" s="696"/>
      <c r="BY20" s="696"/>
      <c r="BZ20" s="696"/>
      <c r="CA20" s="696"/>
      <c r="CB20" s="734"/>
      <c r="CD20" s="654" t="s">
        <v>264</v>
      </c>
      <c r="CE20" s="655"/>
      <c r="CF20" s="655"/>
      <c r="CG20" s="655"/>
      <c r="CH20" s="655"/>
      <c r="CI20" s="655"/>
      <c r="CJ20" s="655"/>
      <c r="CK20" s="655"/>
      <c r="CL20" s="655"/>
      <c r="CM20" s="655"/>
      <c r="CN20" s="655"/>
      <c r="CO20" s="655"/>
      <c r="CP20" s="655"/>
      <c r="CQ20" s="656"/>
      <c r="CR20" s="657">
        <v>74740782</v>
      </c>
      <c r="CS20" s="658"/>
      <c r="CT20" s="658"/>
      <c r="CU20" s="658"/>
      <c r="CV20" s="658"/>
      <c r="CW20" s="658"/>
      <c r="CX20" s="658"/>
      <c r="CY20" s="659"/>
      <c r="CZ20" s="695">
        <v>100</v>
      </c>
      <c r="DA20" s="695"/>
      <c r="DB20" s="695"/>
      <c r="DC20" s="695"/>
      <c r="DD20" s="663">
        <v>7440474</v>
      </c>
      <c r="DE20" s="658"/>
      <c r="DF20" s="658"/>
      <c r="DG20" s="658"/>
      <c r="DH20" s="658"/>
      <c r="DI20" s="658"/>
      <c r="DJ20" s="658"/>
      <c r="DK20" s="658"/>
      <c r="DL20" s="658"/>
      <c r="DM20" s="658"/>
      <c r="DN20" s="658"/>
      <c r="DO20" s="658"/>
      <c r="DP20" s="659"/>
      <c r="DQ20" s="663">
        <v>50188828</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6808366</v>
      </c>
      <c r="S21" s="658"/>
      <c r="T21" s="658"/>
      <c r="U21" s="658"/>
      <c r="V21" s="658"/>
      <c r="W21" s="658"/>
      <c r="X21" s="658"/>
      <c r="Y21" s="659"/>
      <c r="Z21" s="695">
        <v>8.5</v>
      </c>
      <c r="AA21" s="695"/>
      <c r="AB21" s="695"/>
      <c r="AC21" s="695"/>
      <c r="AD21" s="696">
        <v>6186232</v>
      </c>
      <c r="AE21" s="696"/>
      <c r="AF21" s="696"/>
      <c r="AG21" s="696"/>
      <c r="AH21" s="696"/>
      <c r="AI21" s="696"/>
      <c r="AJ21" s="696"/>
      <c r="AK21" s="696"/>
      <c r="AL21" s="660">
        <v>14.5</v>
      </c>
      <c r="AM21" s="661"/>
      <c r="AN21" s="661"/>
      <c r="AO21" s="697"/>
      <c r="AP21" s="654" t="s">
        <v>266</v>
      </c>
      <c r="AQ21" s="735"/>
      <c r="AR21" s="735"/>
      <c r="AS21" s="735"/>
      <c r="AT21" s="735"/>
      <c r="AU21" s="735"/>
      <c r="AV21" s="735"/>
      <c r="AW21" s="735"/>
      <c r="AX21" s="735"/>
      <c r="AY21" s="735"/>
      <c r="AZ21" s="735"/>
      <c r="BA21" s="735"/>
      <c r="BB21" s="735"/>
      <c r="BC21" s="735"/>
      <c r="BD21" s="735"/>
      <c r="BE21" s="735"/>
      <c r="BF21" s="736"/>
      <c r="BG21" s="657">
        <v>277</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6186232</v>
      </c>
      <c r="S22" s="658"/>
      <c r="T22" s="658"/>
      <c r="U22" s="658"/>
      <c r="V22" s="658"/>
      <c r="W22" s="658"/>
      <c r="X22" s="658"/>
      <c r="Y22" s="659"/>
      <c r="Z22" s="695">
        <v>7.7</v>
      </c>
      <c r="AA22" s="695"/>
      <c r="AB22" s="695"/>
      <c r="AC22" s="695"/>
      <c r="AD22" s="696">
        <v>6186232</v>
      </c>
      <c r="AE22" s="696"/>
      <c r="AF22" s="696"/>
      <c r="AG22" s="696"/>
      <c r="AH22" s="696"/>
      <c r="AI22" s="696"/>
      <c r="AJ22" s="696"/>
      <c r="AK22" s="696"/>
      <c r="AL22" s="660">
        <v>14.5</v>
      </c>
      <c r="AM22" s="661"/>
      <c r="AN22" s="661"/>
      <c r="AO22" s="697"/>
      <c r="AP22" s="654" t="s">
        <v>268</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4"/>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622090</v>
      </c>
      <c r="S23" s="658"/>
      <c r="T23" s="658"/>
      <c r="U23" s="658"/>
      <c r="V23" s="658"/>
      <c r="W23" s="658"/>
      <c r="X23" s="658"/>
      <c r="Y23" s="659"/>
      <c r="Z23" s="695">
        <v>0.8</v>
      </c>
      <c r="AA23" s="695"/>
      <c r="AB23" s="695"/>
      <c r="AC23" s="695"/>
      <c r="AD23" s="696" t="s">
        <v>122</v>
      </c>
      <c r="AE23" s="696"/>
      <c r="AF23" s="696"/>
      <c r="AG23" s="696"/>
      <c r="AH23" s="696"/>
      <c r="AI23" s="696"/>
      <c r="AJ23" s="696"/>
      <c r="AK23" s="696"/>
      <c r="AL23" s="660" t="s">
        <v>122</v>
      </c>
      <c r="AM23" s="661"/>
      <c r="AN23" s="661"/>
      <c r="AO23" s="697"/>
      <c r="AP23" s="654" t="s">
        <v>271</v>
      </c>
      <c r="AQ23" s="735"/>
      <c r="AR23" s="735"/>
      <c r="AS23" s="735"/>
      <c r="AT23" s="735"/>
      <c r="AU23" s="735"/>
      <c r="AV23" s="735"/>
      <c r="AW23" s="735"/>
      <c r="AX23" s="735"/>
      <c r="AY23" s="735"/>
      <c r="AZ23" s="735"/>
      <c r="BA23" s="735"/>
      <c r="BB23" s="735"/>
      <c r="BC23" s="735"/>
      <c r="BD23" s="735"/>
      <c r="BE23" s="735"/>
      <c r="BF23" s="736"/>
      <c r="BG23" s="657">
        <v>1835035</v>
      </c>
      <c r="BH23" s="658"/>
      <c r="BI23" s="658"/>
      <c r="BJ23" s="658"/>
      <c r="BK23" s="658"/>
      <c r="BL23" s="658"/>
      <c r="BM23" s="658"/>
      <c r="BN23" s="659"/>
      <c r="BO23" s="695">
        <v>5.9</v>
      </c>
      <c r="BP23" s="695"/>
      <c r="BQ23" s="695"/>
      <c r="BR23" s="695"/>
      <c r="BS23" s="696" t="s">
        <v>122</v>
      </c>
      <c r="BT23" s="696"/>
      <c r="BU23" s="696"/>
      <c r="BV23" s="696"/>
      <c r="BW23" s="696"/>
      <c r="BX23" s="696"/>
      <c r="BY23" s="696"/>
      <c r="BZ23" s="696"/>
      <c r="CA23" s="696"/>
      <c r="CB23" s="734"/>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v>44</v>
      </c>
      <c r="S24" s="658"/>
      <c r="T24" s="658"/>
      <c r="U24" s="658"/>
      <c r="V24" s="658"/>
      <c r="W24" s="658"/>
      <c r="X24" s="658"/>
      <c r="Y24" s="659"/>
      <c r="Z24" s="695">
        <v>0</v>
      </c>
      <c r="AA24" s="695"/>
      <c r="AB24" s="695"/>
      <c r="AC24" s="695"/>
      <c r="AD24" s="696" t="s">
        <v>122</v>
      </c>
      <c r="AE24" s="696"/>
      <c r="AF24" s="696"/>
      <c r="AG24" s="696"/>
      <c r="AH24" s="696"/>
      <c r="AI24" s="696"/>
      <c r="AJ24" s="696"/>
      <c r="AK24" s="696"/>
      <c r="AL24" s="660" t="s">
        <v>122</v>
      </c>
      <c r="AM24" s="661"/>
      <c r="AN24" s="661"/>
      <c r="AO24" s="697"/>
      <c r="AP24" s="654" t="s">
        <v>278</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4"/>
      <c r="CD24" s="715" t="s">
        <v>279</v>
      </c>
      <c r="CE24" s="716"/>
      <c r="CF24" s="716"/>
      <c r="CG24" s="716"/>
      <c r="CH24" s="716"/>
      <c r="CI24" s="716"/>
      <c r="CJ24" s="716"/>
      <c r="CK24" s="716"/>
      <c r="CL24" s="716"/>
      <c r="CM24" s="716"/>
      <c r="CN24" s="716"/>
      <c r="CO24" s="716"/>
      <c r="CP24" s="716"/>
      <c r="CQ24" s="717"/>
      <c r="CR24" s="712">
        <v>37837573</v>
      </c>
      <c r="CS24" s="713"/>
      <c r="CT24" s="713"/>
      <c r="CU24" s="713"/>
      <c r="CV24" s="713"/>
      <c r="CW24" s="713"/>
      <c r="CX24" s="713"/>
      <c r="CY24" s="738"/>
      <c r="CZ24" s="739">
        <v>50.6</v>
      </c>
      <c r="DA24" s="721"/>
      <c r="DB24" s="721"/>
      <c r="DC24" s="741"/>
      <c r="DD24" s="737">
        <v>22638432</v>
      </c>
      <c r="DE24" s="713"/>
      <c r="DF24" s="713"/>
      <c r="DG24" s="713"/>
      <c r="DH24" s="713"/>
      <c r="DI24" s="713"/>
      <c r="DJ24" s="713"/>
      <c r="DK24" s="738"/>
      <c r="DL24" s="737">
        <v>20728872</v>
      </c>
      <c r="DM24" s="713"/>
      <c r="DN24" s="713"/>
      <c r="DO24" s="713"/>
      <c r="DP24" s="713"/>
      <c r="DQ24" s="713"/>
      <c r="DR24" s="713"/>
      <c r="DS24" s="713"/>
      <c r="DT24" s="713"/>
      <c r="DU24" s="713"/>
      <c r="DV24" s="738"/>
      <c r="DW24" s="739">
        <v>47.5</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44428800</v>
      </c>
      <c r="S25" s="658"/>
      <c r="T25" s="658"/>
      <c r="U25" s="658"/>
      <c r="V25" s="658"/>
      <c r="W25" s="658"/>
      <c r="X25" s="658"/>
      <c r="Y25" s="659"/>
      <c r="Z25" s="695">
        <v>55.4</v>
      </c>
      <c r="AA25" s="695"/>
      <c r="AB25" s="695"/>
      <c r="AC25" s="695"/>
      <c r="AD25" s="696">
        <v>41971631</v>
      </c>
      <c r="AE25" s="696"/>
      <c r="AF25" s="696"/>
      <c r="AG25" s="696"/>
      <c r="AH25" s="696"/>
      <c r="AI25" s="696"/>
      <c r="AJ25" s="696"/>
      <c r="AK25" s="696"/>
      <c r="AL25" s="660">
        <v>98.5</v>
      </c>
      <c r="AM25" s="661"/>
      <c r="AN25" s="661"/>
      <c r="AO25" s="697"/>
      <c r="AP25" s="654" t="s">
        <v>281</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4"/>
      <c r="CD25" s="654" t="s">
        <v>282</v>
      </c>
      <c r="CE25" s="655"/>
      <c r="CF25" s="655"/>
      <c r="CG25" s="655"/>
      <c r="CH25" s="655"/>
      <c r="CI25" s="655"/>
      <c r="CJ25" s="655"/>
      <c r="CK25" s="655"/>
      <c r="CL25" s="655"/>
      <c r="CM25" s="655"/>
      <c r="CN25" s="655"/>
      <c r="CO25" s="655"/>
      <c r="CP25" s="655"/>
      <c r="CQ25" s="656"/>
      <c r="CR25" s="657">
        <v>12391136</v>
      </c>
      <c r="CS25" s="670"/>
      <c r="CT25" s="670"/>
      <c r="CU25" s="670"/>
      <c r="CV25" s="670"/>
      <c r="CW25" s="670"/>
      <c r="CX25" s="670"/>
      <c r="CY25" s="671"/>
      <c r="CZ25" s="660">
        <v>16.600000000000001</v>
      </c>
      <c r="DA25" s="672"/>
      <c r="DB25" s="672"/>
      <c r="DC25" s="673"/>
      <c r="DD25" s="663">
        <v>11405053</v>
      </c>
      <c r="DE25" s="670"/>
      <c r="DF25" s="670"/>
      <c r="DG25" s="670"/>
      <c r="DH25" s="670"/>
      <c r="DI25" s="670"/>
      <c r="DJ25" s="670"/>
      <c r="DK25" s="671"/>
      <c r="DL25" s="663">
        <v>11211610</v>
      </c>
      <c r="DM25" s="670"/>
      <c r="DN25" s="670"/>
      <c r="DO25" s="670"/>
      <c r="DP25" s="670"/>
      <c r="DQ25" s="670"/>
      <c r="DR25" s="670"/>
      <c r="DS25" s="670"/>
      <c r="DT25" s="670"/>
      <c r="DU25" s="670"/>
      <c r="DV25" s="671"/>
      <c r="DW25" s="660">
        <v>25.7</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21479</v>
      </c>
      <c r="S26" s="658"/>
      <c r="T26" s="658"/>
      <c r="U26" s="658"/>
      <c r="V26" s="658"/>
      <c r="W26" s="658"/>
      <c r="X26" s="658"/>
      <c r="Y26" s="659"/>
      <c r="Z26" s="695">
        <v>0</v>
      </c>
      <c r="AA26" s="695"/>
      <c r="AB26" s="695"/>
      <c r="AC26" s="695"/>
      <c r="AD26" s="696">
        <v>21479</v>
      </c>
      <c r="AE26" s="696"/>
      <c r="AF26" s="696"/>
      <c r="AG26" s="696"/>
      <c r="AH26" s="696"/>
      <c r="AI26" s="696"/>
      <c r="AJ26" s="696"/>
      <c r="AK26" s="696"/>
      <c r="AL26" s="660">
        <v>0.1</v>
      </c>
      <c r="AM26" s="661"/>
      <c r="AN26" s="661"/>
      <c r="AO26" s="697"/>
      <c r="AP26" s="654" t="s">
        <v>284</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4"/>
      <c r="CD26" s="654" t="s">
        <v>285</v>
      </c>
      <c r="CE26" s="655"/>
      <c r="CF26" s="655"/>
      <c r="CG26" s="655"/>
      <c r="CH26" s="655"/>
      <c r="CI26" s="655"/>
      <c r="CJ26" s="655"/>
      <c r="CK26" s="655"/>
      <c r="CL26" s="655"/>
      <c r="CM26" s="655"/>
      <c r="CN26" s="655"/>
      <c r="CO26" s="655"/>
      <c r="CP26" s="655"/>
      <c r="CQ26" s="656"/>
      <c r="CR26" s="657">
        <v>7693868</v>
      </c>
      <c r="CS26" s="658"/>
      <c r="CT26" s="658"/>
      <c r="CU26" s="658"/>
      <c r="CV26" s="658"/>
      <c r="CW26" s="658"/>
      <c r="CX26" s="658"/>
      <c r="CY26" s="659"/>
      <c r="CZ26" s="660">
        <v>10.3</v>
      </c>
      <c r="DA26" s="672"/>
      <c r="DB26" s="672"/>
      <c r="DC26" s="673"/>
      <c r="DD26" s="663">
        <v>7258427</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279268</v>
      </c>
      <c r="S27" s="658"/>
      <c r="T27" s="658"/>
      <c r="U27" s="658"/>
      <c r="V27" s="658"/>
      <c r="W27" s="658"/>
      <c r="X27" s="658"/>
      <c r="Y27" s="659"/>
      <c r="Z27" s="695">
        <v>0.3</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30989683</v>
      </c>
      <c r="BH27" s="658"/>
      <c r="BI27" s="658"/>
      <c r="BJ27" s="658"/>
      <c r="BK27" s="658"/>
      <c r="BL27" s="658"/>
      <c r="BM27" s="658"/>
      <c r="BN27" s="659"/>
      <c r="BO27" s="695">
        <v>100</v>
      </c>
      <c r="BP27" s="695"/>
      <c r="BQ27" s="695"/>
      <c r="BR27" s="695"/>
      <c r="BS27" s="696">
        <v>517727</v>
      </c>
      <c r="BT27" s="696"/>
      <c r="BU27" s="696"/>
      <c r="BV27" s="696"/>
      <c r="BW27" s="696"/>
      <c r="BX27" s="696"/>
      <c r="BY27" s="696"/>
      <c r="BZ27" s="696"/>
      <c r="CA27" s="696"/>
      <c r="CB27" s="734"/>
      <c r="CD27" s="654" t="s">
        <v>288</v>
      </c>
      <c r="CE27" s="655"/>
      <c r="CF27" s="655"/>
      <c r="CG27" s="655"/>
      <c r="CH27" s="655"/>
      <c r="CI27" s="655"/>
      <c r="CJ27" s="655"/>
      <c r="CK27" s="655"/>
      <c r="CL27" s="655"/>
      <c r="CM27" s="655"/>
      <c r="CN27" s="655"/>
      <c r="CO27" s="655"/>
      <c r="CP27" s="655"/>
      <c r="CQ27" s="656"/>
      <c r="CR27" s="657">
        <v>21156079</v>
      </c>
      <c r="CS27" s="670"/>
      <c r="CT27" s="670"/>
      <c r="CU27" s="670"/>
      <c r="CV27" s="670"/>
      <c r="CW27" s="670"/>
      <c r="CX27" s="670"/>
      <c r="CY27" s="671"/>
      <c r="CZ27" s="660">
        <v>28.3</v>
      </c>
      <c r="DA27" s="672"/>
      <c r="DB27" s="672"/>
      <c r="DC27" s="673"/>
      <c r="DD27" s="663">
        <v>6961726</v>
      </c>
      <c r="DE27" s="670"/>
      <c r="DF27" s="670"/>
      <c r="DG27" s="670"/>
      <c r="DH27" s="670"/>
      <c r="DI27" s="670"/>
      <c r="DJ27" s="670"/>
      <c r="DK27" s="671"/>
      <c r="DL27" s="663">
        <v>5251009</v>
      </c>
      <c r="DM27" s="670"/>
      <c r="DN27" s="670"/>
      <c r="DO27" s="670"/>
      <c r="DP27" s="670"/>
      <c r="DQ27" s="670"/>
      <c r="DR27" s="670"/>
      <c r="DS27" s="670"/>
      <c r="DT27" s="670"/>
      <c r="DU27" s="670"/>
      <c r="DV27" s="671"/>
      <c r="DW27" s="660">
        <v>12</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693940</v>
      </c>
      <c r="S28" s="658"/>
      <c r="T28" s="658"/>
      <c r="U28" s="658"/>
      <c r="V28" s="658"/>
      <c r="W28" s="658"/>
      <c r="X28" s="658"/>
      <c r="Y28" s="659"/>
      <c r="Z28" s="695">
        <v>0.9</v>
      </c>
      <c r="AA28" s="695"/>
      <c r="AB28" s="695"/>
      <c r="AC28" s="695"/>
      <c r="AD28" s="696">
        <v>167053</v>
      </c>
      <c r="AE28" s="696"/>
      <c r="AF28" s="696"/>
      <c r="AG28" s="696"/>
      <c r="AH28" s="696"/>
      <c r="AI28" s="696"/>
      <c r="AJ28" s="696"/>
      <c r="AK28" s="696"/>
      <c r="AL28" s="660">
        <v>0.4</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4290358</v>
      </c>
      <c r="CS28" s="658"/>
      <c r="CT28" s="658"/>
      <c r="CU28" s="658"/>
      <c r="CV28" s="658"/>
      <c r="CW28" s="658"/>
      <c r="CX28" s="658"/>
      <c r="CY28" s="659"/>
      <c r="CZ28" s="660">
        <v>5.7</v>
      </c>
      <c r="DA28" s="672"/>
      <c r="DB28" s="672"/>
      <c r="DC28" s="673"/>
      <c r="DD28" s="663">
        <v>4271653</v>
      </c>
      <c r="DE28" s="658"/>
      <c r="DF28" s="658"/>
      <c r="DG28" s="658"/>
      <c r="DH28" s="658"/>
      <c r="DI28" s="658"/>
      <c r="DJ28" s="658"/>
      <c r="DK28" s="659"/>
      <c r="DL28" s="663">
        <v>4266253</v>
      </c>
      <c r="DM28" s="658"/>
      <c r="DN28" s="658"/>
      <c r="DO28" s="658"/>
      <c r="DP28" s="658"/>
      <c r="DQ28" s="658"/>
      <c r="DR28" s="658"/>
      <c r="DS28" s="658"/>
      <c r="DT28" s="658"/>
      <c r="DU28" s="658"/>
      <c r="DV28" s="659"/>
      <c r="DW28" s="660">
        <v>9.8000000000000007</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105084</v>
      </c>
      <c r="S29" s="658"/>
      <c r="T29" s="658"/>
      <c r="U29" s="658"/>
      <c r="V29" s="658"/>
      <c r="W29" s="658"/>
      <c r="X29" s="658"/>
      <c r="Y29" s="659"/>
      <c r="Z29" s="695">
        <v>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292</v>
      </c>
      <c r="CE29" s="677"/>
      <c r="CF29" s="654" t="s">
        <v>66</v>
      </c>
      <c r="CG29" s="655"/>
      <c r="CH29" s="655"/>
      <c r="CI29" s="655"/>
      <c r="CJ29" s="655"/>
      <c r="CK29" s="655"/>
      <c r="CL29" s="655"/>
      <c r="CM29" s="655"/>
      <c r="CN29" s="655"/>
      <c r="CO29" s="655"/>
      <c r="CP29" s="655"/>
      <c r="CQ29" s="656"/>
      <c r="CR29" s="657">
        <v>4290358</v>
      </c>
      <c r="CS29" s="670"/>
      <c r="CT29" s="670"/>
      <c r="CU29" s="670"/>
      <c r="CV29" s="670"/>
      <c r="CW29" s="670"/>
      <c r="CX29" s="670"/>
      <c r="CY29" s="671"/>
      <c r="CZ29" s="660">
        <v>5.7</v>
      </c>
      <c r="DA29" s="672"/>
      <c r="DB29" s="672"/>
      <c r="DC29" s="673"/>
      <c r="DD29" s="663">
        <v>4271653</v>
      </c>
      <c r="DE29" s="670"/>
      <c r="DF29" s="670"/>
      <c r="DG29" s="670"/>
      <c r="DH29" s="670"/>
      <c r="DI29" s="670"/>
      <c r="DJ29" s="670"/>
      <c r="DK29" s="671"/>
      <c r="DL29" s="663">
        <v>4266253</v>
      </c>
      <c r="DM29" s="670"/>
      <c r="DN29" s="670"/>
      <c r="DO29" s="670"/>
      <c r="DP29" s="670"/>
      <c r="DQ29" s="670"/>
      <c r="DR29" s="670"/>
      <c r="DS29" s="670"/>
      <c r="DT29" s="670"/>
      <c r="DU29" s="670"/>
      <c r="DV29" s="671"/>
      <c r="DW29" s="660">
        <v>9.8000000000000007</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16125834</v>
      </c>
      <c r="S30" s="658"/>
      <c r="T30" s="658"/>
      <c r="U30" s="658"/>
      <c r="V30" s="658"/>
      <c r="W30" s="658"/>
      <c r="X30" s="658"/>
      <c r="Y30" s="659"/>
      <c r="Z30" s="695">
        <v>20.100000000000001</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4236134</v>
      </c>
      <c r="CS30" s="658"/>
      <c r="CT30" s="658"/>
      <c r="CU30" s="658"/>
      <c r="CV30" s="658"/>
      <c r="CW30" s="658"/>
      <c r="CX30" s="658"/>
      <c r="CY30" s="659"/>
      <c r="CZ30" s="660">
        <v>5.7</v>
      </c>
      <c r="DA30" s="672"/>
      <c r="DB30" s="672"/>
      <c r="DC30" s="673"/>
      <c r="DD30" s="663">
        <v>4217455</v>
      </c>
      <c r="DE30" s="658"/>
      <c r="DF30" s="658"/>
      <c r="DG30" s="658"/>
      <c r="DH30" s="658"/>
      <c r="DI30" s="658"/>
      <c r="DJ30" s="658"/>
      <c r="DK30" s="659"/>
      <c r="DL30" s="663">
        <v>4212055</v>
      </c>
      <c r="DM30" s="658"/>
      <c r="DN30" s="658"/>
      <c r="DO30" s="658"/>
      <c r="DP30" s="658"/>
      <c r="DQ30" s="658"/>
      <c r="DR30" s="658"/>
      <c r="DS30" s="658"/>
      <c r="DT30" s="658"/>
      <c r="DU30" s="658"/>
      <c r="DV30" s="659"/>
      <c r="DW30" s="660">
        <v>9.6999999999999993</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99.4</v>
      </c>
      <c r="BH31" s="720"/>
      <c r="BI31" s="720"/>
      <c r="BJ31" s="720"/>
      <c r="BK31" s="720"/>
      <c r="BL31" s="720"/>
      <c r="BM31" s="721">
        <v>98.8</v>
      </c>
      <c r="BN31" s="720"/>
      <c r="BO31" s="720"/>
      <c r="BP31" s="720"/>
      <c r="BQ31" s="722"/>
      <c r="BR31" s="719">
        <v>99.4</v>
      </c>
      <c r="BS31" s="720"/>
      <c r="BT31" s="720"/>
      <c r="BU31" s="720"/>
      <c r="BV31" s="720"/>
      <c r="BW31" s="720"/>
      <c r="BX31" s="721">
        <v>98.7</v>
      </c>
      <c r="BY31" s="720"/>
      <c r="BZ31" s="720"/>
      <c r="CA31" s="720"/>
      <c r="CB31" s="722"/>
      <c r="CD31" s="678"/>
      <c r="CE31" s="679"/>
      <c r="CF31" s="654" t="s">
        <v>300</v>
      </c>
      <c r="CG31" s="655"/>
      <c r="CH31" s="655"/>
      <c r="CI31" s="655"/>
      <c r="CJ31" s="655"/>
      <c r="CK31" s="655"/>
      <c r="CL31" s="655"/>
      <c r="CM31" s="655"/>
      <c r="CN31" s="655"/>
      <c r="CO31" s="655"/>
      <c r="CP31" s="655"/>
      <c r="CQ31" s="656"/>
      <c r="CR31" s="657">
        <v>54224</v>
      </c>
      <c r="CS31" s="670"/>
      <c r="CT31" s="670"/>
      <c r="CU31" s="670"/>
      <c r="CV31" s="670"/>
      <c r="CW31" s="670"/>
      <c r="CX31" s="670"/>
      <c r="CY31" s="671"/>
      <c r="CZ31" s="660">
        <v>0.1</v>
      </c>
      <c r="DA31" s="672"/>
      <c r="DB31" s="672"/>
      <c r="DC31" s="673"/>
      <c r="DD31" s="663">
        <v>54198</v>
      </c>
      <c r="DE31" s="670"/>
      <c r="DF31" s="670"/>
      <c r="DG31" s="670"/>
      <c r="DH31" s="670"/>
      <c r="DI31" s="670"/>
      <c r="DJ31" s="670"/>
      <c r="DK31" s="671"/>
      <c r="DL31" s="663">
        <v>54198</v>
      </c>
      <c r="DM31" s="670"/>
      <c r="DN31" s="670"/>
      <c r="DO31" s="670"/>
      <c r="DP31" s="670"/>
      <c r="DQ31" s="670"/>
      <c r="DR31" s="670"/>
      <c r="DS31" s="670"/>
      <c r="DT31" s="670"/>
      <c r="DU31" s="670"/>
      <c r="DV31" s="671"/>
      <c r="DW31" s="660">
        <v>0.1</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5370206</v>
      </c>
      <c r="S32" s="658"/>
      <c r="T32" s="658"/>
      <c r="U32" s="658"/>
      <c r="V32" s="658"/>
      <c r="W32" s="658"/>
      <c r="X32" s="658"/>
      <c r="Y32" s="659"/>
      <c r="Z32" s="695">
        <v>6.7</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302</v>
      </c>
      <c r="AX32" s="654" t="s">
        <v>303</v>
      </c>
      <c r="AY32" s="655"/>
      <c r="AZ32" s="655"/>
      <c r="BA32" s="655"/>
      <c r="BB32" s="655"/>
      <c r="BC32" s="655"/>
      <c r="BD32" s="655"/>
      <c r="BE32" s="655"/>
      <c r="BF32" s="656"/>
      <c r="BG32" s="723">
        <v>99.4</v>
      </c>
      <c r="BH32" s="670"/>
      <c r="BI32" s="670"/>
      <c r="BJ32" s="670"/>
      <c r="BK32" s="670"/>
      <c r="BL32" s="670"/>
      <c r="BM32" s="661">
        <v>98.4</v>
      </c>
      <c r="BN32" s="670"/>
      <c r="BO32" s="670"/>
      <c r="BP32" s="670"/>
      <c r="BQ32" s="693"/>
      <c r="BR32" s="723">
        <v>99.3</v>
      </c>
      <c r="BS32" s="670"/>
      <c r="BT32" s="670"/>
      <c r="BU32" s="670"/>
      <c r="BV32" s="670"/>
      <c r="BW32" s="670"/>
      <c r="BX32" s="661">
        <v>98.3</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110474</v>
      </c>
      <c r="S33" s="658"/>
      <c r="T33" s="658"/>
      <c r="U33" s="658"/>
      <c r="V33" s="658"/>
      <c r="W33" s="658"/>
      <c r="X33" s="658"/>
      <c r="Y33" s="659"/>
      <c r="Z33" s="695">
        <v>0.1</v>
      </c>
      <c r="AA33" s="695"/>
      <c r="AB33" s="695"/>
      <c r="AC33" s="695"/>
      <c r="AD33" s="696">
        <v>53046</v>
      </c>
      <c r="AE33" s="696"/>
      <c r="AF33" s="696"/>
      <c r="AG33" s="696"/>
      <c r="AH33" s="696"/>
      <c r="AI33" s="696"/>
      <c r="AJ33" s="696"/>
      <c r="AK33" s="696"/>
      <c r="AL33" s="660">
        <v>0.1</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99.4</v>
      </c>
      <c r="BH33" s="642"/>
      <c r="BI33" s="642"/>
      <c r="BJ33" s="642"/>
      <c r="BK33" s="642"/>
      <c r="BL33" s="642"/>
      <c r="BM33" s="688">
        <v>99.2</v>
      </c>
      <c r="BN33" s="642"/>
      <c r="BO33" s="642"/>
      <c r="BP33" s="642"/>
      <c r="BQ33" s="705"/>
      <c r="BR33" s="718">
        <v>99.4</v>
      </c>
      <c r="BS33" s="642"/>
      <c r="BT33" s="642"/>
      <c r="BU33" s="642"/>
      <c r="BV33" s="642"/>
      <c r="BW33" s="642"/>
      <c r="BX33" s="688">
        <v>99</v>
      </c>
      <c r="BY33" s="642"/>
      <c r="BZ33" s="642"/>
      <c r="CA33" s="642"/>
      <c r="CB33" s="705"/>
      <c r="CD33" s="654" t="s">
        <v>307</v>
      </c>
      <c r="CE33" s="655"/>
      <c r="CF33" s="655"/>
      <c r="CG33" s="655"/>
      <c r="CH33" s="655"/>
      <c r="CI33" s="655"/>
      <c r="CJ33" s="655"/>
      <c r="CK33" s="655"/>
      <c r="CL33" s="655"/>
      <c r="CM33" s="655"/>
      <c r="CN33" s="655"/>
      <c r="CO33" s="655"/>
      <c r="CP33" s="655"/>
      <c r="CQ33" s="656"/>
      <c r="CR33" s="657">
        <v>29462735</v>
      </c>
      <c r="CS33" s="670"/>
      <c r="CT33" s="670"/>
      <c r="CU33" s="670"/>
      <c r="CV33" s="670"/>
      <c r="CW33" s="670"/>
      <c r="CX33" s="670"/>
      <c r="CY33" s="671"/>
      <c r="CZ33" s="660">
        <v>39.4</v>
      </c>
      <c r="DA33" s="672"/>
      <c r="DB33" s="672"/>
      <c r="DC33" s="673"/>
      <c r="DD33" s="663">
        <v>23564788</v>
      </c>
      <c r="DE33" s="670"/>
      <c r="DF33" s="670"/>
      <c r="DG33" s="670"/>
      <c r="DH33" s="670"/>
      <c r="DI33" s="670"/>
      <c r="DJ33" s="670"/>
      <c r="DK33" s="671"/>
      <c r="DL33" s="663">
        <v>17470378</v>
      </c>
      <c r="DM33" s="670"/>
      <c r="DN33" s="670"/>
      <c r="DO33" s="670"/>
      <c r="DP33" s="670"/>
      <c r="DQ33" s="670"/>
      <c r="DR33" s="670"/>
      <c r="DS33" s="670"/>
      <c r="DT33" s="670"/>
      <c r="DU33" s="670"/>
      <c r="DV33" s="671"/>
      <c r="DW33" s="660">
        <v>40</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65460</v>
      </c>
      <c r="S34" s="658"/>
      <c r="T34" s="658"/>
      <c r="U34" s="658"/>
      <c r="V34" s="658"/>
      <c r="W34" s="658"/>
      <c r="X34" s="658"/>
      <c r="Y34" s="659"/>
      <c r="Z34" s="695">
        <v>0.1</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9934946</v>
      </c>
      <c r="CS34" s="658"/>
      <c r="CT34" s="658"/>
      <c r="CU34" s="658"/>
      <c r="CV34" s="658"/>
      <c r="CW34" s="658"/>
      <c r="CX34" s="658"/>
      <c r="CY34" s="659"/>
      <c r="CZ34" s="660">
        <v>13.3</v>
      </c>
      <c r="DA34" s="672"/>
      <c r="DB34" s="672"/>
      <c r="DC34" s="673"/>
      <c r="DD34" s="663">
        <v>7844784</v>
      </c>
      <c r="DE34" s="658"/>
      <c r="DF34" s="658"/>
      <c r="DG34" s="658"/>
      <c r="DH34" s="658"/>
      <c r="DI34" s="658"/>
      <c r="DJ34" s="658"/>
      <c r="DK34" s="659"/>
      <c r="DL34" s="663">
        <v>7161921</v>
      </c>
      <c r="DM34" s="658"/>
      <c r="DN34" s="658"/>
      <c r="DO34" s="658"/>
      <c r="DP34" s="658"/>
      <c r="DQ34" s="658"/>
      <c r="DR34" s="658"/>
      <c r="DS34" s="658"/>
      <c r="DT34" s="658"/>
      <c r="DU34" s="658"/>
      <c r="DV34" s="659"/>
      <c r="DW34" s="660">
        <v>16.399999999999999</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41670</v>
      </c>
      <c r="S35" s="658"/>
      <c r="T35" s="658"/>
      <c r="U35" s="658"/>
      <c r="V35" s="658"/>
      <c r="W35" s="658"/>
      <c r="X35" s="658"/>
      <c r="Y35" s="659"/>
      <c r="Z35" s="695">
        <v>0.1</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1016435</v>
      </c>
      <c r="CS35" s="670"/>
      <c r="CT35" s="670"/>
      <c r="CU35" s="670"/>
      <c r="CV35" s="670"/>
      <c r="CW35" s="670"/>
      <c r="CX35" s="670"/>
      <c r="CY35" s="671"/>
      <c r="CZ35" s="660">
        <v>1.4</v>
      </c>
      <c r="DA35" s="672"/>
      <c r="DB35" s="672"/>
      <c r="DC35" s="673"/>
      <c r="DD35" s="663">
        <v>872254</v>
      </c>
      <c r="DE35" s="670"/>
      <c r="DF35" s="670"/>
      <c r="DG35" s="670"/>
      <c r="DH35" s="670"/>
      <c r="DI35" s="670"/>
      <c r="DJ35" s="670"/>
      <c r="DK35" s="671"/>
      <c r="DL35" s="663">
        <v>852640</v>
      </c>
      <c r="DM35" s="670"/>
      <c r="DN35" s="670"/>
      <c r="DO35" s="670"/>
      <c r="DP35" s="670"/>
      <c r="DQ35" s="670"/>
      <c r="DR35" s="670"/>
      <c r="DS35" s="670"/>
      <c r="DT35" s="670"/>
      <c r="DU35" s="670"/>
      <c r="DV35" s="671"/>
      <c r="DW35" s="660">
        <v>2</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5981071</v>
      </c>
      <c r="S36" s="658"/>
      <c r="T36" s="658"/>
      <c r="U36" s="658"/>
      <c r="V36" s="658"/>
      <c r="W36" s="658"/>
      <c r="X36" s="658"/>
      <c r="Y36" s="659"/>
      <c r="Z36" s="695">
        <v>7.5</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9731177</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t="s">
        <v>122</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8620477</v>
      </c>
      <c r="CS36" s="658"/>
      <c r="CT36" s="658"/>
      <c r="CU36" s="658"/>
      <c r="CV36" s="658"/>
      <c r="CW36" s="658"/>
      <c r="CX36" s="658"/>
      <c r="CY36" s="659"/>
      <c r="CZ36" s="660">
        <v>11.5</v>
      </c>
      <c r="DA36" s="672"/>
      <c r="DB36" s="672"/>
      <c r="DC36" s="673"/>
      <c r="DD36" s="663">
        <v>7393313</v>
      </c>
      <c r="DE36" s="658"/>
      <c r="DF36" s="658"/>
      <c r="DG36" s="658"/>
      <c r="DH36" s="658"/>
      <c r="DI36" s="658"/>
      <c r="DJ36" s="658"/>
      <c r="DK36" s="659"/>
      <c r="DL36" s="663">
        <v>4382785</v>
      </c>
      <c r="DM36" s="658"/>
      <c r="DN36" s="658"/>
      <c r="DO36" s="658"/>
      <c r="DP36" s="658"/>
      <c r="DQ36" s="658"/>
      <c r="DR36" s="658"/>
      <c r="DS36" s="658"/>
      <c r="DT36" s="658"/>
      <c r="DU36" s="658"/>
      <c r="DV36" s="659"/>
      <c r="DW36" s="660">
        <v>10</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3787339</v>
      </c>
      <c r="S37" s="658"/>
      <c r="T37" s="658"/>
      <c r="U37" s="658"/>
      <c r="V37" s="658"/>
      <c r="W37" s="658"/>
      <c r="X37" s="658"/>
      <c r="Y37" s="659"/>
      <c r="Z37" s="695">
        <v>4.7</v>
      </c>
      <c r="AA37" s="695"/>
      <c r="AB37" s="695"/>
      <c r="AC37" s="695"/>
      <c r="AD37" s="696">
        <v>415934</v>
      </c>
      <c r="AE37" s="696"/>
      <c r="AF37" s="696"/>
      <c r="AG37" s="696"/>
      <c r="AH37" s="696"/>
      <c r="AI37" s="696"/>
      <c r="AJ37" s="696"/>
      <c r="AK37" s="696"/>
      <c r="AL37" s="660">
        <v>1</v>
      </c>
      <c r="AM37" s="661"/>
      <c r="AN37" s="661"/>
      <c r="AO37" s="697"/>
      <c r="AQ37" s="690" t="s">
        <v>319</v>
      </c>
      <c r="AR37" s="691"/>
      <c r="AS37" s="691"/>
      <c r="AT37" s="691"/>
      <c r="AU37" s="691"/>
      <c r="AV37" s="691"/>
      <c r="AW37" s="691"/>
      <c r="AX37" s="691"/>
      <c r="AY37" s="692"/>
      <c r="AZ37" s="657">
        <v>1406024</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-89408</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1903162</v>
      </c>
      <c r="CS37" s="670"/>
      <c r="CT37" s="670"/>
      <c r="CU37" s="670"/>
      <c r="CV37" s="670"/>
      <c r="CW37" s="670"/>
      <c r="CX37" s="670"/>
      <c r="CY37" s="671"/>
      <c r="CZ37" s="660">
        <v>2.5</v>
      </c>
      <c r="DA37" s="672"/>
      <c r="DB37" s="672"/>
      <c r="DC37" s="673"/>
      <c r="DD37" s="663">
        <v>1903162</v>
      </c>
      <c r="DE37" s="670"/>
      <c r="DF37" s="670"/>
      <c r="DG37" s="670"/>
      <c r="DH37" s="670"/>
      <c r="DI37" s="670"/>
      <c r="DJ37" s="670"/>
      <c r="DK37" s="671"/>
      <c r="DL37" s="663">
        <v>1903162</v>
      </c>
      <c r="DM37" s="670"/>
      <c r="DN37" s="670"/>
      <c r="DO37" s="670"/>
      <c r="DP37" s="670"/>
      <c r="DQ37" s="670"/>
      <c r="DR37" s="670"/>
      <c r="DS37" s="670"/>
      <c r="DT37" s="670"/>
      <c r="DU37" s="670"/>
      <c r="DV37" s="671"/>
      <c r="DW37" s="660">
        <v>4.4000000000000004</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3245300</v>
      </c>
      <c r="S38" s="658"/>
      <c r="T38" s="658"/>
      <c r="U38" s="658"/>
      <c r="V38" s="658"/>
      <c r="W38" s="658"/>
      <c r="X38" s="658"/>
      <c r="Y38" s="659"/>
      <c r="Z38" s="695">
        <v>4</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1140523</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26098</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8107556</v>
      </c>
      <c r="CS38" s="658"/>
      <c r="CT38" s="658"/>
      <c r="CU38" s="658"/>
      <c r="CV38" s="658"/>
      <c r="CW38" s="658"/>
      <c r="CX38" s="658"/>
      <c r="CY38" s="659"/>
      <c r="CZ38" s="660">
        <v>10.8</v>
      </c>
      <c r="DA38" s="672"/>
      <c r="DB38" s="672"/>
      <c r="DC38" s="673"/>
      <c r="DD38" s="663">
        <v>6943603</v>
      </c>
      <c r="DE38" s="658"/>
      <c r="DF38" s="658"/>
      <c r="DG38" s="658"/>
      <c r="DH38" s="658"/>
      <c r="DI38" s="658"/>
      <c r="DJ38" s="658"/>
      <c r="DK38" s="659"/>
      <c r="DL38" s="663">
        <v>5073032</v>
      </c>
      <c r="DM38" s="658"/>
      <c r="DN38" s="658"/>
      <c r="DO38" s="658"/>
      <c r="DP38" s="658"/>
      <c r="DQ38" s="658"/>
      <c r="DR38" s="658"/>
      <c r="DS38" s="658"/>
      <c r="DT38" s="658"/>
      <c r="DU38" s="658"/>
      <c r="DV38" s="659"/>
      <c r="DW38" s="660">
        <v>11.6</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217597</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38472</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555135</v>
      </c>
      <c r="CS39" s="670"/>
      <c r="CT39" s="670"/>
      <c r="CU39" s="670"/>
      <c r="CV39" s="670"/>
      <c r="CW39" s="670"/>
      <c r="CX39" s="670"/>
      <c r="CY39" s="671"/>
      <c r="CZ39" s="660">
        <v>0.7</v>
      </c>
      <c r="DA39" s="672"/>
      <c r="DB39" s="672"/>
      <c r="DC39" s="673"/>
      <c r="DD39" s="663">
        <v>509123</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1000000</v>
      </c>
      <c r="S40" s="658"/>
      <c r="T40" s="658"/>
      <c r="U40" s="658"/>
      <c r="V40" s="658"/>
      <c r="W40" s="658"/>
      <c r="X40" s="658"/>
      <c r="Y40" s="659"/>
      <c r="Z40" s="695">
        <v>1.2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2252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90</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1228186</v>
      </c>
      <c r="CS40" s="658"/>
      <c r="CT40" s="658"/>
      <c r="CU40" s="658"/>
      <c r="CV40" s="658"/>
      <c r="CW40" s="658"/>
      <c r="CX40" s="658"/>
      <c r="CY40" s="659"/>
      <c r="CZ40" s="660">
        <v>1.6</v>
      </c>
      <c r="DA40" s="672"/>
      <c r="DB40" s="672"/>
      <c r="DC40" s="673"/>
      <c r="DD40" s="663">
        <v>1711</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80255925</v>
      </c>
      <c r="S41" s="682"/>
      <c r="T41" s="682"/>
      <c r="U41" s="682"/>
      <c r="V41" s="682"/>
      <c r="W41" s="682"/>
      <c r="X41" s="682"/>
      <c r="Y41" s="685"/>
      <c r="Z41" s="686">
        <v>100</v>
      </c>
      <c r="AA41" s="686"/>
      <c r="AB41" s="686"/>
      <c r="AC41" s="686"/>
      <c r="AD41" s="687">
        <v>42629143</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1767609</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5197172</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350</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7440474</v>
      </c>
      <c r="CS42" s="670"/>
      <c r="CT42" s="670"/>
      <c r="CU42" s="670"/>
      <c r="CV42" s="670"/>
      <c r="CW42" s="670"/>
      <c r="CX42" s="670"/>
      <c r="CY42" s="671"/>
      <c r="CZ42" s="660">
        <v>10</v>
      </c>
      <c r="DA42" s="672"/>
      <c r="DB42" s="672"/>
      <c r="DC42" s="673"/>
      <c r="DD42" s="663">
        <v>3985608</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326718</v>
      </c>
      <c r="CS43" s="670"/>
      <c r="CT43" s="670"/>
      <c r="CU43" s="670"/>
      <c r="CV43" s="670"/>
      <c r="CW43" s="670"/>
      <c r="CX43" s="670"/>
      <c r="CY43" s="671"/>
      <c r="CZ43" s="660">
        <v>0.4</v>
      </c>
      <c r="DA43" s="672"/>
      <c r="DB43" s="672"/>
      <c r="DC43" s="673"/>
      <c r="DD43" s="663">
        <v>326718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7440474</v>
      </c>
      <c r="CS44" s="658"/>
      <c r="CT44" s="658"/>
      <c r="CU44" s="658"/>
      <c r="CV44" s="658"/>
      <c r="CW44" s="658"/>
      <c r="CX44" s="658"/>
      <c r="CY44" s="659"/>
      <c r="CZ44" s="660">
        <v>10</v>
      </c>
      <c r="DA44" s="661"/>
      <c r="DB44" s="661"/>
      <c r="DC44" s="662"/>
      <c r="DD44" s="663">
        <v>3985608</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2663033</v>
      </c>
      <c r="CS45" s="670"/>
      <c r="CT45" s="670"/>
      <c r="CU45" s="670"/>
      <c r="CV45" s="670"/>
      <c r="CW45" s="670"/>
      <c r="CX45" s="670"/>
      <c r="CY45" s="671"/>
      <c r="CZ45" s="660">
        <v>3.6</v>
      </c>
      <c r="DA45" s="672"/>
      <c r="DB45" s="672"/>
      <c r="DC45" s="673"/>
      <c r="DD45" s="663">
        <v>683380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4712473</v>
      </c>
      <c r="CS46" s="658"/>
      <c r="CT46" s="658"/>
      <c r="CU46" s="658"/>
      <c r="CV46" s="658"/>
      <c r="CW46" s="658"/>
      <c r="CX46" s="658"/>
      <c r="CY46" s="659"/>
      <c r="CZ46" s="660">
        <v>6.3</v>
      </c>
      <c r="DA46" s="661"/>
      <c r="DB46" s="661"/>
      <c r="DC46" s="662"/>
      <c r="DD46" s="663">
        <v>3237260</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74740782</v>
      </c>
      <c r="CS49" s="642"/>
      <c r="CT49" s="642"/>
      <c r="CU49" s="642"/>
      <c r="CV49" s="642"/>
      <c r="CW49" s="642"/>
      <c r="CX49" s="642"/>
      <c r="CY49" s="643"/>
      <c r="CZ49" s="644">
        <v>100</v>
      </c>
      <c r="DA49" s="645"/>
      <c r="DB49" s="645"/>
      <c r="DC49" s="646"/>
      <c r="DD49" s="647">
        <v>50188828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wg0adabhnmqP7XHmbdeQFHuasoiGqCLOX/LaVcoRBNVlUcksw1POW1oTvl3IJgvKjcCxJmP96hL7IFdc1UX+cQ==" saltValue="iK5gz2X5elR65PkiIk4As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J1"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80047</v>
      </c>
      <c r="R7" s="1139"/>
      <c r="S7" s="1139"/>
      <c r="T7" s="1139"/>
      <c r="U7" s="1139"/>
      <c r="V7" s="1139">
        <v>74665</v>
      </c>
      <c r="W7" s="1139"/>
      <c r="X7" s="1139"/>
      <c r="Y7" s="1139"/>
      <c r="Z7" s="1139"/>
      <c r="AA7" s="1139">
        <v>5381</v>
      </c>
      <c r="AB7" s="1139"/>
      <c r="AC7" s="1139"/>
      <c r="AD7" s="1139"/>
      <c r="AE7" s="1140"/>
      <c r="AF7" s="1141">
        <v>4543</v>
      </c>
      <c r="AG7" s="1142"/>
      <c r="AH7" s="1142"/>
      <c r="AI7" s="1142"/>
      <c r="AJ7" s="1143"/>
      <c r="AK7" s="1144">
        <v>42</v>
      </c>
      <c r="AL7" s="1145"/>
      <c r="AM7" s="1145"/>
      <c r="AN7" s="1145"/>
      <c r="AO7" s="1145"/>
      <c r="AP7" s="1145">
        <v>26769</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563</v>
      </c>
      <c r="BT7" s="1136"/>
      <c r="BU7" s="1136"/>
      <c r="BV7" s="1136"/>
      <c r="BW7" s="1136"/>
      <c r="BX7" s="1136"/>
      <c r="BY7" s="1136"/>
      <c r="BZ7" s="1136"/>
      <c r="CA7" s="1136"/>
      <c r="CB7" s="1136"/>
      <c r="CC7" s="1136"/>
      <c r="CD7" s="1136"/>
      <c r="CE7" s="1136"/>
      <c r="CF7" s="1136"/>
      <c r="CG7" s="1148"/>
      <c r="CH7" s="1132">
        <v>97</v>
      </c>
      <c r="CI7" s="1133"/>
      <c r="CJ7" s="1133"/>
      <c r="CK7" s="1133"/>
      <c r="CL7" s="1134"/>
      <c r="CM7" s="1132">
        <v>156</v>
      </c>
      <c r="CN7" s="1133"/>
      <c r="CO7" s="1133"/>
      <c r="CP7" s="1133"/>
      <c r="CQ7" s="1134"/>
      <c r="CR7" s="1132">
        <v>65</v>
      </c>
      <c r="CS7" s="1133"/>
      <c r="CT7" s="1133"/>
      <c r="CU7" s="1133"/>
      <c r="CV7" s="1134"/>
      <c r="CW7" s="1132">
        <v>5</v>
      </c>
      <c r="CX7" s="1133"/>
      <c r="CY7" s="1133"/>
      <c r="CZ7" s="1133"/>
      <c r="DA7" s="1134"/>
      <c r="DB7" s="1132" t="s">
        <v>488</v>
      </c>
      <c r="DC7" s="1133"/>
      <c r="DD7" s="1133"/>
      <c r="DE7" s="1133"/>
      <c r="DF7" s="1134"/>
      <c r="DG7" s="1132" t="s">
        <v>554</v>
      </c>
      <c r="DH7" s="1133"/>
      <c r="DI7" s="1133"/>
      <c r="DJ7" s="1133"/>
      <c r="DK7" s="1134"/>
      <c r="DL7" s="1132" t="s">
        <v>488</v>
      </c>
      <c r="DM7" s="1133"/>
      <c r="DN7" s="1133"/>
      <c r="DO7" s="1133"/>
      <c r="DP7" s="1134"/>
      <c r="DQ7" s="1132" t="s">
        <v>488</v>
      </c>
      <c r="DR7" s="1133"/>
      <c r="DS7" s="1133"/>
      <c r="DT7" s="1133"/>
      <c r="DU7" s="1134"/>
      <c r="DV7" s="1135"/>
      <c r="DW7" s="1136"/>
      <c r="DX7" s="1136"/>
      <c r="DY7" s="1136"/>
      <c r="DZ7" s="1137"/>
      <c r="EA7" s="234"/>
    </row>
    <row r="8" spans="1:131" s="235" customFormat="1" ht="26.25" customHeight="1" x14ac:dyDescent="0.15">
      <c r="A8" s="238">
        <v>2</v>
      </c>
      <c r="B8" s="1066" t="s">
        <v>375</v>
      </c>
      <c r="C8" s="1067"/>
      <c r="D8" s="1067"/>
      <c r="E8" s="1067"/>
      <c r="F8" s="1067"/>
      <c r="G8" s="1067"/>
      <c r="H8" s="1067"/>
      <c r="I8" s="1067"/>
      <c r="J8" s="1067"/>
      <c r="K8" s="1067"/>
      <c r="L8" s="1067"/>
      <c r="M8" s="1067"/>
      <c r="N8" s="1067"/>
      <c r="O8" s="1067"/>
      <c r="P8" s="1068"/>
      <c r="Q8" s="1074">
        <v>0</v>
      </c>
      <c r="R8" s="1075"/>
      <c r="S8" s="1075"/>
      <c r="T8" s="1075"/>
      <c r="U8" s="1075"/>
      <c r="V8" s="1075">
        <v>0</v>
      </c>
      <c r="W8" s="1075"/>
      <c r="X8" s="1075"/>
      <c r="Y8" s="1075"/>
      <c r="Z8" s="1075"/>
      <c r="AA8" s="1075">
        <v>0</v>
      </c>
      <c r="AB8" s="1075"/>
      <c r="AC8" s="1075"/>
      <c r="AD8" s="1075"/>
      <c r="AE8" s="1076"/>
      <c r="AF8" s="1071" t="s">
        <v>122</v>
      </c>
      <c r="AG8" s="1072"/>
      <c r="AH8" s="1072"/>
      <c r="AI8" s="1072"/>
      <c r="AJ8" s="1073"/>
      <c r="AK8" s="1116">
        <v>0</v>
      </c>
      <c r="AL8" s="1117"/>
      <c r="AM8" s="1117"/>
      <c r="AN8" s="1117"/>
      <c r="AO8" s="1117"/>
      <c r="AP8" s="1117">
        <v>0</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564</v>
      </c>
      <c r="BT8" s="1029"/>
      <c r="BU8" s="1029"/>
      <c r="BV8" s="1029"/>
      <c r="BW8" s="1029"/>
      <c r="BX8" s="1029"/>
      <c r="BY8" s="1029"/>
      <c r="BZ8" s="1029"/>
      <c r="CA8" s="1029"/>
      <c r="CB8" s="1029"/>
      <c r="CC8" s="1029"/>
      <c r="CD8" s="1029"/>
      <c r="CE8" s="1029"/>
      <c r="CF8" s="1029"/>
      <c r="CG8" s="1050"/>
      <c r="CH8" s="1025">
        <v>7</v>
      </c>
      <c r="CI8" s="1026"/>
      <c r="CJ8" s="1026"/>
      <c r="CK8" s="1026"/>
      <c r="CL8" s="1027"/>
      <c r="CM8" s="1025">
        <v>342</v>
      </c>
      <c r="CN8" s="1026"/>
      <c r="CO8" s="1026"/>
      <c r="CP8" s="1026"/>
      <c r="CQ8" s="1027"/>
      <c r="CR8" s="1025">
        <v>200</v>
      </c>
      <c r="CS8" s="1026"/>
      <c r="CT8" s="1026"/>
      <c r="CU8" s="1026"/>
      <c r="CV8" s="1027"/>
      <c r="CW8" s="1025">
        <v>0</v>
      </c>
      <c r="CX8" s="1026"/>
      <c r="CY8" s="1026"/>
      <c r="CZ8" s="1026"/>
      <c r="DA8" s="1027"/>
      <c r="DB8" s="1025" t="s">
        <v>488</v>
      </c>
      <c r="DC8" s="1026"/>
      <c r="DD8" s="1026"/>
      <c r="DE8" s="1026"/>
      <c r="DF8" s="1027"/>
      <c r="DG8" s="1025" t="s">
        <v>488</v>
      </c>
      <c r="DH8" s="1026"/>
      <c r="DI8" s="1026"/>
      <c r="DJ8" s="1026"/>
      <c r="DK8" s="1027"/>
      <c r="DL8" s="1025" t="s">
        <v>488</v>
      </c>
      <c r="DM8" s="1026"/>
      <c r="DN8" s="1026"/>
      <c r="DO8" s="1026"/>
      <c r="DP8" s="1027"/>
      <c r="DQ8" s="1025" t="s">
        <v>488</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565</v>
      </c>
      <c r="BT9" s="1029"/>
      <c r="BU9" s="1029"/>
      <c r="BV9" s="1029"/>
      <c r="BW9" s="1029"/>
      <c r="BX9" s="1029"/>
      <c r="BY9" s="1029"/>
      <c r="BZ9" s="1029"/>
      <c r="CA9" s="1029"/>
      <c r="CB9" s="1029"/>
      <c r="CC9" s="1029"/>
      <c r="CD9" s="1029"/>
      <c r="CE9" s="1029"/>
      <c r="CF9" s="1029"/>
      <c r="CG9" s="1050"/>
      <c r="CH9" s="1025">
        <v>-7</v>
      </c>
      <c r="CI9" s="1026"/>
      <c r="CJ9" s="1026"/>
      <c r="CK9" s="1026"/>
      <c r="CL9" s="1027"/>
      <c r="CM9" s="1025">
        <v>196</v>
      </c>
      <c r="CN9" s="1026"/>
      <c r="CO9" s="1026"/>
      <c r="CP9" s="1026"/>
      <c r="CQ9" s="1027"/>
      <c r="CR9" s="1025">
        <v>101</v>
      </c>
      <c r="CS9" s="1026"/>
      <c r="CT9" s="1026"/>
      <c r="CU9" s="1026"/>
      <c r="CV9" s="1027"/>
      <c r="CW9" s="1025">
        <v>10</v>
      </c>
      <c r="CX9" s="1026"/>
      <c r="CY9" s="1026"/>
      <c r="CZ9" s="1026"/>
      <c r="DA9" s="1027"/>
      <c r="DB9" s="1025" t="s">
        <v>488</v>
      </c>
      <c r="DC9" s="1026"/>
      <c r="DD9" s="1026"/>
      <c r="DE9" s="1026"/>
      <c r="DF9" s="1027"/>
      <c r="DG9" s="1025" t="s">
        <v>488</v>
      </c>
      <c r="DH9" s="1026"/>
      <c r="DI9" s="1026"/>
      <c r="DJ9" s="1026"/>
      <c r="DK9" s="1027"/>
      <c r="DL9" s="1025" t="s">
        <v>488</v>
      </c>
      <c r="DM9" s="1026"/>
      <c r="DN9" s="1026"/>
      <c r="DO9" s="1026"/>
      <c r="DP9" s="1027"/>
      <c r="DQ9" s="1025" t="s">
        <v>488</v>
      </c>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566</v>
      </c>
      <c r="BT10" s="1029"/>
      <c r="BU10" s="1029"/>
      <c r="BV10" s="1029"/>
      <c r="BW10" s="1029"/>
      <c r="BX10" s="1029"/>
      <c r="BY10" s="1029"/>
      <c r="BZ10" s="1029"/>
      <c r="CA10" s="1029"/>
      <c r="CB10" s="1029"/>
      <c r="CC10" s="1029"/>
      <c r="CD10" s="1029"/>
      <c r="CE10" s="1029"/>
      <c r="CF10" s="1029"/>
      <c r="CG10" s="1050"/>
      <c r="CH10" s="1025">
        <v>-1</v>
      </c>
      <c r="CI10" s="1026"/>
      <c r="CJ10" s="1026"/>
      <c r="CK10" s="1026"/>
      <c r="CL10" s="1027"/>
      <c r="CM10" s="1025">
        <v>144</v>
      </c>
      <c r="CN10" s="1026"/>
      <c r="CO10" s="1026"/>
      <c r="CP10" s="1026"/>
      <c r="CQ10" s="1027"/>
      <c r="CR10" s="1025">
        <v>5</v>
      </c>
      <c r="CS10" s="1026"/>
      <c r="CT10" s="1026"/>
      <c r="CU10" s="1026"/>
      <c r="CV10" s="1027"/>
      <c r="CW10" s="1025" t="s">
        <v>554</v>
      </c>
      <c r="CX10" s="1026"/>
      <c r="CY10" s="1026"/>
      <c r="CZ10" s="1026"/>
      <c r="DA10" s="1027"/>
      <c r="DB10" s="1025" t="s">
        <v>488</v>
      </c>
      <c r="DC10" s="1026"/>
      <c r="DD10" s="1026"/>
      <c r="DE10" s="1026"/>
      <c r="DF10" s="1027"/>
      <c r="DG10" s="1025" t="s">
        <v>488</v>
      </c>
      <c r="DH10" s="1026"/>
      <c r="DI10" s="1026"/>
      <c r="DJ10" s="1026"/>
      <c r="DK10" s="1027"/>
      <c r="DL10" s="1025" t="s">
        <v>488</v>
      </c>
      <c r="DM10" s="1026"/>
      <c r="DN10" s="1026"/>
      <c r="DO10" s="1026"/>
      <c r="DP10" s="1027"/>
      <c r="DQ10" s="1025" t="s">
        <v>488</v>
      </c>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t="s">
        <v>567</v>
      </c>
      <c r="BT11" s="1029"/>
      <c r="BU11" s="1029"/>
      <c r="BV11" s="1029"/>
      <c r="BW11" s="1029"/>
      <c r="BX11" s="1029"/>
      <c r="BY11" s="1029"/>
      <c r="BZ11" s="1029"/>
      <c r="CA11" s="1029"/>
      <c r="CB11" s="1029"/>
      <c r="CC11" s="1029"/>
      <c r="CD11" s="1029"/>
      <c r="CE11" s="1029"/>
      <c r="CF11" s="1029"/>
      <c r="CG11" s="1050"/>
      <c r="CH11" s="1025">
        <v>74</v>
      </c>
      <c r="CI11" s="1026"/>
      <c r="CJ11" s="1026"/>
      <c r="CK11" s="1026"/>
      <c r="CL11" s="1027"/>
      <c r="CM11" s="1025">
        <v>1318</v>
      </c>
      <c r="CN11" s="1026"/>
      <c r="CO11" s="1026"/>
      <c r="CP11" s="1026"/>
      <c r="CQ11" s="1027"/>
      <c r="CR11" s="1025">
        <v>50</v>
      </c>
      <c r="CS11" s="1026"/>
      <c r="CT11" s="1026"/>
      <c r="CU11" s="1026"/>
      <c r="CV11" s="1027"/>
      <c r="CW11" s="1025">
        <v>30</v>
      </c>
      <c r="CX11" s="1026"/>
      <c r="CY11" s="1026"/>
      <c r="CZ11" s="1026"/>
      <c r="DA11" s="1027"/>
      <c r="DB11" s="1025">
        <v>909</v>
      </c>
      <c r="DC11" s="1026"/>
      <c r="DD11" s="1026"/>
      <c r="DE11" s="1026"/>
      <c r="DF11" s="1027"/>
      <c r="DG11" s="1025" t="s">
        <v>488</v>
      </c>
      <c r="DH11" s="1026"/>
      <c r="DI11" s="1026"/>
      <c r="DJ11" s="1026"/>
      <c r="DK11" s="1027"/>
      <c r="DL11" s="1025" t="s">
        <v>488</v>
      </c>
      <c r="DM11" s="1026"/>
      <c r="DN11" s="1026"/>
      <c r="DO11" s="1026"/>
      <c r="DP11" s="1027"/>
      <c r="DQ11" s="1025" t="s">
        <v>488</v>
      </c>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t="s">
        <v>568</v>
      </c>
      <c r="BT12" s="1029"/>
      <c r="BU12" s="1029"/>
      <c r="BV12" s="1029"/>
      <c r="BW12" s="1029"/>
      <c r="BX12" s="1029"/>
      <c r="BY12" s="1029"/>
      <c r="BZ12" s="1029"/>
      <c r="CA12" s="1029"/>
      <c r="CB12" s="1029"/>
      <c r="CC12" s="1029"/>
      <c r="CD12" s="1029"/>
      <c r="CE12" s="1029"/>
      <c r="CF12" s="1029"/>
      <c r="CG12" s="1050"/>
      <c r="CH12" s="1025">
        <v>0</v>
      </c>
      <c r="CI12" s="1026"/>
      <c r="CJ12" s="1026"/>
      <c r="CK12" s="1026"/>
      <c r="CL12" s="1027"/>
      <c r="CM12" s="1025">
        <v>29</v>
      </c>
      <c r="CN12" s="1026"/>
      <c r="CO12" s="1026"/>
      <c r="CP12" s="1026"/>
      <c r="CQ12" s="1027"/>
      <c r="CR12" s="1025">
        <v>3</v>
      </c>
      <c r="CS12" s="1026"/>
      <c r="CT12" s="1026"/>
      <c r="CU12" s="1026"/>
      <c r="CV12" s="1027"/>
      <c r="CW12" s="1025" t="s">
        <v>554</v>
      </c>
      <c r="CX12" s="1026"/>
      <c r="CY12" s="1026"/>
      <c r="CZ12" s="1026"/>
      <c r="DA12" s="1027"/>
      <c r="DB12" s="1025" t="s">
        <v>488</v>
      </c>
      <c r="DC12" s="1026"/>
      <c r="DD12" s="1026"/>
      <c r="DE12" s="1026"/>
      <c r="DF12" s="1027"/>
      <c r="DG12" s="1025" t="s">
        <v>488</v>
      </c>
      <c r="DH12" s="1026"/>
      <c r="DI12" s="1026"/>
      <c r="DJ12" s="1026"/>
      <c r="DK12" s="1027"/>
      <c r="DL12" s="1025" t="s">
        <v>488</v>
      </c>
      <c r="DM12" s="1026"/>
      <c r="DN12" s="1026"/>
      <c r="DO12" s="1026"/>
      <c r="DP12" s="1027"/>
      <c r="DQ12" s="1025" t="s">
        <v>488</v>
      </c>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t="s">
        <v>569</v>
      </c>
      <c r="BT13" s="1029"/>
      <c r="BU13" s="1029"/>
      <c r="BV13" s="1029"/>
      <c r="BW13" s="1029"/>
      <c r="BX13" s="1029"/>
      <c r="BY13" s="1029"/>
      <c r="BZ13" s="1029"/>
      <c r="CA13" s="1029"/>
      <c r="CB13" s="1029"/>
      <c r="CC13" s="1029"/>
      <c r="CD13" s="1029"/>
      <c r="CE13" s="1029"/>
      <c r="CF13" s="1029"/>
      <c r="CG13" s="1050"/>
      <c r="CH13" s="1025">
        <v>-17</v>
      </c>
      <c r="CI13" s="1026"/>
      <c r="CJ13" s="1026"/>
      <c r="CK13" s="1026"/>
      <c r="CL13" s="1027"/>
      <c r="CM13" s="1025">
        <v>16</v>
      </c>
      <c r="CN13" s="1026"/>
      <c r="CO13" s="1026"/>
      <c r="CP13" s="1026"/>
      <c r="CQ13" s="1027"/>
      <c r="CR13" s="1025">
        <v>4</v>
      </c>
      <c r="CS13" s="1026"/>
      <c r="CT13" s="1026"/>
      <c r="CU13" s="1026"/>
      <c r="CV13" s="1027"/>
      <c r="CW13" s="1025" t="s">
        <v>554</v>
      </c>
      <c r="CX13" s="1026"/>
      <c r="CY13" s="1026"/>
      <c r="CZ13" s="1026"/>
      <c r="DA13" s="1027"/>
      <c r="DB13" s="1025" t="s">
        <v>488</v>
      </c>
      <c r="DC13" s="1026"/>
      <c r="DD13" s="1026"/>
      <c r="DE13" s="1026"/>
      <c r="DF13" s="1027"/>
      <c r="DG13" s="1025" t="s">
        <v>488</v>
      </c>
      <c r="DH13" s="1026"/>
      <c r="DI13" s="1026"/>
      <c r="DJ13" s="1026"/>
      <c r="DK13" s="1027"/>
      <c r="DL13" s="1025" t="s">
        <v>488</v>
      </c>
      <c r="DM13" s="1026"/>
      <c r="DN13" s="1026"/>
      <c r="DO13" s="1026"/>
      <c r="DP13" s="1027"/>
      <c r="DQ13" s="1025" t="s">
        <v>488</v>
      </c>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3">
        <f>SUM(Q7:U22)</f>
        <v>80047</v>
      </c>
      <c r="R23" s="1097"/>
      <c r="S23" s="1097"/>
      <c r="T23" s="1097"/>
      <c r="U23" s="1097"/>
      <c r="V23" s="1097">
        <f t="shared" ref="V23" si="0">SUM(V7:Z22)</f>
        <v>74665</v>
      </c>
      <c r="W23" s="1097"/>
      <c r="X23" s="1097"/>
      <c r="Y23" s="1097"/>
      <c r="Z23" s="1097"/>
      <c r="AA23" s="1097">
        <f t="shared" ref="AA23" si="1">SUM(AA7:AE22)</f>
        <v>5381</v>
      </c>
      <c r="AB23" s="1097"/>
      <c r="AC23" s="1097"/>
      <c r="AD23" s="1097"/>
      <c r="AE23" s="1104"/>
      <c r="AF23" s="1105">
        <v>4543</v>
      </c>
      <c r="AG23" s="1097"/>
      <c r="AH23" s="1097"/>
      <c r="AI23" s="1097"/>
      <c r="AJ23" s="1106"/>
      <c r="AK23" s="1107"/>
      <c r="AL23" s="1108"/>
      <c r="AM23" s="1108"/>
      <c r="AN23" s="1108"/>
      <c r="AO23" s="1108"/>
      <c r="AP23" s="1097">
        <f>SUM(AP7:AT22)</f>
        <v>26769</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389</v>
      </c>
      <c r="C28" s="1084"/>
      <c r="D28" s="1084"/>
      <c r="E28" s="1084"/>
      <c r="F28" s="1084"/>
      <c r="G28" s="1084"/>
      <c r="H28" s="1084"/>
      <c r="I28" s="1084"/>
      <c r="J28" s="1084"/>
      <c r="K28" s="1084"/>
      <c r="L28" s="1084"/>
      <c r="M28" s="1084"/>
      <c r="N28" s="1084"/>
      <c r="O28" s="1084"/>
      <c r="P28" s="1085"/>
      <c r="Q28" s="1086">
        <v>19007</v>
      </c>
      <c r="R28" s="1087"/>
      <c r="S28" s="1087"/>
      <c r="T28" s="1087"/>
      <c r="U28" s="1087"/>
      <c r="V28" s="1087">
        <v>19007</v>
      </c>
      <c r="W28" s="1087"/>
      <c r="X28" s="1087"/>
      <c r="Y28" s="1087"/>
      <c r="Z28" s="1087"/>
      <c r="AA28" s="1087" t="s">
        <v>554</v>
      </c>
      <c r="AB28" s="1087"/>
      <c r="AC28" s="1087"/>
      <c r="AD28" s="1087"/>
      <c r="AE28" s="1088"/>
      <c r="AF28" s="1089" t="s">
        <v>122</v>
      </c>
      <c r="AG28" s="1087"/>
      <c r="AH28" s="1087"/>
      <c r="AI28" s="1087"/>
      <c r="AJ28" s="1090"/>
      <c r="AK28" s="1078">
        <v>1768</v>
      </c>
      <c r="AL28" s="1079"/>
      <c r="AM28" s="1079"/>
      <c r="AN28" s="1079"/>
      <c r="AO28" s="1079"/>
      <c r="AP28" s="1079" t="s">
        <v>488</v>
      </c>
      <c r="AQ28" s="1079"/>
      <c r="AR28" s="1079"/>
      <c r="AS28" s="1079"/>
      <c r="AT28" s="1079"/>
      <c r="AU28" s="1079" t="s">
        <v>488</v>
      </c>
      <c r="AV28" s="1079"/>
      <c r="AW28" s="1079"/>
      <c r="AX28" s="1079"/>
      <c r="AY28" s="1079"/>
      <c r="AZ28" s="1080" t="s">
        <v>488</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390</v>
      </c>
      <c r="C29" s="1067"/>
      <c r="D29" s="1067"/>
      <c r="E29" s="1067"/>
      <c r="F29" s="1067"/>
      <c r="G29" s="1067"/>
      <c r="H29" s="1067"/>
      <c r="I29" s="1067"/>
      <c r="J29" s="1067"/>
      <c r="K29" s="1067"/>
      <c r="L29" s="1067"/>
      <c r="M29" s="1067"/>
      <c r="N29" s="1067"/>
      <c r="O29" s="1067"/>
      <c r="P29" s="1068"/>
      <c r="Q29" s="1074">
        <v>15</v>
      </c>
      <c r="R29" s="1075"/>
      <c r="S29" s="1075"/>
      <c r="T29" s="1075"/>
      <c r="U29" s="1075"/>
      <c r="V29" s="1075">
        <v>15</v>
      </c>
      <c r="W29" s="1075"/>
      <c r="X29" s="1075"/>
      <c r="Y29" s="1075"/>
      <c r="Z29" s="1075"/>
      <c r="AA29" s="1075" t="s">
        <v>554</v>
      </c>
      <c r="AB29" s="1075"/>
      <c r="AC29" s="1075"/>
      <c r="AD29" s="1075"/>
      <c r="AE29" s="1076"/>
      <c r="AF29" s="1071" t="s">
        <v>122</v>
      </c>
      <c r="AG29" s="1072"/>
      <c r="AH29" s="1072"/>
      <c r="AI29" s="1072"/>
      <c r="AJ29" s="1073"/>
      <c r="AK29" s="1016">
        <v>2</v>
      </c>
      <c r="AL29" s="1007"/>
      <c r="AM29" s="1007"/>
      <c r="AN29" s="1007"/>
      <c r="AO29" s="1007"/>
      <c r="AP29" s="1007" t="s">
        <v>488</v>
      </c>
      <c r="AQ29" s="1007"/>
      <c r="AR29" s="1007"/>
      <c r="AS29" s="1007"/>
      <c r="AT29" s="1007"/>
      <c r="AU29" s="1007" t="s">
        <v>488</v>
      </c>
      <c r="AV29" s="1007"/>
      <c r="AW29" s="1007"/>
      <c r="AX29" s="1007"/>
      <c r="AY29" s="1007"/>
      <c r="AZ29" s="1077" t="s">
        <v>488</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391</v>
      </c>
      <c r="C30" s="1067"/>
      <c r="D30" s="1067"/>
      <c r="E30" s="1067"/>
      <c r="F30" s="1067"/>
      <c r="G30" s="1067"/>
      <c r="H30" s="1067"/>
      <c r="I30" s="1067"/>
      <c r="J30" s="1067"/>
      <c r="K30" s="1067"/>
      <c r="L30" s="1067"/>
      <c r="M30" s="1067"/>
      <c r="N30" s="1067"/>
      <c r="O30" s="1067"/>
      <c r="P30" s="1068"/>
      <c r="Q30" s="1074">
        <v>2826</v>
      </c>
      <c r="R30" s="1075"/>
      <c r="S30" s="1075"/>
      <c r="T30" s="1075"/>
      <c r="U30" s="1075"/>
      <c r="V30" s="1075">
        <v>2800</v>
      </c>
      <c r="W30" s="1075"/>
      <c r="X30" s="1075"/>
      <c r="Y30" s="1075"/>
      <c r="Z30" s="1075"/>
      <c r="AA30" s="1075">
        <v>27</v>
      </c>
      <c r="AB30" s="1075"/>
      <c r="AC30" s="1075"/>
      <c r="AD30" s="1075"/>
      <c r="AE30" s="1076"/>
      <c r="AF30" s="1071">
        <v>27</v>
      </c>
      <c r="AG30" s="1072"/>
      <c r="AH30" s="1072"/>
      <c r="AI30" s="1072"/>
      <c r="AJ30" s="1073"/>
      <c r="AK30" s="1016">
        <v>605</v>
      </c>
      <c r="AL30" s="1007"/>
      <c r="AM30" s="1007"/>
      <c r="AN30" s="1007"/>
      <c r="AO30" s="1007"/>
      <c r="AP30" s="1007" t="s">
        <v>488</v>
      </c>
      <c r="AQ30" s="1007"/>
      <c r="AR30" s="1007"/>
      <c r="AS30" s="1007"/>
      <c r="AT30" s="1007"/>
      <c r="AU30" s="1007" t="s">
        <v>488</v>
      </c>
      <c r="AV30" s="1007"/>
      <c r="AW30" s="1007"/>
      <c r="AX30" s="1007"/>
      <c r="AY30" s="1007"/>
      <c r="AZ30" s="1077" t="s">
        <v>488</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392</v>
      </c>
      <c r="C31" s="1067"/>
      <c r="D31" s="1067"/>
      <c r="E31" s="1067"/>
      <c r="F31" s="1067"/>
      <c r="G31" s="1067"/>
      <c r="H31" s="1067"/>
      <c r="I31" s="1067"/>
      <c r="J31" s="1067"/>
      <c r="K31" s="1067"/>
      <c r="L31" s="1067"/>
      <c r="M31" s="1067"/>
      <c r="N31" s="1067"/>
      <c r="O31" s="1067"/>
      <c r="P31" s="1068"/>
      <c r="Q31" s="1074">
        <v>4485</v>
      </c>
      <c r="R31" s="1075"/>
      <c r="S31" s="1075"/>
      <c r="T31" s="1075"/>
      <c r="U31" s="1075"/>
      <c r="V31" s="1075">
        <v>4048</v>
      </c>
      <c r="W31" s="1075"/>
      <c r="X31" s="1075"/>
      <c r="Y31" s="1075"/>
      <c r="Z31" s="1075"/>
      <c r="AA31" s="1075">
        <v>437</v>
      </c>
      <c r="AB31" s="1075"/>
      <c r="AC31" s="1075"/>
      <c r="AD31" s="1075"/>
      <c r="AE31" s="1076"/>
      <c r="AF31" s="1071">
        <v>2914</v>
      </c>
      <c r="AG31" s="1072"/>
      <c r="AH31" s="1072"/>
      <c r="AI31" s="1072"/>
      <c r="AJ31" s="1073"/>
      <c r="AK31" s="1016">
        <v>278</v>
      </c>
      <c r="AL31" s="1007"/>
      <c r="AM31" s="1007"/>
      <c r="AN31" s="1007"/>
      <c r="AO31" s="1007"/>
      <c r="AP31" s="1007">
        <v>10312</v>
      </c>
      <c r="AQ31" s="1007"/>
      <c r="AR31" s="1007"/>
      <c r="AS31" s="1007"/>
      <c r="AT31" s="1007"/>
      <c r="AU31" s="1007">
        <v>144</v>
      </c>
      <c r="AV31" s="1007"/>
      <c r="AW31" s="1007"/>
      <c r="AX31" s="1007"/>
      <c r="AY31" s="1007"/>
      <c r="AZ31" s="1077" t="s">
        <v>554</v>
      </c>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394</v>
      </c>
      <c r="C32" s="1067"/>
      <c r="D32" s="1067"/>
      <c r="E32" s="1067"/>
      <c r="F32" s="1067"/>
      <c r="G32" s="1067"/>
      <c r="H32" s="1067"/>
      <c r="I32" s="1067"/>
      <c r="J32" s="1067"/>
      <c r="K32" s="1067"/>
      <c r="L32" s="1067"/>
      <c r="M32" s="1067"/>
      <c r="N32" s="1067"/>
      <c r="O32" s="1067"/>
      <c r="P32" s="1068"/>
      <c r="Q32" s="1074">
        <v>4182</v>
      </c>
      <c r="R32" s="1075"/>
      <c r="S32" s="1075"/>
      <c r="T32" s="1075"/>
      <c r="U32" s="1075"/>
      <c r="V32" s="1075">
        <v>3642</v>
      </c>
      <c r="W32" s="1075"/>
      <c r="X32" s="1075"/>
      <c r="Y32" s="1075"/>
      <c r="Z32" s="1075"/>
      <c r="AA32" s="1075">
        <v>540</v>
      </c>
      <c r="AB32" s="1075"/>
      <c r="AC32" s="1075"/>
      <c r="AD32" s="1075"/>
      <c r="AE32" s="1076"/>
      <c r="AF32" s="1071">
        <v>749</v>
      </c>
      <c r="AG32" s="1072"/>
      <c r="AH32" s="1072"/>
      <c r="AI32" s="1072"/>
      <c r="AJ32" s="1073"/>
      <c r="AK32" s="1016">
        <v>1406</v>
      </c>
      <c r="AL32" s="1007"/>
      <c r="AM32" s="1007"/>
      <c r="AN32" s="1007"/>
      <c r="AO32" s="1007"/>
      <c r="AP32" s="1007">
        <v>14484</v>
      </c>
      <c r="AQ32" s="1007"/>
      <c r="AR32" s="1007"/>
      <c r="AS32" s="1007"/>
      <c r="AT32" s="1007"/>
      <c r="AU32" s="1007">
        <v>8256</v>
      </c>
      <c r="AV32" s="1007"/>
      <c r="AW32" s="1007"/>
      <c r="AX32" s="1007"/>
      <c r="AY32" s="1007"/>
      <c r="AZ32" s="1077" t="s">
        <v>554</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395</v>
      </c>
      <c r="C33" s="1067"/>
      <c r="D33" s="1067"/>
      <c r="E33" s="1067"/>
      <c r="F33" s="1067"/>
      <c r="G33" s="1067"/>
      <c r="H33" s="1067"/>
      <c r="I33" s="1067"/>
      <c r="J33" s="1067"/>
      <c r="K33" s="1067"/>
      <c r="L33" s="1067"/>
      <c r="M33" s="1067"/>
      <c r="N33" s="1067"/>
      <c r="O33" s="1067"/>
      <c r="P33" s="1068"/>
      <c r="Q33" s="1074">
        <v>1718</v>
      </c>
      <c r="R33" s="1075"/>
      <c r="S33" s="1075"/>
      <c r="T33" s="1075"/>
      <c r="U33" s="1075"/>
      <c r="V33" s="1075">
        <v>1367</v>
      </c>
      <c r="W33" s="1075"/>
      <c r="X33" s="1075"/>
      <c r="Y33" s="1075"/>
      <c r="Z33" s="1075"/>
      <c r="AA33" s="1075">
        <v>351</v>
      </c>
      <c r="AB33" s="1075"/>
      <c r="AC33" s="1075"/>
      <c r="AD33" s="1075"/>
      <c r="AE33" s="1076"/>
      <c r="AF33" s="1071">
        <v>2006</v>
      </c>
      <c r="AG33" s="1072"/>
      <c r="AH33" s="1072"/>
      <c r="AI33" s="1072"/>
      <c r="AJ33" s="1073"/>
      <c r="AK33" s="1016">
        <v>1263</v>
      </c>
      <c r="AL33" s="1007"/>
      <c r="AM33" s="1007"/>
      <c r="AN33" s="1007"/>
      <c r="AO33" s="1007"/>
      <c r="AP33" s="1007" t="s">
        <v>488</v>
      </c>
      <c r="AQ33" s="1007"/>
      <c r="AR33" s="1007"/>
      <c r="AS33" s="1007"/>
      <c r="AT33" s="1007"/>
      <c r="AU33" s="1007" t="s">
        <v>554</v>
      </c>
      <c r="AV33" s="1007"/>
      <c r="AW33" s="1007"/>
      <c r="AX33" s="1007"/>
      <c r="AY33" s="1007"/>
      <c r="AZ33" s="1077" t="s">
        <v>554</v>
      </c>
      <c r="BA33" s="1077"/>
      <c r="BB33" s="1077"/>
      <c r="BC33" s="1077"/>
      <c r="BD33" s="1077"/>
      <c r="BE33" s="1008" t="s">
        <v>396</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377</v>
      </c>
      <c r="B63" s="973" t="s">
        <v>398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5696</v>
      </c>
      <c r="AG63" s="995"/>
      <c r="AH63" s="995"/>
      <c r="AI63" s="995"/>
      <c r="AJ63" s="1058"/>
      <c r="AK63" s="1059"/>
      <c r="AL63" s="999"/>
      <c r="AM63" s="999"/>
      <c r="AN63" s="999"/>
      <c r="AO63" s="999"/>
      <c r="AP63" s="995">
        <f>SUM(AP28:AT62)</f>
        <v>24796</v>
      </c>
      <c r="AQ63" s="995"/>
      <c r="AR63" s="995"/>
      <c r="AS63" s="995"/>
      <c r="AT63" s="995"/>
      <c r="AU63" s="995">
        <f>SUM(AU28:AY62)</f>
        <v>8400</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400</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401</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555</v>
      </c>
      <c r="C68" s="1022"/>
      <c r="D68" s="1022"/>
      <c r="E68" s="1022"/>
      <c r="F68" s="1022"/>
      <c r="G68" s="1022"/>
      <c r="H68" s="1022"/>
      <c r="I68" s="1022"/>
      <c r="J68" s="1022"/>
      <c r="K68" s="1022"/>
      <c r="L68" s="1022"/>
      <c r="M68" s="1022"/>
      <c r="N68" s="1022"/>
      <c r="O68" s="1022"/>
      <c r="P68" s="1023"/>
      <c r="Q68" s="1024">
        <v>5313</v>
      </c>
      <c r="R68" s="1018"/>
      <c r="S68" s="1018"/>
      <c r="T68" s="1018"/>
      <c r="U68" s="1018"/>
      <c r="V68" s="1018">
        <v>4668</v>
      </c>
      <c r="W68" s="1018"/>
      <c r="X68" s="1018"/>
      <c r="Y68" s="1018"/>
      <c r="Z68" s="1018"/>
      <c r="AA68" s="1018">
        <v>645</v>
      </c>
      <c r="AB68" s="1018"/>
      <c r="AC68" s="1018"/>
      <c r="AD68" s="1018"/>
      <c r="AE68" s="1018"/>
      <c r="AF68" s="1018">
        <v>645</v>
      </c>
      <c r="AG68" s="1018"/>
      <c r="AH68" s="1018"/>
      <c r="AI68" s="1018"/>
      <c r="AJ68" s="1018"/>
      <c r="AK68" s="1018">
        <v>276</v>
      </c>
      <c r="AL68" s="1018"/>
      <c r="AM68" s="1018"/>
      <c r="AN68" s="1018"/>
      <c r="AO68" s="1018"/>
      <c r="AP68" s="1018">
        <v>596</v>
      </c>
      <c r="AQ68" s="1018"/>
      <c r="AR68" s="1018"/>
      <c r="AS68" s="1018"/>
      <c r="AT68" s="1018"/>
      <c r="AU68" s="1018">
        <v>313</v>
      </c>
      <c r="AV68" s="1018"/>
      <c r="AW68" s="1018"/>
      <c r="AX68" s="1018"/>
      <c r="AY68" s="1018"/>
      <c r="AZ68" s="1019" t="s">
        <v>560</v>
      </c>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555</v>
      </c>
      <c r="C69" s="1011"/>
      <c r="D69" s="1011"/>
      <c r="E69" s="1011"/>
      <c r="F69" s="1011"/>
      <c r="G69" s="1011"/>
      <c r="H69" s="1011"/>
      <c r="I69" s="1011"/>
      <c r="J69" s="1011"/>
      <c r="K69" s="1011"/>
      <c r="L69" s="1011"/>
      <c r="M69" s="1011"/>
      <c r="N69" s="1011"/>
      <c r="O69" s="1011"/>
      <c r="P69" s="1012"/>
      <c r="Q69" s="1013">
        <v>34160</v>
      </c>
      <c r="R69" s="1007"/>
      <c r="S69" s="1007"/>
      <c r="T69" s="1007"/>
      <c r="U69" s="1007"/>
      <c r="V69" s="1007">
        <v>33181</v>
      </c>
      <c r="W69" s="1007"/>
      <c r="X69" s="1007"/>
      <c r="Y69" s="1007"/>
      <c r="Z69" s="1007"/>
      <c r="AA69" s="1007">
        <v>979</v>
      </c>
      <c r="AB69" s="1007"/>
      <c r="AC69" s="1007"/>
      <c r="AD69" s="1007"/>
      <c r="AE69" s="1007"/>
      <c r="AF69" s="1007">
        <v>979</v>
      </c>
      <c r="AG69" s="1007"/>
      <c r="AH69" s="1007"/>
      <c r="AI69" s="1007"/>
      <c r="AJ69" s="1007"/>
      <c r="AK69" s="1007">
        <v>475</v>
      </c>
      <c r="AL69" s="1007"/>
      <c r="AM69" s="1007"/>
      <c r="AN69" s="1007"/>
      <c r="AO69" s="1007"/>
      <c r="AP69" s="1017" t="s">
        <v>554</v>
      </c>
      <c r="AQ69" s="1015"/>
      <c r="AR69" s="1015"/>
      <c r="AS69" s="1015"/>
      <c r="AT69" s="1016"/>
      <c r="AU69" s="1017" t="s">
        <v>554</v>
      </c>
      <c r="AV69" s="1015"/>
      <c r="AW69" s="1015"/>
      <c r="AX69" s="1015"/>
      <c r="AY69" s="1016"/>
      <c r="AZ69" s="1008" t="s">
        <v>561</v>
      </c>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556</v>
      </c>
      <c r="C70" s="1011"/>
      <c r="D70" s="1011"/>
      <c r="E70" s="1011"/>
      <c r="F70" s="1011"/>
      <c r="G70" s="1011"/>
      <c r="H70" s="1011"/>
      <c r="I70" s="1011"/>
      <c r="J70" s="1011"/>
      <c r="K70" s="1011"/>
      <c r="L70" s="1011"/>
      <c r="M70" s="1011"/>
      <c r="N70" s="1011"/>
      <c r="O70" s="1011"/>
      <c r="P70" s="1012"/>
      <c r="Q70" s="1013">
        <v>13</v>
      </c>
      <c r="R70" s="1007"/>
      <c r="S70" s="1007"/>
      <c r="T70" s="1007"/>
      <c r="U70" s="1007"/>
      <c r="V70" s="1007">
        <v>11</v>
      </c>
      <c r="W70" s="1007"/>
      <c r="X70" s="1007"/>
      <c r="Y70" s="1007"/>
      <c r="Z70" s="1007"/>
      <c r="AA70" s="1007">
        <v>2</v>
      </c>
      <c r="AB70" s="1007"/>
      <c r="AC70" s="1007"/>
      <c r="AD70" s="1007"/>
      <c r="AE70" s="1007"/>
      <c r="AF70" s="1007">
        <v>2</v>
      </c>
      <c r="AG70" s="1007"/>
      <c r="AH70" s="1007"/>
      <c r="AI70" s="1007"/>
      <c r="AJ70" s="1007"/>
      <c r="AK70" s="1007" t="s">
        <v>554</v>
      </c>
      <c r="AL70" s="1007"/>
      <c r="AM70" s="1007"/>
      <c r="AN70" s="1007"/>
      <c r="AO70" s="1007"/>
      <c r="AP70" s="1017" t="s">
        <v>554</v>
      </c>
      <c r="AQ70" s="1015"/>
      <c r="AR70" s="1015"/>
      <c r="AS70" s="1015"/>
      <c r="AT70" s="1016"/>
      <c r="AU70" s="1017" t="s">
        <v>554</v>
      </c>
      <c r="AV70" s="1015"/>
      <c r="AW70" s="1015"/>
      <c r="AX70" s="1015"/>
      <c r="AY70" s="1016"/>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557</v>
      </c>
      <c r="C71" s="1011"/>
      <c r="D71" s="1011"/>
      <c r="E71" s="1011"/>
      <c r="F71" s="1011"/>
      <c r="G71" s="1011"/>
      <c r="H71" s="1011"/>
      <c r="I71" s="1011"/>
      <c r="J71" s="1011"/>
      <c r="K71" s="1011"/>
      <c r="L71" s="1011"/>
      <c r="M71" s="1011"/>
      <c r="N71" s="1011"/>
      <c r="O71" s="1011"/>
      <c r="P71" s="1012"/>
      <c r="Q71" s="1013">
        <v>2562</v>
      </c>
      <c r="R71" s="1007"/>
      <c r="S71" s="1007"/>
      <c r="T71" s="1007"/>
      <c r="U71" s="1007"/>
      <c r="V71" s="1007">
        <v>2538</v>
      </c>
      <c r="W71" s="1007"/>
      <c r="X71" s="1007"/>
      <c r="Y71" s="1007"/>
      <c r="Z71" s="1007"/>
      <c r="AA71" s="1007">
        <v>24</v>
      </c>
      <c r="AB71" s="1007"/>
      <c r="AC71" s="1007"/>
      <c r="AD71" s="1007"/>
      <c r="AE71" s="1007"/>
      <c r="AF71" s="1007">
        <v>24</v>
      </c>
      <c r="AG71" s="1007"/>
      <c r="AH71" s="1007"/>
      <c r="AI71" s="1007"/>
      <c r="AJ71" s="1007"/>
      <c r="AK71" s="1007" t="s">
        <v>554</v>
      </c>
      <c r="AL71" s="1007"/>
      <c r="AM71" s="1007"/>
      <c r="AN71" s="1007"/>
      <c r="AO71" s="1007"/>
      <c r="AP71" s="1017" t="s">
        <v>554</v>
      </c>
      <c r="AQ71" s="1015"/>
      <c r="AR71" s="1015"/>
      <c r="AS71" s="1015"/>
      <c r="AT71" s="1016"/>
      <c r="AU71" s="1017" t="s">
        <v>554</v>
      </c>
      <c r="AV71" s="1015"/>
      <c r="AW71" s="1015"/>
      <c r="AX71" s="1015"/>
      <c r="AY71" s="1016"/>
      <c r="AZ71" s="1008" t="s">
        <v>560</v>
      </c>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557</v>
      </c>
      <c r="C72" s="1011"/>
      <c r="D72" s="1011"/>
      <c r="E72" s="1011"/>
      <c r="F72" s="1011"/>
      <c r="G72" s="1011"/>
      <c r="H72" s="1011"/>
      <c r="I72" s="1011"/>
      <c r="J72" s="1011"/>
      <c r="K72" s="1011"/>
      <c r="L72" s="1011"/>
      <c r="M72" s="1011"/>
      <c r="N72" s="1011"/>
      <c r="O72" s="1011"/>
      <c r="P72" s="1012"/>
      <c r="Q72" s="1013">
        <v>880772</v>
      </c>
      <c r="R72" s="1007"/>
      <c r="S72" s="1007"/>
      <c r="T72" s="1007"/>
      <c r="U72" s="1007"/>
      <c r="V72" s="1007">
        <v>869976</v>
      </c>
      <c r="W72" s="1007"/>
      <c r="X72" s="1007"/>
      <c r="Y72" s="1007"/>
      <c r="Z72" s="1007"/>
      <c r="AA72" s="1007">
        <v>10796</v>
      </c>
      <c r="AB72" s="1007"/>
      <c r="AC72" s="1007"/>
      <c r="AD72" s="1007"/>
      <c r="AE72" s="1007"/>
      <c r="AF72" s="1007">
        <v>10571</v>
      </c>
      <c r="AG72" s="1007"/>
      <c r="AH72" s="1007"/>
      <c r="AI72" s="1007"/>
      <c r="AJ72" s="1007"/>
      <c r="AK72" s="1007">
        <v>5498</v>
      </c>
      <c r="AL72" s="1007"/>
      <c r="AM72" s="1007"/>
      <c r="AN72" s="1007"/>
      <c r="AO72" s="1007"/>
      <c r="AP72" s="1017" t="s">
        <v>554</v>
      </c>
      <c r="AQ72" s="1015"/>
      <c r="AR72" s="1015"/>
      <c r="AS72" s="1015"/>
      <c r="AT72" s="1016"/>
      <c r="AU72" s="1017" t="s">
        <v>554</v>
      </c>
      <c r="AV72" s="1015"/>
      <c r="AW72" s="1015"/>
      <c r="AX72" s="1015"/>
      <c r="AY72" s="1016"/>
      <c r="AZ72" s="1008" t="s">
        <v>561</v>
      </c>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558</v>
      </c>
      <c r="C73" s="1011"/>
      <c r="D73" s="1011"/>
      <c r="E73" s="1011"/>
      <c r="F73" s="1011"/>
      <c r="G73" s="1011"/>
      <c r="H73" s="1011"/>
      <c r="I73" s="1011"/>
      <c r="J73" s="1011"/>
      <c r="K73" s="1011"/>
      <c r="L73" s="1011"/>
      <c r="M73" s="1011"/>
      <c r="N73" s="1011"/>
      <c r="O73" s="1011"/>
      <c r="P73" s="1012"/>
      <c r="Q73" s="1013">
        <v>177</v>
      </c>
      <c r="R73" s="1007"/>
      <c r="S73" s="1007"/>
      <c r="T73" s="1007"/>
      <c r="U73" s="1007"/>
      <c r="V73" s="1007">
        <v>100</v>
      </c>
      <c r="W73" s="1007"/>
      <c r="X73" s="1007"/>
      <c r="Y73" s="1007"/>
      <c r="Z73" s="1007"/>
      <c r="AA73" s="1007">
        <v>77</v>
      </c>
      <c r="AB73" s="1007"/>
      <c r="AC73" s="1007"/>
      <c r="AD73" s="1007"/>
      <c r="AE73" s="1007"/>
      <c r="AF73" s="1007">
        <v>77</v>
      </c>
      <c r="AG73" s="1007"/>
      <c r="AH73" s="1007"/>
      <c r="AI73" s="1007"/>
      <c r="AJ73" s="1007"/>
      <c r="AK73" s="1007" t="s">
        <v>554</v>
      </c>
      <c r="AL73" s="1007"/>
      <c r="AM73" s="1007"/>
      <c r="AN73" s="1007"/>
      <c r="AO73" s="1007"/>
      <c r="AP73" s="1017" t="s">
        <v>554</v>
      </c>
      <c r="AQ73" s="1015"/>
      <c r="AR73" s="1015"/>
      <c r="AS73" s="1015"/>
      <c r="AT73" s="1016"/>
      <c r="AU73" s="1017" t="s">
        <v>554</v>
      </c>
      <c r="AV73" s="1015"/>
      <c r="AW73" s="1015"/>
      <c r="AX73" s="1015"/>
      <c r="AY73" s="1016"/>
      <c r="AZ73" s="1008" t="s">
        <v>562</v>
      </c>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559</v>
      </c>
      <c r="C74" s="1011"/>
      <c r="D74" s="1011"/>
      <c r="E74" s="1011"/>
      <c r="F74" s="1011"/>
      <c r="G74" s="1011"/>
      <c r="H74" s="1011"/>
      <c r="I74" s="1011"/>
      <c r="J74" s="1011"/>
      <c r="K74" s="1011"/>
      <c r="L74" s="1011"/>
      <c r="M74" s="1011"/>
      <c r="N74" s="1011"/>
      <c r="O74" s="1011"/>
      <c r="P74" s="1012"/>
      <c r="Q74" s="1013">
        <v>289</v>
      </c>
      <c r="R74" s="1007"/>
      <c r="S74" s="1007"/>
      <c r="T74" s="1007"/>
      <c r="U74" s="1007"/>
      <c r="V74" s="1007">
        <v>263</v>
      </c>
      <c r="W74" s="1007"/>
      <c r="X74" s="1007"/>
      <c r="Y74" s="1007"/>
      <c r="Z74" s="1007"/>
      <c r="AA74" s="1007">
        <v>26</v>
      </c>
      <c r="AB74" s="1007"/>
      <c r="AC74" s="1007"/>
      <c r="AD74" s="1007"/>
      <c r="AE74" s="1007"/>
      <c r="AF74" s="1007">
        <v>26</v>
      </c>
      <c r="AG74" s="1007"/>
      <c r="AH74" s="1007"/>
      <c r="AI74" s="1007"/>
      <c r="AJ74" s="1007"/>
      <c r="AK74" s="1007">
        <v>3</v>
      </c>
      <c r="AL74" s="1007"/>
      <c r="AM74" s="1007"/>
      <c r="AN74" s="1007"/>
      <c r="AO74" s="1007"/>
      <c r="AP74" s="1017" t="s">
        <v>554</v>
      </c>
      <c r="AQ74" s="1015"/>
      <c r="AR74" s="1015"/>
      <c r="AS74" s="1015"/>
      <c r="AT74" s="1016"/>
      <c r="AU74" s="1017" t="s">
        <v>554</v>
      </c>
      <c r="AV74" s="1015"/>
      <c r="AW74" s="1015"/>
      <c r="AX74" s="1015"/>
      <c r="AY74" s="1016"/>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411</v>
      </c>
      <c r="AB109" s="932"/>
      <c r="AC109" s="932"/>
      <c r="AD109" s="932"/>
      <c r="AE109" s="933"/>
      <c r="AF109" s="934" t="s">
        <v>412</v>
      </c>
      <c r="AG109" s="932"/>
      <c r="AH109" s="932"/>
      <c r="AI109" s="932"/>
      <c r="AJ109" s="933"/>
      <c r="AK109" s="934" t="s">
        <v>294</v>
      </c>
      <c r="AL109" s="932"/>
      <c r="AM109" s="932"/>
      <c r="AN109" s="932"/>
      <c r="AO109" s="933"/>
      <c r="AP109" s="934" t="s">
        <v>413</v>
      </c>
      <c r="AQ109" s="932"/>
      <c r="AR109" s="932"/>
      <c r="AS109" s="932"/>
      <c r="AT109" s="965"/>
      <c r="AU109" s="931" t="s">
        <v>410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411</v>
      </c>
      <c r="BR109" s="932"/>
      <c r="BS109" s="932"/>
      <c r="BT109" s="932"/>
      <c r="BU109" s="933"/>
      <c r="BV109" s="934" t="s">
        <v>412</v>
      </c>
      <c r="BW109" s="932"/>
      <c r="BX109" s="932"/>
      <c r="BY109" s="932"/>
      <c r="BZ109" s="933"/>
      <c r="CA109" s="934" t="s">
        <v>294</v>
      </c>
      <c r="CB109" s="932"/>
      <c r="CC109" s="932"/>
      <c r="CD109" s="932"/>
      <c r="CE109" s="933"/>
      <c r="CF109" s="972" t="s">
        <v>413</v>
      </c>
      <c r="CG109" s="972"/>
      <c r="CH109" s="972"/>
      <c r="CI109" s="972"/>
      <c r="CJ109" s="972"/>
      <c r="CK109" s="934" t="s">
        <v>414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411</v>
      </c>
      <c r="DH109" s="932"/>
      <c r="DI109" s="932"/>
      <c r="DJ109" s="932"/>
      <c r="DK109" s="933"/>
      <c r="DL109" s="934" t="s">
        <v>412</v>
      </c>
      <c r="DM109" s="932"/>
      <c r="DN109" s="932"/>
      <c r="DO109" s="932"/>
      <c r="DP109" s="933"/>
      <c r="DQ109" s="934" t="s">
        <v>294</v>
      </c>
      <c r="DR109" s="932"/>
      <c r="DS109" s="932"/>
      <c r="DT109" s="932"/>
      <c r="DU109" s="933"/>
      <c r="DV109" s="934" t="s">
        <v>413</v>
      </c>
      <c r="DW109" s="932"/>
      <c r="DX109" s="932"/>
      <c r="DY109" s="932"/>
      <c r="DZ109" s="965"/>
    </row>
    <row r="110" spans="1:131" s="230" customFormat="1" ht="26.25" customHeight="1" x14ac:dyDescent="0.15">
      <c r="A110" s="843" t="s">
        <v>415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4224208</v>
      </c>
      <c r="AB110" s="925"/>
      <c r="AC110" s="925"/>
      <c r="AD110" s="925"/>
      <c r="AE110" s="926"/>
      <c r="AF110" s="927">
        <v>4259348</v>
      </c>
      <c r="AG110" s="925"/>
      <c r="AH110" s="925"/>
      <c r="AI110" s="925"/>
      <c r="AJ110" s="926"/>
      <c r="AK110" s="927">
        <v>4284959</v>
      </c>
      <c r="AL110" s="925"/>
      <c r="AM110" s="925"/>
      <c r="AN110" s="925"/>
      <c r="AO110" s="926"/>
      <c r="AP110" s="928">
        <v>11.4</v>
      </c>
      <c r="AQ110" s="929"/>
      <c r="AR110" s="929"/>
      <c r="AS110" s="929"/>
      <c r="AT110" s="930"/>
      <c r="AU110" s="966" t="s">
        <v>69</v>
      </c>
      <c r="AV110" s="967"/>
      <c r="AW110" s="967"/>
      <c r="AX110" s="967"/>
      <c r="AY110" s="967"/>
      <c r="AZ110" s="896" t="s">
        <v>416</v>
      </c>
      <c r="BA110" s="844"/>
      <c r="BB110" s="844"/>
      <c r="BC110" s="844"/>
      <c r="BD110" s="844"/>
      <c r="BE110" s="844"/>
      <c r="BF110" s="844"/>
      <c r="BG110" s="844"/>
      <c r="BH110" s="844"/>
      <c r="BI110" s="844"/>
      <c r="BJ110" s="844"/>
      <c r="BK110" s="844"/>
      <c r="BL110" s="844"/>
      <c r="BM110" s="844"/>
      <c r="BN110" s="844"/>
      <c r="BO110" s="844"/>
      <c r="BP110" s="845"/>
      <c r="BQ110" s="897">
        <v>30419074</v>
      </c>
      <c r="BR110" s="878"/>
      <c r="BS110" s="878"/>
      <c r="BT110" s="878"/>
      <c r="BU110" s="878"/>
      <c r="BV110" s="878">
        <v>27760295</v>
      </c>
      <c r="BW110" s="878"/>
      <c r="BX110" s="878"/>
      <c r="BY110" s="878"/>
      <c r="BZ110" s="878"/>
      <c r="CA110" s="878">
        <v>26769461</v>
      </c>
      <c r="CB110" s="878"/>
      <c r="CC110" s="878"/>
      <c r="CD110" s="878"/>
      <c r="CE110" s="878"/>
      <c r="CF110" s="902">
        <v>71.5</v>
      </c>
      <c r="CG110" s="903"/>
      <c r="CH110" s="903"/>
      <c r="CI110" s="903"/>
      <c r="CJ110" s="903"/>
      <c r="CK110" s="962" t="s">
        <v>417</v>
      </c>
      <c r="CL110" s="855"/>
      <c r="CM110" s="896" t="s">
        <v>418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v>325993</v>
      </c>
      <c r="DM110" s="878"/>
      <c r="DN110" s="878"/>
      <c r="DO110" s="878"/>
      <c r="DP110" s="878"/>
      <c r="DQ110" s="878">
        <v>303018</v>
      </c>
      <c r="DR110" s="878"/>
      <c r="DS110" s="878"/>
      <c r="DT110" s="878"/>
      <c r="DU110" s="878"/>
      <c r="DV110" s="879">
        <v>0.8</v>
      </c>
      <c r="DW110" s="879"/>
      <c r="DX110" s="879"/>
      <c r="DY110" s="879"/>
      <c r="DZ110" s="880"/>
    </row>
    <row r="111" spans="1:131" s="230" customFormat="1" ht="26.25" customHeight="1" x14ac:dyDescent="0.15">
      <c r="A111" s="810" t="s">
        <v>419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420</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v>325993</v>
      </c>
      <c r="BW111" s="853"/>
      <c r="BX111" s="853"/>
      <c r="BY111" s="853"/>
      <c r="BZ111" s="853"/>
      <c r="CA111" s="853">
        <v>303018</v>
      </c>
      <c r="CB111" s="853"/>
      <c r="CC111" s="853"/>
      <c r="CD111" s="853"/>
      <c r="CE111" s="853"/>
      <c r="CF111" s="911">
        <v>0.8</v>
      </c>
      <c r="CG111" s="912"/>
      <c r="CH111" s="912"/>
      <c r="CI111" s="912"/>
      <c r="CJ111" s="912"/>
      <c r="CK111" s="963"/>
      <c r="CL111" s="857"/>
      <c r="CM111" s="851" t="s">
        <v>421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422</v>
      </c>
      <c r="B112" s="949"/>
      <c r="C112" s="788" t="s">
        <v>423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424</v>
      </c>
      <c r="BA112" s="788"/>
      <c r="BB112" s="788"/>
      <c r="BC112" s="788"/>
      <c r="BD112" s="788"/>
      <c r="BE112" s="788"/>
      <c r="BF112" s="788"/>
      <c r="BG112" s="788"/>
      <c r="BH112" s="788"/>
      <c r="BI112" s="788"/>
      <c r="BJ112" s="788"/>
      <c r="BK112" s="788"/>
      <c r="BL112" s="788"/>
      <c r="BM112" s="788"/>
      <c r="BN112" s="788"/>
      <c r="BO112" s="788"/>
      <c r="BP112" s="789"/>
      <c r="BQ112" s="852">
        <v>9275892</v>
      </c>
      <c r="BR112" s="853"/>
      <c r="BS112" s="853"/>
      <c r="BT112" s="853"/>
      <c r="BU112" s="853"/>
      <c r="BV112" s="853">
        <v>8985989</v>
      </c>
      <c r="BW112" s="853"/>
      <c r="BX112" s="853"/>
      <c r="BY112" s="853"/>
      <c r="BZ112" s="853"/>
      <c r="CA112" s="853">
        <v>8400214</v>
      </c>
      <c r="CB112" s="853"/>
      <c r="CC112" s="853"/>
      <c r="CD112" s="853"/>
      <c r="CE112" s="853"/>
      <c r="CF112" s="911">
        <v>22.4</v>
      </c>
      <c r="CG112" s="912"/>
      <c r="CH112" s="912"/>
      <c r="CI112" s="912"/>
      <c r="CJ112" s="912"/>
      <c r="CK112" s="963"/>
      <c r="CL112" s="857"/>
      <c r="CM112" s="851" t="s">
        <v>425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927312</v>
      </c>
      <c r="AB113" s="955"/>
      <c r="AC113" s="955"/>
      <c r="AD113" s="955"/>
      <c r="AE113" s="956"/>
      <c r="AF113" s="957">
        <v>977123</v>
      </c>
      <c r="AG113" s="955"/>
      <c r="AH113" s="955"/>
      <c r="AI113" s="955"/>
      <c r="AJ113" s="956"/>
      <c r="AK113" s="957">
        <v>806465</v>
      </c>
      <c r="AL113" s="955"/>
      <c r="AM113" s="955"/>
      <c r="AN113" s="955"/>
      <c r="AO113" s="956"/>
      <c r="AP113" s="958">
        <v>2.2000000000000002</v>
      </c>
      <c r="AQ113" s="959"/>
      <c r="AR113" s="959"/>
      <c r="AS113" s="959"/>
      <c r="AT113" s="960"/>
      <c r="AU113" s="968"/>
      <c r="AV113" s="969"/>
      <c r="AW113" s="969"/>
      <c r="AX113" s="969"/>
      <c r="AY113" s="969"/>
      <c r="AZ113" s="851" t="s">
        <v>427</v>
      </c>
      <c r="BA113" s="788"/>
      <c r="BB113" s="788"/>
      <c r="BC113" s="788"/>
      <c r="BD113" s="788"/>
      <c r="BE113" s="788"/>
      <c r="BF113" s="788"/>
      <c r="BG113" s="788"/>
      <c r="BH113" s="788"/>
      <c r="BI113" s="788"/>
      <c r="BJ113" s="788"/>
      <c r="BK113" s="788"/>
      <c r="BL113" s="788"/>
      <c r="BM113" s="788"/>
      <c r="BN113" s="788"/>
      <c r="BO113" s="788"/>
      <c r="BP113" s="789"/>
      <c r="BQ113" s="852">
        <v>460838</v>
      </c>
      <c r="BR113" s="853"/>
      <c r="BS113" s="853"/>
      <c r="BT113" s="853"/>
      <c r="BU113" s="853"/>
      <c r="BV113" s="853">
        <v>387168</v>
      </c>
      <c r="BW113" s="853"/>
      <c r="BX113" s="853"/>
      <c r="BY113" s="853"/>
      <c r="BZ113" s="853"/>
      <c r="CA113" s="853">
        <v>313499</v>
      </c>
      <c r="CB113" s="853"/>
      <c r="CC113" s="853"/>
      <c r="CD113" s="853"/>
      <c r="CE113" s="853"/>
      <c r="CF113" s="911">
        <v>0.8</v>
      </c>
      <c r="CG113" s="912"/>
      <c r="CH113" s="912"/>
      <c r="CI113" s="912"/>
      <c r="CJ113" s="912"/>
      <c r="CK113" s="963"/>
      <c r="CL113" s="857"/>
      <c r="CM113" s="851" t="s">
        <v>428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74490</v>
      </c>
      <c r="AB114" s="816"/>
      <c r="AC114" s="816"/>
      <c r="AD114" s="816"/>
      <c r="AE114" s="817"/>
      <c r="AF114" s="818">
        <v>74369</v>
      </c>
      <c r="AG114" s="816"/>
      <c r="AH114" s="816"/>
      <c r="AI114" s="816"/>
      <c r="AJ114" s="817"/>
      <c r="AK114" s="818">
        <v>74250</v>
      </c>
      <c r="AL114" s="816"/>
      <c r="AM114" s="816"/>
      <c r="AN114" s="816"/>
      <c r="AO114" s="817"/>
      <c r="AP114" s="860">
        <v>0.2</v>
      </c>
      <c r="AQ114" s="861"/>
      <c r="AR114" s="861"/>
      <c r="AS114" s="861"/>
      <c r="AT114" s="862"/>
      <c r="AU114" s="968"/>
      <c r="AV114" s="969"/>
      <c r="AW114" s="969"/>
      <c r="AX114" s="969"/>
      <c r="AY114" s="969"/>
      <c r="AZ114" s="851" t="s">
        <v>430</v>
      </c>
      <c r="BA114" s="788"/>
      <c r="BB114" s="788"/>
      <c r="BC114" s="788"/>
      <c r="BD114" s="788"/>
      <c r="BE114" s="788"/>
      <c r="BF114" s="788"/>
      <c r="BG114" s="788"/>
      <c r="BH114" s="788"/>
      <c r="BI114" s="788"/>
      <c r="BJ114" s="788"/>
      <c r="BK114" s="788"/>
      <c r="BL114" s="788"/>
      <c r="BM114" s="788"/>
      <c r="BN114" s="788"/>
      <c r="BO114" s="788"/>
      <c r="BP114" s="789"/>
      <c r="BQ114" s="852">
        <v>10174044</v>
      </c>
      <c r="BR114" s="853"/>
      <c r="BS114" s="853"/>
      <c r="BT114" s="853"/>
      <c r="BU114" s="853"/>
      <c r="BV114" s="853">
        <v>10394414</v>
      </c>
      <c r="BW114" s="853"/>
      <c r="BX114" s="853"/>
      <c r="BY114" s="853"/>
      <c r="BZ114" s="853"/>
      <c r="CA114" s="853">
        <v>10722463</v>
      </c>
      <c r="CB114" s="853"/>
      <c r="CC114" s="853"/>
      <c r="CD114" s="853"/>
      <c r="CE114" s="853"/>
      <c r="CF114" s="911">
        <v>28.6</v>
      </c>
      <c r="CG114" s="912"/>
      <c r="CH114" s="912"/>
      <c r="CI114" s="912"/>
      <c r="CJ114" s="912"/>
      <c r="CK114" s="963"/>
      <c r="CL114" s="857"/>
      <c r="CM114" s="851" t="s">
        <v>431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v>32149</v>
      </c>
      <c r="AL115" s="955"/>
      <c r="AM115" s="955"/>
      <c r="AN115" s="955"/>
      <c r="AO115" s="956"/>
      <c r="AP115" s="958">
        <v>0.1</v>
      </c>
      <c r="AQ115" s="959"/>
      <c r="AR115" s="959"/>
      <c r="AS115" s="959"/>
      <c r="AT115" s="960"/>
      <c r="AU115" s="968"/>
      <c r="AV115" s="969"/>
      <c r="AW115" s="969"/>
      <c r="AX115" s="969"/>
      <c r="AY115" s="969"/>
      <c r="AZ115" s="851" t="s">
        <v>433</v>
      </c>
      <c r="BA115" s="788"/>
      <c r="BB115" s="788"/>
      <c r="BC115" s="788"/>
      <c r="BD115" s="788"/>
      <c r="BE115" s="788"/>
      <c r="BF115" s="788"/>
      <c r="BG115" s="788"/>
      <c r="BH115" s="788"/>
      <c r="BI115" s="788"/>
      <c r="BJ115" s="788"/>
      <c r="BK115" s="788"/>
      <c r="BL115" s="788"/>
      <c r="BM115" s="788"/>
      <c r="BN115" s="788"/>
      <c r="BO115" s="788"/>
      <c r="BP115" s="789"/>
      <c r="BQ115" s="852">
        <v>1382</v>
      </c>
      <c r="BR115" s="853"/>
      <c r="BS115" s="853"/>
      <c r="BT115" s="853"/>
      <c r="BU115" s="853"/>
      <c r="BV115" s="853">
        <v>176</v>
      </c>
      <c r="BW115" s="853"/>
      <c r="BX115" s="853"/>
      <c r="BY115" s="853"/>
      <c r="BZ115" s="853"/>
      <c r="CA115" s="853">
        <v>4558</v>
      </c>
      <c r="CB115" s="853"/>
      <c r="CC115" s="853"/>
      <c r="CD115" s="853"/>
      <c r="CE115" s="853"/>
      <c r="CF115" s="911">
        <v>0</v>
      </c>
      <c r="CG115" s="912"/>
      <c r="CH115" s="912"/>
      <c r="CI115" s="912"/>
      <c r="CJ115" s="912"/>
      <c r="CK115" s="963"/>
      <c r="CL115" s="857"/>
      <c r="CM115" s="851" t="s">
        <v>434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436</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438</v>
      </c>
      <c r="Z117" s="933"/>
      <c r="AA117" s="938">
        <v>5226010</v>
      </c>
      <c r="AB117" s="939"/>
      <c r="AC117" s="939"/>
      <c r="AD117" s="939"/>
      <c r="AE117" s="940"/>
      <c r="AF117" s="941">
        <v>5310840</v>
      </c>
      <c r="AG117" s="939"/>
      <c r="AH117" s="939"/>
      <c r="AI117" s="939"/>
      <c r="AJ117" s="940"/>
      <c r="AK117" s="941">
        <v>5197823</v>
      </c>
      <c r="AL117" s="939"/>
      <c r="AM117" s="939"/>
      <c r="AN117" s="939"/>
      <c r="AO117" s="940"/>
      <c r="AP117" s="942"/>
      <c r="AQ117" s="943"/>
      <c r="AR117" s="943"/>
      <c r="AS117" s="943"/>
      <c r="AT117" s="944"/>
      <c r="AU117" s="968"/>
      <c r="AV117" s="969"/>
      <c r="AW117" s="969"/>
      <c r="AX117" s="969"/>
      <c r="AY117" s="969"/>
      <c r="AZ117" s="899" t="s">
        <v>439</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411</v>
      </c>
      <c r="AB118" s="932"/>
      <c r="AC118" s="932"/>
      <c r="AD118" s="932"/>
      <c r="AE118" s="933"/>
      <c r="AF118" s="934" t="s">
        <v>412</v>
      </c>
      <c r="AG118" s="932"/>
      <c r="AH118" s="932"/>
      <c r="AI118" s="932"/>
      <c r="AJ118" s="933"/>
      <c r="AK118" s="934" t="s">
        <v>294</v>
      </c>
      <c r="AL118" s="932"/>
      <c r="AM118" s="932"/>
      <c r="AN118" s="932"/>
      <c r="AO118" s="933"/>
      <c r="AP118" s="935" t="s">
        <v>413</v>
      </c>
      <c r="AQ118" s="936"/>
      <c r="AR118" s="936"/>
      <c r="AS118" s="936"/>
      <c r="AT118" s="937"/>
      <c r="AU118" s="968"/>
      <c r="AV118" s="969"/>
      <c r="AW118" s="969"/>
      <c r="AX118" s="969"/>
      <c r="AY118" s="969"/>
      <c r="AZ118" s="874" t="s">
        <v>441</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417</v>
      </c>
      <c r="B119" s="855"/>
      <c r="C119" s="896" t="s">
        <v>418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v>32149</v>
      </c>
      <c r="AL119" s="925"/>
      <c r="AM119" s="925"/>
      <c r="AN119" s="925"/>
      <c r="AO119" s="926"/>
      <c r="AP119" s="928">
        <v>0.1</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443</v>
      </c>
      <c r="BP119" s="914"/>
      <c r="BQ119" s="915">
        <v>50331230</v>
      </c>
      <c r="BR119" s="881"/>
      <c r="BS119" s="881"/>
      <c r="BT119" s="881"/>
      <c r="BU119" s="881"/>
      <c r="BV119" s="881">
        <v>47854035</v>
      </c>
      <c r="BW119" s="881"/>
      <c r="BX119" s="881"/>
      <c r="BY119" s="881"/>
      <c r="BZ119" s="881"/>
      <c r="CA119" s="881">
        <v>46513213</v>
      </c>
      <c r="CB119" s="881"/>
      <c r="CC119" s="881"/>
      <c r="CD119" s="881"/>
      <c r="CE119" s="881"/>
      <c r="CF119" s="784"/>
      <c r="CG119" s="785"/>
      <c r="CH119" s="785"/>
      <c r="CI119" s="785"/>
      <c r="CJ119" s="870"/>
      <c r="CK119" s="964"/>
      <c r="CL119" s="859"/>
      <c r="CM119" s="874" t="s">
        <v>444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445</v>
      </c>
      <c r="AV120" s="917"/>
      <c r="AW120" s="917"/>
      <c r="AX120" s="917"/>
      <c r="AY120" s="918"/>
      <c r="AZ120" s="896" t="s">
        <v>446</v>
      </c>
      <c r="BA120" s="844"/>
      <c r="BB120" s="844"/>
      <c r="BC120" s="844"/>
      <c r="BD120" s="844"/>
      <c r="BE120" s="844"/>
      <c r="BF120" s="844"/>
      <c r="BG120" s="844"/>
      <c r="BH120" s="844"/>
      <c r="BI120" s="844"/>
      <c r="BJ120" s="844"/>
      <c r="BK120" s="844"/>
      <c r="BL120" s="844"/>
      <c r="BM120" s="844"/>
      <c r="BN120" s="844"/>
      <c r="BO120" s="844"/>
      <c r="BP120" s="845"/>
      <c r="BQ120" s="897">
        <v>23899751</v>
      </c>
      <c r="BR120" s="878"/>
      <c r="BS120" s="878"/>
      <c r="BT120" s="878"/>
      <c r="BU120" s="878"/>
      <c r="BV120" s="878">
        <v>24369155</v>
      </c>
      <c r="BW120" s="878"/>
      <c r="BX120" s="878"/>
      <c r="BY120" s="878"/>
      <c r="BZ120" s="878"/>
      <c r="CA120" s="878">
        <v>24889982</v>
      </c>
      <c r="CB120" s="878"/>
      <c r="CC120" s="878"/>
      <c r="CD120" s="878"/>
      <c r="CE120" s="878"/>
      <c r="CF120" s="902">
        <v>66.5</v>
      </c>
      <c r="CG120" s="903"/>
      <c r="CH120" s="903"/>
      <c r="CI120" s="903"/>
      <c r="CJ120" s="903"/>
      <c r="CK120" s="904" t="s">
        <v>447</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7705973</v>
      </c>
      <c r="DH120" s="878"/>
      <c r="DI120" s="878"/>
      <c r="DJ120" s="878"/>
      <c r="DK120" s="878"/>
      <c r="DL120" s="878">
        <v>7492867</v>
      </c>
      <c r="DM120" s="878"/>
      <c r="DN120" s="878"/>
      <c r="DO120" s="878"/>
      <c r="DP120" s="878"/>
      <c r="DQ120" s="878">
        <v>8255852</v>
      </c>
      <c r="DR120" s="878"/>
      <c r="DS120" s="878"/>
      <c r="DT120" s="878"/>
      <c r="DU120" s="878"/>
      <c r="DV120" s="879">
        <v>22.1</v>
      </c>
      <c r="DW120" s="879"/>
      <c r="DX120" s="879"/>
      <c r="DY120" s="879"/>
      <c r="DZ120" s="880"/>
    </row>
    <row r="121" spans="1:130" s="230" customFormat="1" ht="26.25" customHeight="1" x14ac:dyDescent="0.15">
      <c r="A121" s="856"/>
      <c r="B121" s="857"/>
      <c r="C121" s="899" t="s">
        <v>448</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449</v>
      </c>
      <c r="BA121" s="788"/>
      <c r="BB121" s="788"/>
      <c r="BC121" s="788"/>
      <c r="BD121" s="788"/>
      <c r="BE121" s="788"/>
      <c r="BF121" s="788"/>
      <c r="BG121" s="788"/>
      <c r="BH121" s="788"/>
      <c r="BI121" s="788"/>
      <c r="BJ121" s="788"/>
      <c r="BK121" s="788"/>
      <c r="BL121" s="788"/>
      <c r="BM121" s="788"/>
      <c r="BN121" s="788"/>
      <c r="BO121" s="788"/>
      <c r="BP121" s="789"/>
      <c r="BQ121" s="852">
        <v>5814293</v>
      </c>
      <c r="BR121" s="853"/>
      <c r="BS121" s="853"/>
      <c r="BT121" s="853"/>
      <c r="BU121" s="853"/>
      <c r="BV121" s="853">
        <v>5540568</v>
      </c>
      <c r="BW121" s="853"/>
      <c r="BX121" s="853"/>
      <c r="BY121" s="853"/>
      <c r="BZ121" s="853"/>
      <c r="CA121" s="853">
        <v>5484436</v>
      </c>
      <c r="CB121" s="853"/>
      <c r="CC121" s="853"/>
      <c r="CD121" s="853"/>
      <c r="CE121" s="853"/>
      <c r="CF121" s="911">
        <v>14.7</v>
      </c>
      <c r="CG121" s="912"/>
      <c r="CH121" s="912"/>
      <c r="CI121" s="912"/>
      <c r="CJ121" s="912"/>
      <c r="CK121" s="905"/>
      <c r="CL121" s="891"/>
      <c r="CM121" s="891"/>
      <c r="CN121" s="891"/>
      <c r="CO121" s="892"/>
      <c r="CP121" s="871" t="s">
        <v>392</v>
      </c>
      <c r="CQ121" s="872"/>
      <c r="CR121" s="872"/>
      <c r="CS121" s="872"/>
      <c r="CT121" s="872"/>
      <c r="CU121" s="872"/>
      <c r="CV121" s="872"/>
      <c r="CW121" s="872"/>
      <c r="CX121" s="872"/>
      <c r="CY121" s="872"/>
      <c r="CZ121" s="872"/>
      <c r="DA121" s="872"/>
      <c r="DB121" s="872"/>
      <c r="DC121" s="872"/>
      <c r="DD121" s="872"/>
      <c r="DE121" s="872"/>
      <c r="DF121" s="873"/>
      <c r="DG121" s="852">
        <v>569977</v>
      </c>
      <c r="DH121" s="853"/>
      <c r="DI121" s="853"/>
      <c r="DJ121" s="853"/>
      <c r="DK121" s="853"/>
      <c r="DL121" s="853">
        <v>588627</v>
      </c>
      <c r="DM121" s="853"/>
      <c r="DN121" s="853"/>
      <c r="DO121" s="853"/>
      <c r="DP121" s="853"/>
      <c r="DQ121" s="853">
        <v>144362</v>
      </c>
      <c r="DR121" s="853"/>
      <c r="DS121" s="853"/>
      <c r="DT121" s="853"/>
      <c r="DU121" s="853"/>
      <c r="DV121" s="830">
        <v>0.4</v>
      </c>
      <c r="DW121" s="830"/>
      <c r="DX121" s="830"/>
      <c r="DY121" s="830"/>
      <c r="DZ121" s="831"/>
    </row>
    <row r="122" spans="1:130" s="230" customFormat="1" ht="26.25" customHeight="1" x14ac:dyDescent="0.15">
      <c r="A122" s="856"/>
      <c r="B122" s="857"/>
      <c r="C122" s="851" t="s">
        <v>431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450</v>
      </c>
      <c r="BA122" s="875"/>
      <c r="BB122" s="875"/>
      <c r="BC122" s="875"/>
      <c r="BD122" s="875"/>
      <c r="BE122" s="875"/>
      <c r="BF122" s="875"/>
      <c r="BG122" s="875"/>
      <c r="BH122" s="875"/>
      <c r="BI122" s="875"/>
      <c r="BJ122" s="875"/>
      <c r="BK122" s="875"/>
      <c r="BL122" s="875"/>
      <c r="BM122" s="875"/>
      <c r="BN122" s="875"/>
      <c r="BO122" s="875"/>
      <c r="BP122" s="876"/>
      <c r="BQ122" s="915">
        <v>49257111</v>
      </c>
      <c r="BR122" s="881"/>
      <c r="BS122" s="881"/>
      <c r="BT122" s="881"/>
      <c r="BU122" s="881"/>
      <c r="BV122" s="881">
        <v>47831048</v>
      </c>
      <c r="BW122" s="881"/>
      <c r="BX122" s="881"/>
      <c r="BY122" s="881"/>
      <c r="BZ122" s="881"/>
      <c r="CA122" s="881">
        <v>46515578</v>
      </c>
      <c r="CB122" s="881"/>
      <c r="CC122" s="881"/>
      <c r="CD122" s="881"/>
      <c r="CE122" s="881"/>
      <c r="CF122" s="882">
        <v>124.3</v>
      </c>
      <c r="CG122" s="883"/>
      <c r="CH122" s="883"/>
      <c r="CI122" s="883"/>
      <c r="CJ122" s="883"/>
      <c r="CK122" s="905"/>
      <c r="CL122" s="891"/>
      <c r="CM122" s="891"/>
      <c r="CN122" s="891"/>
      <c r="CO122" s="892"/>
      <c r="CP122" s="871" t="s">
        <v>395</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15">
      <c r="A123" s="856"/>
      <c r="B123" s="857"/>
      <c r="C123" s="851" t="s">
        <v>437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451</v>
      </c>
      <c r="BP123" s="914"/>
      <c r="BQ123" s="868">
        <v>78971155</v>
      </c>
      <c r="BR123" s="869"/>
      <c r="BS123" s="869"/>
      <c r="BT123" s="869"/>
      <c r="BU123" s="869"/>
      <c r="BV123" s="869">
        <v>77740771</v>
      </c>
      <c r="BW123" s="869"/>
      <c r="BX123" s="869"/>
      <c r="BY123" s="869"/>
      <c r="BZ123" s="869"/>
      <c r="CA123" s="869">
        <v>76889996</v>
      </c>
      <c r="CB123" s="869"/>
      <c r="CC123" s="869"/>
      <c r="CD123" s="869"/>
      <c r="CE123" s="869"/>
      <c r="CF123" s="784"/>
      <c r="CG123" s="785"/>
      <c r="CH123" s="785"/>
      <c r="CI123" s="785"/>
      <c r="CJ123" s="870"/>
      <c r="CK123" s="905"/>
      <c r="CL123" s="891"/>
      <c r="CM123" s="891"/>
      <c r="CN123" s="891"/>
      <c r="CO123" s="892"/>
      <c r="CP123" s="871" t="s">
        <v>391</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440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453</v>
      </c>
      <c r="CQ124" s="872"/>
      <c r="CR124" s="872"/>
      <c r="CS124" s="872"/>
      <c r="CT124" s="872"/>
      <c r="CU124" s="872"/>
      <c r="CV124" s="872"/>
      <c r="CW124" s="872"/>
      <c r="CX124" s="872"/>
      <c r="CY124" s="872"/>
      <c r="CZ124" s="872"/>
      <c r="DA124" s="872"/>
      <c r="DB124" s="872"/>
      <c r="DC124" s="872"/>
      <c r="DD124" s="872"/>
      <c r="DE124" s="872"/>
      <c r="DF124" s="873"/>
      <c r="DG124" s="799">
        <v>999942</v>
      </c>
      <c r="DH124" s="800"/>
      <c r="DI124" s="800"/>
      <c r="DJ124" s="800"/>
      <c r="DK124" s="801"/>
      <c r="DL124" s="802">
        <v>904495</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454</v>
      </c>
      <c r="CL125" s="888"/>
      <c r="CM125" s="888"/>
      <c r="CN125" s="888"/>
      <c r="CO125" s="889"/>
      <c r="CP125" s="896" t="s">
        <v>455</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456</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458</v>
      </c>
      <c r="AY127" s="848"/>
      <c r="AZ127" s="848"/>
      <c r="BA127" s="848"/>
      <c r="BB127" s="848"/>
      <c r="BC127" s="848"/>
      <c r="BD127" s="848"/>
      <c r="BE127" s="849"/>
      <c r="BF127" s="847" t="s">
        <v>459</v>
      </c>
      <c r="BG127" s="848"/>
      <c r="BH127" s="848"/>
      <c r="BI127" s="848"/>
      <c r="BJ127" s="848"/>
      <c r="BK127" s="848"/>
      <c r="BL127" s="849"/>
      <c r="BM127" s="847" t="s">
        <v>460</v>
      </c>
      <c r="BN127" s="848"/>
      <c r="BO127" s="848"/>
      <c r="BP127" s="848"/>
      <c r="BQ127" s="848"/>
      <c r="BR127" s="848"/>
      <c r="BS127" s="849"/>
      <c r="BT127" s="847" t="s">
        <v>461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462</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464</v>
      </c>
      <c r="X128" s="834"/>
      <c r="Y128" s="834"/>
      <c r="Z128" s="835"/>
      <c r="AA128" s="836">
        <v>759423</v>
      </c>
      <c r="AB128" s="837"/>
      <c r="AC128" s="837"/>
      <c r="AD128" s="837"/>
      <c r="AE128" s="838"/>
      <c r="AF128" s="839">
        <v>666307</v>
      </c>
      <c r="AG128" s="837"/>
      <c r="AH128" s="837"/>
      <c r="AI128" s="837"/>
      <c r="AJ128" s="838"/>
      <c r="AK128" s="839">
        <v>604368</v>
      </c>
      <c r="AL128" s="837"/>
      <c r="AM128" s="837"/>
      <c r="AN128" s="837"/>
      <c r="AO128" s="838"/>
      <c r="AP128" s="840"/>
      <c r="AQ128" s="841"/>
      <c r="AR128" s="841"/>
      <c r="AS128" s="841"/>
      <c r="AT128" s="842"/>
      <c r="AU128" s="232"/>
      <c r="AV128" s="232"/>
      <c r="AW128" s="232"/>
      <c r="AX128" s="843" t="s">
        <v>465</v>
      </c>
      <c r="AY128" s="844"/>
      <c r="AZ128" s="844"/>
      <c r="BA128" s="844"/>
      <c r="BB128" s="844"/>
      <c r="BC128" s="844"/>
      <c r="BD128" s="844"/>
      <c r="BE128" s="845"/>
      <c r="BF128" s="822" t="s">
        <v>122</v>
      </c>
      <c r="BG128" s="823"/>
      <c r="BH128" s="823"/>
      <c r="BI128" s="823"/>
      <c r="BJ128" s="823"/>
      <c r="BK128" s="823"/>
      <c r="BL128" s="846"/>
      <c r="BM128" s="822">
        <v>11.4</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466</v>
      </c>
      <c r="CQ128" s="766"/>
      <c r="CR128" s="766"/>
      <c r="CS128" s="766"/>
      <c r="CT128" s="766"/>
      <c r="CU128" s="766"/>
      <c r="CV128" s="766"/>
      <c r="CW128" s="766"/>
      <c r="CX128" s="766"/>
      <c r="CY128" s="766"/>
      <c r="CZ128" s="766"/>
      <c r="DA128" s="766"/>
      <c r="DB128" s="766"/>
      <c r="DC128" s="766"/>
      <c r="DD128" s="766"/>
      <c r="DE128" s="766"/>
      <c r="DF128" s="767"/>
      <c r="DG128" s="826">
        <v>1382</v>
      </c>
      <c r="DH128" s="827"/>
      <c r="DI128" s="827"/>
      <c r="DJ128" s="827"/>
      <c r="DK128" s="827"/>
      <c r="DL128" s="827">
        <v>176</v>
      </c>
      <c r="DM128" s="827"/>
      <c r="DN128" s="827"/>
      <c r="DO128" s="827"/>
      <c r="DP128" s="827"/>
      <c r="DQ128" s="827">
        <v>4558</v>
      </c>
      <c r="DR128" s="827"/>
      <c r="DS128" s="827"/>
      <c r="DT128" s="827"/>
      <c r="DU128" s="827"/>
      <c r="DV128" s="828">
        <v>0</v>
      </c>
      <c r="DW128" s="828"/>
      <c r="DX128" s="828"/>
      <c r="DY128" s="828"/>
      <c r="DZ128" s="829"/>
    </row>
    <row r="129" spans="1:131" s="230" customFormat="1" ht="26.25" customHeight="1" x14ac:dyDescent="0.15">
      <c r="A129" s="810" t="s">
        <v>103</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467</v>
      </c>
      <c r="X129" s="813"/>
      <c r="Y129" s="813"/>
      <c r="Z129" s="814"/>
      <c r="AA129" s="815">
        <v>42595905</v>
      </c>
      <c r="AB129" s="816"/>
      <c r="AC129" s="816"/>
      <c r="AD129" s="816"/>
      <c r="AE129" s="817"/>
      <c r="AF129" s="818">
        <v>41444447</v>
      </c>
      <c r="AG129" s="816"/>
      <c r="AH129" s="816"/>
      <c r="AI129" s="816"/>
      <c r="AJ129" s="817"/>
      <c r="AK129" s="818">
        <v>42343576</v>
      </c>
      <c r="AL129" s="816"/>
      <c r="AM129" s="816"/>
      <c r="AN129" s="816"/>
      <c r="AO129" s="817"/>
      <c r="AP129" s="819"/>
      <c r="AQ129" s="820"/>
      <c r="AR129" s="820"/>
      <c r="AS129" s="820"/>
      <c r="AT129" s="821"/>
      <c r="AU129" s="233"/>
      <c r="AV129" s="233"/>
      <c r="AW129" s="233"/>
      <c r="AX129" s="787" t="s">
        <v>468</v>
      </c>
      <c r="AY129" s="788"/>
      <c r="AZ129" s="788"/>
      <c r="BA129" s="788"/>
      <c r="BB129" s="788"/>
      <c r="BC129" s="788"/>
      <c r="BD129" s="788"/>
      <c r="BE129" s="789"/>
      <c r="BF129" s="806" t="s">
        <v>122</v>
      </c>
      <c r="BG129" s="807"/>
      <c r="BH129" s="807"/>
      <c r="BI129" s="807"/>
      <c r="BJ129" s="807"/>
      <c r="BK129" s="807"/>
      <c r="BL129" s="808"/>
      <c r="BM129" s="806">
        <v>16.399999999999999</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470</v>
      </c>
      <c r="X130" s="813"/>
      <c r="Y130" s="813"/>
      <c r="Z130" s="814"/>
      <c r="AA130" s="815">
        <v>5047165</v>
      </c>
      <c r="AB130" s="816"/>
      <c r="AC130" s="816"/>
      <c r="AD130" s="816"/>
      <c r="AE130" s="817"/>
      <c r="AF130" s="818">
        <v>5029142</v>
      </c>
      <c r="AG130" s="816"/>
      <c r="AH130" s="816"/>
      <c r="AI130" s="816"/>
      <c r="AJ130" s="817"/>
      <c r="AK130" s="818">
        <v>4917765</v>
      </c>
      <c r="AL130" s="816"/>
      <c r="AM130" s="816"/>
      <c r="AN130" s="816"/>
      <c r="AO130" s="817"/>
      <c r="AP130" s="819"/>
      <c r="AQ130" s="820"/>
      <c r="AR130" s="820"/>
      <c r="AS130" s="820"/>
      <c r="AT130" s="821"/>
      <c r="AU130" s="233"/>
      <c r="AV130" s="233"/>
      <c r="AW130" s="233"/>
      <c r="AX130" s="787" t="s">
        <v>471</v>
      </c>
      <c r="AY130" s="788"/>
      <c r="AZ130" s="788"/>
      <c r="BA130" s="788"/>
      <c r="BB130" s="788"/>
      <c r="BC130" s="788"/>
      <c r="BD130" s="788"/>
      <c r="BE130" s="789"/>
      <c r="BF130" s="790">
        <v>-1.1000000000000001</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472</v>
      </c>
      <c r="X131" s="797"/>
      <c r="Y131" s="797"/>
      <c r="Z131" s="798"/>
      <c r="AA131" s="799">
        <v>37548740</v>
      </c>
      <c r="AB131" s="800"/>
      <c r="AC131" s="800"/>
      <c r="AD131" s="800"/>
      <c r="AE131" s="801"/>
      <c r="AF131" s="802">
        <v>36415305</v>
      </c>
      <c r="AG131" s="800"/>
      <c r="AH131" s="800"/>
      <c r="AI131" s="800"/>
      <c r="AJ131" s="801"/>
      <c r="AK131" s="802">
        <v>37425811</v>
      </c>
      <c r="AL131" s="800"/>
      <c r="AM131" s="800"/>
      <c r="AN131" s="800"/>
      <c r="AO131" s="801"/>
      <c r="AP131" s="803"/>
      <c r="AQ131" s="804"/>
      <c r="AR131" s="804"/>
      <c r="AS131" s="804"/>
      <c r="AT131" s="805"/>
      <c r="AU131" s="233"/>
      <c r="AV131" s="233"/>
      <c r="AW131" s="233"/>
      <c r="AX131" s="765" t="s">
        <v>473</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475</v>
      </c>
      <c r="W132" s="778"/>
      <c r="X132" s="778"/>
      <c r="Y132" s="778"/>
      <c r="Z132" s="779"/>
      <c r="AA132" s="780">
        <v>-1.5461983500000001</v>
      </c>
      <c r="AB132" s="781"/>
      <c r="AC132" s="781"/>
      <c r="AD132" s="781"/>
      <c r="AE132" s="782"/>
      <c r="AF132" s="783">
        <v>-1.0561740500000001</v>
      </c>
      <c r="AG132" s="781"/>
      <c r="AH132" s="781"/>
      <c r="AI132" s="781"/>
      <c r="AJ132" s="782"/>
      <c r="AK132" s="783">
        <v>-0.86653981000000002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476</v>
      </c>
      <c r="W133" s="757"/>
      <c r="X133" s="757"/>
      <c r="Y133" s="757"/>
      <c r="Z133" s="758"/>
      <c r="AA133" s="759">
        <v>-0.8</v>
      </c>
      <c r="AB133" s="760"/>
      <c r="AC133" s="760"/>
      <c r="AD133" s="760"/>
      <c r="AE133" s="761"/>
      <c r="AF133" s="759">
        <v>-1</v>
      </c>
      <c r="AG133" s="760"/>
      <c r="AH133" s="760"/>
      <c r="AI133" s="760"/>
      <c r="AJ133" s="761"/>
      <c r="AK133" s="759">
        <v>-1.1000000000000001</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otxpGI86h2irKodvqmPGE5gw/h63aQjBsNFMcGbzQcXkJ48uZsinLb1SDJcG/Gl5rEUfK4OVwLPlQQUGGkaWg==" saltValue="eVCkEAUsnCIs4/LW2i8XV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UoWe/YqJyPFWpfVP1VmhGAAN0yZaFikf0KTqH5szU7EPRQcR2kf+mo19lSddHdYPVToBcQHGakT6PbMvxeW/mg==" saltValue="fbi53GGKjAzKOLfZcsXYX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1"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WA22QZDuojAO5L2/zNmIkr/2M6BKNGNuawoBn9JwiUQ4NSewHft+nvKHbjFM7VosrKLpX4pzvPyA3bnVBYmUw==" saltValue="U6G+PWXnN9aPuZwZAEDXG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485</v>
      </c>
      <c r="AL9" s="1167"/>
      <c r="AM9" s="1167"/>
      <c r="AN9" s="1168"/>
      <c r="AO9" s="281">
        <v>12391136</v>
      </c>
      <c r="AP9" s="281">
        <v>64512</v>
      </c>
      <c r="AQ9" s="282">
        <v>64047</v>
      </c>
      <c r="AR9" s="283">
        <v>0.7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486</v>
      </c>
      <c r="AL10" s="1167"/>
      <c r="AM10" s="1167"/>
      <c r="AN10" s="1168"/>
      <c r="AO10" s="284">
        <v>131681</v>
      </c>
      <c r="AP10" s="284">
        <v>686</v>
      </c>
      <c r="AQ10" s="285">
        <v>2298</v>
      </c>
      <c r="AR10" s="286">
        <v>-70.099999999999994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487</v>
      </c>
      <c r="AL11" s="1167"/>
      <c r="AM11" s="1167"/>
      <c r="AN11" s="1168"/>
      <c r="AO11" s="284" t="s">
        <v>488</v>
      </c>
      <c r="AP11" s="284" t="s">
        <v>488</v>
      </c>
      <c r="AQ11" s="285">
        <v>1764</v>
      </c>
      <c r="AR11" s="286" t="s">
        <v>488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489</v>
      </c>
      <c r="AL12" s="1167"/>
      <c r="AM12" s="1167"/>
      <c r="AN12" s="1168"/>
      <c r="AO12" s="284" t="s">
        <v>488</v>
      </c>
      <c r="AP12" s="284" t="s">
        <v>488</v>
      </c>
      <c r="AQ12" s="285">
        <v>30</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490</v>
      </c>
      <c r="AL13" s="1167"/>
      <c r="AM13" s="1167"/>
      <c r="AN13" s="1168"/>
      <c r="AO13" s="284">
        <v>445181</v>
      </c>
      <c r="AP13" s="284">
        <v>2318</v>
      </c>
      <c r="AQ13" s="285">
        <v>1643</v>
      </c>
      <c r="AR13" s="286">
        <v>41.1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491</v>
      </c>
      <c r="AL14" s="1167"/>
      <c r="AM14" s="1167"/>
      <c r="AN14" s="1168"/>
      <c r="AO14" s="284">
        <v>326718</v>
      </c>
      <c r="AP14" s="284">
        <v>1701</v>
      </c>
      <c r="AQ14" s="285">
        <v>1378</v>
      </c>
      <c r="AR14" s="286">
        <v>23.4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492</v>
      </c>
      <c r="AL15" s="1170"/>
      <c r="AM15" s="1170"/>
      <c r="AN15" s="1171"/>
      <c r="AO15" s="284">
        <v>-440873</v>
      </c>
      <c r="AP15" s="284">
        <v>-2295</v>
      </c>
      <c r="AQ15" s="285">
        <v>-2215</v>
      </c>
      <c r="AR15" s="286">
        <v>3.6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12853843</v>
      </c>
      <c r="AP16" s="284">
        <v>66921</v>
      </c>
      <c r="AQ16" s="285">
        <v>68944</v>
      </c>
      <c r="AR16" s="286">
        <v>-2.9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497</v>
      </c>
      <c r="AL21" s="1173"/>
      <c r="AM21" s="1173"/>
      <c r="AN21" s="1174"/>
      <c r="AO21" s="297">
        <v>6.49</v>
      </c>
      <c r="AP21" s="298">
        <v>6.5</v>
      </c>
      <c r="AQ21" s="299">
        <v>-0.01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498</v>
      </c>
      <c r="AL22" s="1173"/>
      <c r="AM22" s="1173"/>
      <c r="AN22" s="1174"/>
      <c r="AO22" s="302">
        <v>100.7</v>
      </c>
      <c r="AP22" s="303">
        <v>99.5</v>
      </c>
      <c r="AQ22" s="304">
        <v>1.2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499</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502</v>
      </c>
      <c r="AL32" s="1157"/>
      <c r="AM32" s="1157"/>
      <c r="AN32" s="1158"/>
      <c r="AO32" s="312">
        <v>4284959</v>
      </c>
      <c r="AP32" s="312">
        <v>22309</v>
      </c>
      <c r="AQ32" s="313">
        <v>30222</v>
      </c>
      <c r="AR32" s="314">
        <v>-26.2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503</v>
      </c>
      <c r="AL33" s="1157"/>
      <c r="AM33" s="1157"/>
      <c r="AN33" s="1158"/>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504</v>
      </c>
      <c r="AL34" s="1157"/>
      <c r="AM34" s="1157"/>
      <c r="AN34" s="1158"/>
      <c r="AO34" s="312" t="s">
        <v>488</v>
      </c>
      <c r="AP34" s="312" t="s">
        <v>488</v>
      </c>
      <c r="AQ34" s="313">
        <v>22</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505</v>
      </c>
      <c r="AL35" s="1157"/>
      <c r="AM35" s="1157"/>
      <c r="AN35" s="1158"/>
      <c r="AO35" s="312">
        <v>806465</v>
      </c>
      <c r="AP35" s="312">
        <v>4199</v>
      </c>
      <c r="AQ35" s="313">
        <v>7968</v>
      </c>
      <c r="AR35" s="314">
        <v>-47.3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506</v>
      </c>
      <c r="AL36" s="1157"/>
      <c r="AM36" s="1157"/>
      <c r="AN36" s="1158"/>
      <c r="AO36" s="312">
        <v>74250</v>
      </c>
      <c r="AP36" s="312">
        <v>387</v>
      </c>
      <c r="AQ36" s="313">
        <v>535</v>
      </c>
      <c r="AR36" s="314">
        <v>-27.7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507</v>
      </c>
      <c r="AL37" s="1157"/>
      <c r="AM37" s="1157"/>
      <c r="AN37" s="1158"/>
      <c r="AO37" s="312">
        <v>32149</v>
      </c>
      <c r="AP37" s="312">
        <v>167</v>
      </c>
      <c r="AQ37" s="313">
        <v>897</v>
      </c>
      <c r="AR37" s="314">
        <v>-81.400000000000006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508</v>
      </c>
      <c r="AL38" s="1160"/>
      <c r="AM38" s="1160"/>
      <c r="AN38" s="1161"/>
      <c r="AO38" s="315" t="s">
        <v>488</v>
      </c>
      <c r="AP38" s="315" t="s">
        <v>488</v>
      </c>
      <c r="AQ38" s="316">
        <v>0</v>
      </c>
      <c r="AR38" s="304" t="s">
        <v>488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509</v>
      </c>
      <c r="AL39" s="1160"/>
      <c r="AM39" s="1160"/>
      <c r="AN39" s="1161"/>
      <c r="AO39" s="312">
        <v>-604368</v>
      </c>
      <c r="AP39" s="312">
        <v>-3147</v>
      </c>
      <c r="AQ39" s="313">
        <v>-7440</v>
      </c>
      <c r="AR39" s="314">
        <v>-57.7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510</v>
      </c>
      <c r="AL40" s="1157"/>
      <c r="AM40" s="1157"/>
      <c r="AN40" s="1158"/>
      <c r="AO40" s="312">
        <v>-4917765</v>
      </c>
      <c r="AP40" s="312">
        <v>-25603</v>
      </c>
      <c r="AQ40" s="313">
        <v>-23690</v>
      </c>
      <c r="AR40" s="314">
        <v>8.1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-324310</v>
      </c>
      <c r="AP41" s="312">
        <v>-1688</v>
      </c>
      <c r="AQ41" s="313">
        <v>8515</v>
      </c>
      <c r="AR41" s="314">
        <v>-119.8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480</v>
      </c>
      <c r="AN49" s="1151" t="s">
        <v>513</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4613637</v>
      </c>
      <c r="AN51" s="334">
        <v>23440</v>
      </c>
      <c r="AO51" s="335">
        <v>-24</v>
      </c>
      <c r="AP51" s="336">
        <v>46035</v>
      </c>
      <c r="AQ51" s="337">
        <v>2.2999999999999998</v>
      </c>
      <c r="AR51" s="338">
        <v>-26.3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2495850</v>
      </c>
      <c r="AN52" s="342">
        <v>12680</v>
      </c>
      <c r="AO52" s="343">
        <v>-38.799999999999997</v>
      </c>
      <c r="AP52" s="344">
        <v>25158</v>
      </c>
      <c r="AQ52" s="345">
        <v>-0.4</v>
      </c>
      <c r="AR52" s="346">
        <v>-38.4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5906416</v>
      </c>
      <c r="AN53" s="334">
        <v>30226</v>
      </c>
      <c r="AO53" s="335">
        <v>29</v>
      </c>
      <c r="AP53" s="336">
        <v>43261</v>
      </c>
      <c r="AQ53" s="337">
        <v>-6</v>
      </c>
      <c r="AR53" s="338">
        <v>35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3186763</v>
      </c>
      <c r="AN54" s="342">
        <v>16308</v>
      </c>
      <c r="AO54" s="343">
        <v>28.6</v>
      </c>
      <c r="AP54" s="344">
        <v>24721</v>
      </c>
      <c r="AQ54" s="345">
        <v>-1.7</v>
      </c>
      <c r="AR54" s="346">
        <v>30.3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4954680</v>
      </c>
      <c r="AN55" s="334">
        <v>25563</v>
      </c>
      <c r="AO55" s="335">
        <v>-15.4</v>
      </c>
      <c r="AP55" s="336">
        <v>40626</v>
      </c>
      <c r="AQ55" s="337">
        <v>-6.1</v>
      </c>
      <c r="AR55" s="338">
        <v>-9.3000000000000007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2596731</v>
      </c>
      <c r="AN56" s="342">
        <v>13398</v>
      </c>
      <c r="AO56" s="343">
        <v>-17.8</v>
      </c>
      <c r="AP56" s="344">
        <v>24279</v>
      </c>
      <c r="AQ56" s="345">
        <v>-1.8</v>
      </c>
      <c r="AR56" s="346">
        <v>-16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5825102</v>
      </c>
      <c r="AN57" s="334">
        <v>30161</v>
      </c>
      <c r="AO57" s="335">
        <v>18</v>
      </c>
      <c r="AP57" s="336">
        <v>46133</v>
      </c>
      <c r="AQ57" s="337">
        <v>13.6</v>
      </c>
      <c r="AR57" s="338">
        <v>4.4000000000000004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3479204</v>
      </c>
      <c r="AN58" s="342">
        <v>18015</v>
      </c>
      <c r="AO58" s="343">
        <v>34.5</v>
      </c>
      <c r="AP58" s="344">
        <v>27280</v>
      </c>
      <c r="AQ58" s="345">
        <v>12.4</v>
      </c>
      <c r="AR58" s="346">
        <v>22.1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7440474</v>
      </c>
      <c r="AN59" s="334">
        <v>38738</v>
      </c>
      <c r="AO59" s="335">
        <v>28.4</v>
      </c>
      <c r="AP59" s="336">
        <v>49174</v>
      </c>
      <c r="AQ59" s="337">
        <v>6.6</v>
      </c>
      <c r="AR59" s="338">
        <v>21.8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4712473</v>
      </c>
      <c r="AN60" s="342">
        <v>24535</v>
      </c>
      <c r="AO60" s="343">
        <v>36.200000000000003</v>
      </c>
      <c r="AP60" s="344">
        <v>29896</v>
      </c>
      <c r="AQ60" s="345">
        <v>9.6</v>
      </c>
      <c r="AR60" s="346">
        <v>26.6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5748062</v>
      </c>
      <c r="AN61" s="349">
        <v>29626</v>
      </c>
      <c r="AO61" s="350">
        <v>7.2</v>
      </c>
      <c r="AP61" s="351">
        <v>45046</v>
      </c>
      <c r="AQ61" s="352">
        <v>2.1</v>
      </c>
      <c r="AR61" s="338">
        <v>5.0999999999999996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3294204</v>
      </c>
      <c r="AN62" s="342">
        <v>16987</v>
      </c>
      <c r="AO62" s="343">
        <v>8.5</v>
      </c>
      <c r="AP62" s="344">
        <v>26267</v>
      </c>
      <c r="AQ62" s="345">
        <v>3.6</v>
      </c>
      <c r="AR62" s="346">
        <v>4.9000000000000004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z+k2LV19Bv3Gqzl5fVwe6KX4UAmQpigK6VbDGrUm57wKnS8BYm3xgHyBCoSi+Cx2ITx4EEvZOsGuokRSysWkQ==" saltValue="TogTPoEVLiqUz7Ejx8GDt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23" zoomScale="55" zoomScaleNormal="5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0" spans="125:125" ht="13.5" hidden="1" customHeight="1" x14ac:dyDescent="0.15"/>
    <row r="121" spans="125:125" ht="13.5" hidden="1" customHeight="1" x14ac:dyDescent="0.15">
      <c r="DU121" s="259"/>
    </row>
  </sheetData>
  <sheetProtection algorithmName="SHA-512" hashValue="GWlg1uOmQyRtV8z5CXyN97eLTOYj24BXELR/7SZZqon/jr9tcgwQx4dNh4YF+dPOHBLVPGZ9mQ8E/xLcgOTTFA==" saltValue="KCgDdczCbhYvizxMLqEDn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 zoomScale="40" zoomScaleNormal="4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i4QJqH9hn85kJpfe5nD8Owbi1prciISewrBSGnM9UDVW/uR4OcHVWNdyaqcPPoK3FrfkJHuqjDMesxYcIHXLog==" saltValue="cNTssIL6pJDkooorTXbKU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5" t="s">
        <v>3</v>
      </c>
      <c r="D47" s="1175"/>
      <c r="E47" s="1176"/>
      <c r="F47" s="11">
        <v>23.01</v>
      </c>
      <c r="G47" s="12">
        <v>24.23</v>
      </c>
      <c r="H47" s="12">
        <v>27.61</v>
      </c>
      <c r="I47" s="12">
        <v>28.39</v>
      </c>
      <c r="J47" s="13">
        <v>28.25</v>
      </c>
    </row>
    <row r="48" spans="2:10" ht="57.75" customHeight="1" x14ac:dyDescent="0.15">
      <c r="B48" s="14"/>
      <c r="C48" s="1177" t="s">
        <v>4</v>
      </c>
      <c r="D48" s="1177"/>
      <c r="E48" s="1178"/>
      <c r="F48" s="15">
        <v>13.07</v>
      </c>
      <c r="G48" s="16">
        <v>13.32</v>
      </c>
      <c r="H48" s="16">
        <v>14.75</v>
      </c>
      <c r="I48" s="16">
        <v>12.68</v>
      </c>
      <c r="J48" s="17">
        <v>11.05</v>
      </c>
    </row>
    <row r="49" spans="2:10" ht="57.75" customHeight="1" thickBot="1" x14ac:dyDescent="0.2">
      <c r="B49" s="18"/>
      <c r="C49" s="1179" t="s">
        <v>5</v>
      </c>
      <c r="D49" s="1179"/>
      <c r="E49" s="1180"/>
      <c r="F49" s="19">
        <v>0.47</v>
      </c>
      <c r="G49" s="20">
        <v>2.2999999999999998</v>
      </c>
      <c r="H49" s="20">
        <v>6.3</v>
      </c>
      <c r="I49" s="20" t="s">
        <v>532</v>
      </c>
      <c r="J49" s="21" t="s">
        <v>533</v>
      </c>
    </row>
    <row r="50" spans="2:10" x14ac:dyDescent="0.15"/>
  </sheetData>
  <sheetProtection algorithmName="SHA-512" hashValue="a4TSRE3lJIRXgsP+aFB01FD7oGi9kMuWOyXfdofiK+B4FiRD8Vg25GFjQMMRNIvA6k3Qe3oXON5zrzObTCSTyA==" saltValue="bXZnJRrT/I/3NOt6jSpq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みのさん</cp:lastModifiedBy>
  <dcterms:created xsi:type="dcterms:W3CDTF">2025-02-19T01:24:45Z</dcterms:created>
  <dcterms:modified xsi:type="dcterms:W3CDTF">2025-09-17T06:14:45Z</dcterms:modified>
  <cp:category/>
</cp:coreProperties>
</file>