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4958\Box\【02_課所共有】07_19_加須保健所\R06年度\01総務・地域保健推進担当\08_医務\08_01_医務全般\08_01_080_立入検査（全般）\実施要領（ワード・エクセル）ホームページ掲載\"/>
    </mc:Choice>
  </mc:AlternateContent>
  <xr:revisionPtr revIDLastSave="0" documentId="13_ncr:1_{D42F4AB3-B940-45DE-AB3B-5FE33A5E55B3}" xr6:coauthVersionLast="47" xr6:coauthVersionMax="47" xr10:uidLastSave="{00000000-0000-0000-0000-000000000000}"/>
  <bookViews>
    <workbookView xWindow="5505" yWindow="480" windowWidth="16980" windowHeight="14700" xr2:uid="{00000000-000D-0000-FFFF-FFFF00000000}"/>
  </bookViews>
  <sheets>
    <sheet name="様式１０－１（その１）" sheetId="1" r:id="rId1"/>
    <sheet name="様式１０－１ (その２)" sheetId="4" r:id="rId2"/>
    <sheet name="様式１０－１ (その３) " sheetId="5" r:id="rId3"/>
    <sheet name="様式１０－２ 特定機能病院" sheetId="6" r:id="rId4"/>
  </sheets>
  <definedNames>
    <definedName name="_xlnm.Print_Area" localSheetId="1">'様式１０－１ (その２)'!$A$1:$AK$92</definedName>
    <definedName name="_xlnm.Print_Area" localSheetId="2">'様式１０－１ (その３) '!$A$1:$AK$80</definedName>
    <definedName name="_xlnm.Print_Area" localSheetId="0">'様式１０－１（その１）'!$A$1:$AI$81</definedName>
    <definedName name="_xlnm.Print_Area" localSheetId="3">'様式１０－２ 特定機能病院'!$A$1:$AK$51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1" i="1" l="1"/>
  <c r="F89" i="1"/>
  <c r="B85" i="1"/>
  <c r="V80" i="1"/>
  <c r="F79" i="1"/>
  <c r="F77" i="1"/>
  <c r="O77" i="1" s="1"/>
  <c r="F75" i="1"/>
  <c r="I69" i="1"/>
  <c r="I68" i="1"/>
  <c r="N68" i="1" s="1"/>
  <c r="N69" i="1" s="1"/>
  <c r="J80" i="1" s="1"/>
  <c r="S61" i="1"/>
  <c r="AM56" i="1"/>
  <c r="AB56" i="1"/>
  <c r="T56" i="1"/>
  <c r="T55" i="1" s="1"/>
  <c r="P56" i="1"/>
  <c r="K56" i="1"/>
  <c r="K55" i="1" s="1"/>
  <c r="W55" i="1" s="1"/>
  <c r="AG55" i="1" s="1"/>
  <c r="AF56" i="1" s="1"/>
  <c r="J78" i="1" s="1"/>
  <c r="V78" i="1" s="1"/>
  <c r="AM55" i="1"/>
  <c r="AB55" i="1"/>
  <c r="P55" i="1"/>
  <c r="W51" i="1"/>
  <c r="O51" i="1"/>
  <c r="I51" i="1"/>
  <c r="W50" i="1"/>
  <c r="O50" i="1"/>
  <c r="AB50" i="1" s="1"/>
  <c r="AB51" i="1" s="1"/>
  <c r="J77" i="1" s="1"/>
  <c r="V77" i="1" s="1"/>
  <c r="I50" i="1"/>
  <c r="U48" i="1"/>
  <c r="M48" i="1"/>
  <c r="H48" i="1"/>
  <c r="Q44" i="1"/>
  <c r="Q42" i="1"/>
  <c r="L42" i="1"/>
  <c r="L44" i="1" s="1"/>
  <c r="V44" i="1" s="1"/>
  <c r="V42" i="1" s="1"/>
  <c r="J76" i="1" s="1"/>
  <c r="T40" i="1"/>
  <c r="L40" i="1"/>
  <c r="S33" i="1"/>
  <c r="O33" i="1"/>
  <c r="I33" i="1"/>
  <c r="E33" i="1"/>
  <c r="U21" i="1"/>
  <c r="Q21" i="1"/>
  <c r="K21" i="1"/>
  <c r="F21" i="1"/>
  <c r="U20" i="1"/>
  <c r="Q20" i="1"/>
  <c r="K20" i="1"/>
  <c r="F20" i="1"/>
  <c r="Z21" i="1" s="1"/>
  <c r="AH14" i="1"/>
  <c r="F92" i="1" s="1"/>
  <c r="AF14" i="1"/>
  <c r="AB14" i="1"/>
  <c r="Z14" i="1"/>
  <c r="X14" i="1"/>
  <c r="V14" i="1"/>
  <c r="T14" i="1"/>
  <c r="R14" i="1"/>
  <c r="F88" i="1" s="1"/>
  <c r="P14" i="1"/>
  <c r="F87" i="1" s="1"/>
  <c r="AD12" i="1"/>
  <c r="AD10" i="1"/>
  <c r="AD9" i="1"/>
  <c r="AD14" i="1" s="1"/>
  <c r="N4" i="1"/>
  <c r="V79" i="1" s="1"/>
  <c r="F90" i="1" l="1"/>
  <c r="F78" i="1"/>
  <c r="O78" i="1" s="1"/>
  <c r="J87" i="1"/>
  <c r="W29" i="1"/>
  <c r="AE29" i="1" s="1"/>
  <c r="W25" i="1"/>
  <c r="AE25" i="1" s="1"/>
  <c r="J75" i="1" s="1"/>
  <c r="V75" i="1" s="1"/>
  <c r="V76" i="1"/>
  <c r="O76" i="1"/>
  <c r="O75" i="1"/>
  <c r="F76" i="1"/>
  <c r="F80" i="1"/>
  <c r="O80" i="1" s="1"/>
  <c r="AG65" i="1"/>
  <c r="J79" i="1" s="1"/>
  <c r="O79" i="1" s="1"/>
  <c r="AF9" i="5" l="1"/>
  <c r="AJ68" i="4"/>
  <c r="AF9" i="4"/>
</calcChain>
</file>

<file path=xl/sharedStrings.xml><?xml version="1.0" encoding="utf-8"?>
<sst xmlns="http://schemas.openxmlformats.org/spreadsheetml/2006/main" count="956" uniqueCount="404">
  <si>
    <t>病院名：　　　　　　　　　　　　　　　　　　　　　</t>
  </si>
  <si>
    <t>１日平均総患者数</t>
    <phoneticPr fontId="2"/>
  </si>
  <si>
    <t>うち一般病床</t>
  </si>
  <si>
    <t>うち療養病床</t>
  </si>
  <si>
    <t>うち精神病床</t>
  </si>
  <si>
    <t>うち感染症病床</t>
  </si>
  <si>
    <t>うち結核病床</t>
  </si>
  <si>
    <t>１日平均収容新生児数</t>
  </si>
  <si>
    <t>及び歯科口腔外科</t>
  </si>
  <si>
    <t>区　　分</t>
    <rPh sb="0" eb="1">
      <t>ク</t>
    </rPh>
    <rPh sb="3" eb="4">
      <t>ブン</t>
    </rPh>
    <phoneticPr fontId="2"/>
  </si>
  <si>
    <t>入院</t>
    <rPh sb="0" eb="2">
      <t>ニュウイン</t>
    </rPh>
    <phoneticPr fontId="2"/>
  </si>
  <si>
    <t>外来</t>
    <rPh sb="0" eb="2">
      <t>ガイライ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</si>
  <si>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</si>
  <si>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</si>
  <si>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</si>
  <si>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</si>
  <si>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</si>
  <si>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Ｈ</t>
    <phoneticPr fontId="2"/>
  </si>
  <si>
    <t>Ｉ</t>
    <phoneticPr fontId="2"/>
  </si>
  <si>
    <t>Ｊ</t>
    <phoneticPr fontId="2"/>
  </si>
  <si>
    <t>Ｋ</t>
    <phoneticPr fontId="2"/>
  </si>
  <si>
    <t>Ｌ</t>
    <phoneticPr fontId="2"/>
  </si>
  <si>
    <t>Ｍ</t>
    <phoneticPr fontId="2"/>
  </si>
  <si>
    <t xml:space="preserve">Ⅰ　患者数（人）  </t>
    <phoneticPr fontId="2"/>
  </si>
  <si>
    <t>Ⅱ　従事者数（人）</t>
  </si>
  <si>
    <t>区　分</t>
    <phoneticPr fontId="2"/>
  </si>
  <si>
    <t>常勤(ア)</t>
  </si>
  <si>
    <t>現 員</t>
  </si>
  <si>
    <t>(換算前)</t>
  </si>
  <si>
    <t>常勤換算後</t>
  </si>
  <si>
    <t>（イ）</t>
  </si>
  <si>
    <t>医師</t>
    <rPh sb="0" eb="2">
      <t>イシ</t>
    </rPh>
    <phoneticPr fontId="2"/>
  </si>
  <si>
    <t>歯科
医師</t>
    <rPh sb="0" eb="2">
      <t>シカ</t>
    </rPh>
    <rPh sb="3" eb="5">
      <t>イシ</t>
    </rPh>
    <phoneticPr fontId="2"/>
  </si>
  <si>
    <t>薬剤師</t>
    <rPh sb="0" eb="3">
      <t>ヤクザイシ</t>
    </rPh>
    <phoneticPr fontId="2"/>
  </si>
  <si>
    <t>看護師</t>
    <rPh sb="0" eb="3">
      <t>カンゴシ</t>
    </rPh>
    <phoneticPr fontId="2"/>
  </si>
  <si>
    <t>準看護師</t>
    <rPh sb="0" eb="1">
      <t>ジュン</t>
    </rPh>
    <rPh sb="1" eb="4">
      <t>カンゴシ</t>
    </rPh>
    <phoneticPr fontId="2"/>
  </si>
  <si>
    <t>助産師</t>
    <rPh sb="0" eb="1">
      <t>タス</t>
    </rPh>
    <rPh sb="2" eb="3">
      <t>シ</t>
    </rPh>
    <phoneticPr fontId="2"/>
  </si>
  <si>
    <t>計（ｱ+ｲ）</t>
    <rPh sb="0" eb="1">
      <t>ケイ</t>
    </rPh>
    <phoneticPr fontId="2"/>
  </si>
  <si>
    <t>①</t>
    <phoneticPr fontId="2"/>
  </si>
  <si>
    <t>②</t>
    <phoneticPr fontId="2"/>
  </si>
  <si>
    <t>③</t>
    <phoneticPr fontId="2"/>
  </si>
  <si>
    <t>歯科衛生士</t>
    <rPh sb="0" eb="2">
      <t>シカ</t>
    </rPh>
    <rPh sb="2" eb="5">
      <t>エイセイシ</t>
    </rPh>
    <phoneticPr fontId="2"/>
  </si>
  <si>
    <t>小計</t>
    <rPh sb="0" eb="2">
      <t>ショウケイ</t>
    </rPh>
    <phoneticPr fontId="2"/>
  </si>
  <si>
    <t>栄養士</t>
    <rPh sb="0" eb="3">
      <t>エイヨウシ</t>
    </rPh>
    <phoneticPr fontId="2"/>
  </si>
  <si>
    <t>看護
補助者</t>
    <rPh sb="0" eb="2">
      <t>カンゴ</t>
    </rPh>
    <rPh sb="3" eb="6">
      <t>ホジョシャ</t>
    </rPh>
    <phoneticPr fontId="2"/>
  </si>
  <si>
    <t>看　護　職　員</t>
    <rPh sb="0" eb="1">
      <t>ミ</t>
    </rPh>
    <rPh sb="2" eb="3">
      <t>マモル</t>
    </rPh>
    <rPh sb="4" eb="5">
      <t>ショク</t>
    </rPh>
    <rPh sb="6" eb="7">
      <t>イン</t>
    </rPh>
    <phoneticPr fontId="2"/>
  </si>
  <si>
    <t>Ⅲ　医師標準数</t>
  </si>
  <si>
    <t>）</t>
    <phoneticPr fontId="2"/>
  </si>
  <si>
    <t>＋</t>
    <phoneticPr fontId="2"/>
  </si>
  <si>
    <t>（Ｉ＋Ｊ：</t>
  </si>
  <si>
    <t>３</t>
    <phoneticPr fontId="2"/>
  </si>
  <si>
    <t>（Ｅ：</t>
  </si>
  <si>
    <t>５</t>
    <phoneticPr fontId="2"/>
  </si>
  <si>
    <t>２．５</t>
    <phoneticPr fontId="2"/>
  </si>
  <si>
    <t>１</t>
    <phoneticPr fontId="2"/>
  </si>
  <si>
    <t>＝</t>
    <phoneticPr fontId="2"/>
  </si>
  <si>
    <t>①　療養病床の病床数が全病床数の５０％以下の病院</t>
  </si>
  <si>
    <t>⑦</t>
    <phoneticPr fontId="2"/>
  </si>
  <si>
    <t>3人</t>
    <rPh sb="1" eb="2">
      <t>ニン</t>
    </rPh>
    <phoneticPr fontId="2"/>
  </si>
  <si>
    <t>・Ｕ＞５２以上の場合：医師標準数＝</t>
  </si>
  <si>
    <t>（Ｕ：</t>
  </si>
  <si>
    <t>）</t>
  </si>
  <si>
    <t>－</t>
    <phoneticPr fontId="2"/>
  </si>
  <si>
    <t>１６</t>
    <phoneticPr fontId="2"/>
  </si>
  <si>
    <t>５２</t>
    <phoneticPr fontId="2"/>
  </si>
  <si>
    <t>=</t>
    <phoneticPr fontId="2"/>
  </si>
  <si>
    <t>人</t>
    <rPh sb="0" eb="1">
      <t>ニン</t>
    </rPh>
    <phoneticPr fontId="2"/>
  </si>
  <si>
    <t>②　療養病床の病床数が全病床数の５０％を超える病院</t>
    <rPh sb="20" eb="21">
      <t>コ</t>
    </rPh>
    <phoneticPr fontId="2"/>
  </si>
  <si>
    <t>２人</t>
    <rPh sb="1" eb="2">
      <t>ニン</t>
    </rPh>
    <phoneticPr fontId="2"/>
  </si>
  <si>
    <t>３人</t>
    <rPh sb="1" eb="2">
      <t>ニン</t>
    </rPh>
    <phoneticPr fontId="2"/>
  </si>
  <si>
    <t>・Ｕ＞３６以上の場合：医師標準数＝</t>
    <phoneticPr fontId="2"/>
  </si>
  <si>
    <t>２</t>
    <phoneticPr fontId="2"/>
  </si>
  <si>
    <t>③　医大附属病院または病床１００床以上で内科・外科・産婦人科・眼科及び耳鼻咽喉科を含む病院であって、精神病床を有する病院</t>
    <phoneticPr fontId="2"/>
  </si>
  <si>
    <t>（Ａ－Ｃ－Ｉ：</t>
  </si>
  <si>
    <t>（</t>
    <phoneticPr fontId="2"/>
  </si>
  <si>
    <t>（Ｉ：</t>
  </si>
  <si>
    <t>（Ｉ：</t>
    <phoneticPr fontId="2"/>
  </si>
  <si>
    <t>（Ｅ：</t>
    <phoneticPr fontId="2"/>
  </si>
  <si>
    <t>)</t>
    <phoneticPr fontId="2"/>
  </si>
  <si>
    <t>÷</t>
    <phoneticPr fontId="2"/>
  </si>
  <si>
    <t>Ⅳ　歯科医師標準数</t>
    <rPh sb="2" eb="4">
      <t>シカ</t>
    </rPh>
    <rPh sb="4" eb="6">
      <t>イシ</t>
    </rPh>
    <phoneticPr fontId="2"/>
  </si>
  <si>
    <t>①　歯科医業についての診療科名のみを診療科名とする病院</t>
  </si>
  <si>
    <t>⑧</t>
    <phoneticPr fontId="2"/>
  </si>
  <si>
    <t>(Ｃ：</t>
  </si>
  <si>
    <t>-</t>
    <phoneticPr fontId="2"/>
  </si>
  <si>
    <t>（Ｄ：</t>
  </si>
  <si>
    <t>２０</t>
    <phoneticPr fontId="2"/>
  </si>
  <si>
    <t xml:space="preserve"> (Ｃ：</t>
  </si>
  <si>
    <t>Ⅴ　薬剤師標準数</t>
    <rPh sb="2" eb="4">
      <t>ヤクザイ</t>
    </rPh>
    <phoneticPr fontId="2"/>
  </si>
  <si>
    <t>①　医大附属病院または病床１００床以上で内科・外科・産婦人科・眼科及び耳鼻咽喉科を含む病院であって、精神病床を有する病院</t>
  </si>
  <si>
    <t>１５０</t>
    <phoneticPr fontId="2"/>
  </si>
  <si>
    <t>（Ａ－Ｉ：</t>
  </si>
  <si>
    <t>７０</t>
    <phoneticPr fontId="2"/>
  </si>
  <si>
    <t>（外来患者の取扱い処方せん数：</t>
  </si>
  <si>
    <t>７５</t>
    <phoneticPr fontId="2"/>
  </si>
  <si>
    <t>⑨</t>
    <phoneticPr fontId="2"/>
  </si>
  <si>
    <t>②　①以外の病院</t>
  </si>
  <si>
    <t>（Ｉ＋Ｊ：</t>
    <phoneticPr fontId="2"/>
  </si>
  <si>
    <t>（Ａ－Ｉ－Ｊ：</t>
    <phoneticPr fontId="2"/>
  </si>
  <si>
    <t>⑩</t>
    <phoneticPr fontId="2"/>
  </si>
  <si>
    <t>Ⅵ　看護職員標準数</t>
  </si>
  <si>
    <t>（Ｈ＋Ｋ＋Ｍ：</t>
  </si>
  <si>
    <t>( Ｊ＋Ｌ：</t>
    <phoneticPr fontId="2"/>
  </si>
  <si>
    <t>４</t>
    <phoneticPr fontId="2"/>
  </si>
  <si>
    <t>Ⅶ　栄養士標準数</t>
  </si>
  <si>
    <t>※</t>
    <phoneticPr fontId="2"/>
  </si>
  <si>
    <t>⑪</t>
    <phoneticPr fontId="2"/>
  </si>
  <si>
    <t>・病床数が１００床未満の病院：栄養士標準数＝</t>
  </si>
  <si>
    <t>０</t>
    <phoneticPr fontId="2"/>
  </si>
  <si>
    <r>
      <t>Ⅷ　看護補助者標準数</t>
    </r>
    <r>
      <rPr>
        <sz val="9"/>
        <color theme="1"/>
        <rFont val="ＭＳ Ｐゴシック"/>
        <family val="3"/>
        <charset val="128"/>
        <scheme val="minor"/>
      </rPr>
      <t>=</t>
    </r>
    <phoneticPr fontId="2"/>
  </si>
  <si>
    <t>⑫</t>
    <phoneticPr fontId="2"/>
  </si>
  <si>
    <t>Ⅸ　過不足数</t>
  </si>
  <si>
    <t>歯科医師</t>
    <rPh sb="0" eb="2">
      <t>シカ</t>
    </rPh>
    <rPh sb="2" eb="4">
      <t>イシ</t>
    </rPh>
    <phoneticPr fontId="2"/>
  </si>
  <si>
    <t>看護職員</t>
    <rPh sb="0" eb="2">
      <t>カンゴ</t>
    </rPh>
    <rPh sb="2" eb="4">
      <t>ショクイン</t>
    </rPh>
    <phoneticPr fontId="2"/>
  </si>
  <si>
    <t>看護補助者</t>
    <rPh sb="0" eb="2">
      <t>カンゴ</t>
    </rPh>
    <rPh sb="2" eb="4">
      <t>ホジョ</t>
    </rPh>
    <rPh sb="4" eb="5">
      <t>シャ</t>
    </rPh>
    <phoneticPr fontId="2"/>
  </si>
  <si>
    <t>従事者数（人）</t>
    <rPh sb="0" eb="3">
      <t>ジュウジシャ</t>
    </rPh>
    <rPh sb="3" eb="4">
      <t>スウ</t>
    </rPh>
    <rPh sb="5" eb="6">
      <t>ニン</t>
    </rPh>
    <phoneticPr fontId="2"/>
  </si>
  <si>
    <t>①:</t>
    <phoneticPr fontId="2"/>
  </si>
  <si>
    <t>②:</t>
    <phoneticPr fontId="2"/>
  </si>
  <si>
    <t>③:</t>
    <phoneticPr fontId="2"/>
  </si>
  <si>
    <t>④:</t>
    <phoneticPr fontId="2"/>
  </si>
  <si>
    <t>⑤:</t>
    <phoneticPr fontId="2"/>
  </si>
  <si>
    <t>⑥:</t>
    <phoneticPr fontId="2"/>
  </si>
  <si>
    <t>⑦:</t>
    <phoneticPr fontId="2"/>
  </si>
  <si>
    <t>⑧:</t>
    <phoneticPr fontId="2"/>
  </si>
  <si>
    <t>⑨:</t>
    <phoneticPr fontId="2"/>
  </si>
  <si>
    <t>⑩:</t>
    <phoneticPr fontId="2"/>
  </si>
  <si>
    <t>⑪:</t>
    <phoneticPr fontId="2"/>
  </si>
  <si>
    <t>⑫:</t>
    <phoneticPr fontId="2"/>
  </si>
  <si>
    <t>標準数（人）</t>
    <rPh sb="0" eb="2">
      <t>ヒョウジュン</t>
    </rPh>
    <rPh sb="2" eb="3">
      <t>スウ</t>
    </rPh>
    <rPh sb="4" eb="5">
      <t>ニン</t>
    </rPh>
    <phoneticPr fontId="2"/>
  </si>
  <si>
    <t>過不足数（人）</t>
    <rPh sb="0" eb="3">
      <t>カフソク</t>
    </rPh>
    <rPh sb="3" eb="4">
      <t>スウ</t>
    </rPh>
    <rPh sb="5" eb="6">
      <t>ニン</t>
    </rPh>
    <phoneticPr fontId="2"/>
  </si>
  <si>
    <t>②－⑧:</t>
    <phoneticPr fontId="2"/>
  </si>
  <si>
    <t>③－⑨:</t>
    <phoneticPr fontId="2"/>
  </si>
  <si>
    <t>④－⑩:</t>
    <phoneticPr fontId="2"/>
  </si>
  <si>
    <t>⑤－⑪:</t>
    <phoneticPr fontId="2"/>
  </si>
  <si>
    <t>⑥－⑫:</t>
    <phoneticPr fontId="2"/>
  </si>
  <si>
    <t>①－⑦:</t>
    <phoneticPr fontId="2"/>
  </si>
  <si>
    <t>①/⑦×100:</t>
    <phoneticPr fontId="2"/>
  </si>
  <si>
    <t>②/⑧×100:</t>
    <phoneticPr fontId="2"/>
  </si>
  <si>
    <t>③/⑨×100:</t>
    <phoneticPr fontId="2"/>
  </si>
  <si>
    <t>④/⑩×100:</t>
    <phoneticPr fontId="2"/>
  </si>
  <si>
    <t>⑤/⑪×100:</t>
    <phoneticPr fontId="2"/>
  </si>
  <si>
    <t>⑥/⑫×100:</t>
    <phoneticPr fontId="2"/>
  </si>
  <si>
    <t>充足率（％）</t>
    <rPh sb="0" eb="3">
      <t>ジュウソクリツ</t>
    </rPh>
    <phoneticPr fontId="2"/>
  </si>
  <si>
    <t>医師以外の従事者数の算定は、小数点第２位を</t>
    <rPh sb="19" eb="20">
      <t>イ</t>
    </rPh>
    <phoneticPr fontId="2"/>
  </si>
  <si>
    <t>切り捨てる。</t>
    <rPh sb="0" eb="1">
      <t>キ</t>
    </rPh>
    <rPh sb="2" eb="3">
      <t>ス</t>
    </rPh>
    <phoneticPr fontId="2"/>
  </si>
  <si>
    <t>医師以外の標準数の算定は、小数点第１位を切</t>
    <rPh sb="18" eb="19">
      <t>イ</t>
    </rPh>
    <rPh sb="20" eb="21">
      <t>キ</t>
    </rPh>
    <phoneticPr fontId="2"/>
  </si>
  <si>
    <t>り上げ整数とする。</t>
    <rPh sb="1" eb="2">
      <t>ウエ</t>
    </rPh>
    <rPh sb="3" eb="5">
      <t>セイスウ</t>
    </rPh>
    <phoneticPr fontId="2"/>
  </si>
  <si>
    <t>充足率の算定は、小数点第２位を切り捨てる。</t>
    <phoneticPr fontId="2"/>
  </si>
  <si>
    <t>精神病床を有する病院（医大附属病院または病床１００床以上で内科・外科・産婦人科・眼科及び耳鼻咽喉科を含む病院を除く） について</t>
    <phoneticPr fontId="2"/>
  </si>
  <si>
    <t>は、当分の間、（Ｊ／４）－（Ｊ／５）の数を看護補助者とすることができる。</t>
    <phoneticPr fontId="2"/>
  </si>
  <si>
    <r>
      <t>・Ｕ≦３６の場合：医師標準数</t>
    </r>
    <r>
      <rPr>
        <sz val="9"/>
        <color theme="1"/>
        <rFont val="ＭＳ Ｐゴシック"/>
        <family val="3"/>
        <charset val="128"/>
        <scheme val="minor"/>
      </rPr>
      <t>＝</t>
    </r>
    <phoneticPr fontId="2"/>
  </si>
  <si>
    <r>
      <t>・Ｕ≦５２の場合：医師標準数</t>
    </r>
    <r>
      <rPr>
        <sz val="9"/>
        <color theme="1"/>
        <rFont val="ＭＳ Ｐゴシック"/>
        <family val="3"/>
        <charset val="128"/>
        <scheme val="minor"/>
      </rPr>
      <t>＝</t>
    </r>
    <phoneticPr fontId="2"/>
  </si>
  <si>
    <t>）</t>
    <phoneticPr fontId="2"/>
  </si>
  <si>
    <t>（Ｕ：</t>
    <phoneticPr fontId="2"/>
  </si>
  <si>
    <t>－</t>
    <phoneticPr fontId="2"/>
  </si>
  <si>
    <t>３６</t>
    <phoneticPr fontId="2"/>
  </si>
  <si>
    <t xml:space="preserve">非常勤
</t>
    <phoneticPr fontId="2"/>
  </si>
  <si>
    <t xml:space="preserve"> ・Ｃ≦５２の場合：歯科医師標準数 ＝</t>
    <phoneticPr fontId="2"/>
  </si>
  <si>
    <t xml:space="preserve"> ・Ｃ＞５２以上の場合：歯科医師標準数 ＝</t>
    <phoneticPr fontId="2"/>
  </si>
  <si>
    <t>②    ①以外の病院：歯科医師標準数 ＝</t>
    <phoneticPr fontId="2"/>
  </si>
  <si>
    <t>薬剤師標準数 ＝</t>
    <phoneticPr fontId="2"/>
  </si>
  <si>
    <t>看護職員標準数 ＝</t>
    <rPh sb="0" eb="2">
      <t>カンゴ</t>
    </rPh>
    <rPh sb="2" eb="4">
      <t>ショクイン</t>
    </rPh>
    <phoneticPr fontId="2"/>
  </si>
  <si>
    <t>・病床数が１００床以上の病院：栄養士標準数 ＝</t>
    <phoneticPr fontId="2"/>
  </si>
  <si>
    <t>④</t>
    <phoneticPr fontId="2"/>
  </si>
  <si>
    <t>⑥</t>
    <phoneticPr fontId="2"/>
  </si>
  <si>
    <t>⑤</t>
    <phoneticPr fontId="2"/>
  </si>
  <si>
    <t>従事者数調べ（転換病床を有する病院／特定機能病院を除く）</t>
    <rPh sb="7" eb="9">
      <t>テンカン</t>
    </rPh>
    <rPh sb="9" eb="11">
      <t>ビョウショウ</t>
    </rPh>
    <rPh sb="12" eb="13">
      <t>ユウ</t>
    </rPh>
    <rPh sb="18" eb="20">
      <t>トクテイ</t>
    </rPh>
    <rPh sb="20" eb="22">
      <t>キノウ</t>
    </rPh>
    <rPh sb="22" eb="24">
      <t>ビョウイン</t>
    </rPh>
    <phoneticPr fontId="2"/>
  </si>
  <si>
    <t>（Ａ－Ｃ－Ｉ－Ｊ：　　　</t>
    <phoneticPr fontId="2"/>
  </si>
  <si>
    <t>（Ｉ＋Ｊ：</t>
    <phoneticPr fontId="2"/>
  </si>
  <si>
    <t>６</t>
    <phoneticPr fontId="2"/>
  </si>
  <si>
    <t>転換病床</t>
    <rPh sb="0" eb="2">
      <t>テンカン</t>
    </rPh>
    <rPh sb="2" eb="4">
      <t>ビョウショウ</t>
    </rPh>
    <phoneticPr fontId="2"/>
  </si>
  <si>
    <t>様式１０－１（その２）</t>
    <phoneticPr fontId="2"/>
  </si>
  <si>
    <t>＊１</t>
    <phoneticPr fontId="2"/>
  </si>
  <si>
    <t>＊１</t>
    <phoneticPr fontId="2"/>
  </si>
  <si>
    <t>９</t>
    <phoneticPr fontId="2"/>
  </si>
  <si>
    <t>×</t>
    <phoneticPr fontId="2"/>
  </si>
  <si>
    <t>３０</t>
    <phoneticPr fontId="2"/>
  </si>
  <si>
    <t>）</t>
    <phoneticPr fontId="2"/>
  </si>
  <si>
    <t>＋</t>
    <phoneticPr fontId="2"/>
  </si>
  <si>
    <t>９</t>
    <phoneticPr fontId="2"/>
  </si>
  <si>
    <t>( Ｉ：</t>
    <phoneticPr fontId="2"/>
  </si>
  <si>
    <t>(Ｉ＋Ｊ：</t>
    <phoneticPr fontId="2"/>
  </si>
  <si>
    <t>６</t>
    <phoneticPr fontId="2"/>
  </si>
  <si>
    <t>様式１０－１（その３）</t>
    <phoneticPr fontId="2"/>
  </si>
  <si>
    <t>従事者数調べ（転換病床のみを有する病院／特定機能病院を除く）</t>
    <rPh sb="7" eb="9">
      <t>テンカン</t>
    </rPh>
    <rPh sb="9" eb="11">
      <t>ビョウショウ</t>
    </rPh>
    <rPh sb="14" eb="15">
      <t>ユウ</t>
    </rPh>
    <rPh sb="20" eb="22">
      <t>トクテイ</t>
    </rPh>
    <rPh sb="22" eb="24">
      <t>キノウ</t>
    </rPh>
    <rPh sb="24" eb="26">
      <t>ビョウイン</t>
    </rPh>
    <phoneticPr fontId="2"/>
  </si>
  <si>
    <t>２．５</t>
    <phoneticPr fontId="2"/>
  </si>
  <si>
    <t>＝</t>
    <phoneticPr fontId="2"/>
  </si>
  <si>
    <t>①</t>
  </si>
  <si>
    <t>(</t>
    <phoneticPr fontId="2"/>
  </si>
  <si>
    <t>（Ａ－Ｃ：</t>
    <phoneticPr fontId="2"/>
  </si>
  <si>
    <t>（Ｂ－Ｄ：</t>
    <phoneticPr fontId="2"/>
  </si>
  <si>
    <t>８</t>
    <phoneticPr fontId="2"/>
  </si>
  <si>
    <t>⑥</t>
    <phoneticPr fontId="2"/>
  </si>
  <si>
    <t>（Ｃ：</t>
    <phoneticPr fontId="2"/>
  </si>
  <si>
    <t>（Ｄ：</t>
    <phoneticPr fontId="2"/>
  </si>
  <si>
    <t>Ⅴ　薬剤師標準数</t>
    <phoneticPr fontId="2"/>
  </si>
  <si>
    <t>Ａ／３０</t>
    <phoneticPr fontId="2"/>
  </si>
  <si>
    <t>または</t>
    <phoneticPr fontId="2"/>
  </si>
  <si>
    <t>Ⅲ　医師標準数</t>
    <phoneticPr fontId="2"/>
  </si>
  <si>
    <t>（Ａ＋Ｍ：</t>
    <phoneticPr fontId="2"/>
  </si>
  <si>
    <t>（Ｂ：</t>
    <phoneticPr fontId="2"/>
  </si>
  <si>
    <t>３０</t>
    <phoneticPr fontId="2"/>
  </si>
  <si>
    <t>⑩</t>
    <phoneticPr fontId="2"/>
  </si>
  <si>
    <t>１人</t>
    <rPh sb="1" eb="2">
      <t>ニン</t>
    </rPh>
    <phoneticPr fontId="2"/>
  </si>
  <si>
    <t>Ｆ</t>
    <phoneticPr fontId="2"/>
  </si>
  <si>
    <t>（Ｂ－Ｄ－Ｅ－Ｆ：</t>
    <phoneticPr fontId="2"/>
  </si>
  <si>
    <t>（Ｂ－Ｆ：</t>
    <phoneticPr fontId="2"/>
  </si>
  <si>
    <t>様式１０－２</t>
    <phoneticPr fontId="2"/>
  </si>
  <si>
    <t>うちﾘﾊﾋﾞﾘﾃｰｼｮﾝ科※</t>
    <rPh sb="12" eb="13">
      <t>カ</t>
    </rPh>
    <phoneticPr fontId="2"/>
  </si>
  <si>
    <t>※　外来リハビリテーション診療料１又は２の保険料を算定した患者の診療科</t>
    <rPh sb="32" eb="34">
      <t>シンリョウ</t>
    </rPh>
    <rPh sb="34" eb="35">
      <t>カ</t>
    </rPh>
    <phoneticPr fontId="2"/>
  </si>
  <si>
    <t>（Ｂ－Ｆ：</t>
    <phoneticPr fontId="2"/>
  </si>
  <si>
    <t>７５</t>
    <phoneticPr fontId="2"/>
  </si>
  <si>
    <t>（Ｂ－Ｄ－Ｅ－Ｆ：　　　</t>
    <phoneticPr fontId="2"/>
  </si>
  <si>
    <t>従事者数調べ（特定機能病院）</t>
    <rPh sb="7" eb="9">
      <t>トクテイ</t>
    </rPh>
    <rPh sb="9" eb="11">
      <t>キノウ</t>
    </rPh>
    <rPh sb="11" eb="13">
      <t>ビョウイン</t>
    </rPh>
    <phoneticPr fontId="2"/>
  </si>
  <si>
    <t>うち歯科、矯正歯科、小児歯科</t>
    <phoneticPr fontId="2"/>
  </si>
  <si>
    <r>
      <t>うち耳鼻咽喉科、眼科及び</t>
    </r>
    <r>
      <rPr>
        <sz val="7"/>
        <color theme="1"/>
        <rFont val="ＭＳ Ｐゴシック"/>
        <family val="3"/>
        <charset val="128"/>
        <scheme val="minor"/>
      </rPr>
      <t>精神科</t>
    </r>
    <rPh sb="2" eb="4">
      <t>ジビ</t>
    </rPh>
    <rPh sb="10" eb="11">
      <t>オヨ</t>
    </rPh>
    <phoneticPr fontId="2"/>
  </si>
  <si>
    <t>各（   ）単位の計算結果は小数点第一位を切り上げた整数値とする</t>
    <phoneticPr fontId="2"/>
  </si>
  <si>
    <t>（患者数は、実施計画の立案日等、医師による外来診察が行われた日を除く）</t>
    <phoneticPr fontId="2"/>
  </si>
  <si>
    <t>（患者数は、実施計画の立案日等、医師による外来診察が行われた日を除く）</t>
    <phoneticPr fontId="2"/>
  </si>
  <si>
    <t>各（   ）単位の計算結果は小数点第一位を切り上げた整数値とする。</t>
    <phoneticPr fontId="2"/>
  </si>
  <si>
    <t>⑥:</t>
    <phoneticPr fontId="2"/>
  </si>
  <si>
    <t>⑦:</t>
    <phoneticPr fontId="2"/>
  </si>
  <si>
    <t>⑧:</t>
    <phoneticPr fontId="2"/>
  </si>
  <si>
    <t>⑨:</t>
    <phoneticPr fontId="2"/>
  </si>
  <si>
    <t>⑩:</t>
    <phoneticPr fontId="2"/>
  </si>
  <si>
    <t>管理栄養士</t>
    <rPh sb="0" eb="2">
      <t>カンリ</t>
    </rPh>
    <rPh sb="2" eb="5">
      <t>エイヨウシ</t>
    </rPh>
    <phoneticPr fontId="2"/>
  </si>
  <si>
    <t>①－⑥:</t>
    <phoneticPr fontId="2"/>
  </si>
  <si>
    <t>②－⑦:</t>
    <phoneticPr fontId="2"/>
  </si>
  <si>
    <t>③－⑧:</t>
    <phoneticPr fontId="2"/>
  </si>
  <si>
    <t>④－⑨:</t>
    <phoneticPr fontId="2"/>
  </si>
  <si>
    <t>⑤－⑩:</t>
    <phoneticPr fontId="2"/>
  </si>
  <si>
    <t>①/⑥×100:</t>
    <phoneticPr fontId="2"/>
  </si>
  <si>
    <t>②/⑦×100:</t>
    <phoneticPr fontId="2"/>
  </si>
  <si>
    <t>③/⑧×100:</t>
    <phoneticPr fontId="2"/>
  </si>
  <si>
    <t>④/⑨×100:</t>
    <phoneticPr fontId="2"/>
  </si>
  <si>
    <t>⑤/⑩×100:</t>
    <phoneticPr fontId="2"/>
  </si>
  <si>
    <t>調剤数／８０</t>
    <rPh sb="0" eb="2">
      <t>チョウザイ</t>
    </rPh>
    <rPh sb="2" eb="3">
      <t>スウ</t>
    </rPh>
    <phoneticPr fontId="2"/>
  </si>
  <si>
    <t>管理
栄養士</t>
    <rPh sb="0" eb="2">
      <t>カンリ</t>
    </rPh>
    <rPh sb="3" eb="6">
      <t>エイヨウシ</t>
    </rPh>
    <phoneticPr fontId="2"/>
  </si>
  <si>
    <t>Ⅷ　管理栄養士標準数</t>
    <rPh sb="2" eb="4">
      <t>カンリ</t>
    </rPh>
    <rPh sb="4" eb="7">
      <t>エイヨウシ</t>
    </rPh>
    <phoneticPr fontId="2"/>
  </si>
  <si>
    <t>様式１０－１（その１）</t>
    <rPh sb="0" eb="2">
      <t>ヨウシキ</t>
    </rPh>
    <phoneticPr fontId="18"/>
  </si>
  <si>
    <t>従業者数調べ（特定機能病院を除く））</t>
    <rPh sb="0" eb="3">
      <t>ジュウギョウシャ</t>
    </rPh>
    <rPh sb="3" eb="4">
      <t>スウ</t>
    </rPh>
    <rPh sb="4" eb="5">
      <t>シラ</t>
    </rPh>
    <rPh sb="7" eb="9">
      <t>トクテイ</t>
    </rPh>
    <rPh sb="9" eb="11">
      <t>キノウ</t>
    </rPh>
    <rPh sb="11" eb="13">
      <t>ビョウイン</t>
    </rPh>
    <rPh sb="14" eb="15">
      <t>ノゾ</t>
    </rPh>
    <phoneticPr fontId="18"/>
  </si>
  <si>
    <t>合計</t>
    <rPh sb="0" eb="2">
      <t>ゴウケイ</t>
    </rPh>
    <phoneticPr fontId="18"/>
  </si>
  <si>
    <t>一般</t>
    <rPh sb="0" eb="2">
      <t>イッパン</t>
    </rPh>
    <phoneticPr fontId="18"/>
  </si>
  <si>
    <t>療養</t>
    <rPh sb="0" eb="2">
      <t>リョウヨウ</t>
    </rPh>
    <phoneticPr fontId="18"/>
  </si>
  <si>
    <t>精神</t>
    <rPh sb="0" eb="2">
      <t>セイシン</t>
    </rPh>
    <phoneticPr fontId="18"/>
  </si>
  <si>
    <t xml:space="preserve">病院名： </t>
    <rPh sb="0" eb="2">
      <t>ビョウイン</t>
    </rPh>
    <rPh sb="2" eb="3">
      <t>メイ</t>
    </rPh>
    <phoneticPr fontId="18"/>
  </si>
  <si>
    <t>病床数</t>
    <rPh sb="0" eb="3">
      <t>ビョウショウスウ</t>
    </rPh>
    <phoneticPr fontId="18"/>
  </si>
  <si>
    <t>令和</t>
    <rPh sb="0" eb="1">
      <t>レイ</t>
    </rPh>
    <rPh sb="1" eb="2">
      <t>ワ</t>
    </rPh>
    <phoneticPr fontId="18"/>
  </si>
  <si>
    <t>年</t>
    <rPh sb="0" eb="1">
      <t>ネン</t>
    </rPh>
    <phoneticPr fontId="18"/>
  </si>
  <si>
    <t>月</t>
    <rPh sb="0" eb="1">
      <t>ガツ</t>
    </rPh>
    <phoneticPr fontId="18"/>
  </si>
  <si>
    <t>日</t>
    <rPh sb="0" eb="1">
      <t>ニチ</t>
    </rPh>
    <phoneticPr fontId="18"/>
  </si>
  <si>
    <t>Ⅰ　患者数（人）</t>
    <rPh sb="2" eb="5">
      <t>カンジャスウ</t>
    </rPh>
    <rPh sb="6" eb="7">
      <t>ニン</t>
    </rPh>
    <phoneticPr fontId="18"/>
  </si>
  <si>
    <t>Ⅱ　従事者数（人）</t>
    <rPh sb="2" eb="5">
      <t>ジュウジシャ</t>
    </rPh>
    <rPh sb="5" eb="6">
      <t>スウ</t>
    </rPh>
    <rPh sb="7" eb="8">
      <t>ヒト</t>
    </rPh>
    <phoneticPr fontId="18"/>
  </si>
  <si>
    <t>区分</t>
    <rPh sb="0" eb="1">
      <t>ク</t>
    </rPh>
    <rPh sb="1" eb="2">
      <t>ブン</t>
    </rPh>
    <phoneticPr fontId="18"/>
  </si>
  <si>
    <t>入院</t>
    <rPh sb="0" eb="2">
      <t>ニュウイン</t>
    </rPh>
    <phoneticPr fontId="18"/>
  </si>
  <si>
    <t>外来</t>
    <rPh sb="0" eb="2">
      <t>ガイライ</t>
    </rPh>
    <phoneticPr fontId="18"/>
  </si>
  <si>
    <t>区分</t>
    <rPh sb="0" eb="2">
      <t>クブン</t>
    </rPh>
    <phoneticPr fontId="18"/>
  </si>
  <si>
    <t>医師</t>
    <rPh sb="0" eb="2">
      <t>イシ</t>
    </rPh>
    <phoneticPr fontId="18"/>
  </si>
  <si>
    <t>歯科医師</t>
    <rPh sb="0" eb="4">
      <t>シカイシ</t>
    </rPh>
    <phoneticPr fontId="18"/>
  </si>
  <si>
    <t>薬剤師</t>
    <rPh sb="0" eb="3">
      <t>ヤクザイシ</t>
    </rPh>
    <phoneticPr fontId="18"/>
  </si>
  <si>
    <t>看護職員</t>
    <rPh sb="0" eb="2">
      <t>カンゴ</t>
    </rPh>
    <rPh sb="2" eb="4">
      <t>ショクイン</t>
    </rPh>
    <phoneticPr fontId="18"/>
  </si>
  <si>
    <t>栄養士</t>
    <rPh sb="0" eb="3">
      <t>エイヨウシ</t>
    </rPh>
    <phoneticPr fontId="18"/>
  </si>
  <si>
    <t>看護　　　　　　　　　　　　　　　　　　　　　　　　　　　　　　　　　　　　　　　　　　　　　　　　　　　　　　　　　　　　　　　　　　　　　　　　　　　　　　　　　　　　　　補助者</t>
    <rPh sb="0" eb="2">
      <t>カンゴ</t>
    </rPh>
    <rPh sb="88" eb="90">
      <t>ホジョ</t>
    </rPh>
    <rPh sb="90" eb="91">
      <t>モノ</t>
    </rPh>
    <phoneticPr fontId="18"/>
  </si>
  <si>
    <t>１日平均総患者数</t>
    <rPh sb="1" eb="2">
      <t>ニチ</t>
    </rPh>
    <rPh sb="2" eb="4">
      <t>ヘイキン</t>
    </rPh>
    <rPh sb="4" eb="5">
      <t>ソウ</t>
    </rPh>
    <rPh sb="5" eb="8">
      <t>カンジャスウ</t>
    </rPh>
    <phoneticPr fontId="18"/>
  </si>
  <si>
    <t>Ａ</t>
    <phoneticPr fontId="18"/>
  </si>
  <si>
    <t>Ｂ</t>
    <phoneticPr fontId="18"/>
  </si>
  <si>
    <t>看護師</t>
    <rPh sb="0" eb="3">
      <t>カンゴシ</t>
    </rPh>
    <phoneticPr fontId="18"/>
  </si>
  <si>
    <t>准看護師</t>
    <rPh sb="0" eb="4">
      <t>ジュンカンゴシ</t>
    </rPh>
    <phoneticPr fontId="18"/>
  </si>
  <si>
    <t>助産師</t>
    <rPh sb="0" eb="3">
      <t>ジョサンシ</t>
    </rPh>
    <phoneticPr fontId="18"/>
  </si>
  <si>
    <t>歯科衛生士</t>
    <rPh sb="0" eb="2">
      <t>シカ</t>
    </rPh>
    <rPh sb="2" eb="5">
      <t>エイセイシ</t>
    </rPh>
    <phoneticPr fontId="18"/>
  </si>
  <si>
    <t>小計</t>
    <rPh sb="0" eb="2">
      <t>ショウケイ</t>
    </rPh>
    <phoneticPr fontId="18"/>
  </si>
  <si>
    <t>うち歯科・矯正歯科・小児歯科・歯科口腔外科</t>
    <rPh sb="2" eb="3">
      <t>ハ</t>
    </rPh>
    <rPh sb="3" eb="4">
      <t>カ</t>
    </rPh>
    <rPh sb="5" eb="7">
      <t>キョウセイ</t>
    </rPh>
    <rPh sb="7" eb="9">
      <t>シカ</t>
    </rPh>
    <rPh sb="10" eb="12">
      <t>ショウニ</t>
    </rPh>
    <rPh sb="12" eb="14">
      <t>シカ</t>
    </rPh>
    <rPh sb="15" eb="17">
      <t>シカ</t>
    </rPh>
    <rPh sb="17" eb="19">
      <t>コウクウ</t>
    </rPh>
    <rPh sb="19" eb="21">
      <t>ゲカ</t>
    </rPh>
    <phoneticPr fontId="18"/>
  </si>
  <si>
    <t>Ｃ</t>
    <phoneticPr fontId="18"/>
  </si>
  <si>
    <t>Ｄ</t>
    <phoneticPr fontId="18"/>
  </si>
  <si>
    <t>常勤（ア）</t>
    <rPh sb="0" eb="2">
      <t>ジョウキン</t>
    </rPh>
    <phoneticPr fontId="18"/>
  </si>
  <si>
    <t>非常勤</t>
    <rPh sb="0" eb="3">
      <t>ヒジョウキン</t>
    </rPh>
    <phoneticPr fontId="18"/>
  </si>
  <si>
    <t>現員</t>
    <rPh sb="0" eb="2">
      <t>ゲンイン</t>
    </rPh>
    <phoneticPr fontId="18"/>
  </si>
  <si>
    <t>うち耳鼻咽喉科・眼科・精神科</t>
    <rPh sb="2" eb="4">
      <t>ジビ</t>
    </rPh>
    <rPh sb="4" eb="6">
      <t>インコウ</t>
    </rPh>
    <rPh sb="6" eb="7">
      <t>カ</t>
    </rPh>
    <rPh sb="8" eb="10">
      <t>ガンカ</t>
    </rPh>
    <rPh sb="11" eb="14">
      <t>セイシンカ</t>
    </rPh>
    <phoneticPr fontId="18"/>
  </si>
  <si>
    <t>Ｅ</t>
    <phoneticPr fontId="18"/>
  </si>
  <si>
    <t>（換算前）</t>
    <rPh sb="1" eb="3">
      <t>カンサン</t>
    </rPh>
    <rPh sb="3" eb="4">
      <t>マエ</t>
    </rPh>
    <phoneticPr fontId="18"/>
  </si>
  <si>
    <t>うちﾘﾊﾋﾞﾘﾃｰｼｮﾝ科※</t>
    <rPh sb="12" eb="13">
      <t>コメ</t>
    </rPh>
    <phoneticPr fontId="18"/>
  </si>
  <si>
    <t>Ｆ</t>
    <phoneticPr fontId="18"/>
  </si>
  <si>
    <t>常勤換算後</t>
    <rPh sb="0" eb="2">
      <t>ジョウキン</t>
    </rPh>
    <rPh sb="2" eb="4">
      <t>カンサン</t>
    </rPh>
    <rPh sb="4" eb="5">
      <t>ゴ</t>
    </rPh>
    <phoneticPr fontId="18"/>
  </si>
  <si>
    <t>うち一般病床</t>
    <rPh sb="2" eb="4">
      <t>イッパン</t>
    </rPh>
    <rPh sb="4" eb="6">
      <t>ビョウショウ</t>
    </rPh>
    <phoneticPr fontId="18"/>
  </si>
  <si>
    <t>Ｈ</t>
    <phoneticPr fontId="18"/>
  </si>
  <si>
    <t>（イ）</t>
    <phoneticPr fontId="18"/>
  </si>
  <si>
    <t>うち療養病床</t>
    <rPh sb="2" eb="4">
      <t>リョウヨウ</t>
    </rPh>
    <rPh sb="4" eb="6">
      <t>ビョウショウ</t>
    </rPh>
    <phoneticPr fontId="18"/>
  </si>
  <si>
    <t>Ｉ</t>
    <phoneticPr fontId="18"/>
  </si>
  <si>
    <t>計（ア＋イ）</t>
    <rPh sb="0" eb="1">
      <t>ケイ</t>
    </rPh>
    <phoneticPr fontId="18"/>
  </si>
  <si>
    <t>うち精神病床</t>
    <rPh sb="2" eb="4">
      <t>セイシン</t>
    </rPh>
    <rPh sb="4" eb="6">
      <t>ビョウショウ</t>
    </rPh>
    <phoneticPr fontId="18"/>
  </si>
  <si>
    <t>Ｊ</t>
    <phoneticPr fontId="18"/>
  </si>
  <si>
    <t>①</t>
    <phoneticPr fontId="18"/>
  </si>
  <si>
    <t>②</t>
    <phoneticPr fontId="18"/>
  </si>
  <si>
    <t>③</t>
    <phoneticPr fontId="18"/>
  </si>
  <si>
    <t xml:space="preserve"> </t>
    <phoneticPr fontId="18"/>
  </si>
  <si>
    <t>④</t>
    <phoneticPr fontId="18"/>
  </si>
  <si>
    <t>⑤</t>
    <phoneticPr fontId="18"/>
  </si>
  <si>
    <t>⑥</t>
    <phoneticPr fontId="18"/>
  </si>
  <si>
    <t>うち感染症病床</t>
    <rPh sb="2" eb="5">
      <t>カンセンショウ</t>
    </rPh>
    <rPh sb="5" eb="7">
      <t>ビョウショウ</t>
    </rPh>
    <phoneticPr fontId="18"/>
  </si>
  <si>
    <t>Ｋ</t>
    <phoneticPr fontId="18"/>
  </si>
  <si>
    <t>※外来リハビリテーション診療料１又は２の保険料を算定した患者の診療料</t>
    <rPh sb="1" eb="3">
      <t>ガイライ</t>
    </rPh>
    <rPh sb="12" eb="14">
      <t>シンリョウ</t>
    </rPh>
    <rPh sb="14" eb="15">
      <t>リョウ</t>
    </rPh>
    <rPh sb="16" eb="17">
      <t>マタ</t>
    </rPh>
    <rPh sb="20" eb="23">
      <t>ホケンリョウ</t>
    </rPh>
    <rPh sb="24" eb="26">
      <t>サンテイ</t>
    </rPh>
    <rPh sb="28" eb="30">
      <t>カンジャ</t>
    </rPh>
    <rPh sb="31" eb="33">
      <t>シンリョウ</t>
    </rPh>
    <rPh sb="33" eb="34">
      <t>リョウ</t>
    </rPh>
    <phoneticPr fontId="18"/>
  </si>
  <si>
    <t>うち結核病床</t>
    <rPh sb="2" eb="4">
      <t>ケッカク</t>
    </rPh>
    <rPh sb="4" eb="6">
      <t>ビョウショウ</t>
    </rPh>
    <phoneticPr fontId="18"/>
  </si>
  <si>
    <t>Ｌ</t>
    <phoneticPr fontId="18"/>
  </si>
  <si>
    <r>
      <t>（患者数は、</t>
    </r>
    <r>
      <rPr>
        <u/>
        <sz val="10"/>
        <color theme="1"/>
        <rFont val="ＭＳ Ｐゴシック"/>
        <family val="3"/>
        <charset val="128"/>
        <scheme val="minor"/>
      </rPr>
      <t>実施計画の立案日等、医師による外来診察が行われた日を除く</t>
    </r>
    <r>
      <rPr>
        <sz val="10"/>
        <color theme="1"/>
        <rFont val="ＭＳ Ｐゴシック"/>
        <family val="3"/>
        <charset val="128"/>
        <scheme val="minor"/>
      </rPr>
      <t>）</t>
    </r>
    <rPh sb="1" eb="3">
      <t>カンジャ</t>
    </rPh>
    <rPh sb="3" eb="4">
      <t>スウ</t>
    </rPh>
    <rPh sb="30" eb="31">
      <t>ヒ</t>
    </rPh>
    <phoneticPr fontId="2"/>
  </si>
  <si>
    <t>１日平均収容新生児数</t>
    <rPh sb="1" eb="2">
      <t>ニチ</t>
    </rPh>
    <rPh sb="2" eb="4">
      <t>ヘイキン</t>
    </rPh>
    <rPh sb="4" eb="6">
      <t>シュウヨウ</t>
    </rPh>
    <rPh sb="6" eb="9">
      <t>シンセイジ</t>
    </rPh>
    <rPh sb="9" eb="10">
      <t>スウ</t>
    </rPh>
    <phoneticPr fontId="18"/>
  </si>
  <si>
    <t>Ｍ</t>
    <phoneticPr fontId="18"/>
  </si>
  <si>
    <t>※外来患者の取り扱い処方箋数</t>
    <rPh sb="1" eb="3">
      <t>ガイライ</t>
    </rPh>
    <rPh sb="3" eb="5">
      <t>カンジャ</t>
    </rPh>
    <rPh sb="6" eb="7">
      <t>ト</t>
    </rPh>
    <rPh sb="8" eb="9">
      <t>アツカ</t>
    </rPh>
    <rPh sb="10" eb="13">
      <t>ショホウセン</t>
    </rPh>
    <rPh sb="13" eb="14">
      <t>スウ</t>
    </rPh>
    <phoneticPr fontId="18"/>
  </si>
  <si>
    <t>Ⅲ　医師標準数</t>
    <rPh sb="2" eb="4">
      <t>イシ</t>
    </rPh>
    <rPh sb="4" eb="6">
      <t>ヒョウジュン</t>
    </rPh>
    <rPh sb="6" eb="7">
      <t>スウ</t>
    </rPh>
    <phoneticPr fontId="18"/>
  </si>
  <si>
    <t>(</t>
    <phoneticPr fontId="18"/>
  </si>
  <si>
    <t>Ａ－Ｃ－Ｉ－Ｊ：</t>
    <phoneticPr fontId="18"/>
  </si>
  <si>
    <t>)  (</t>
    <phoneticPr fontId="18"/>
  </si>
  <si>
    <t>Ｉ＋Ｊ：</t>
    <phoneticPr fontId="18"/>
  </si>
  <si>
    <t>Ｂ-Ｄ-Ｅ-Ｆ：</t>
    <phoneticPr fontId="18"/>
  </si>
  <si>
    <t>Ｅ：</t>
    <phoneticPr fontId="18"/>
  </si>
  <si>
    <t>)</t>
    <phoneticPr fontId="18"/>
  </si>
  <si>
    <t>= (</t>
    <phoneticPr fontId="18"/>
  </si>
  <si>
    <t>Ｕ：</t>
    <phoneticPr fontId="18"/>
  </si>
  <si>
    <t>①療養病床の病床数が全病床数の５０％以下の病院</t>
    <rPh sb="1" eb="3">
      <t>リョウヨウ</t>
    </rPh>
    <rPh sb="3" eb="5">
      <t>ビョウショウ</t>
    </rPh>
    <rPh sb="6" eb="9">
      <t>ビョウショウスウ</t>
    </rPh>
    <rPh sb="10" eb="11">
      <t>ゼン</t>
    </rPh>
    <rPh sb="11" eb="14">
      <t>ビョウショウスウ</t>
    </rPh>
    <rPh sb="18" eb="20">
      <t>イカ</t>
    </rPh>
    <rPh sb="21" eb="23">
      <t>ビョウイン</t>
    </rPh>
    <phoneticPr fontId="18"/>
  </si>
  <si>
    <t>Ｕ</t>
    <phoneticPr fontId="18"/>
  </si>
  <si>
    <t>・Ｕ≦５２の場合：医師標準数＝</t>
    <rPh sb="6" eb="8">
      <t>バアイ</t>
    </rPh>
    <rPh sb="9" eb="11">
      <t>イシ</t>
    </rPh>
    <rPh sb="11" eb="13">
      <t>ヒョウジュン</t>
    </rPh>
    <rPh sb="13" eb="14">
      <t>スウ</t>
    </rPh>
    <phoneticPr fontId="18"/>
  </si>
  <si>
    <t>⑦</t>
    <phoneticPr fontId="18"/>
  </si>
  <si>
    <t>人</t>
    <rPh sb="0" eb="1">
      <t>ニン</t>
    </rPh>
    <phoneticPr fontId="18"/>
  </si>
  <si>
    <t>・Ｕ＞５２以上の場合：医師標準数＝</t>
    <rPh sb="5" eb="7">
      <t>イジョウ</t>
    </rPh>
    <rPh sb="8" eb="10">
      <t>バアイ</t>
    </rPh>
    <rPh sb="11" eb="13">
      <t>イシ</t>
    </rPh>
    <rPh sb="13" eb="15">
      <t>ヒョウジュン</t>
    </rPh>
    <rPh sb="15" eb="16">
      <t>スウ</t>
    </rPh>
    <phoneticPr fontId="18"/>
  </si>
  <si>
    <t>)－</t>
    <phoneticPr fontId="18"/>
  </si>
  <si>
    <t>＋</t>
    <phoneticPr fontId="18"/>
  </si>
  <si>
    <t>＝</t>
    <phoneticPr fontId="18"/>
  </si>
  <si>
    <t>②療養病床の病床数が全病床数の５０％を超える病院</t>
    <rPh sb="1" eb="3">
      <t>リョウヨウ</t>
    </rPh>
    <rPh sb="3" eb="5">
      <t>ビョウショウ</t>
    </rPh>
    <rPh sb="6" eb="9">
      <t>ビョウショウスウ</t>
    </rPh>
    <rPh sb="10" eb="11">
      <t>ゼン</t>
    </rPh>
    <rPh sb="11" eb="14">
      <t>ビョウショウスウ</t>
    </rPh>
    <rPh sb="19" eb="20">
      <t>コ</t>
    </rPh>
    <rPh sb="22" eb="24">
      <t>ビョウイン</t>
    </rPh>
    <phoneticPr fontId="18"/>
  </si>
  <si>
    <t>・Ｕ≦３６の場合：医師標準数＝</t>
    <rPh sb="6" eb="8">
      <t>バアイ</t>
    </rPh>
    <rPh sb="9" eb="11">
      <t>イシ</t>
    </rPh>
    <rPh sb="11" eb="13">
      <t>ヒョウジュン</t>
    </rPh>
    <rPh sb="13" eb="14">
      <t>スウ</t>
    </rPh>
    <phoneticPr fontId="18"/>
  </si>
  <si>
    <t>・Ｕ＞３６以上の場合：医師標準数＝</t>
    <rPh sb="5" eb="7">
      <t>イジョウ</t>
    </rPh>
    <rPh sb="8" eb="10">
      <t>バアイ</t>
    </rPh>
    <rPh sb="11" eb="13">
      <t>イシ</t>
    </rPh>
    <rPh sb="13" eb="15">
      <t>ヒョウジュン</t>
    </rPh>
    <rPh sb="15" eb="16">
      <t>スウ</t>
    </rPh>
    <phoneticPr fontId="18"/>
  </si>
  <si>
    <t>③医大付属病院または病床100床以上で内科・外科・産婦人科・眼科及び耳鼻咽喉科を含む病院であって、精神病床を有する病院</t>
    <rPh sb="1" eb="3">
      <t>イダイ</t>
    </rPh>
    <rPh sb="3" eb="5">
      <t>フゾク</t>
    </rPh>
    <rPh sb="5" eb="7">
      <t>ビョウイン</t>
    </rPh>
    <rPh sb="10" eb="12">
      <t>ビョウショウ</t>
    </rPh>
    <rPh sb="15" eb="16">
      <t>ユカ</t>
    </rPh>
    <rPh sb="16" eb="18">
      <t>イジョウ</t>
    </rPh>
    <rPh sb="19" eb="21">
      <t>ナイカ</t>
    </rPh>
    <rPh sb="22" eb="24">
      <t>ゲカ</t>
    </rPh>
    <rPh sb="25" eb="29">
      <t>サンフジンカ</t>
    </rPh>
    <rPh sb="30" eb="32">
      <t>ガンカ</t>
    </rPh>
    <rPh sb="32" eb="33">
      <t>オヨ</t>
    </rPh>
    <rPh sb="34" eb="39">
      <t>ジビインコウカ</t>
    </rPh>
    <rPh sb="40" eb="41">
      <t>フク</t>
    </rPh>
    <rPh sb="42" eb="44">
      <t>ビョウイン</t>
    </rPh>
    <rPh sb="49" eb="51">
      <t>セイシン</t>
    </rPh>
    <rPh sb="51" eb="53">
      <t>ビョウショウ</t>
    </rPh>
    <rPh sb="54" eb="55">
      <t>ユウ</t>
    </rPh>
    <rPh sb="57" eb="59">
      <t>ビョウイン</t>
    </rPh>
    <phoneticPr fontId="18"/>
  </si>
  <si>
    <t>Ａ－Ｃ－Ｉ：</t>
    <phoneticPr fontId="18"/>
  </si>
  <si>
    <t>Ｉ：</t>
    <phoneticPr fontId="18"/>
  </si>
  <si>
    <t xml:space="preserve">)  </t>
    <phoneticPr fontId="18"/>
  </si>
  <si>
    <t>÷</t>
    <phoneticPr fontId="18"/>
  </si>
  <si>
    <t>Ⅳ　歯科医師標準数</t>
    <rPh sb="2" eb="6">
      <t>シカイシ</t>
    </rPh>
    <rPh sb="6" eb="8">
      <t>ヒョウジュン</t>
    </rPh>
    <rPh sb="8" eb="9">
      <t>スウ</t>
    </rPh>
    <phoneticPr fontId="18"/>
  </si>
  <si>
    <t>①歯科医業についての診療科名のみを診療科名とする病院</t>
    <rPh sb="1" eb="4">
      <t>シカイ</t>
    </rPh>
    <rPh sb="4" eb="5">
      <t>ギョウ</t>
    </rPh>
    <rPh sb="10" eb="12">
      <t>シンリョウ</t>
    </rPh>
    <rPh sb="12" eb="13">
      <t>カ</t>
    </rPh>
    <rPh sb="13" eb="14">
      <t>メイ</t>
    </rPh>
    <rPh sb="17" eb="19">
      <t>シンリョウ</t>
    </rPh>
    <rPh sb="19" eb="20">
      <t>カ</t>
    </rPh>
    <rPh sb="20" eb="21">
      <t>メイ</t>
    </rPh>
    <rPh sb="24" eb="26">
      <t>ビョウイン</t>
    </rPh>
    <phoneticPr fontId="18"/>
  </si>
  <si>
    <t>・Ｃ≦５２の場合：歯科医師標準数＝</t>
    <rPh sb="6" eb="8">
      <t>バアイ</t>
    </rPh>
    <rPh sb="9" eb="13">
      <t>シカイシ</t>
    </rPh>
    <rPh sb="13" eb="15">
      <t>ヒョウジュン</t>
    </rPh>
    <rPh sb="15" eb="16">
      <t>スウ</t>
    </rPh>
    <phoneticPr fontId="18"/>
  </si>
  <si>
    <t>⑧</t>
    <phoneticPr fontId="18"/>
  </si>
  <si>
    <t>・Ｃ＞５２以上の場合：歯科医師標準数＝</t>
    <rPh sb="5" eb="7">
      <t>イジョウ</t>
    </rPh>
    <rPh sb="8" eb="10">
      <t>バアイ</t>
    </rPh>
    <rPh sb="11" eb="15">
      <t>シカイシ</t>
    </rPh>
    <rPh sb="15" eb="17">
      <t>ヒョウジュン</t>
    </rPh>
    <rPh sb="17" eb="18">
      <t>スウ</t>
    </rPh>
    <phoneticPr fontId="18"/>
  </si>
  <si>
    <t>( C：</t>
    <phoneticPr fontId="18"/>
  </si>
  <si>
    <t>( Ｄ：</t>
    <phoneticPr fontId="18"/>
  </si>
  <si>
    <t>　</t>
    <phoneticPr fontId="18"/>
  </si>
  <si>
    <t>②　①以外の病院：歯科医師標準数＝</t>
    <rPh sb="3" eb="5">
      <t>イガイ</t>
    </rPh>
    <rPh sb="6" eb="8">
      <t>ビョウイン</t>
    </rPh>
    <rPh sb="9" eb="13">
      <t>シカイシ</t>
    </rPh>
    <rPh sb="13" eb="15">
      <t>ヒョウジュン</t>
    </rPh>
    <rPh sb="15" eb="16">
      <t>スウ</t>
    </rPh>
    <phoneticPr fontId="18"/>
  </si>
  <si>
    <t>Ⅴ　薬剤師標準数</t>
    <rPh sb="2" eb="5">
      <t>ヤクザイシ</t>
    </rPh>
    <rPh sb="5" eb="7">
      <t>ヒョウジュン</t>
    </rPh>
    <rPh sb="7" eb="8">
      <t>スウ</t>
    </rPh>
    <phoneticPr fontId="18"/>
  </si>
  <si>
    <t>①医大附属病院または病床100床以上で内科・外科・産婦人科・眼科及び耳鼻咽喉科を含む病院であって、精神病床を有する病院</t>
    <rPh sb="1" eb="3">
      <t>イダイ</t>
    </rPh>
    <rPh sb="3" eb="5">
      <t>フゾク</t>
    </rPh>
    <rPh sb="5" eb="7">
      <t>ビョウイン</t>
    </rPh>
    <rPh sb="10" eb="12">
      <t>ビョウショウ</t>
    </rPh>
    <rPh sb="15" eb="16">
      <t>ユカ</t>
    </rPh>
    <rPh sb="16" eb="18">
      <t>イジョウ</t>
    </rPh>
    <rPh sb="19" eb="21">
      <t>ナイカ</t>
    </rPh>
    <rPh sb="22" eb="24">
      <t>ゲカ</t>
    </rPh>
    <rPh sb="25" eb="29">
      <t>サンフジンカ</t>
    </rPh>
    <rPh sb="30" eb="32">
      <t>ガンカ</t>
    </rPh>
    <rPh sb="32" eb="33">
      <t>オヨ</t>
    </rPh>
    <rPh sb="34" eb="39">
      <t>ジビインコウカ</t>
    </rPh>
    <rPh sb="40" eb="41">
      <t>フク</t>
    </rPh>
    <rPh sb="42" eb="44">
      <t>ビョウイン</t>
    </rPh>
    <rPh sb="49" eb="51">
      <t>セイシン</t>
    </rPh>
    <rPh sb="51" eb="53">
      <t>ビョウショウ</t>
    </rPh>
    <rPh sb="54" eb="55">
      <t>ユウ</t>
    </rPh>
    <rPh sb="57" eb="59">
      <t>ビョウイン</t>
    </rPh>
    <phoneticPr fontId="18"/>
  </si>
  <si>
    <t>薬剤師標準数＝</t>
    <rPh sb="0" eb="3">
      <t>ヤクザイシ</t>
    </rPh>
    <rPh sb="3" eb="5">
      <t>ヒョウジュン</t>
    </rPh>
    <rPh sb="5" eb="6">
      <t>スウ</t>
    </rPh>
    <phoneticPr fontId="18"/>
  </si>
  <si>
    <t>Ａ－Ｉ：</t>
    <phoneticPr fontId="18"/>
  </si>
  <si>
    <t>)   (</t>
    <phoneticPr fontId="18"/>
  </si>
  <si>
    <t>外来患者の取扱い処方せん数：</t>
    <rPh sb="0" eb="2">
      <t>ガイライ</t>
    </rPh>
    <rPh sb="2" eb="4">
      <t>カンジャ</t>
    </rPh>
    <rPh sb="5" eb="6">
      <t>ト</t>
    </rPh>
    <rPh sb="6" eb="7">
      <t>アツカ</t>
    </rPh>
    <rPh sb="8" eb="10">
      <t>ショホウ</t>
    </rPh>
    <rPh sb="12" eb="13">
      <t>スウ</t>
    </rPh>
    <phoneticPr fontId="18"/>
  </si>
  <si>
    <t>⑨</t>
    <phoneticPr fontId="18"/>
  </si>
  <si>
    <t>②　①以外の病院</t>
    <rPh sb="3" eb="5">
      <t>イガイ</t>
    </rPh>
    <rPh sb="6" eb="8">
      <t>ビョウイン</t>
    </rPh>
    <phoneticPr fontId="18"/>
  </si>
  <si>
    <t>Ａ－Ｉ－Ｊ：</t>
    <phoneticPr fontId="18"/>
  </si>
  <si>
    <t>Ⅵ　看護職員標準数</t>
    <rPh sb="2" eb="4">
      <t>カンゴ</t>
    </rPh>
    <rPh sb="4" eb="6">
      <t>ショクイン</t>
    </rPh>
    <rPh sb="6" eb="8">
      <t>ヒョウジュン</t>
    </rPh>
    <rPh sb="8" eb="9">
      <t>スウ</t>
    </rPh>
    <phoneticPr fontId="18"/>
  </si>
  <si>
    <t>看護職員標準数＝</t>
    <rPh sb="0" eb="2">
      <t>カンゴ</t>
    </rPh>
    <rPh sb="2" eb="4">
      <t>ショクイン</t>
    </rPh>
    <rPh sb="4" eb="6">
      <t>ヒョウジュン</t>
    </rPh>
    <rPh sb="6" eb="7">
      <t>スウ</t>
    </rPh>
    <phoneticPr fontId="18"/>
  </si>
  <si>
    <t>Ｈ＋Ｋ＋Ｍ：</t>
    <phoneticPr fontId="18"/>
  </si>
  <si>
    <t>Ｊ＋Ｌ：</t>
    <phoneticPr fontId="18"/>
  </si>
  <si>
    <t>Ｂ－F：</t>
    <phoneticPr fontId="18"/>
  </si>
  <si>
    <t>⑩</t>
    <phoneticPr fontId="18"/>
  </si>
  <si>
    <t>(注)</t>
    <rPh sb="1" eb="2">
      <t>チュウ</t>
    </rPh>
    <phoneticPr fontId="18"/>
  </si>
  <si>
    <t>※各｛　｝単位の計算結果は小数点第一位を切り上げた整数値とする。（100ページ「計算規則１」参照）</t>
    <rPh sb="1" eb="2">
      <t>カク</t>
    </rPh>
    <rPh sb="5" eb="7">
      <t>タンイ</t>
    </rPh>
    <rPh sb="8" eb="10">
      <t>ケイサン</t>
    </rPh>
    <rPh sb="10" eb="12">
      <t>ケッカ</t>
    </rPh>
    <rPh sb="13" eb="16">
      <t>ショウスウテン</t>
    </rPh>
    <rPh sb="16" eb="17">
      <t>ダイ</t>
    </rPh>
    <rPh sb="17" eb="18">
      <t>イチ</t>
    </rPh>
    <rPh sb="18" eb="19">
      <t>イ</t>
    </rPh>
    <rPh sb="20" eb="21">
      <t>キ</t>
    </rPh>
    <rPh sb="22" eb="23">
      <t>ア</t>
    </rPh>
    <rPh sb="25" eb="28">
      <t>セイスウチ</t>
    </rPh>
    <rPh sb="40" eb="42">
      <t>ケイサン</t>
    </rPh>
    <rPh sb="42" eb="44">
      <t>キソク</t>
    </rPh>
    <rPh sb="46" eb="48">
      <t>サンショウ</t>
    </rPh>
    <phoneticPr fontId="18"/>
  </si>
  <si>
    <t>※精神病床を有する病院（医大付属病院又は病床100床以上で内科・外科・産婦人科・眼科及び耳鼻科を含む病院を除く）については、</t>
    <rPh sb="1" eb="3">
      <t>セイシン</t>
    </rPh>
    <rPh sb="3" eb="5">
      <t>ビョウショウ</t>
    </rPh>
    <rPh sb="6" eb="7">
      <t>ユウ</t>
    </rPh>
    <rPh sb="9" eb="11">
      <t>ビョウイン</t>
    </rPh>
    <rPh sb="12" eb="14">
      <t>イダイ</t>
    </rPh>
    <rPh sb="14" eb="16">
      <t>フゾク</t>
    </rPh>
    <rPh sb="16" eb="18">
      <t>ビョウイン</t>
    </rPh>
    <rPh sb="18" eb="19">
      <t>マタ</t>
    </rPh>
    <rPh sb="20" eb="22">
      <t>ビョウショウ</t>
    </rPh>
    <rPh sb="25" eb="26">
      <t>ユカ</t>
    </rPh>
    <rPh sb="26" eb="28">
      <t>イジョウ</t>
    </rPh>
    <rPh sb="29" eb="31">
      <t>ナイカ</t>
    </rPh>
    <rPh sb="32" eb="34">
      <t>ゲカ</t>
    </rPh>
    <rPh sb="35" eb="39">
      <t>サンフジンカ</t>
    </rPh>
    <rPh sb="40" eb="42">
      <t>ガンカ</t>
    </rPh>
    <rPh sb="42" eb="43">
      <t>オヨ</t>
    </rPh>
    <rPh sb="44" eb="47">
      <t>ジビカ</t>
    </rPh>
    <rPh sb="48" eb="49">
      <t>フク</t>
    </rPh>
    <rPh sb="50" eb="52">
      <t>ビョウイン</t>
    </rPh>
    <rPh sb="53" eb="54">
      <t>ノゾ</t>
    </rPh>
    <phoneticPr fontId="18"/>
  </si>
  <si>
    <t>　　当分の間、（Ｊ／４）－（Ｊ／５）の数を看護補助者とすることができる。</t>
    <rPh sb="2" eb="4">
      <t>トウブン</t>
    </rPh>
    <rPh sb="5" eb="6">
      <t>アイダ</t>
    </rPh>
    <rPh sb="19" eb="20">
      <t>カズ</t>
    </rPh>
    <rPh sb="21" eb="23">
      <t>カンゴ</t>
    </rPh>
    <rPh sb="23" eb="25">
      <t>ホジョ</t>
    </rPh>
    <rPh sb="25" eb="26">
      <t>モノ</t>
    </rPh>
    <phoneticPr fontId="18"/>
  </si>
  <si>
    <t>Ⅶ　栄養士標準数</t>
    <rPh sb="2" eb="5">
      <t>エイヨウシ</t>
    </rPh>
    <rPh sb="5" eb="7">
      <t>ヒョウジュン</t>
    </rPh>
    <rPh sb="7" eb="8">
      <t>スウ</t>
    </rPh>
    <phoneticPr fontId="18"/>
  </si>
  <si>
    <t>・病床数が100床以上の病院：栄養士標準数＝</t>
    <rPh sb="1" eb="4">
      <t>ビョウショウスウ</t>
    </rPh>
    <rPh sb="8" eb="9">
      <t>ユカ</t>
    </rPh>
    <rPh sb="9" eb="11">
      <t>イジョウ</t>
    </rPh>
    <rPh sb="12" eb="14">
      <t>ビョウイン</t>
    </rPh>
    <rPh sb="15" eb="18">
      <t>エイヨウシ</t>
    </rPh>
    <rPh sb="18" eb="20">
      <t>ヒョウジュン</t>
    </rPh>
    <rPh sb="20" eb="21">
      <t>スウ</t>
    </rPh>
    <phoneticPr fontId="18"/>
  </si>
  <si>
    <t>⑪</t>
    <phoneticPr fontId="18"/>
  </si>
  <si>
    <t>人</t>
    <rPh sb="0" eb="1">
      <t>ヒト</t>
    </rPh>
    <phoneticPr fontId="18"/>
  </si>
  <si>
    <t>・病床数が100床未満の病院：栄養士標準数＝</t>
    <rPh sb="1" eb="4">
      <t>ビョウショウスウ</t>
    </rPh>
    <rPh sb="8" eb="9">
      <t>ユカ</t>
    </rPh>
    <rPh sb="9" eb="11">
      <t>ミマン</t>
    </rPh>
    <rPh sb="12" eb="14">
      <t>ビョウイン</t>
    </rPh>
    <rPh sb="15" eb="18">
      <t>エイヨウシ</t>
    </rPh>
    <rPh sb="18" eb="20">
      <t>ヒョウジュン</t>
    </rPh>
    <rPh sb="20" eb="21">
      <t>スウ</t>
    </rPh>
    <phoneticPr fontId="18"/>
  </si>
  <si>
    <t>Ⅷ　看護補助者標準数</t>
    <rPh sb="2" eb="4">
      <t>カンゴ</t>
    </rPh>
    <rPh sb="4" eb="6">
      <t>ホジョ</t>
    </rPh>
    <rPh sb="6" eb="7">
      <t>モノ</t>
    </rPh>
    <rPh sb="7" eb="9">
      <t>ヒョウジュン</t>
    </rPh>
    <rPh sb="9" eb="10">
      <t>スウ</t>
    </rPh>
    <phoneticPr fontId="18"/>
  </si>
  <si>
    <t>看護補助者標準数＝</t>
    <rPh sb="0" eb="2">
      <t>カンゴ</t>
    </rPh>
    <rPh sb="2" eb="4">
      <t>ホジョ</t>
    </rPh>
    <rPh sb="4" eb="5">
      <t>モノ</t>
    </rPh>
    <rPh sb="5" eb="7">
      <t>ヒョウジュン</t>
    </rPh>
    <rPh sb="7" eb="8">
      <t>スウ</t>
    </rPh>
    <phoneticPr fontId="18"/>
  </si>
  <si>
    <t>⑫</t>
    <phoneticPr fontId="18"/>
  </si>
  <si>
    <t>Ⅸ　過不足数</t>
    <rPh sb="2" eb="5">
      <t>カフソク</t>
    </rPh>
    <rPh sb="5" eb="6">
      <t>スウ</t>
    </rPh>
    <phoneticPr fontId="18"/>
  </si>
  <si>
    <t>従事者数（人）</t>
    <rPh sb="0" eb="3">
      <t>ジュウジシャ</t>
    </rPh>
    <rPh sb="3" eb="4">
      <t>スウ</t>
    </rPh>
    <rPh sb="5" eb="6">
      <t>ヒト</t>
    </rPh>
    <phoneticPr fontId="18"/>
  </si>
  <si>
    <t>標準数（人）</t>
    <rPh sb="0" eb="2">
      <t>ヒョウジュン</t>
    </rPh>
    <rPh sb="2" eb="3">
      <t>スウ</t>
    </rPh>
    <rPh sb="4" eb="5">
      <t>ヒト</t>
    </rPh>
    <phoneticPr fontId="18"/>
  </si>
  <si>
    <t>過不足数（人）</t>
    <rPh sb="0" eb="3">
      <t>カフソク</t>
    </rPh>
    <rPh sb="3" eb="4">
      <t>スウ</t>
    </rPh>
    <rPh sb="5" eb="6">
      <t>ヒト</t>
    </rPh>
    <phoneticPr fontId="18"/>
  </si>
  <si>
    <t>充足率（％）</t>
    <rPh sb="0" eb="3">
      <t>ジュウソクリツ</t>
    </rPh>
    <phoneticPr fontId="18"/>
  </si>
  <si>
    <t>※　医師以外の従事者数の算定は、小数点第２位を切り捨てる。</t>
    <rPh sb="2" eb="4">
      <t>イシ</t>
    </rPh>
    <rPh sb="4" eb="6">
      <t>イガイ</t>
    </rPh>
    <rPh sb="7" eb="10">
      <t>ジュウジシャ</t>
    </rPh>
    <rPh sb="10" eb="11">
      <t>スウ</t>
    </rPh>
    <rPh sb="12" eb="14">
      <t>サンテイ</t>
    </rPh>
    <rPh sb="16" eb="18">
      <t>ショウスウ</t>
    </rPh>
    <rPh sb="18" eb="19">
      <t>テン</t>
    </rPh>
    <rPh sb="19" eb="20">
      <t>ダイ</t>
    </rPh>
    <rPh sb="21" eb="22">
      <t>イ</t>
    </rPh>
    <rPh sb="23" eb="24">
      <t>キ</t>
    </rPh>
    <rPh sb="25" eb="26">
      <t>ス</t>
    </rPh>
    <phoneticPr fontId="18"/>
  </si>
  <si>
    <t>①：</t>
    <phoneticPr fontId="18"/>
  </si>
  <si>
    <t>⑦：</t>
    <phoneticPr fontId="18"/>
  </si>
  <si>
    <t>①－⑦</t>
    <phoneticPr fontId="18"/>
  </si>
  <si>
    <t>①／⑦×１００：</t>
    <phoneticPr fontId="18"/>
  </si>
  <si>
    <t>②：</t>
    <phoneticPr fontId="18"/>
  </si>
  <si>
    <t>⑧：</t>
    <phoneticPr fontId="18"/>
  </si>
  <si>
    <t>②－⑧</t>
    <phoneticPr fontId="18"/>
  </si>
  <si>
    <t>②／⑧×１００：</t>
    <phoneticPr fontId="18"/>
  </si>
  <si>
    <t>※　医師以外の標準数の算定は、小数点第１位を切り上げ整数とする。</t>
    <rPh sb="2" eb="4">
      <t>イシ</t>
    </rPh>
    <rPh sb="4" eb="6">
      <t>イガイ</t>
    </rPh>
    <rPh sb="7" eb="9">
      <t>ヒョウジュン</t>
    </rPh>
    <rPh sb="9" eb="10">
      <t>スウ</t>
    </rPh>
    <rPh sb="11" eb="13">
      <t>サンテイ</t>
    </rPh>
    <rPh sb="15" eb="17">
      <t>ショウスウ</t>
    </rPh>
    <rPh sb="17" eb="18">
      <t>テン</t>
    </rPh>
    <rPh sb="18" eb="19">
      <t>ダイ</t>
    </rPh>
    <rPh sb="20" eb="21">
      <t>イ</t>
    </rPh>
    <rPh sb="22" eb="23">
      <t>キ</t>
    </rPh>
    <rPh sb="24" eb="25">
      <t>ア</t>
    </rPh>
    <rPh sb="26" eb="28">
      <t>セイスウ</t>
    </rPh>
    <phoneticPr fontId="18"/>
  </si>
  <si>
    <t>③：</t>
    <phoneticPr fontId="18"/>
  </si>
  <si>
    <t>⑨：</t>
    <phoneticPr fontId="18"/>
  </si>
  <si>
    <t>③－⑨</t>
    <phoneticPr fontId="18"/>
  </si>
  <si>
    <t>③／⑨×１００：</t>
    <phoneticPr fontId="18"/>
  </si>
  <si>
    <t>④：</t>
    <phoneticPr fontId="18"/>
  </si>
  <si>
    <t>⑩：</t>
    <phoneticPr fontId="18"/>
  </si>
  <si>
    <t>④－⑩</t>
    <phoneticPr fontId="18"/>
  </si>
  <si>
    <t>④／⑩×１００：</t>
    <phoneticPr fontId="18"/>
  </si>
  <si>
    <t>※　充足率の算定は、小数点第２位を切り捨てる。</t>
    <rPh sb="2" eb="5">
      <t>ジュウソクリツ</t>
    </rPh>
    <rPh sb="6" eb="8">
      <t>サンテイ</t>
    </rPh>
    <rPh sb="10" eb="12">
      <t>ショウスウ</t>
    </rPh>
    <rPh sb="12" eb="13">
      <t>テン</t>
    </rPh>
    <rPh sb="13" eb="14">
      <t>ダイ</t>
    </rPh>
    <rPh sb="15" eb="16">
      <t>イ</t>
    </rPh>
    <rPh sb="17" eb="18">
      <t>キ</t>
    </rPh>
    <rPh sb="19" eb="20">
      <t>ス</t>
    </rPh>
    <phoneticPr fontId="18"/>
  </si>
  <si>
    <t>⑤：</t>
    <phoneticPr fontId="18"/>
  </si>
  <si>
    <t>⑪：</t>
    <phoneticPr fontId="18"/>
  </si>
  <si>
    <t>⑤－⑪</t>
    <phoneticPr fontId="18"/>
  </si>
  <si>
    <t>⑤／⑪×１００：</t>
    <phoneticPr fontId="18"/>
  </si>
  <si>
    <t>看護補助者</t>
    <rPh sb="0" eb="2">
      <t>カンゴ</t>
    </rPh>
    <rPh sb="2" eb="4">
      <t>ホジョ</t>
    </rPh>
    <rPh sb="4" eb="5">
      <t>モノ</t>
    </rPh>
    <phoneticPr fontId="18"/>
  </si>
  <si>
    <t>⑥：</t>
    <phoneticPr fontId="18"/>
  </si>
  <si>
    <t>⑫：</t>
    <phoneticPr fontId="18"/>
  </si>
  <si>
    <t>⑥－⑫</t>
    <phoneticPr fontId="18"/>
  </si>
  <si>
    <t>⑥／⑫×１００：</t>
    <phoneticPr fontId="18"/>
  </si>
  <si>
    <t>U：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</si>
</sst>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0_ "/>
    <numFmt numFmtId="177" formatCode="0.0_);[Red]\(0.0\)"/>
    <numFmt numFmtId="178" formatCode="0_);[Red]\(0\)"/>
    <numFmt numFmtId="179" formatCode="[$-411]ge\.m\.d;@"/>
    <numFmt numFmtId="180" formatCode="0.0_ "/>
    <numFmt numFmtId="181" formatCode="0.00000_ "/>
    <numFmt numFmtId="182" formatCode="0.00_ "/>
    <numFmt numFmtId="183" formatCode="0.000000_ "/>
    <numFmt numFmtId="184" formatCode="0.0000_ "/>
    <numFmt numFmtId="185" formatCode="0.0000_);[Red]\(0.0000\)"/>
    <numFmt numFmtId="186" formatCode="0.000_ "/>
    <numFmt numFmtId="187" formatCode="0.00000_);[Red]\(0.00000\)"/>
    <numFmt numFmtId="188" formatCode="0.0%"/>
  </numFmts>
  <fonts count="28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10" xfId="0" applyFont="1" applyBorder="1">
      <alignment vertical="center"/>
    </xf>
    <xf numFmtId="0" fontId="11" fillId="0" borderId="10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 wrapText="1"/>
    </xf>
    <xf numFmtId="176" fontId="8" fillId="0" borderId="0" xfId="0" applyNumberFormat="1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quotePrefix="1" applyFon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18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0" fillId="0" borderId="0" xfId="0" quotePrefix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19" xfId="0" quotePrefix="1" applyFont="1" applyBorder="1">
      <alignment vertical="center"/>
    </xf>
    <xf numFmtId="0" fontId="8" fillId="0" borderId="19" xfId="0" quotePrefix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8" fillId="0" borderId="8" xfId="0" quotePrefix="1" applyFont="1" applyBorder="1">
      <alignment vertical="center"/>
    </xf>
    <xf numFmtId="0" fontId="4" fillId="0" borderId="0" xfId="0" applyFont="1">
      <alignment vertical="center"/>
    </xf>
    <xf numFmtId="0" fontId="8" fillId="0" borderId="0" xfId="0" quotePrefix="1" applyFont="1">
      <alignment vertical="center"/>
    </xf>
    <xf numFmtId="0" fontId="8" fillId="0" borderId="18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1" fillId="0" borderId="18" xfId="0" applyFont="1" applyBorder="1">
      <alignment vertical="center"/>
    </xf>
    <xf numFmtId="176" fontId="11" fillId="0" borderId="18" xfId="0" applyNumberFormat="1" applyFont="1" applyBorder="1" applyAlignment="1">
      <alignment horizontal="right" vertical="center"/>
    </xf>
    <xf numFmtId="0" fontId="8" fillId="0" borderId="0" xfId="0" applyFont="1" applyAlignment="1"/>
    <xf numFmtId="0" fontId="7" fillId="0" borderId="17" xfId="0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0" fillId="0" borderId="0" xfId="0" applyFont="1">
      <alignment vertical="center"/>
    </xf>
    <xf numFmtId="176" fontId="8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quotePrefix="1" applyFont="1">
      <alignment vertical="center"/>
    </xf>
    <xf numFmtId="0" fontId="7" fillId="0" borderId="0" xfId="0" applyFont="1" applyAlignment="1">
      <alignment horizontal="center" vertical="center"/>
    </xf>
    <xf numFmtId="0" fontId="0" fillId="0" borderId="14" xfId="0" applyBorder="1">
      <alignment vertical="center"/>
    </xf>
    <xf numFmtId="0" fontId="10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11" fillId="0" borderId="0" xfId="0" applyFont="1">
      <alignment vertical="center"/>
    </xf>
    <xf numFmtId="176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3" fillId="0" borderId="17" xfId="0" applyFont="1" applyBorder="1">
      <alignment vertical="center"/>
    </xf>
    <xf numFmtId="0" fontId="8" fillId="0" borderId="1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quotePrefix="1" applyFont="1" applyAlignment="1">
      <alignment horizontal="center" vertical="top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10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5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76" fontId="8" fillId="0" borderId="21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4" xfId="0" quotePrefix="1" applyFont="1" applyBorder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8" fillId="0" borderId="4" xfId="0" quotePrefix="1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 vertical="center"/>
    </xf>
    <xf numFmtId="176" fontId="0" fillId="0" borderId="21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quotePrefix="1" applyAlignment="1">
      <alignment horizontal="center" vertical="center"/>
    </xf>
    <xf numFmtId="176" fontId="8" fillId="0" borderId="24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1" fillId="0" borderId="30" xfId="0" applyFont="1" applyBorder="1">
      <alignment vertical="center"/>
    </xf>
    <xf numFmtId="0" fontId="11" fillId="0" borderId="9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8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28" xfId="0" applyFont="1" applyBorder="1" applyAlignment="1">
      <alignment horizontal="right" vertical="center"/>
    </xf>
    <xf numFmtId="0" fontId="10" fillId="0" borderId="29" xfId="0" applyFont="1" applyBorder="1" applyAlignment="1">
      <alignment horizontal="right" vertical="center"/>
    </xf>
    <xf numFmtId="176" fontId="8" fillId="0" borderId="0" xfId="0" applyNumberFormat="1" applyFont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5" fillId="0" borderId="1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9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10" fillId="0" borderId="13" xfId="0" applyFont="1" applyBorder="1" applyAlignment="1">
      <alignment horizontal="justify" vertical="center" textRotation="255" wrapText="1"/>
    </xf>
    <xf numFmtId="0" fontId="5" fillId="0" borderId="14" xfId="0" applyFont="1" applyBorder="1" applyAlignment="1">
      <alignment horizontal="justify" vertical="center" textRotation="255"/>
    </xf>
    <xf numFmtId="0" fontId="5" fillId="0" borderId="15" xfId="0" applyFont="1" applyBorder="1" applyAlignment="1">
      <alignment horizontal="justify" vertical="center" textRotation="255"/>
    </xf>
    <xf numFmtId="0" fontId="8" fillId="0" borderId="4" xfId="0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quotePrefix="1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19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7" fillId="0" borderId="23" xfId="0" applyFont="1" applyBorder="1" applyAlignment="1">
      <alignment horizontal="center" vertical="center"/>
    </xf>
    <xf numFmtId="0" fontId="0" fillId="0" borderId="4" xfId="0" quotePrefix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3" fillId="0" borderId="23" xfId="0" quotePrefix="1" applyFont="1" applyBorder="1" applyAlignment="1">
      <alignment horizontal="center" vertical="center"/>
    </xf>
    <xf numFmtId="0" fontId="8" fillId="0" borderId="21" xfId="0" quotePrefix="1" applyFont="1" applyBorder="1" applyAlignment="1">
      <alignment horizontal="center" vertical="center"/>
    </xf>
    <xf numFmtId="0" fontId="8" fillId="0" borderId="24" xfId="0" quotePrefix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0" borderId="25" xfId="0" quotePrefix="1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2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0" fillId="0" borderId="33" xfId="0" applyBorder="1" applyAlignment="1">
      <alignment horizontal="distributed" vertical="center"/>
    </xf>
    <xf numFmtId="0" fontId="0" fillId="2" borderId="2" xfId="0" applyFill="1" applyBorder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19" fillId="0" borderId="0" xfId="0" applyFont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2" xfId="0" applyFont="1" applyBorder="1">
      <alignment vertical="center"/>
    </xf>
    <xf numFmtId="180" fontId="0" fillId="0" borderId="9" xfId="0" applyNumberFormat="1" applyBorder="1">
      <alignment vertical="center"/>
    </xf>
    <xf numFmtId="180" fontId="0" fillId="0" borderId="10" xfId="0" applyNumberFormat="1" applyBorder="1">
      <alignment vertical="center"/>
    </xf>
    <xf numFmtId="0" fontId="20" fillId="0" borderId="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3" xfId="0" applyFont="1" applyBorder="1">
      <alignment vertical="center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80" fontId="0" fillId="0" borderId="4" xfId="0" applyNumberFormat="1" applyBorder="1">
      <alignment vertical="center"/>
    </xf>
    <xf numFmtId="180" fontId="0" fillId="0" borderId="5" xfId="0" applyNumberFormat="1" applyBorder="1">
      <alignment vertical="center"/>
    </xf>
    <xf numFmtId="0" fontId="19" fillId="0" borderId="8" xfId="0" applyFont="1" applyBorder="1">
      <alignment vertical="center"/>
    </xf>
    <xf numFmtId="0" fontId="19" fillId="0" borderId="9" xfId="0" applyFont="1" applyBorder="1">
      <alignment vertical="center"/>
    </xf>
    <xf numFmtId="0" fontId="19" fillId="0" borderId="10" xfId="0" applyFont="1" applyBorder="1">
      <alignment vertical="center"/>
    </xf>
    <xf numFmtId="176" fontId="0" fillId="0" borderId="8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1" fillId="0" borderId="0" xfId="0" applyFont="1" applyAlignment="1">
      <alignment horizontal="center" vertical="center" wrapText="1"/>
    </xf>
    <xf numFmtId="0" fontId="20" fillId="0" borderId="15" xfId="0" applyFont="1" applyBorder="1">
      <alignment vertical="center"/>
    </xf>
    <xf numFmtId="0" fontId="20" fillId="0" borderId="6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180" fontId="0" fillId="0" borderId="1" xfId="0" applyNumberFormat="1" applyBorder="1">
      <alignment vertical="center"/>
    </xf>
    <xf numFmtId="180" fontId="0" fillId="0" borderId="7" xfId="0" applyNumberFormat="1" applyBorder="1">
      <alignment vertical="center"/>
    </xf>
    <xf numFmtId="0" fontId="19" fillId="0" borderId="13" xfId="0" applyFont="1" applyBorder="1" applyAlignment="1">
      <alignment vertical="center" wrapText="1"/>
    </xf>
    <xf numFmtId="0" fontId="20" fillId="0" borderId="3" xfId="0" applyFont="1" applyBorder="1">
      <alignment vertical="center"/>
    </xf>
    <xf numFmtId="0" fontId="20" fillId="0" borderId="5" xfId="0" applyFont="1" applyBorder="1">
      <alignment vertical="center"/>
    </xf>
    <xf numFmtId="17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180" fontId="0" fillId="0" borderId="0" xfId="0" applyNumberFormat="1">
      <alignment vertical="center"/>
    </xf>
    <xf numFmtId="0" fontId="0" fillId="0" borderId="2" xfId="0" applyBorder="1">
      <alignment vertical="center"/>
    </xf>
    <xf numFmtId="0" fontId="22" fillId="0" borderId="2" xfId="0" applyFont="1" applyBorder="1">
      <alignment vertical="center"/>
    </xf>
    <xf numFmtId="0" fontId="0" fillId="0" borderId="31" xfId="0" applyBorder="1">
      <alignment vertical="center"/>
    </xf>
    <xf numFmtId="0" fontId="0" fillId="0" borderId="34" xfId="0" applyBorder="1">
      <alignment vertical="center"/>
    </xf>
    <xf numFmtId="0" fontId="0" fillId="0" borderId="32" xfId="0" applyBorder="1">
      <alignment vertical="center"/>
    </xf>
    <xf numFmtId="0" fontId="0" fillId="0" borderId="3" xfId="0" applyBorder="1" applyAlignment="1">
      <alignment horizontal="center" vertical="center"/>
    </xf>
    <xf numFmtId="0" fontId="19" fillId="0" borderId="14" xfId="0" applyFont="1" applyBorder="1" applyAlignment="1">
      <alignment vertical="center" wrapText="1"/>
    </xf>
    <xf numFmtId="0" fontId="20" fillId="0" borderId="6" xfId="0" applyFont="1" applyBorder="1">
      <alignment vertical="center"/>
    </xf>
    <xf numFmtId="0" fontId="20" fillId="0" borderId="7" xfId="0" applyFont="1" applyBorder="1">
      <alignment vertical="center"/>
    </xf>
    <xf numFmtId="181" fontId="0" fillId="0" borderId="3" xfId="0" applyNumberFormat="1" applyBorder="1">
      <alignment vertical="center"/>
    </xf>
    <xf numFmtId="181" fontId="0" fillId="0" borderId="5" xfId="0" applyNumberFormat="1" applyBorder="1">
      <alignment vertical="center"/>
    </xf>
    <xf numFmtId="182" fontId="0" fillId="0" borderId="3" xfId="0" applyNumberFormat="1" applyBorder="1">
      <alignment vertical="center"/>
    </xf>
    <xf numFmtId="182" fontId="0" fillId="0" borderId="5" xfId="0" applyNumberFormat="1" applyBorder="1">
      <alignment vertical="center"/>
    </xf>
    <xf numFmtId="180" fontId="0" fillId="0" borderId="3" xfId="0" applyNumberFormat="1" applyBorder="1">
      <alignment vertical="center"/>
    </xf>
    <xf numFmtId="0" fontId="19" fillId="0" borderId="15" xfId="0" applyFont="1" applyBorder="1" applyAlignment="1">
      <alignment vertical="center" wrapText="1"/>
    </xf>
    <xf numFmtId="181" fontId="0" fillId="0" borderId="12" xfId="0" applyNumberFormat="1" applyBorder="1">
      <alignment vertical="center"/>
    </xf>
    <xf numFmtId="181" fontId="0" fillId="0" borderId="11" xfId="0" applyNumberFormat="1" applyBorder="1">
      <alignment vertical="center"/>
    </xf>
    <xf numFmtId="182" fontId="0" fillId="0" borderId="12" xfId="0" applyNumberFormat="1" applyBorder="1">
      <alignment vertical="center"/>
    </xf>
    <xf numFmtId="182" fontId="0" fillId="0" borderId="11" xfId="0" applyNumberFormat="1" applyBorder="1">
      <alignment vertical="center"/>
    </xf>
    <xf numFmtId="180" fontId="0" fillId="0" borderId="12" xfId="0" applyNumberFormat="1" applyBorder="1">
      <alignment vertical="center"/>
    </xf>
    <xf numFmtId="180" fontId="0" fillId="0" borderId="11" xfId="0" applyNumberFormat="1" applyBorder="1">
      <alignment vertical="center"/>
    </xf>
    <xf numFmtId="180" fontId="0" fillId="0" borderId="6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180" fontId="0" fillId="0" borderId="0" xfId="0" applyNumberFormat="1">
      <alignment vertical="center"/>
    </xf>
    <xf numFmtId="0" fontId="19" fillId="0" borderId="35" xfId="0" applyFont="1" applyBorder="1">
      <alignment vertical="center"/>
    </xf>
    <xf numFmtId="183" fontId="0" fillId="0" borderId="36" xfId="0" applyNumberFormat="1" applyBorder="1">
      <alignment vertical="center"/>
    </xf>
    <xf numFmtId="180" fontId="0" fillId="0" borderId="36" xfId="0" applyNumberFormat="1" applyBorder="1">
      <alignment vertical="center"/>
    </xf>
    <xf numFmtId="180" fontId="0" fillId="0" borderId="8" xfId="0" applyNumberFormat="1" applyBorder="1">
      <alignment vertical="center"/>
    </xf>
    <xf numFmtId="182" fontId="0" fillId="0" borderId="0" xfId="0" applyNumberFormat="1">
      <alignment vertical="center"/>
    </xf>
    <xf numFmtId="0" fontId="19" fillId="0" borderId="0" xfId="0" applyFont="1" applyAlignment="1">
      <alignment vertical="center" wrapText="1"/>
    </xf>
    <xf numFmtId="0" fontId="20" fillId="0" borderId="2" xfId="0" applyFont="1" applyBorder="1">
      <alignment vertical="center"/>
    </xf>
    <xf numFmtId="0" fontId="0" fillId="0" borderId="6" xfId="0" applyBorder="1" applyAlignment="1">
      <alignment horizontal="center" vertical="center"/>
    </xf>
    <xf numFmtId="180" fontId="23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180" fontId="0" fillId="3" borderId="0" xfId="0" applyNumberFormat="1" applyFill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right" vertical="center"/>
    </xf>
    <xf numFmtId="177" fontId="0" fillId="0" borderId="1" xfId="0" applyNumberFormat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>
      <alignment vertical="center"/>
    </xf>
    <xf numFmtId="177" fontId="0" fillId="0" borderId="0" xfId="0" applyNumberFormat="1" applyAlignment="1">
      <alignment horizontal="center" vertical="center" shrinkToFit="1"/>
    </xf>
    <xf numFmtId="177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distributed" vertical="center"/>
    </xf>
    <xf numFmtId="180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182" fontId="0" fillId="0" borderId="0" xfId="0" applyNumberFormat="1" applyAlignment="1">
      <alignment horizontal="center" vertical="center"/>
    </xf>
    <xf numFmtId="177" fontId="25" fillId="0" borderId="0" xfId="0" applyNumberFormat="1" applyFont="1" applyAlignment="1">
      <alignment horizontal="left"/>
    </xf>
    <xf numFmtId="0" fontId="0" fillId="0" borderId="0" xfId="0" applyAlignment="1">
      <alignment horizontal="distributed" vertical="center"/>
    </xf>
    <xf numFmtId="0" fontId="0" fillId="0" borderId="0" xfId="0" applyAlignment="1">
      <alignment horizontal="right" vertical="center"/>
    </xf>
    <xf numFmtId="0" fontId="0" fillId="0" borderId="13" xfId="0" applyBorder="1">
      <alignment vertical="center"/>
    </xf>
    <xf numFmtId="0" fontId="0" fillId="0" borderId="12" xfId="0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 wrapText="1"/>
    </xf>
    <xf numFmtId="183" fontId="0" fillId="0" borderId="3" xfId="0" applyNumberFormat="1" applyBorder="1" applyAlignment="1">
      <alignment horizontal="center" vertical="center"/>
    </xf>
    <xf numFmtId="183" fontId="0" fillId="0" borderId="4" xfId="0" applyNumberFormat="1" applyBorder="1" applyAlignment="1">
      <alignment horizontal="center" vertical="center"/>
    </xf>
    <xf numFmtId="183" fontId="0" fillId="0" borderId="5" xfId="0" applyNumberFormat="1" applyBorder="1" applyAlignment="1">
      <alignment horizontal="center" vertical="center"/>
    </xf>
    <xf numFmtId="184" fontId="0" fillId="0" borderId="0" xfId="0" applyNumberFormat="1">
      <alignment vertical="center"/>
    </xf>
    <xf numFmtId="0" fontId="0" fillId="0" borderId="15" xfId="0" applyBorder="1">
      <alignment vertical="center"/>
    </xf>
    <xf numFmtId="183" fontId="0" fillId="0" borderId="6" xfId="0" applyNumberFormat="1" applyBorder="1" applyAlignment="1">
      <alignment horizontal="center" vertical="center"/>
    </xf>
    <xf numFmtId="183" fontId="0" fillId="0" borderId="1" xfId="0" applyNumberFormat="1" applyBorder="1" applyAlignment="1">
      <alignment horizontal="center" vertical="center"/>
    </xf>
    <xf numFmtId="183" fontId="0" fillId="0" borderId="7" xfId="0" applyNumberForma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185" fontId="0" fillId="0" borderId="3" xfId="0" applyNumberFormat="1" applyBorder="1" applyAlignment="1">
      <alignment horizontal="center" vertical="center"/>
    </xf>
    <xf numFmtId="185" fontId="0" fillId="0" borderId="4" xfId="0" applyNumberFormat="1" applyBorder="1" applyAlignment="1">
      <alignment horizontal="center" vertical="center"/>
    </xf>
    <xf numFmtId="185" fontId="0" fillId="0" borderId="5" xfId="0" applyNumberFormat="1" applyBorder="1" applyAlignment="1">
      <alignment horizontal="center" vertical="center"/>
    </xf>
    <xf numFmtId="184" fontId="0" fillId="0" borderId="0" xfId="0" applyNumberFormat="1">
      <alignment vertical="center"/>
    </xf>
    <xf numFmtId="185" fontId="0" fillId="0" borderId="6" xfId="0" applyNumberFormat="1" applyBorder="1" applyAlignment="1">
      <alignment horizontal="center" vertical="center"/>
    </xf>
    <xf numFmtId="185" fontId="0" fillId="0" borderId="1" xfId="0" applyNumberFormat="1" applyBorder="1" applyAlignment="1">
      <alignment horizontal="center" vertical="center"/>
    </xf>
    <xf numFmtId="185" fontId="0" fillId="0" borderId="7" xfId="0" applyNumberFormat="1" applyBorder="1" applyAlignment="1">
      <alignment horizontal="center" vertical="center"/>
    </xf>
    <xf numFmtId="180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 applyAlignment="1">
      <alignment horizontal="center" vertical="center"/>
    </xf>
    <xf numFmtId="186" fontId="0" fillId="0" borderId="0" xfId="0" applyNumberFormat="1">
      <alignment vertical="center"/>
    </xf>
    <xf numFmtId="176" fontId="0" fillId="0" borderId="4" xfId="0" applyNumberForma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176" fontId="0" fillId="0" borderId="3" xfId="0" applyNumberFormat="1" applyBorder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176" fontId="0" fillId="0" borderId="6" xfId="0" applyNumberFormat="1" applyBorder="1" applyAlignment="1">
      <alignment horizontal="right" vertical="center"/>
    </xf>
    <xf numFmtId="176" fontId="0" fillId="0" borderId="7" xfId="0" applyNumberFormat="1" applyBorder="1" applyAlignment="1">
      <alignment horizontal="right" vertical="center"/>
    </xf>
    <xf numFmtId="180" fontId="0" fillId="2" borderId="0" xfId="0" applyNumberFormat="1" applyFill="1">
      <alignment vertical="center"/>
    </xf>
    <xf numFmtId="177" fontId="0" fillId="2" borderId="4" xfId="0" applyNumberFormat="1" applyFill="1" applyBorder="1">
      <alignment vertical="center"/>
    </xf>
    <xf numFmtId="180" fontId="0" fillId="0" borderId="1" xfId="0" applyNumberFormat="1" applyBorder="1" applyAlignment="1">
      <alignment horizontal="distributed" vertical="center"/>
    </xf>
    <xf numFmtId="0" fontId="18" fillId="0" borderId="1" xfId="0" applyFont="1" applyBorder="1" applyAlignment="1">
      <alignment horizontal="distributed" vertical="center"/>
    </xf>
    <xf numFmtId="182" fontId="0" fillId="0" borderId="1" xfId="0" applyNumberFormat="1" applyBorder="1">
      <alignment vertical="center"/>
    </xf>
    <xf numFmtId="0" fontId="0" fillId="0" borderId="4" xfId="0" applyBorder="1">
      <alignment vertical="center"/>
    </xf>
    <xf numFmtId="0" fontId="0" fillId="2" borderId="1" xfId="0" applyFill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77" fontId="0" fillId="2" borderId="0" xfId="0" applyNumberFormat="1" applyFill="1">
      <alignment vertical="center"/>
    </xf>
    <xf numFmtId="177" fontId="0" fillId="2" borderId="0" xfId="0" applyNumberFormat="1" applyFill="1">
      <alignment vertical="center"/>
    </xf>
    <xf numFmtId="177" fontId="0" fillId="2" borderId="1" xfId="0" applyNumberFormat="1" applyFill="1" applyBorder="1">
      <alignment vertical="center"/>
    </xf>
    <xf numFmtId="177" fontId="19" fillId="2" borderId="1" xfId="0" applyNumberFormat="1" applyFont="1" applyFill="1" applyBorder="1">
      <alignment vertical="center"/>
    </xf>
    <xf numFmtId="180" fontId="0" fillId="0" borderId="1" xfId="0" applyNumberFormat="1" applyBorder="1">
      <alignment vertical="center"/>
    </xf>
    <xf numFmtId="180" fontId="19" fillId="0" borderId="1" xfId="0" applyNumberFormat="1" applyFont="1" applyBorder="1">
      <alignment vertical="center"/>
    </xf>
    <xf numFmtId="0" fontId="0" fillId="0" borderId="11" xfId="0" applyBorder="1" applyAlignment="1">
      <alignment horizontal="center" vertical="center"/>
    </xf>
    <xf numFmtId="178" fontId="0" fillId="0" borderId="3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right" vertical="center"/>
    </xf>
    <xf numFmtId="178" fontId="0" fillId="0" borderId="5" xfId="0" applyNumberFormat="1" applyBorder="1" applyAlignment="1">
      <alignment horizontal="right" vertical="center"/>
    </xf>
    <xf numFmtId="178" fontId="0" fillId="0" borderId="6" xfId="0" applyNumberFormat="1" applyBorder="1" applyAlignment="1">
      <alignment horizontal="right" vertical="center"/>
    </xf>
    <xf numFmtId="178" fontId="0" fillId="0" borderId="7" xfId="0" applyNumberForma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26" fillId="0" borderId="0" xfId="0" applyFont="1" applyAlignment="1">
      <alignment horizontal="left" vertical="center" wrapText="1"/>
    </xf>
    <xf numFmtId="181" fontId="0" fillId="0" borderId="10" xfId="0" applyNumberFormat="1" applyBorder="1">
      <alignment vertical="center"/>
    </xf>
    <xf numFmtId="181" fontId="0" fillId="0" borderId="2" xfId="0" applyNumberFormat="1" applyBorder="1">
      <alignment vertical="center"/>
    </xf>
    <xf numFmtId="187" fontId="0" fillId="0" borderId="10" xfId="0" applyNumberFormat="1" applyBorder="1">
      <alignment vertical="center"/>
    </xf>
    <xf numFmtId="187" fontId="0" fillId="0" borderId="2" xfId="0" applyNumberFormat="1" applyBorder="1">
      <alignment vertical="center"/>
    </xf>
    <xf numFmtId="188" fontId="0" fillId="0" borderId="9" xfId="0" applyNumberFormat="1" applyBorder="1" applyAlignment="1">
      <alignment horizontal="right" vertical="center"/>
    </xf>
    <xf numFmtId="188" fontId="0" fillId="0" borderId="10" xfId="0" applyNumberFormat="1" applyBorder="1" applyAlignment="1">
      <alignment horizontal="right" vertical="center"/>
    </xf>
    <xf numFmtId="9" fontId="0" fillId="0" borderId="0" xfId="0" applyNumberFormat="1">
      <alignment vertical="center"/>
    </xf>
    <xf numFmtId="180" fontId="0" fillId="0" borderId="9" xfId="0" applyNumberFormat="1" applyBorder="1" applyAlignment="1">
      <alignment horizontal="right" vertical="center"/>
    </xf>
    <xf numFmtId="180" fontId="0" fillId="0" borderId="10" xfId="0" applyNumberFormat="1" applyBorder="1" applyAlignment="1">
      <alignment horizontal="right" vertical="center"/>
    </xf>
    <xf numFmtId="178" fontId="27" fillId="0" borderId="10" xfId="0" applyNumberFormat="1" applyFont="1" applyBorder="1">
      <alignment vertical="center"/>
    </xf>
    <xf numFmtId="178" fontId="27" fillId="0" borderId="2" xfId="0" applyNumberFormat="1" applyFont="1" applyBorder="1">
      <alignment vertical="center"/>
    </xf>
    <xf numFmtId="0" fontId="27" fillId="0" borderId="2" xfId="0" applyFont="1" applyBorder="1">
      <alignment vertical="center"/>
    </xf>
    <xf numFmtId="0" fontId="27" fillId="0" borderId="8" xfId="0" applyFont="1" applyBorder="1">
      <alignment vertical="center"/>
    </xf>
    <xf numFmtId="180" fontId="27" fillId="0" borderId="10" xfId="0" applyNumberFormat="1" applyFont="1" applyBorder="1">
      <alignment vertical="center"/>
    </xf>
    <xf numFmtId="180" fontId="27" fillId="0" borderId="2" xfId="0" applyNumberFormat="1" applyFont="1" applyBorder="1">
      <alignment vertical="center"/>
    </xf>
    <xf numFmtId="0" fontId="27" fillId="0" borderId="2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180" fontId="0" fillId="0" borderId="2" xfId="0" applyNumberFormat="1" applyBorder="1">
      <alignment vertical="center"/>
    </xf>
    <xf numFmtId="178" fontId="0" fillId="0" borderId="10" xfId="0" applyNumberFormat="1" applyBorder="1">
      <alignment vertical="center"/>
    </xf>
    <xf numFmtId="178" fontId="0" fillId="0" borderId="2" xfId="0" applyNumberFormat="1" applyBorder="1">
      <alignment vertical="center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184" fontId="0" fillId="0" borderId="0" xfId="0" applyNumberFormat="1" applyAlignment="1">
      <alignment horizontal="right" vertical="center"/>
    </xf>
    <xf numFmtId="180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27" fillId="0" borderId="0" xfId="0" applyFont="1">
      <alignment vertical="center"/>
    </xf>
    <xf numFmtId="0" fontId="27" fillId="0" borderId="0" xfId="0" applyFont="1">
      <alignment vertical="center"/>
    </xf>
    <xf numFmtId="180" fontId="0" fillId="0" borderId="0" xfId="0" applyNumberForma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20</xdr:row>
      <xdr:rowOff>57150</xdr:rowOff>
    </xdr:from>
    <xdr:to>
      <xdr:col>7</xdr:col>
      <xdr:colOff>209550</xdr:colOff>
      <xdr:row>21</xdr:row>
      <xdr:rowOff>142875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C59D916-6816-4DDE-B923-1ED6CE41DAD6}"/>
            </a:ext>
          </a:extLst>
        </xdr:cNvPr>
        <xdr:cNvSpPr>
          <a:spLocks noChangeArrowheads="1"/>
        </xdr:cNvSpPr>
      </xdr:nvSpPr>
      <xdr:spPr bwMode="auto">
        <a:xfrm>
          <a:off x="1971675" y="4191000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12</xdr:col>
      <xdr:colOff>57150</xdr:colOff>
      <xdr:row>20</xdr:row>
      <xdr:rowOff>47625</xdr:rowOff>
    </xdr:from>
    <xdr:to>
      <xdr:col>12</xdr:col>
      <xdr:colOff>228600</xdr:colOff>
      <xdr:row>21</xdr:row>
      <xdr:rowOff>133350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A5942DC-F652-4E86-9489-D8F9ECB1D735}"/>
            </a:ext>
          </a:extLst>
        </xdr:cNvPr>
        <xdr:cNvSpPr>
          <a:spLocks noChangeArrowheads="1"/>
        </xdr:cNvSpPr>
      </xdr:nvSpPr>
      <xdr:spPr bwMode="auto">
        <a:xfrm>
          <a:off x="3409950" y="4181475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18</xdr:col>
      <xdr:colOff>47625</xdr:colOff>
      <xdr:row>20</xdr:row>
      <xdr:rowOff>57150</xdr:rowOff>
    </xdr:from>
    <xdr:to>
      <xdr:col>18</xdr:col>
      <xdr:colOff>219075</xdr:colOff>
      <xdr:row>21</xdr:row>
      <xdr:rowOff>142875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D50EE34-9335-46DA-85FD-3B2A89D5A2EE}"/>
            </a:ext>
          </a:extLst>
        </xdr:cNvPr>
        <xdr:cNvSpPr>
          <a:spLocks noChangeArrowheads="1"/>
        </xdr:cNvSpPr>
      </xdr:nvSpPr>
      <xdr:spPr bwMode="auto">
        <a:xfrm>
          <a:off x="5248275" y="4191000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21</xdr:col>
      <xdr:colOff>85725</xdr:colOff>
      <xdr:row>23</xdr:row>
      <xdr:rowOff>161925</xdr:rowOff>
    </xdr:from>
    <xdr:to>
      <xdr:col>22</xdr:col>
      <xdr:colOff>57150</xdr:colOff>
      <xdr:row>25</xdr:row>
      <xdr:rowOff>19050</xdr:rowOff>
    </xdr:to>
    <xdr:sp macro="" textlink="">
      <xdr:nvSpPr>
        <xdr:cNvPr id="5" name="Rectangle 8">
          <a:extLst>
            <a:ext uri="{FF2B5EF4-FFF2-40B4-BE49-F238E27FC236}">
              <a16:creationId xmlns:a16="http://schemas.microsoft.com/office/drawing/2014/main" id="{4B88E0DB-9849-4433-A137-1325ECCC6783}"/>
            </a:ext>
          </a:extLst>
        </xdr:cNvPr>
        <xdr:cNvSpPr>
          <a:spLocks noChangeArrowheads="1"/>
        </xdr:cNvSpPr>
      </xdr:nvSpPr>
      <xdr:spPr bwMode="auto">
        <a:xfrm>
          <a:off x="6115050" y="4810125"/>
          <a:ext cx="285750" cy="2000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</a:p>
      </xdr:txBody>
    </xdr:sp>
    <xdr:clientData/>
  </xdr:twoCellAnchor>
  <xdr:twoCellAnchor>
    <xdr:from>
      <xdr:col>21</xdr:col>
      <xdr:colOff>47625</xdr:colOff>
      <xdr:row>28</xdr:row>
      <xdr:rowOff>0</xdr:rowOff>
    </xdr:from>
    <xdr:to>
      <xdr:col>22</xdr:col>
      <xdr:colOff>19050</xdr:colOff>
      <xdr:row>29</xdr:row>
      <xdr:rowOff>28575</xdr:rowOff>
    </xdr:to>
    <xdr:sp macro="" textlink="">
      <xdr:nvSpPr>
        <xdr:cNvPr id="6" name="Rectangle 9">
          <a:extLst>
            <a:ext uri="{FF2B5EF4-FFF2-40B4-BE49-F238E27FC236}">
              <a16:creationId xmlns:a16="http://schemas.microsoft.com/office/drawing/2014/main" id="{5B6017FE-C932-408B-BE60-B59C8BC93A80}"/>
            </a:ext>
          </a:extLst>
        </xdr:cNvPr>
        <xdr:cNvSpPr>
          <a:spLocks noChangeArrowheads="1"/>
        </xdr:cNvSpPr>
      </xdr:nvSpPr>
      <xdr:spPr bwMode="auto">
        <a:xfrm>
          <a:off x="6076950" y="5505450"/>
          <a:ext cx="285750" cy="2000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</a:p>
      </xdr:txBody>
    </xdr:sp>
    <xdr:clientData/>
  </xdr:twoCellAnchor>
  <xdr:twoCellAnchor>
    <xdr:from>
      <xdr:col>20</xdr:col>
      <xdr:colOff>200025</xdr:colOff>
      <xdr:row>32</xdr:row>
      <xdr:rowOff>57150</xdr:rowOff>
    </xdr:from>
    <xdr:to>
      <xdr:col>21</xdr:col>
      <xdr:colOff>95250</xdr:colOff>
      <xdr:row>33</xdr:row>
      <xdr:rowOff>142875</xdr:rowOff>
    </xdr:to>
    <xdr:sp macro="" textlink="">
      <xdr:nvSpPr>
        <xdr:cNvPr id="7" name="Rectangle 13">
          <a:extLst>
            <a:ext uri="{FF2B5EF4-FFF2-40B4-BE49-F238E27FC236}">
              <a16:creationId xmlns:a16="http://schemas.microsoft.com/office/drawing/2014/main" id="{F14217A0-E32B-469B-AC59-56313EAF2225}"/>
            </a:ext>
          </a:extLst>
        </xdr:cNvPr>
        <xdr:cNvSpPr>
          <a:spLocks noChangeArrowheads="1"/>
        </xdr:cNvSpPr>
      </xdr:nvSpPr>
      <xdr:spPr bwMode="auto">
        <a:xfrm>
          <a:off x="5953125" y="6248400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－－</a:t>
          </a:r>
        </a:p>
      </xdr:txBody>
    </xdr:sp>
    <xdr:clientData/>
  </xdr:twoCellAnchor>
  <xdr:twoCellAnchor>
    <xdr:from>
      <xdr:col>0</xdr:col>
      <xdr:colOff>114300</xdr:colOff>
      <xdr:row>32</xdr:row>
      <xdr:rowOff>38100</xdr:rowOff>
    </xdr:from>
    <xdr:to>
      <xdr:col>0</xdr:col>
      <xdr:colOff>209550</xdr:colOff>
      <xdr:row>33</xdr:row>
      <xdr:rowOff>161925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E2DDE89A-0FF7-469D-9739-7230B5FF48D2}"/>
            </a:ext>
          </a:extLst>
        </xdr:cNvPr>
        <xdr:cNvSpPr>
          <a:spLocks/>
        </xdr:cNvSpPr>
      </xdr:nvSpPr>
      <xdr:spPr bwMode="auto">
        <a:xfrm>
          <a:off x="114300" y="6229350"/>
          <a:ext cx="95250" cy="295275"/>
        </a:xfrm>
        <a:prstGeom prst="leftBrace">
          <a:avLst>
            <a:gd name="adj1" fmla="val 258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200025</xdr:colOff>
      <xdr:row>32</xdr:row>
      <xdr:rowOff>0</xdr:rowOff>
    </xdr:from>
    <xdr:to>
      <xdr:col>23</xdr:col>
      <xdr:colOff>57150</xdr:colOff>
      <xdr:row>34</xdr:row>
      <xdr:rowOff>9525</xdr:rowOff>
    </xdr:to>
    <xdr:sp macro="" textlink="">
      <xdr:nvSpPr>
        <xdr:cNvPr id="9" name="AutoShape 15">
          <a:extLst>
            <a:ext uri="{FF2B5EF4-FFF2-40B4-BE49-F238E27FC236}">
              <a16:creationId xmlns:a16="http://schemas.microsoft.com/office/drawing/2014/main" id="{8EB6698F-1A93-43AD-9DFF-A79672A87F2D}"/>
            </a:ext>
          </a:extLst>
        </xdr:cNvPr>
        <xdr:cNvSpPr>
          <a:spLocks/>
        </xdr:cNvSpPr>
      </xdr:nvSpPr>
      <xdr:spPr bwMode="auto">
        <a:xfrm>
          <a:off x="6543675" y="6191250"/>
          <a:ext cx="171450" cy="352425"/>
        </a:xfrm>
        <a:prstGeom prst="rightBrace">
          <a:avLst>
            <a:gd name="adj1" fmla="val 1713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47625</xdr:colOff>
      <xdr:row>50</xdr:row>
      <xdr:rowOff>38100</xdr:rowOff>
    </xdr:from>
    <xdr:to>
      <xdr:col>10</xdr:col>
      <xdr:colOff>219075</xdr:colOff>
      <xdr:row>51</xdr:row>
      <xdr:rowOff>123825</xdr:rowOff>
    </xdr:to>
    <xdr:sp macro="" textlink="">
      <xdr:nvSpPr>
        <xdr:cNvPr id="10" name="Rectangle 16">
          <a:extLst>
            <a:ext uri="{FF2B5EF4-FFF2-40B4-BE49-F238E27FC236}">
              <a16:creationId xmlns:a16="http://schemas.microsoft.com/office/drawing/2014/main" id="{58B1B1F2-8A86-4B27-86BB-51810095083A}"/>
            </a:ext>
          </a:extLst>
        </xdr:cNvPr>
        <xdr:cNvSpPr>
          <a:spLocks noChangeArrowheads="1"/>
        </xdr:cNvSpPr>
      </xdr:nvSpPr>
      <xdr:spPr bwMode="auto">
        <a:xfrm>
          <a:off x="2847975" y="9315450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16</xdr:col>
      <xdr:colOff>57150</xdr:colOff>
      <xdr:row>50</xdr:row>
      <xdr:rowOff>66675</xdr:rowOff>
    </xdr:from>
    <xdr:to>
      <xdr:col>16</xdr:col>
      <xdr:colOff>228600</xdr:colOff>
      <xdr:row>51</xdr:row>
      <xdr:rowOff>152400</xdr:rowOff>
    </xdr:to>
    <xdr:sp macro="" textlink="">
      <xdr:nvSpPr>
        <xdr:cNvPr id="11" name="Rectangle 17">
          <a:extLst>
            <a:ext uri="{FF2B5EF4-FFF2-40B4-BE49-F238E27FC236}">
              <a16:creationId xmlns:a16="http://schemas.microsoft.com/office/drawing/2014/main" id="{9F09E539-E9D5-47A2-B197-D0D9024538FD}"/>
            </a:ext>
          </a:extLst>
        </xdr:cNvPr>
        <xdr:cNvSpPr>
          <a:spLocks noChangeArrowheads="1"/>
        </xdr:cNvSpPr>
      </xdr:nvSpPr>
      <xdr:spPr bwMode="auto">
        <a:xfrm>
          <a:off x="4610100" y="9344025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5</xdr:col>
      <xdr:colOff>266700</xdr:colOff>
      <xdr:row>55</xdr:row>
      <xdr:rowOff>9525</xdr:rowOff>
    </xdr:from>
    <xdr:to>
      <xdr:col>6</xdr:col>
      <xdr:colOff>104775</xdr:colOff>
      <xdr:row>57</xdr:row>
      <xdr:rowOff>47625</xdr:rowOff>
    </xdr:to>
    <xdr:sp macro="" textlink="">
      <xdr:nvSpPr>
        <xdr:cNvPr id="12" name="AutoShape 23">
          <a:extLst>
            <a:ext uri="{FF2B5EF4-FFF2-40B4-BE49-F238E27FC236}">
              <a16:creationId xmlns:a16="http://schemas.microsoft.com/office/drawing/2014/main" id="{1CF544B6-DDFA-468A-906E-06298632D3DD}"/>
            </a:ext>
          </a:extLst>
        </xdr:cNvPr>
        <xdr:cNvSpPr>
          <a:spLocks/>
        </xdr:cNvSpPr>
      </xdr:nvSpPr>
      <xdr:spPr bwMode="auto">
        <a:xfrm>
          <a:off x="1647825" y="10144125"/>
          <a:ext cx="114300" cy="381000"/>
        </a:xfrm>
        <a:prstGeom prst="leftBrace">
          <a:avLst>
            <a:gd name="adj1" fmla="val 2777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47625</xdr:colOff>
      <xdr:row>55</xdr:row>
      <xdr:rowOff>76200</xdr:rowOff>
    </xdr:from>
    <xdr:to>
      <xdr:col>12</xdr:col>
      <xdr:colOff>219075</xdr:colOff>
      <xdr:row>56</xdr:row>
      <xdr:rowOff>161925</xdr:rowOff>
    </xdr:to>
    <xdr:sp macro="" textlink="">
      <xdr:nvSpPr>
        <xdr:cNvPr id="13" name="Rectangle 24">
          <a:extLst>
            <a:ext uri="{FF2B5EF4-FFF2-40B4-BE49-F238E27FC236}">
              <a16:creationId xmlns:a16="http://schemas.microsoft.com/office/drawing/2014/main" id="{030B9271-81D1-4B28-8AFD-FBD3EF34F40A}"/>
            </a:ext>
          </a:extLst>
        </xdr:cNvPr>
        <xdr:cNvSpPr>
          <a:spLocks noChangeArrowheads="1"/>
        </xdr:cNvSpPr>
      </xdr:nvSpPr>
      <xdr:spPr bwMode="auto">
        <a:xfrm>
          <a:off x="3400425" y="10210800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17</xdr:col>
      <xdr:colOff>47625</xdr:colOff>
      <xdr:row>55</xdr:row>
      <xdr:rowOff>47625</xdr:rowOff>
    </xdr:from>
    <xdr:to>
      <xdr:col>17</xdr:col>
      <xdr:colOff>219075</xdr:colOff>
      <xdr:row>56</xdr:row>
      <xdr:rowOff>133350</xdr:rowOff>
    </xdr:to>
    <xdr:sp macro="" textlink="">
      <xdr:nvSpPr>
        <xdr:cNvPr id="14" name="Rectangle 25">
          <a:extLst>
            <a:ext uri="{FF2B5EF4-FFF2-40B4-BE49-F238E27FC236}">
              <a16:creationId xmlns:a16="http://schemas.microsoft.com/office/drawing/2014/main" id="{0461AADF-5A0D-45ED-B5F2-CD88976FA0B1}"/>
            </a:ext>
          </a:extLst>
        </xdr:cNvPr>
        <xdr:cNvSpPr>
          <a:spLocks noChangeArrowheads="1"/>
        </xdr:cNvSpPr>
      </xdr:nvSpPr>
      <xdr:spPr bwMode="auto">
        <a:xfrm>
          <a:off x="4972050" y="10182225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21</xdr:col>
      <xdr:colOff>123825</xdr:colOff>
      <xdr:row>55</xdr:row>
      <xdr:rowOff>9525</xdr:rowOff>
    </xdr:from>
    <xdr:to>
      <xdr:col>21</xdr:col>
      <xdr:colOff>228600</xdr:colOff>
      <xdr:row>56</xdr:row>
      <xdr:rowOff>152400</xdr:rowOff>
    </xdr:to>
    <xdr:sp macro="" textlink="">
      <xdr:nvSpPr>
        <xdr:cNvPr id="15" name="AutoShape 26">
          <a:extLst>
            <a:ext uri="{FF2B5EF4-FFF2-40B4-BE49-F238E27FC236}">
              <a16:creationId xmlns:a16="http://schemas.microsoft.com/office/drawing/2014/main" id="{C6C3F332-8120-46D4-9484-546BB8885F5E}"/>
            </a:ext>
          </a:extLst>
        </xdr:cNvPr>
        <xdr:cNvSpPr>
          <a:spLocks/>
        </xdr:cNvSpPr>
      </xdr:nvSpPr>
      <xdr:spPr bwMode="auto">
        <a:xfrm>
          <a:off x="6153150" y="10144125"/>
          <a:ext cx="104775" cy="314325"/>
        </a:xfrm>
        <a:prstGeom prst="rightBrace">
          <a:avLst>
            <a:gd name="adj1" fmla="val 25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38100</xdr:colOff>
      <xdr:row>54</xdr:row>
      <xdr:rowOff>161925</xdr:rowOff>
    </xdr:from>
    <xdr:to>
      <xdr:col>23</xdr:col>
      <xdr:colOff>114300</xdr:colOff>
      <xdr:row>57</xdr:row>
      <xdr:rowOff>19050</xdr:rowOff>
    </xdr:to>
    <xdr:sp macro="" textlink="">
      <xdr:nvSpPr>
        <xdr:cNvPr id="16" name="AutoShape 27">
          <a:extLst>
            <a:ext uri="{FF2B5EF4-FFF2-40B4-BE49-F238E27FC236}">
              <a16:creationId xmlns:a16="http://schemas.microsoft.com/office/drawing/2014/main" id="{F7331E90-DC58-4476-BB2E-97D061E2EAC4}"/>
            </a:ext>
          </a:extLst>
        </xdr:cNvPr>
        <xdr:cNvSpPr>
          <a:spLocks/>
        </xdr:cNvSpPr>
      </xdr:nvSpPr>
      <xdr:spPr bwMode="auto">
        <a:xfrm>
          <a:off x="6696075" y="10125075"/>
          <a:ext cx="76200" cy="371475"/>
        </a:xfrm>
        <a:prstGeom prst="leftBrace">
          <a:avLst>
            <a:gd name="adj1" fmla="val 4062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32</xdr:row>
      <xdr:rowOff>85725</xdr:rowOff>
    </xdr:from>
    <xdr:to>
      <xdr:col>6</xdr:col>
      <xdr:colOff>209550</xdr:colOff>
      <xdr:row>34</xdr:row>
      <xdr:rowOff>0</xdr:rowOff>
    </xdr:to>
    <xdr:sp macro="" textlink="">
      <xdr:nvSpPr>
        <xdr:cNvPr id="17" name="Rectangle 31">
          <a:extLst>
            <a:ext uri="{FF2B5EF4-FFF2-40B4-BE49-F238E27FC236}">
              <a16:creationId xmlns:a16="http://schemas.microsoft.com/office/drawing/2014/main" id="{6449CD22-7D8E-47A1-AEA3-D55D88A3D10D}"/>
            </a:ext>
          </a:extLst>
        </xdr:cNvPr>
        <xdr:cNvSpPr>
          <a:spLocks noChangeArrowheads="1"/>
        </xdr:cNvSpPr>
      </xdr:nvSpPr>
      <xdr:spPr bwMode="auto">
        <a:xfrm>
          <a:off x="1695450" y="6276975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10</xdr:col>
      <xdr:colOff>57150</xdr:colOff>
      <xdr:row>32</xdr:row>
      <xdr:rowOff>85725</xdr:rowOff>
    </xdr:from>
    <xdr:to>
      <xdr:col>10</xdr:col>
      <xdr:colOff>228600</xdr:colOff>
      <xdr:row>34</xdr:row>
      <xdr:rowOff>0</xdr:rowOff>
    </xdr:to>
    <xdr:sp macro="" textlink="">
      <xdr:nvSpPr>
        <xdr:cNvPr id="18" name="Rectangle 32">
          <a:extLst>
            <a:ext uri="{FF2B5EF4-FFF2-40B4-BE49-F238E27FC236}">
              <a16:creationId xmlns:a16="http://schemas.microsoft.com/office/drawing/2014/main" id="{A91B18A3-A8B6-4CB0-8651-8464A5CFB112}"/>
            </a:ext>
          </a:extLst>
        </xdr:cNvPr>
        <xdr:cNvSpPr>
          <a:spLocks noChangeArrowheads="1"/>
        </xdr:cNvSpPr>
      </xdr:nvSpPr>
      <xdr:spPr bwMode="auto">
        <a:xfrm>
          <a:off x="2857500" y="6276975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16</xdr:col>
      <xdr:colOff>47625</xdr:colOff>
      <xdr:row>32</xdr:row>
      <xdr:rowOff>76200</xdr:rowOff>
    </xdr:from>
    <xdr:to>
      <xdr:col>16</xdr:col>
      <xdr:colOff>219075</xdr:colOff>
      <xdr:row>33</xdr:row>
      <xdr:rowOff>161925</xdr:rowOff>
    </xdr:to>
    <xdr:sp macro="" textlink="">
      <xdr:nvSpPr>
        <xdr:cNvPr id="19" name="Rectangle 33">
          <a:extLst>
            <a:ext uri="{FF2B5EF4-FFF2-40B4-BE49-F238E27FC236}">
              <a16:creationId xmlns:a16="http://schemas.microsoft.com/office/drawing/2014/main" id="{F5868608-ECCD-40B0-91F9-671B79725A1D}"/>
            </a:ext>
          </a:extLst>
        </xdr:cNvPr>
        <xdr:cNvSpPr>
          <a:spLocks noChangeArrowheads="1"/>
        </xdr:cNvSpPr>
      </xdr:nvSpPr>
      <xdr:spPr bwMode="auto">
        <a:xfrm>
          <a:off x="4600575" y="6267450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9</xdr:col>
      <xdr:colOff>57150</xdr:colOff>
      <xdr:row>47</xdr:row>
      <xdr:rowOff>76200</xdr:rowOff>
    </xdr:from>
    <xdr:to>
      <xdr:col>9</xdr:col>
      <xdr:colOff>228600</xdr:colOff>
      <xdr:row>48</xdr:row>
      <xdr:rowOff>161925</xdr:rowOff>
    </xdr:to>
    <xdr:sp macro="" textlink="">
      <xdr:nvSpPr>
        <xdr:cNvPr id="20" name="Rectangle 36">
          <a:extLst>
            <a:ext uri="{FF2B5EF4-FFF2-40B4-BE49-F238E27FC236}">
              <a16:creationId xmlns:a16="http://schemas.microsoft.com/office/drawing/2014/main" id="{033BBF7C-88E5-4D08-9E41-C2C90833A0B9}"/>
            </a:ext>
          </a:extLst>
        </xdr:cNvPr>
        <xdr:cNvSpPr>
          <a:spLocks noChangeArrowheads="1"/>
        </xdr:cNvSpPr>
      </xdr:nvSpPr>
      <xdr:spPr bwMode="auto">
        <a:xfrm>
          <a:off x="2581275" y="8839200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14</xdr:col>
      <xdr:colOff>57150</xdr:colOff>
      <xdr:row>47</xdr:row>
      <xdr:rowOff>57150</xdr:rowOff>
    </xdr:from>
    <xdr:to>
      <xdr:col>14</xdr:col>
      <xdr:colOff>228600</xdr:colOff>
      <xdr:row>48</xdr:row>
      <xdr:rowOff>142875</xdr:rowOff>
    </xdr:to>
    <xdr:sp macro="" textlink="">
      <xdr:nvSpPr>
        <xdr:cNvPr id="21" name="Rectangle 37">
          <a:extLst>
            <a:ext uri="{FF2B5EF4-FFF2-40B4-BE49-F238E27FC236}">
              <a16:creationId xmlns:a16="http://schemas.microsoft.com/office/drawing/2014/main" id="{9D72CD85-CB2D-406E-862D-69ACE63FACB0}"/>
            </a:ext>
          </a:extLst>
        </xdr:cNvPr>
        <xdr:cNvSpPr>
          <a:spLocks noChangeArrowheads="1"/>
        </xdr:cNvSpPr>
      </xdr:nvSpPr>
      <xdr:spPr bwMode="auto">
        <a:xfrm>
          <a:off x="3962400" y="8820150"/>
          <a:ext cx="171450" cy="2571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+</a:t>
          </a:r>
        </a:p>
      </xdr:txBody>
    </xdr:sp>
    <xdr:clientData/>
  </xdr:twoCellAnchor>
  <xdr:twoCellAnchor>
    <xdr:from>
      <xdr:col>9</xdr:col>
      <xdr:colOff>266700</xdr:colOff>
      <xdr:row>61</xdr:row>
      <xdr:rowOff>9525</xdr:rowOff>
    </xdr:from>
    <xdr:to>
      <xdr:col>9</xdr:col>
      <xdr:colOff>266700</xdr:colOff>
      <xdr:row>61</xdr:row>
      <xdr:rowOff>104775</xdr:rowOff>
    </xdr:to>
    <xdr:sp macro="" textlink="">
      <xdr:nvSpPr>
        <xdr:cNvPr id="22" name="Line 40">
          <a:extLst>
            <a:ext uri="{FF2B5EF4-FFF2-40B4-BE49-F238E27FC236}">
              <a16:creationId xmlns:a16="http://schemas.microsoft.com/office/drawing/2014/main" id="{E39EA228-5752-4D53-9DA4-010ABF486852}"/>
            </a:ext>
          </a:extLst>
        </xdr:cNvPr>
        <xdr:cNvSpPr>
          <a:spLocks noChangeShapeType="1"/>
        </xdr:cNvSpPr>
      </xdr:nvSpPr>
      <xdr:spPr bwMode="auto">
        <a:xfrm>
          <a:off x="2790825" y="1117282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9</xdr:col>
      <xdr:colOff>266700</xdr:colOff>
      <xdr:row>61</xdr:row>
      <xdr:rowOff>104775</xdr:rowOff>
    </xdr:from>
    <xdr:to>
      <xdr:col>17</xdr:col>
      <xdr:colOff>247650</xdr:colOff>
      <xdr:row>61</xdr:row>
      <xdr:rowOff>104775</xdr:rowOff>
    </xdr:to>
    <xdr:sp macro="" textlink="">
      <xdr:nvSpPr>
        <xdr:cNvPr id="23" name="Line 41">
          <a:extLst>
            <a:ext uri="{FF2B5EF4-FFF2-40B4-BE49-F238E27FC236}">
              <a16:creationId xmlns:a16="http://schemas.microsoft.com/office/drawing/2014/main" id="{830EF52E-6632-4780-8A85-6EA3D21382B3}"/>
            </a:ext>
          </a:extLst>
        </xdr:cNvPr>
        <xdr:cNvSpPr>
          <a:spLocks noChangeShapeType="1"/>
        </xdr:cNvSpPr>
      </xdr:nvSpPr>
      <xdr:spPr bwMode="auto">
        <a:xfrm>
          <a:off x="2790825" y="11268075"/>
          <a:ext cx="238125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</xdr:spPr>
    </xdr:sp>
    <xdr:clientData/>
  </xdr:twoCellAnchor>
  <xdr:twoCellAnchor>
    <xdr:from>
      <xdr:col>28</xdr:col>
      <xdr:colOff>123825</xdr:colOff>
      <xdr:row>54</xdr:row>
      <xdr:rowOff>161925</xdr:rowOff>
    </xdr:from>
    <xdr:to>
      <xdr:col>28</xdr:col>
      <xdr:colOff>200025</xdr:colOff>
      <xdr:row>57</xdr:row>
      <xdr:rowOff>0</xdr:rowOff>
    </xdr:to>
    <xdr:sp macro="" textlink="">
      <xdr:nvSpPr>
        <xdr:cNvPr id="24" name="AutoShape 28">
          <a:extLst>
            <a:ext uri="{FF2B5EF4-FFF2-40B4-BE49-F238E27FC236}">
              <a16:creationId xmlns:a16="http://schemas.microsoft.com/office/drawing/2014/main" id="{C485F47F-84BA-4FE1-8475-419AB400E704}"/>
            </a:ext>
          </a:extLst>
        </xdr:cNvPr>
        <xdr:cNvSpPr>
          <a:spLocks/>
        </xdr:cNvSpPr>
      </xdr:nvSpPr>
      <xdr:spPr bwMode="auto">
        <a:xfrm>
          <a:off x="8239125" y="10125075"/>
          <a:ext cx="76200" cy="352425"/>
        </a:xfrm>
        <a:prstGeom prst="rightBrace">
          <a:avLst>
            <a:gd name="adj1" fmla="val 3854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3166</xdr:colOff>
      <xdr:row>66</xdr:row>
      <xdr:rowOff>38100</xdr:rowOff>
    </xdr:from>
    <xdr:to>
      <xdr:col>33</xdr:col>
      <xdr:colOff>34629</xdr:colOff>
      <xdr:row>67</xdr:row>
      <xdr:rowOff>41433</xdr:rowOff>
    </xdr:to>
    <xdr:sp macro="" textlink="">
      <xdr:nvSpPr>
        <xdr:cNvPr id="3" name="右大かっこ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>
        <a:xfrm>
          <a:off x="6680191" y="7905750"/>
          <a:ext cx="31463" cy="89058"/>
        </a:xfrm>
        <a:prstGeom prst="rightBracket">
          <a:avLst>
            <a:gd name="adj" fmla="val 74945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53</xdr:row>
      <xdr:rowOff>19050</xdr:rowOff>
    </xdr:from>
    <xdr:to>
      <xdr:col>33</xdr:col>
      <xdr:colOff>31463</xdr:colOff>
      <xdr:row>54</xdr:row>
      <xdr:rowOff>60483</xdr:rowOff>
    </xdr:to>
    <xdr:sp macro="" textlink="">
      <xdr:nvSpPr>
        <xdr:cNvPr id="2" name="右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/>
        </xdr:cNvSpPr>
      </xdr:nvSpPr>
      <xdr:spPr>
        <a:xfrm>
          <a:off x="6677025" y="6200775"/>
          <a:ext cx="31463" cy="89058"/>
        </a:xfrm>
        <a:prstGeom prst="rightBracket">
          <a:avLst>
            <a:gd name="adj" fmla="val 74945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92"/>
  <sheetViews>
    <sheetView tabSelected="1" zoomScaleNormal="100" workbookViewId="0"/>
  </sheetViews>
  <sheetFormatPr defaultRowHeight="13.5" x14ac:dyDescent="0.15"/>
  <cols>
    <col min="1" max="8" width="3.625" customWidth="1"/>
    <col min="9" max="9" width="4.125" customWidth="1"/>
    <col min="10" max="15" width="3.625" customWidth="1"/>
    <col min="16" max="17" width="4.875" customWidth="1"/>
    <col min="18" max="21" width="3.625" customWidth="1"/>
    <col min="22" max="23" width="4.125" customWidth="1"/>
    <col min="24" max="27" width="3.625" customWidth="1"/>
    <col min="28" max="29" width="4.625" customWidth="1"/>
    <col min="30" max="37" width="3.625" customWidth="1"/>
    <col min="38" max="42" width="8.625" customWidth="1"/>
    <col min="43" max="70" width="3.625" customWidth="1"/>
    <col min="257" max="264" width="3.625" customWidth="1"/>
    <col min="265" max="265" width="4.125" customWidth="1"/>
    <col min="266" max="271" width="3.625" customWidth="1"/>
    <col min="272" max="273" width="4.625" customWidth="1"/>
    <col min="274" max="277" width="3.625" customWidth="1"/>
    <col min="278" max="279" width="4.125" customWidth="1"/>
    <col min="280" max="283" width="3.625" customWidth="1"/>
    <col min="284" max="285" width="4.625" customWidth="1"/>
    <col min="286" max="293" width="3.625" customWidth="1"/>
    <col min="294" max="298" width="8.625" customWidth="1"/>
    <col min="299" max="326" width="3.625" customWidth="1"/>
    <col min="513" max="520" width="3.625" customWidth="1"/>
    <col min="521" max="521" width="4.125" customWidth="1"/>
    <col min="522" max="527" width="3.625" customWidth="1"/>
    <col min="528" max="529" width="4.625" customWidth="1"/>
    <col min="530" max="533" width="3.625" customWidth="1"/>
    <col min="534" max="535" width="4.125" customWidth="1"/>
    <col min="536" max="539" width="3.625" customWidth="1"/>
    <col min="540" max="541" width="4.625" customWidth="1"/>
    <col min="542" max="549" width="3.625" customWidth="1"/>
    <col min="550" max="554" width="8.625" customWidth="1"/>
    <col min="555" max="582" width="3.625" customWidth="1"/>
    <col min="769" max="776" width="3.625" customWidth="1"/>
    <col min="777" max="777" width="4.125" customWidth="1"/>
    <col min="778" max="783" width="3.625" customWidth="1"/>
    <col min="784" max="785" width="4.625" customWidth="1"/>
    <col min="786" max="789" width="3.625" customWidth="1"/>
    <col min="790" max="791" width="4.125" customWidth="1"/>
    <col min="792" max="795" width="3.625" customWidth="1"/>
    <col min="796" max="797" width="4.625" customWidth="1"/>
    <col min="798" max="805" width="3.625" customWidth="1"/>
    <col min="806" max="810" width="8.625" customWidth="1"/>
    <col min="811" max="838" width="3.625" customWidth="1"/>
    <col min="1025" max="1032" width="3.625" customWidth="1"/>
    <col min="1033" max="1033" width="4.125" customWidth="1"/>
    <col min="1034" max="1039" width="3.625" customWidth="1"/>
    <col min="1040" max="1041" width="4.625" customWidth="1"/>
    <col min="1042" max="1045" width="3.625" customWidth="1"/>
    <col min="1046" max="1047" width="4.125" customWidth="1"/>
    <col min="1048" max="1051" width="3.625" customWidth="1"/>
    <col min="1052" max="1053" width="4.625" customWidth="1"/>
    <col min="1054" max="1061" width="3.625" customWidth="1"/>
    <col min="1062" max="1066" width="8.625" customWidth="1"/>
    <col min="1067" max="1094" width="3.625" customWidth="1"/>
    <col min="1281" max="1288" width="3.625" customWidth="1"/>
    <col min="1289" max="1289" width="4.125" customWidth="1"/>
    <col min="1290" max="1295" width="3.625" customWidth="1"/>
    <col min="1296" max="1297" width="4.625" customWidth="1"/>
    <col min="1298" max="1301" width="3.625" customWidth="1"/>
    <col min="1302" max="1303" width="4.125" customWidth="1"/>
    <col min="1304" max="1307" width="3.625" customWidth="1"/>
    <col min="1308" max="1309" width="4.625" customWidth="1"/>
    <col min="1310" max="1317" width="3.625" customWidth="1"/>
    <col min="1318" max="1322" width="8.625" customWidth="1"/>
    <col min="1323" max="1350" width="3.625" customWidth="1"/>
    <col min="1537" max="1544" width="3.625" customWidth="1"/>
    <col min="1545" max="1545" width="4.125" customWidth="1"/>
    <col min="1546" max="1551" width="3.625" customWidth="1"/>
    <col min="1552" max="1553" width="4.625" customWidth="1"/>
    <col min="1554" max="1557" width="3.625" customWidth="1"/>
    <col min="1558" max="1559" width="4.125" customWidth="1"/>
    <col min="1560" max="1563" width="3.625" customWidth="1"/>
    <col min="1564" max="1565" width="4.625" customWidth="1"/>
    <col min="1566" max="1573" width="3.625" customWidth="1"/>
    <col min="1574" max="1578" width="8.625" customWidth="1"/>
    <col min="1579" max="1606" width="3.625" customWidth="1"/>
    <col min="1793" max="1800" width="3.625" customWidth="1"/>
    <col min="1801" max="1801" width="4.125" customWidth="1"/>
    <col min="1802" max="1807" width="3.625" customWidth="1"/>
    <col min="1808" max="1809" width="4.625" customWidth="1"/>
    <col min="1810" max="1813" width="3.625" customWidth="1"/>
    <col min="1814" max="1815" width="4.125" customWidth="1"/>
    <col min="1816" max="1819" width="3.625" customWidth="1"/>
    <col min="1820" max="1821" width="4.625" customWidth="1"/>
    <col min="1822" max="1829" width="3.625" customWidth="1"/>
    <col min="1830" max="1834" width="8.625" customWidth="1"/>
    <col min="1835" max="1862" width="3.625" customWidth="1"/>
    <col min="2049" max="2056" width="3.625" customWidth="1"/>
    <col min="2057" max="2057" width="4.125" customWidth="1"/>
    <col min="2058" max="2063" width="3.625" customWidth="1"/>
    <col min="2064" max="2065" width="4.625" customWidth="1"/>
    <col min="2066" max="2069" width="3.625" customWidth="1"/>
    <col min="2070" max="2071" width="4.125" customWidth="1"/>
    <col min="2072" max="2075" width="3.625" customWidth="1"/>
    <col min="2076" max="2077" width="4.625" customWidth="1"/>
    <col min="2078" max="2085" width="3.625" customWidth="1"/>
    <col min="2086" max="2090" width="8.625" customWidth="1"/>
    <col min="2091" max="2118" width="3.625" customWidth="1"/>
    <col min="2305" max="2312" width="3.625" customWidth="1"/>
    <col min="2313" max="2313" width="4.125" customWidth="1"/>
    <col min="2314" max="2319" width="3.625" customWidth="1"/>
    <col min="2320" max="2321" width="4.625" customWidth="1"/>
    <col min="2322" max="2325" width="3.625" customWidth="1"/>
    <col min="2326" max="2327" width="4.125" customWidth="1"/>
    <col min="2328" max="2331" width="3.625" customWidth="1"/>
    <col min="2332" max="2333" width="4.625" customWidth="1"/>
    <col min="2334" max="2341" width="3.625" customWidth="1"/>
    <col min="2342" max="2346" width="8.625" customWidth="1"/>
    <col min="2347" max="2374" width="3.625" customWidth="1"/>
    <col min="2561" max="2568" width="3.625" customWidth="1"/>
    <col min="2569" max="2569" width="4.125" customWidth="1"/>
    <col min="2570" max="2575" width="3.625" customWidth="1"/>
    <col min="2576" max="2577" width="4.625" customWidth="1"/>
    <col min="2578" max="2581" width="3.625" customWidth="1"/>
    <col min="2582" max="2583" width="4.125" customWidth="1"/>
    <col min="2584" max="2587" width="3.625" customWidth="1"/>
    <col min="2588" max="2589" width="4.625" customWidth="1"/>
    <col min="2590" max="2597" width="3.625" customWidth="1"/>
    <col min="2598" max="2602" width="8.625" customWidth="1"/>
    <col min="2603" max="2630" width="3.625" customWidth="1"/>
    <col min="2817" max="2824" width="3.625" customWidth="1"/>
    <col min="2825" max="2825" width="4.125" customWidth="1"/>
    <col min="2826" max="2831" width="3.625" customWidth="1"/>
    <col min="2832" max="2833" width="4.625" customWidth="1"/>
    <col min="2834" max="2837" width="3.625" customWidth="1"/>
    <col min="2838" max="2839" width="4.125" customWidth="1"/>
    <col min="2840" max="2843" width="3.625" customWidth="1"/>
    <col min="2844" max="2845" width="4.625" customWidth="1"/>
    <col min="2846" max="2853" width="3.625" customWidth="1"/>
    <col min="2854" max="2858" width="8.625" customWidth="1"/>
    <col min="2859" max="2886" width="3.625" customWidth="1"/>
    <col min="3073" max="3080" width="3.625" customWidth="1"/>
    <col min="3081" max="3081" width="4.125" customWidth="1"/>
    <col min="3082" max="3087" width="3.625" customWidth="1"/>
    <col min="3088" max="3089" width="4.625" customWidth="1"/>
    <col min="3090" max="3093" width="3.625" customWidth="1"/>
    <col min="3094" max="3095" width="4.125" customWidth="1"/>
    <col min="3096" max="3099" width="3.625" customWidth="1"/>
    <col min="3100" max="3101" width="4.625" customWidth="1"/>
    <col min="3102" max="3109" width="3.625" customWidth="1"/>
    <col min="3110" max="3114" width="8.625" customWidth="1"/>
    <col min="3115" max="3142" width="3.625" customWidth="1"/>
    <col min="3329" max="3336" width="3.625" customWidth="1"/>
    <col min="3337" max="3337" width="4.125" customWidth="1"/>
    <col min="3338" max="3343" width="3.625" customWidth="1"/>
    <col min="3344" max="3345" width="4.625" customWidth="1"/>
    <col min="3346" max="3349" width="3.625" customWidth="1"/>
    <col min="3350" max="3351" width="4.125" customWidth="1"/>
    <col min="3352" max="3355" width="3.625" customWidth="1"/>
    <col min="3356" max="3357" width="4.625" customWidth="1"/>
    <col min="3358" max="3365" width="3.625" customWidth="1"/>
    <col min="3366" max="3370" width="8.625" customWidth="1"/>
    <col min="3371" max="3398" width="3.625" customWidth="1"/>
    <col min="3585" max="3592" width="3.625" customWidth="1"/>
    <col min="3593" max="3593" width="4.125" customWidth="1"/>
    <col min="3594" max="3599" width="3.625" customWidth="1"/>
    <col min="3600" max="3601" width="4.625" customWidth="1"/>
    <col min="3602" max="3605" width="3.625" customWidth="1"/>
    <col min="3606" max="3607" width="4.125" customWidth="1"/>
    <col min="3608" max="3611" width="3.625" customWidth="1"/>
    <col min="3612" max="3613" width="4.625" customWidth="1"/>
    <col min="3614" max="3621" width="3.625" customWidth="1"/>
    <col min="3622" max="3626" width="8.625" customWidth="1"/>
    <col min="3627" max="3654" width="3.625" customWidth="1"/>
    <col min="3841" max="3848" width="3.625" customWidth="1"/>
    <col min="3849" max="3849" width="4.125" customWidth="1"/>
    <col min="3850" max="3855" width="3.625" customWidth="1"/>
    <col min="3856" max="3857" width="4.625" customWidth="1"/>
    <col min="3858" max="3861" width="3.625" customWidth="1"/>
    <col min="3862" max="3863" width="4.125" customWidth="1"/>
    <col min="3864" max="3867" width="3.625" customWidth="1"/>
    <col min="3868" max="3869" width="4.625" customWidth="1"/>
    <col min="3870" max="3877" width="3.625" customWidth="1"/>
    <col min="3878" max="3882" width="8.625" customWidth="1"/>
    <col min="3883" max="3910" width="3.625" customWidth="1"/>
    <col min="4097" max="4104" width="3.625" customWidth="1"/>
    <col min="4105" max="4105" width="4.125" customWidth="1"/>
    <col min="4106" max="4111" width="3.625" customWidth="1"/>
    <col min="4112" max="4113" width="4.625" customWidth="1"/>
    <col min="4114" max="4117" width="3.625" customWidth="1"/>
    <col min="4118" max="4119" width="4.125" customWidth="1"/>
    <col min="4120" max="4123" width="3.625" customWidth="1"/>
    <col min="4124" max="4125" width="4.625" customWidth="1"/>
    <col min="4126" max="4133" width="3.625" customWidth="1"/>
    <col min="4134" max="4138" width="8.625" customWidth="1"/>
    <col min="4139" max="4166" width="3.625" customWidth="1"/>
    <col min="4353" max="4360" width="3.625" customWidth="1"/>
    <col min="4361" max="4361" width="4.125" customWidth="1"/>
    <col min="4362" max="4367" width="3.625" customWidth="1"/>
    <col min="4368" max="4369" width="4.625" customWidth="1"/>
    <col min="4370" max="4373" width="3.625" customWidth="1"/>
    <col min="4374" max="4375" width="4.125" customWidth="1"/>
    <col min="4376" max="4379" width="3.625" customWidth="1"/>
    <col min="4380" max="4381" width="4.625" customWidth="1"/>
    <col min="4382" max="4389" width="3.625" customWidth="1"/>
    <col min="4390" max="4394" width="8.625" customWidth="1"/>
    <col min="4395" max="4422" width="3.625" customWidth="1"/>
    <col min="4609" max="4616" width="3.625" customWidth="1"/>
    <col min="4617" max="4617" width="4.125" customWidth="1"/>
    <col min="4618" max="4623" width="3.625" customWidth="1"/>
    <col min="4624" max="4625" width="4.625" customWidth="1"/>
    <col min="4626" max="4629" width="3.625" customWidth="1"/>
    <col min="4630" max="4631" width="4.125" customWidth="1"/>
    <col min="4632" max="4635" width="3.625" customWidth="1"/>
    <col min="4636" max="4637" width="4.625" customWidth="1"/>
    <col min="4638" max="4645" width="3.625" customWidth="1"/>
    <col min="4646" max="4650" width="8.625" customWidth="1"/>
    <col min="4651" max="4678" width="3.625" customWidth="1"/>
    <col min="4865" max="4872" width="3.625" customWidth="1"/>
    <col min="4873" max="4873" width="4.125" customWidth="1"/>
    <col min="4874" max="4879" width="3.625" customWidth="1"/>
    <col min="4880" max="4881" width="4.625" customWidth="1"/>
    <col min="4882" max="4885" width="3.625" customWidth="1"/>
    <col min="4886" max="4887" width="4.125" customWidth="1"/>
    <col min="4888" max="4891" width="3.625" customWidth="1"/>
    <col min="4892" max="4893" width="4.625" customWidth="1"/>
    <col min="4894" max="4901" width="3.625" customWidth="1"/>
    <col min="4902" max="4906" width="8.625" customWidth="1"/>
    <col min="4907" max="4934" width="3.625" customWidth="1"/>
    <col min="5121" max="5128" width="3.625" customWidth="1"/>
    <col min="5129" max="5129" width="4.125" customWidth="1"/>
    <col min="5130" max="5135" width="3.625" customWidth="1"/>
    <col min="5136" max="5137" width="4.625" customWidth="1"/>
    <col min="5138" max="5141" width="3.625" customWidth="1"/>
    <col min="5142" max="5143" width="4.125" customWidth="1"/>
    <col min="5144" max="5147" width="3.625" customWidth="1"/>
    <col min="5148" max="5149" width="4.625" customWidth="1"/>
    <col min="5150" max="5157" width="3.625" customWidth="1"/>
    <col min="5158" max="5162" width="8.625" customWidth="1"/>
    <col min="5163" max="5190" width="3.625" customWidth="1"/>
    <col min="5377" max="5384" width="3.625" customWidth="1"/>
    <col min="5385" max="5385" width="4.125" customWidth="1"/>
    <col min="5386" max="5391" width="3.625" customWidth="1"/>
    <col min="5392" max="5393" width="4.625" customWidth="1"/>
    <col min="5394" max="5397" width="3.625" customWidth="1"/>
    <col min="5398" max="5399" width="4.125" customWidth="1"/>
    <col min="5400" max="5403" width="3.625" customWidth="1"/>
    <col min="5404" max="5405" width="4.625" customWidth="1"/>
    <col min="5406" max="5413" width="3.625" customWidth="1"/>
    <col min="5414" max="5418" width="8.625" customWidth="1"/>
    <col min="5419" max="5446" width="3.625" customWidth="1"/>
    <col min="5633" max="5640" width="3.625" customWidth="1"/>
    <col min="5641" max="5641" width="4.125" customWidth="1"/>
    <col min="5642" max="5647" width="3.625" customWidth="1"/>
    <col min="5648" max="5649" width="4.625" customWidth="1"/>
    <col min="5650" max="5653" width="3.625" customWidth="1"/>
    <col min="5654" max="5655" width="4.125" customWidth="1"/>
    <col min="5656" max="5659" width="3.625" customWidth="1"/>
    <col min="5660" max="5661" width="4.625" customWidth="1"/>
    <col min="5662" max="5669" width="3.625" customWidth="1"/>
    <col min="5670" max="5674" width="8.625" customWidth="1"/>
    <col min="5675" max="5702" width="3.625" customWidth="1"/>
    <col min="5889" max="5896" width="3.625" customWidth="1"/>
    <col min="5897" max="5897" width="4.125" customWidth="1"/>
    <col min="5898" max="5903" width="3.625" customWidth="1"/>
    <col min="5904" max="5905" width="4.625" customWidth="1"/>
    <col min="5906" max="5909" width="3.625" customWidth="1"/>
    <col min="5910" max="5911" width="4.125" customWidth="1"/>
    <col min="5912" max="5915" width="3.625" customWidth="1"/>
    <col min="5916" max="5917" width="4.625" customWidth="1"/>
    <col min="5918" max="5925" width="3.625" customWidth="1"/>
    <col min="5926" max="5930" width="8.625" customWidth="1"/>
    <col min="5931" max="5958" width="3.625" customWidth="1"/>
    <col min="6145" max="6152" width="3.625" customWidth="1"/>
    <col min="6153" max="6153" width="4.125" customWidth="1"/>
    <col min="6154" max="6159" width="3.625" customWidth="1"/>
    <col min="6160" max="6161" width="4.625" customWidth="1"/>
    <col min="6162" max="6165" width="3.625" customWidth="1"/>
    <col min="6166" max="6167" width="4.125" customWidth="1"/>
    <col min="6168" max="6171" width="3.625" customWidth="1"/>
    <col min="6172" max="6173" width="4.625" customWidth="1"/>
    <col min="6174" max="6181" width="3.625" customWidth="1"/>
    <col min="6182" max="6186" width="8.625" customWidth="1"/>
    <col min="6187" max="6214" width="3.625" customWidth="1"/>
    <col min="6401" max="6408" width="3.625" customWidth="1"/>
    <col min="6409" max="6409" width="4.125" customWidth="1"/>
    <col min="6410" max="6415" width="3.625" customWidth="1"/>
    <col min="6416" max="6417" width="4.625" customWidth="1"/>
    <col min="6418" max="6421" width="3.625" customWidth="1"/>
    <col min="6422" max="6423" width="4.125" customWidth="1"/>
    <col min="6424" max="6427" width="3.625" customWidth="1"/>
    <col min="6428" max="6429" width="4.625" customWidth="1"/>
    <col min="6430" max="6437" width="3.625" customWidth="1"/>
    <col min="6438" max="6442" width="8.625" customWidth="1"/>
    <col min="6443" max="6470" width="3.625" customWidth="1"/>
    <col min="6657" max="6664" width="3.625" customWidth="1"/>
    <col min="6665" max="6665" width="4.125" customWidth="1"/>
    <col min="6666" max="6671" width="3.625" customWidth="1"/>
    <col min="6672" max="6673" width="4.625" customWidth="1"/>
    <col min="6674" max="6677" width="3.625" customWidth="1"/>
    <col min="6678" max="6679" width="4.125" customWidth="1"/>
    <col min="6680" max="6683" width="3.625" customWidth="1"/>
    <col min="6684" max="6685" width="4.625" customWidth="1"/>
    <col min="6686" max="6693" width="3.625" customWidth="1"/>
    <col min="6694" max="6698" width="8.625" customWidth="1"/>
    <col min="6699" max="6726" width="3.625" customWidth="1"/>
    <col min="6913" max="6920" width="3.625" customWidth="1"/>
    <col min="6921" max="6921" width="4.125" customWidth="1"/>
    <col min="6922" max="6927" width="3.625" customWidth="1"/>
    <col min="6928" max="6929" width="4.625" customWidth="1"/>
    <col min="6930" max="6933" width="3.625" customWidth="1"/>
    <col min="6934" max="6935" width="4.125" customWidth="1"/>
    <col min="6936" max="6939" width="3.625" customWidth="1"/>
    <col min="6940" max="6941" width="4.625" customWidth="1"/>
    <col min="6942" max="6949" width="3.625" customWidth="1"/>
    <col min="6950" max="6954" width="8.625" customWidth="1"/>
    <col min="6955" max="6982" width="3.625" customWidth="1"/>
    <col min="7169" max="7176" width="3.625" customWidth="1"/>
    <col min="7177" max="7177" width="4.125" customWidth="1"/>
    <col min="7178" max="7183" width="3.625" customWidth="1"/>
    <col min="7184" max="7185" width="4.625" customWidth="1"/>
    <col min="7186" max="7189" width="3.625" customWidth="1"/>
    <col min="7190" max="7191" width="4.125" customWidth="1"/>
    <col min="7192" max="7195" width="3.625" customWidth="1"/>
    <col min="7196" max="7197" width="4.625" customWidth="1"/>
    <col min="7198" max="7205" width="3.625" customWidth="1"/>
    <col min="7206" max="7210" width="8.625" customWidth="1"/>
    <col min="7211" max="7238" width="3.625" customWidth="1"/>
    <col min="7425" max="7432" width="3.625" customWidth="1"/>
    <col min="7433" max="7433" width="4.125" customWidth="1"/>
    <col min="7434" max="7439" width="3.625" customWidth="1"/>
    <col min="7440" max="7441" width="4.625" customWidth="1"/>
    <col min="7442" max="7445" width="3.625" customWidth="1"/>
    <col min="7446" max="7447" width="4.125" customWidth="1"/>
    <col min="7448" max="7451" width="3.625" customWidth="1"/>
    <col min="7452" max="7453" width="4.625" customWidth="1"/>
    <col min="7454" max="7461" width="3.625" customWidth="1"/>
    <col min="7462" max="7466" width="8.625" customWidth="1"/>
    <col min="7467" max="7494" width="3.625" customWidth="1"/>
    <col min="7681" max="7688" width="3.625" customWidth="1"/>
    <col min="7689" max="7689" width="4.125" customWidth="1"/>
    <col min="7690" max="7695" width="3.625" customWidth="1"/>
    <col min="7696" max="7697" width="4.625" customWidth="1"/>
    <col min="7698" max="7701" width="3.625" customWidth="1"/>
    <col min="7702" max="7703" width="4.125" customWidth="1"/>
    <col min="7704" max="7707" width="3.625" customWidth="1"/>
    <col min="7708" max="7709" width="4.625" customWidth="1"/>
    <col min="7710" max="7717" width="3.625" customWidth="1"/>
    <col min="7718" max="7722" width="8.625" customWidth="1"/>
    <col min="7723" max="7750" width="3.625" customWidth="1"/>
    <col min="7937" max="7944" width="3.625" customWidth="1"/>
    <col min="7945" max="7945" width="4.125" customWidth="1"/>
    <col min="7946" max="7951" width="3.625" customWidth="1"/>
    <col min="7952" max="7953" width="4.625" customWidth="1"/>
    <col min="7954" max="7957" width="3.625" customWidth="1"/>
    <col min="7958" max="7959" width="4.125" customWidth="1"/>
    <col min="7960" max="7963" width="3.625" customWidth="1"/>
    <col min="7964" max="7965" width="4.625" customWidth="1"/>
    <col min="7966" max="7973" width="3.625" customWidth="1"/>
    <col min="7974" max="7978" width="8.625" customWidth="1"/>
    <col min="7979" max="8006" width="3.625" customWidth="1"/>
    <col min="8193" max="8200" width="3.625" customWidth="1"/>
    <col min="8201" max="8201" width="4.125" customWidth="1"/>
    <col min="8202" max="8207" width="3.625" customWidth="1"/>
    <col min="8208" max="8209" width="4.625" customWidth="1"/>
    <col min="8210" max="8213" width="3.625" customWidth="1"/>
    <col min="8214" max="8215" width="4.125" customWidth="1"/>
    <col min="8216" max="8219" width="3.625" customWidth="1"/>
    <col min="8220" max="8221" width="4.625" customWidth="1"/>
    <col min="8222" max="8229" width="3.625" customWidth="1"/>
    <col min="8230" max="8234" width="8.625" customWidth="1"/>
    <col min="8235" max="8262" width="3.625" customWidth="1"/>
    <col min="8449" max="8456" width="3.625" customWidth="1"/>
    <col min="8457" max="8457" width="4.125" customWidth="1"/>
    <col min="8458" max="8463" width="3.625" customWidth="1"/>
    <col min="8464" max="8465" width="4.625" customWidth="1"/>
    <col min="8466" max="8469" width="3.625" customWidth="1"/>
    <col min="8470" max="8471" width="4.125" customWidth="1"/>
    <col min="8472" max="8475" width="3.625" customWidth="1"/>
    <col min="8476" max="8477" width="4.625" customWidth="1"/>
    <col min="8478" max="8485" width="3.625" customWidth="1"/>
    <col min="8486" max="8490" width="8.625" customWidth="1"/>
    <col min="8491" max="8518" width="3.625" customWidth="1"/>
    <col min="8705" max="8712" width="3.625" customWidth="1"/>
    <col min="8713" max="8713" width="4.125" customWidth="1"/>
    <col min="8714" max="8719" width="3.625" customWidth="1"/>
    <col min="8720" max="8721" width="4.625" customWidth="1"/>
    <col min="8722" max="8725" width="3.625" customWidth="1"/>
    <col min="8726" max="8727" width="4.125" customWidth="1"/>
    <col min="8728" max="8731" width="3.625" customWidth="1"/>
    <col min="8732" max="8733" width="4.625" customWidth="1"/>
    <col min="8734" max="8741" width="3.625" customWidth="1"/>
    <col min="8742" max="8746" width="8.625" customWidth="1"/>
    <col min="8747" max="8774" width="3.625" customWidth="1"/>
    <col min="8961" max="8968" width="3.625" customWidth="1"/>
    <col min="8969" max="8969" width="4.125" customWidth="1"/>
    <col min="8970" max="8975" width="3.625" customWidth="1"/>
    <col min="8976" max="8977" width="4.625" customWidth="1"/>
    <col min="8978" max="8981" width="3.625" customWidth="1"/>
    <col min="8982" max="8983" width="4.125" customWidth="1"/>
    <col min="8984" max="8987" width="3.625" customWidth="1"/>
    <col min="8988" max="8989" width="4.625" customWidth="1"/>
    <col min="8990" max="8997" width="3.625" customWidth="1"/>
    <col min="8998" max="9002" width="8.625" customWidth="1"/>
    <col min="9003" max="9030" width="3.625" customWidth="1"/>
    <col min="9217" max="9224" width="3.625" customWidth="1"/>
    <col min="9225" max="9225" width="4.125" customWidth="1"/>
    <col min="9226" max="9231" width="3.625" customWidth="1"/>
    <col min="9232" max="9233" width="4.625" customWidth="1"/>
    <col min="9234" max="9237" width="3.625" customWidth="1"/>
    <col min="9238" max="9239" width="4.125" customWidth="1"/>
    <col min="9240" max="9243" width="3.625" customWidth="1"/>
    <col min="9244" max="9245" width="4.625" customWidth="1"/>
    <col min="9246" max="9253" width="3.625" customWidth="1"/>
    <col min="9254" max="9258" width="8.625" customWidth="1"/>
    <col min="9259" max="9286" width="3.625" customWidth="1"/>
    <col min="9473" max="9480" width="3.625" customWidth="1"/>
    <col min="9481" max="9481" width="4.125" customWidth="1"/>
    <col min="9482" max="9487" width="3.625" customWidth="1"/>
    <col min="9488" max="9489" width="4.625" customWidth="1"/>
    <col min="9490" max="9493" width="3.625" customWidth="1"/>
    <col min="9494" max="9495" width="4.125" customWidth="1"/>
    <col min="9496" max="9499" width="3.625" customWidth="1"/>
    <col min="9500" max="9501" width="4.625" customWidth="1"/>
    <col min="9502" max="9509" width="3.625" customWidth="1"/>
    <col min="9510" max="9514" width="8.625" customWidth="1"/>
    <col min="9515" max="9542" width="3.625" customWidth="1"/>
    <col min="9729" max="9736" width="3.625" customWidth="1"/>
    <col min="9737" max="9737" width="4.125" customWidth="1"/>
    <col min="9738" max="9743" width="3.625" customWidth="1"/>
    <col min="9744" max="9745" width="4.625" customWidth="1"/>
    <col min="9746" max="9749" width="3.625" customWidth="1"/>
    <col min="9750" max="9751" width="4.125" customWidth="1"/>
    <col min="9752" max="9755" width="3.625" customWidth="1"/>
    <col min="9756" max="9757" width="4.625" customWidth="1"/>
    <col min="9758" max="9765" width="3.625" customWidth="1"/>
    <col min="9766" max="9770" width="8.625" customWidth="1"/>
    <col min="9771" max="9798" width="3.625" customWidth="1"/>
    <col min="9985" max="9992" width="3.625" customWidth="1"/>
    <col min="9993" max="9993" width="4.125" customWidth="1"/>
    <col min="9994" max="9999" width="3.625" customWidth="1"/>
    <col min="10000" max="10001" width="4.625" customWidth="1"/>
    <col min="10002" max="10005" width="3.625" customWidth="1"/>
    <col min="10006" max="10007" width="4.125" customWidth="1"/>
    <col min="10008" max="10011" width="3.625" customWidth="1"/>
    <col min="10012" max="10013" width="4.625" customWidth="1"/>
    <col min="10014" max="10021" width="3.625" customWidth="1"/>
    <col min="10022" max="10026" width="8.625" customWidth="1"/>
    <col min="10027" max="10054" width="3.625" customWidth="1"/>
    <col min="10241" max="10248" width="3.625" customWidth="1"/>
    <col min="10249" max="10249" width="4.125" customWidth="1"/>
    <col min="10250" max="10255" width="3.625" customWidth="1"/>
    <col min="10256" max="10257" width="4.625" customWidth="1"/>
    <col min="10258" max="10261" width="3.625" customWidth="1"/>
    <col min="10262" max="10263" width="4.125" customWidth="1"/>
    <col min="10264" max="10267" width="3.625" customWidth="1"/>
    <col min="10268" max="10269" width="4.625" customWidth="1"/>
    <col min="10270" max="10277" width="3.625" customWidth="1"/>
    <col min="10278" max="10282" width="8.625" customWidth="1"/>
    <col min="10283" max="10310" width="3.625" customWidth="1"/>
    <col min="10497" max="10504" width="3.625" customWidth="1"/>
    <col min="10505" max="10505" width="4.125" customWidth="1"/>
    <col min="10506" max="10511" width="3.625" customWidth="1"/>
    <col min="10512" max="10513" width="4.625" customWidth="1"/>
    <col min="10514" max="10517" width="3.625" customWidth="1"/>
    <col min="10518" max="10519" width="4.125" customWidth="1"/>
    <col min="10520" max="10523" width="3.625" customWidth="1"/>
    <col min="10524" max="10525" width="4.625" customWidth="1"/>
    <col min="10526" max="10533" width="3.625" customWidth="1"/>
    <col min="10534" max="10538" width="8.625" customWidth="1"/>
    <col min="10539" max="10566" width="3.625" customWidth="1"/>
    <col min="10753" max="10760" width="3.625" customWidth="1"/>
    <col min="10761" max="10761" width="4.125" customWidth="1"/>
    <col min="10762" max="10767" width="3.625" customWidth="1"/>
    <col min="10768" max="10769" width="4.625" customWidth="1"/>
    <col min="10770" max="10773" width="3.625" customWidth="1"/>
    <col min="10774" max="10775" width="4.125" customWidth="1"/>
    <col min="10776" max="10779" width="3.625" customWidth="1"/>
    <col min="10780" max="10781" width="4.625" customWidth="1"/>
    <col min="10782" max="10789" width="3.625" customWidth="1"/>
    <col min="10790" max="10794" width="8.625" customWidth="1"/>
    <col min="10795" max="10822" width="3.625" customWidth="1"/>
    <col min="11009" max="11016" width="3.625" customWidth="1"/>
    <col min="11017" max="11017" width="4.125" customWidth="1"/>
    <col min="11018" max="11023" width="3.625" customWidth="1"/>
    <col min="11024" max="11025" width="4.625" customWidth="1"/>
    <col min="11026" max="11029" width="3.625" customWidth="1"/>
    <col min="11030" max="11031" width="4.125" customWidth="1"/>
    <col min="11032" max="11035" width="3.625" customWidth="1"/>
    <col min="11036" max="11037" width="4.625" customWidth="1"/>
    <col min="11038" max="11045" width="3.625" customWidth="1"/>
    <col min="11046" max="11050" width="8.625" customWidth="1"/>
    <col min="11051" max="11078" width="3.625" customWidth="1"/>
    <col min="11265" max="11272" width="3.625" customWidth="1"/>
    <col min="11273" max="11273" width="4.125" customWidth="1"/>
    <col min="11274" max="11279" width="3.625" customWidth="1"/>
    <col min="11280" max="11281" width="4.625" customWidth="1"/>
    <col min="11282" max="11285" width="3.625" customWidth="1"/>
    <col min="11286" max="11287" width="4.125" customWidth="1"/>
    <col min="11288" max="11291" width="3.625" customWidth="1"/>
    <col min="11292" max="11293" width="4.625" customWidth="1"/>
    <col min="11294" max="11301" width="3.625" customWidth="1"/>
    <col min="11302" max="11306" width="8.625" customWidth="1"/>
    <col min="11307" max="11334" width="3.625" customWidth="1"/>
    <col min="11521" max="11528" width="3.625" customWidth="1"/>
    <col min="11529" max="11529" width="4.125" customWidth="1"/>
    <col min="11530" max="11535" width="3.625" customWidth="1"/>
    <col min="11536" max="11537" width="4.625" customWidth="1"/>
    <col min="11538" max="11541" width="3.625" customWidth="1"/>
    <col min="11542" max="11543" width="4.125" customWidth="1"/>
    <col min="11544" max="11547" width="3.625" customWidth="1"/>
    <col min="11548" max="11549" width="4.625" customWidth="1"/>
    <col min="11550" max="11557" width="3.625" customWidth="1"/>
    <col min="11558" max="11562" width="8.625" customWidth="1"/>
    <col min="11563" max="11590" width="3.625" customWidth="1"/>
    <col min="11777" max="11784" width="3.625" customWidth="1"/>
    <col min="11785" max="11785" width="4.125" customWidth="1"/>
    <col min="11786" max="11791" width="3.625" customWidth="1"/>
    <col min="11792" max="11793" width="4.625" customWidth="1"/>
    <col min="11794" max="11797" width="3.625" customWidth="1"/>
    <col min="11798" max="11799" width="4.125" customWidth="1"/>
    <col min="11800" max="11803" width="3.625" customWidth="1"/>
    <col min="11804" max="11805" width="4.625" customWidth="1"/>
    <col min="11806" max="11813" width="3.625" customWidth="1"/>
    <col min="11814" max="11818" width="8.625" customWidth="1"/>
    <col min="11819" max="11846" width="3.625" customWidth="1"/>
    <col min="12033" max="12040" width="3.625" customWidth="1"/>
    <col min="12041" max="12041" width="4.125" customWidth="1"/>
    <col min="12042" max="12047" width="3.625" customWidth="1"/>
    <col min="12048" max="12049" width="4.625" customWidth="1"/>
    <col min="12050" max="12053" width="3.625" customWidth="1"/>
    <col min="12054" max="12055" width="4.125" customWidth="1"/>
    <col min="12056" max="12059" width="3.625" customWidth="1"/>
    <col min="12060" max="12061" width="4.625" customWidth="1"/>
    <col min="12062" max="12069" width="3.625" customWidth="1"/>
    <col min="12070" max="12074" width="8.625" customWidth="1"/>
    <col min="12075" max="12102" width="3.625" customWidth="1"/>
    <col min="12289" max="12296" width="3.625" customWidth="1"/>
    <col min="12297" max="12297" width="4.125" customWidth="1"/>
    <col min="12298" max="12303" width="3.625" customWidth="1"/>
    <col min="12304" max="12305" width="4.625" customWidth="1"/>
    <col min="12306" max="12309" width="3.625" customWidth="1"/>
    <col min="12310" max="12311" width="4.125" customWidth="1"/>
    <col min="12312" max="12315" width="3.625" customWidth="1"/>
    <col min="12316" max="12317" width="4.625" customWidth="1"/>
    <col min="12318" max="12325" width="3.625" customWidth="1"/>
    <col min="12326" max="12330" width="8.625" customWidth="1"/>
    <col min="12331" max="12358" width="3.625" customWidth="1"/>
    <col min="12545" max="12552" width="3.625" customWidth="1"/>
    <col min="12553" max="12553" width="4.125" customWidth="1"/>
    <col min="12554" max="12559" width="3.625" customWidth="1"/>
    <col min="12560" max="12561" width="4.625" customWidth="1"/>
    <col min="12562" max="12565" width="3.625" customWidth="1"/>
    <col min="12566" max="12567" width="4.125" customWidth="1"/>
    <col min="12568" max="12571" width="3.625" customWidth="1"/>
    <col min="12572" max="12573" width="4.625" customWidth="1"/>
    <col min="12574" max="12581" width="3.625" customWidth="1"/>
    <col min="12582" max="12586" width="8.625" customWidth="1"/>
    <col min="12587" max="12614" width="3.625" customWidth="1"/>
    <col min="12801" max="12808" width="3.625" customWidth="1"/>
    <col min="12809" max="12809" width="4.125" customWidth="1"/>
    <col min="12810" max="12815" width="3.625" customWidth="1"/>
    <col min="12816" max="12817" width="4.625" customWidth="1"/>
    <col min="12818" max="12821" width="3.625" customWidth="1"/>
    <col min="12822" max="12823" width="4.125" customWidth="1"/>
    <col min="12824" max="12827" width="3.625" customWidth="1"/>
    <col min="12828" max="12829" width="4.625" customWidth="1"/>
    <col min="12830" max="12837" width="3.625" customWidth="1"/>
    <col min="12838" max="12842" width="8.625" customWidth="1"/>
    <col min="12843" max="12870" width="3.625" customWidth="1"/>
    <col min="13057" max="13064" width="3.625" customWidth="1"/>
    <col min="13065" max="13065" width="4.125" customWidth="1"/>
    <col min="13066" max="13071" width="3.625" customWidth="1"/>
    <col min="13072" max="13073" width="4.625" customWidth="1"/>
    <col min="13074" max="13077" width="3.625" customWidth="1"/>
    <col min="13078" max="13079" width="4.125" customWidth="1"/>
    <col min="13080" max="13083" width="3.625" customWidth="1"/>
    <col min="13084" max="13085" width="4.625" customWidth="1"/>
    <col min="13086" max="13093" width="3.625" customWidth="1"/>
    <col min="13094" max="13098" width="8.625" customWidth="1"/>
    <col min="13099" max="13126" width="3.625" customWidth="1"/>
    <col min="13313" max="13320" width="3.625" customWidth="1"/>
    <col min="13321" max="13321" width="4.125" customWidth="1"/>
    <col min="13322" max="13327" width="3.625" customWidth="1"/>
    <col min="13328" max="13329" width="4.625" customWidth="1"/>
    <col min="13330" max="13333" width="3.625" customWidth="1"/>
    <col min="13334" max="13335" width="4.125" customWidth="1"/>
    <col min="13336" max="13339" width="3.625" customWidth="1"/>
    <col min="13340" max="13341" width="4.625" customWidth="1"/>
    <col min="13342" max="13349" width="3.625" customWidth="1"/>
    <col min="13350" max="13354" width="8.625" customWidth="1"/>
    <col min="13355" max="13382" width="3.625" customWidth="1"/>
    <col min="13569" max="13576" width="3.625" customWidth="1"/>
    <col min="13577" max="13577" width="4.125" customWidth="1"/>
    <col min="13578" max="13583" width="3.625" customWidth="1"/>
    <col min="13584" max="13585" width="4.625" customWidth="1"/>
    <col min="13586" max="13589" width="3.625" customWidth="1"/>
    <col min="13590" max="13591" width="4.125" customWidth="1"/>
    <col min="13592" max="13595" width="3.625" customWidth="1"/>
    <col min="13596" max="13597" width="4.625" customWidth="1"/>
    <col min="13598" max="13605" width="3.625" customWidth="1"/>
    <col min="13606" max="13610" width="8.625" customWidth="1"/>
    <col min="13611" max="13638" width="3.625" customWidth="1"/>
    <col min="13825" max="13832" width="3.625" customWidth="1"/>
    <col min="13833" max="13833" width="4.125" customWidth="1"/>
    <col min="13834" max="13839" width="3.625" customWidth="1"/>
    <col min="13840" max="13841" width="4.625" customWidth="1"/>
    <col min="13842" max="13845" width="3.625" customWidth="1"/>
    <col min="13846" max="13847" width="4.125" customWidth="1"/>
    <col min="13848" max="13851" width="3.625" customWidth="1"/>
    <col min="13852" max="13853" width="4.625" customWidth="1"/>
    <col min="13854" max="13861" width="3.625" customWidth="1"/>
    <col min="13862" max="13866" width="8.625" customWidth="1"/>
    <col min="13867" max="13894" width="3.625" customWidth="1"/>
    <col min="14081" max="14088" width="3.625" customWidth="1"/>
    <col min="14089" max="14089" width="4.125" customWidth="1"/>
    <col min="14090" max="14095" width="3.625" customWidth="1"/>
    <col min="14096" max="14097" width="4.625" customWidth="1"/>
    <col min="14098" max="14101" width="3.625" customWidth="1"/>
    <col min="14102" max="14103" width="4.125" customWidth="1"/>
    <col min="14104" max="14107" width="3.625" customWidth="1"/>
    <col min="14108" max="14109" width="4.625" customWidth="1"/>
    <col min="14110" max="14117" width="3.625" customWidth="1"/>
    <col min="14118" max="14122" width="8.625" customWidth="1"/>
    <col min="14123" max="14150" width="3.625" customWidth="1"/>
    <col min="14337" max="14344" width="3.625" customWidth="1"/>
    <col min="14345" max="14345" width="4.125" customWidth="1"/>
    <col min="14346" max="14351" width="3.625" customWidth="1"/>
    <col min="14352" max="14353" width="4.625" customWidth="1"/>
    <col min="14354" max="14357" width="3.625" customWidth="1"/>
    <col min="14358" max="14359" width="4.125" customWidth="1"/>
    <col min="14360" max="14363" width="3.625" customWidth="1"/>
    <col min="14364" max="14365" width="4.625" customWidth="1"/>
    <col min="14366" max="14373" width="3.625" customWidth="1"/>
    <col min="14374" max="14378" width="8.625" customWidth="1"/>
    <col min="14379" max="14406" width="3.625" customWidth="1"/>
    <col min="14593" max="14600" width="3.625" customWidth="1"/>
    <col min="14601" max="14601" width="4.125" customWidth="1"/>
    <col min="14602" max="14607" width="3.625" customWidth="1"/>
    <col min="14608" max="14609" width="4.625" customWidth="1"/>
    <col min="14610" max="14613" width="3.625" customWidth="1"/>
    <col min="14614" max="14615" width="4.125" customWidth="1"/>
    <col min="14616" max="14619" width="3.625" customWidth="1"/>
    <col min="14620" max="14621" width="4.625" customWidth="1"/>
    <col min="14622" max="14629" width="3.625" customWidth="1"/>
    <col min="14630" max="14634" width="8.625" customWidth="1"/>
    <col min="14635" max="14662" width="3.625" customWidth="1"/>
    <col min="14849" max="14856" width="3.625" customWidth="1"/>
    <col min="14857" max="14857" width="4.125" customWidth="1"/>
    <col min="14858" max="14863" width="3.625" customWidth="1"/>
    <col min="14864" max="14865" width="4.625" customWidth="1"/>
    <col min="14866" max="14869" width="3.625" customWidth="1"/>
    <col min="14870" max="14871" width="4.125" customWidth="1"/>
    <col min="14872" max="14875" width="3.625" customWidth="1"/>
    <col min="14876" max="14877" width="4.625" customWidth="1"/>
    <col min="14878" max="14885" width="3.625" customWidth="1"/>
    <col min="14886" max="14890" width="8.625" customWidth="1"/>
    <col min="14891" max="14918" width="3.625" customWidth="1"/>
    <col min="15105" max="15112" width="3.625" customWidth="1"/>
    <col min="15113" max="15113" width="4.125" customWidth="1"/>
    <col min="15114" max="15119" width="3.625" customWidth="1"/>
    <col min="15120" max="15121" width="4.625" customWidth="1"/>
    <col min="15122" max="15125" width="3.625" customWidth="1"/>
    <col min="15126" max="15127" width="4.125" customWidth="1"/>
    <col min="15128" max="15131" width="3.625" customWidth="1"/>
    <col min="15132" max="15133" width="4.625" customWidth="1"/>
    <col min="15134" max="15141" width="3.625" customWidth="1"/>
    <col min="15142" max="15146" width="8.625" customWidth="1"/>
    <col min="15147" max="15174" width="3.625" customWidth="1"/>
    <col min="15361" max="15368" width="3.625" customWidth="1"/>
    <col min="15369" max="15369" width="4.125" customWidth="1"/>
    <col min="15370" max="15375" width="3.625" customWidth="1"/>
    <col min="15376" max="15377" width="4.625" customWidth="1"/>
    <col min="15378" max="15381" width="3.625" customWidth="1"/>
    <col min="15382" max="15383" width="4.125" customWidth="1"/>
    <col min="15384" max="15387" width="3.625" customWidth="1"/>
    <col min="15388" max="15389" width="4.625" customWidth="1"/>
    <col min="15390" max="15397" width="3.625" customWidth="1"/>
    <col min="15398" max="15402" width="8.625" customWidth="1"/>
    <col min="15403" max="15430" width="3.625" customWidth="1"/>
    <col min="15617" max="15624" width="3.625" customWidth="1"/>
    <col min="15625" max="15625" width="4.125" customWidth="1"/>
    <col min="15626" max="15631" width="3.625" customWidth="1"/>
    <col min="15632" max="15633" width="4.625" customWidth="1"/>
    <col min="15634" max="15637" width="3.625" customWidth="1"/>
    <col min="15638" max="15639" width="4.125" customWidth="1"/>
    <col min="15640" max="15643" width="3.625" customWidth="1"/>
    <col min="15644" max="15645" width="4.625" customWidth="1"/>
    <col min="15646" max="15653" width="3.625" customWidth="1"/>
    <col min="15654" max="15658" width="8.625" customWidth="1"/>
    <col min="15659" max="15686" width="3.625" customWidth="1"/>
    <col min="15873" max="15880" width="3.625" customWidth="1"/>
    <col min="15881" max="15881" width="4.125" customWidth="1"/>
    <col min="15882" max="15887" width="3.625" customWidth="1"/>
    <col min="15888" max="15889" width="4.625" customWidth="1"/>
    <col min="15890" max="15893" width="3.625" customWidth="1"/>
    <col min="15894" max="15895" width="4.125" customWidth="1"/>
    <col min="15896" max="15899" width="3.625" customWidth="1"/>
    <col min="15900" max="15901" width="4.625" customWidth="1"/>
    <col min="15902" max="15909" width="3.625" customWidth="1"/>
    <col min="15910" max="15914" width="8.625" customWidth="1"/>
    <col min="15915" max="15942" width="3.625" customWidth="1"/>
    <col min="16129" max="16136" width="3.625" customWidth="1"/>
    <col min="16137" max="16137" width="4.125" customWidth="1"/>
    <col min="16138" max="16143" width="3.625" customWidth="1"/>
    <col min="16144" max="16145" width="4.625" customWidth="1"/>
    <col min="16146" max="16149" width="3.625" customWidth="1"/>
    <col min="16150" max="16151" width="4.125" customWidth="1"/>
    <col min="16152" max="16155" width="3.625" customWidth="1"/>
    <col min="16156" max="16157" width="4.625" customWidth="1"/>
    <col min="16158" max="16165" width="3.625" customWidth="1"/>
    <col min="16166" max="16170" width="8.625" customWidth="1"/>
    <col min="16171" max="16198" width="3.625" customWidth="1"/>
  </cols>
  <sheetData>
    <row r="1" spans="1:40" x14ac:dyDescent="0.15">
      <c r="A1" t="s">
        <v>239</v>
      </c>
    </row>
    <row r="2" spans="1:40" x14ac:dyDescent="0.15">
      <c r="A2" t="s">
        <v>240</v>
      </c>
    </row>
    <row r="3" spans="1:40" x14ac:dyDescent="0.15">
      <c r="N3" s="250" t="s">
        <v>241</v>
      </c>
      <c r="O3" s="250"/>
      <c r="P3" s="250" t="s">
        <v>242</v>
      </c>
      <c r="Q3" s="250"/>
      <c r="R3" s="250" t="s">
        <v>243</v>
      </c>
      <c r="S3" s="250"/>
      <c r="T3" s="250" t="s">
        <v>244</v>
      </c>
      <c r="U3" s="250"/>
      <c r="AF3" s="251"/>
      <c r="AG3" s="251"/>
      <c r="AH3" s="251"/>
      <c r="AI3" s="251"/>
      <c r="AL3" s="1"/>
      <c r="AN3" s="252"/>
    </row>
    <row r="4" spans="1:40" ht="14.25" thickBot="1" x14ac:dyDescent="0.2">
      <c r="A4" s="253" t="s">
        <v>245</v>
      </c>
      <c r="B4" s="253"/>
      <c r="C4" s="253"/>
      <c r="D4" s="253"/>
      <c r="E4" s="253"/>
      <c r="F4" s="253"/>
      <c r="G4" s="253"/>
      <c r="H4" s="253"/>
      <c r="I4" s="253"/>
      <c r="L4" t="s">
        <v>246</v>
      </c>
      <c r="N4" s="254">
        <f>SUM(P4:U4)</f>
        <v>0</v>
      </c>
      <c r="O4" s="254"/>
      <c r="P4" s="254">
        <v>0</v>
      </c>
      <c r="Q4" s="254"/>
      <c r="R4" s="254">
        <v>0</v>
      </c>
      <c r="S4" s="254"/>
      <c r="T4" s="254">
        <v>0</v>
      </c>
      <c r="U4" s="254"/>
      <c r="AC4" t="s">
        <v>247</v>
      </c>
      <c r="AD4" s="255"/>
      <c r="AE4" s="256" t="s">
        <v>248</v>
      </c>
      <c r="AF4" s="255"/>
      <c r="AG4" s="256" t="s">
        <v>249</v>
      </c>
      <c r="AH4" s="255"/>
      <c r="AI4" s="256" t="s">
        <v>250</v>
      </c>
      <c r="AL4" s="1"/>
      <c r="AN4" s="252"/>
    </row>
    <row r="5" spans="1:40" ht="14.25" thickTop="1" x14ac:dyDescent="0.15">
      <c r="AL5" s="257"/>
      <c r="AN5" s="252"/>
    </row>
    <row r="6" spans="1:40" x14ac:dyDescent="0.15">
      <c r="A6" t="s">
        <v>251</v>
      </c>
      <c r="M6" t="s">
        <v>252</v>
      </c>
    </row>
    <row r="7" spans="1:40" ht="18" customHeight="1" x14ac:dyDescent="0.15">
      <c r="A7" s="258" t="s">
        <v>253</v>
      </c>
      <c r="B7" s="259"/>
      <c r="C7" s="259"/>
      <c r="D7" s="259"/>
      <c r="E7" s="260"/>
      <c r="F7" s="258" t="s">
        <v>254</v>
      </c>
      <c r="G7" s="259"/>
      <c r="H7" s="260"/>
      <c r="I7" s="258" t="s">
        <v>255</v>
      </c>
      <c r="J7" s="259"/>
      <c r="K7" s="260"/>
      <c r="M7" s="261" t="s">
        <v>256</v>
      </c>
      <c r="N7" s="262"/>
      <c r="O7" s="263"/>
      <c r="P7" s="261" t="s">
        <v>257</v>
      </c>
      <c r="Q7" s="263"/>
      <c r="R7" s="261" t="s">
        <v>258</v>
      </c>
      <c r="S7" s="263"/>
      <c r="T7" s="261" t="s">
        <v>259</v>
      </c>
      <c r="U7" s="263"/>
      <c r="V7" s="258" t="s">
        <v>260</v>
      </c>
      <c r="W7" s="259"/>
      <c r="X7" s="259"/>
      <c r="Y7" s="259"/>
      <c r="Z7" s="259"/>
      <c r="AA7" s="259"/>
      <c r="AB7" s="259"/>
      <c r="AC7" s="259"/>
      <c r="AD7" s="259"/>
      <c r="AE7" s="260"/>
      <c r="AF7" s="261" t="s">
        <v>261</v>
      </c>
      <c r="AG7" s="263"/>
      <c r="AH7" s="264" t="s">
        <v>262</v>
      </c>
      <c r="AI7" s="265"/>
      <c r="AJ7" s="266"/>
    </row>
    <row r="8" spans="1:40" ht="18" customHeight="1" x14ac:dyDescent="0.15">
      <c r="A8" s="267" t="s">
        <v>263</v>
      </c>
      <c r="B8" s="267"/>
      <c r="C8" s="267"/>
      <c r="D8" s="267"/>
      <c r="E8" s="267"/>
      <c r="F8" s="77" t="s">
        <v>264</v>
      </c>
      <c r="G8" s="268"/>
      <c r="H8" s="269"/>
      <c r="I8" s="77" t="s">
        <v>265</v>
      </c>
      <c r="J8" s="268"/>
      <c r="K8" s="269"/>
      <c r="M8" s="270"/>
      <c r="N8" s="271"/>
      <c r="O8" s="272"/>
      <c r="P8" s="270"/>
      <c r="Q8" s="272"/>
      <c r="R8" s="270"/>
      <c r="S8" s="272"/>
      <c r="T8" s="270"/>
      <c r="U8" s="272"/>
      <c r="V8" s="258" t="s">
        <v>266</v>
      </c>
      <c r="W8" s="260"/>
      <c r="X8" s="258" t="s">
        <v>267</v>
      </c>
      <c r="Y8" s="260"/>
      <c r="Z8" s="258" t="s">
        <v>268</v>
      </c>
      <c r="AA8" s="260"/>
      <c r="AB8" s="273" t="s">
        <v>269</v>
      </c>
      <c r="AC8" s="274"/>
      <c r="AD8" s="258" t="s">
        <v>270</v>
      </c>
      <c r="AE8" s="260"/>
      <c r="AF8" s="270"/>
      <c r="AG8" s="272"/>
      <c r="AH8" s="275"/>
      <c r="AI8" s="276"/>
      <c r="AJ8" s="266"/>
    </row>
    <row r="9" spans="1:40" ht="18" customHeight="1" x14ac:dyDescent="0.15">
      <c r="A9" s="277"/>
      <c r="B9" s="278" t="s">
        <v>271</v>
      </c>
      <c r="C9" s="279"/>
      <c r="D9" s="279"/>
      <c r="E9" s="280"/>
      <c r="F9" s="281" t="s">
        <v>272</v>
      </c>
      <c r="G9" s="282"/>
      <c r="H9" s="283"/>
      <c r="I9" s="281" t="s">
        <v>273</v>
      </c>
      <c r="J9" s="282"/>
      <c r="K9" s="283"/>
      <c r="M9" s="284" t="s">
        <v>274</v>
      </c>
      <c r="N9" s="285"/>
      <c r="O9" s="286"/>
      <c r="P9" s="287"/>
      <c r="Q9" s="288"/>
      <c r="R9" s="287"/>
      <c r="S9" s="288"/>
      <c r="T9" s="287"/>
      <c r="U9" s="288"/>
      <c r="V9" s="287"/>
      <c r="W9" s="288"/>
      <c r="X9" s="287"/>
      <c r="Y9" s="288"/>
      <c r="Z9" s="287"/>
      <c r="AA9" s="288"/>
      <c r="AB9" s="287"/>
      <c r="AC9" s="288"/>
      <c r="AD9" s="287">
        <f>SUM(V9:AC9)</f>
        <v>0</v>
      </c>
      <c r="AE9" s="288"/>
      <c r="AF9" s="287"/>
      <c r="AG9" s="288"/>
      <c r="AH9" s="287"/>
      <c r="AI9" s="288"/>
      <c r="AJ9" s="289"/>
    </row>
    <row r="10" spans="1:40" ht="18" customHeight="1" x14ac:dyDescent="0.15">
      <c r="A10" s="290"/>
      <c r="B10" s="291"/>
      <c r="C10" s="292"/>
      <c r="D10" s="292"/>
      <c r="E10" s="293"/>
      <c r="F10" s="294"/>
      <c r="G10" s="295"/>
      <c r="H10" s="296"/>
      <c r="I10" s="294"/>
      <c r="J10" s="295"/>
      <c r="K10" s="296"/>
      <c r="M10" s="297" t="s">
        <v>275</v>
      </c>
      <c r="N10" s="298" t="s">
        <v>276</v>
      </c>
      <c r="O10" s="299"/>
      <c r="P10" s="300"/>
      <c r="Q10" s="300"/>
      <c r="R10" s="301"/>
      <c r="S10" s="301"/>
      <c r="T10" s="300"/>
      <c r="U10" s="300"/>
      <c r="V10" s="300"/>
      <c r="W10" s="300"/>
      <c r="X10" s="300"/>
      <c r="Y10" s="300"/>
      <c r="Z10" s="300"/>
      <c r="AA10" s="300"/>
      <c r="AB10" s="301"/>
      <c r="AC10" s="301"/>
      <c r="AD10" s="300">
        <f>SUM(V10:AC11)</f>
        <v>0</v>
      </c>
      <c r="AE10" s="300"/>
      <c r="AF10" s="300"/>
      <c r="AG10" s="300"/>
      <c r="AH10" s="300"/>
      <c r="AI10" s="300"/>
      <c r="AJ10" s="302"/>
    </row>
    <row r="11" spans="1:40" ht="18" customHeight="1" x14ac:dyDescent="0.15">
      <c r="A11" s="303"/>
      <c r="B11" s="304" t="s">
        <v>277</v>
      </c>
      <c r="C11" s="304"/>
      <c r="D11" s="304"/>
      <c r="E11" s="304"/>
      <c r="F11" s="305"/>
      <c r="G11" s="306"/>
      <c r="H11" s="307"/>
      <c r="I11" s="308" t="s">
        <v>278</v>
      </c>
      <c r="J11" s="282"/>
      <c r="K11" s="283"/>
      <c r="M11" s="309"/>
      <c r="N11" s="310" t="s">
        <v>279</v>
      </c>
      <c r="O11" s="311"/>
      <c r="P11" s="300"/>
      <c r="Q11" s="300"/>
      <c r="R11" s="301"/>
      <c r="S11" s="301"/>
      <c r="T11" s="300"/>
      <c r="U11" s="300"/>
      <c r="V11" s="300"/>
      <c r="W11" s="300"/>
      <c r="X11" s="300"/>
      <c r="Y11" s="300"/>
      <c r="Z11" s="300"/>
      <c r="AA11" s="300"/>
      <c r="AB11" s="301"/>
      <c r="AC11" s="301"/>
      <c r="AD11" s="300"/>
      <c r="AE11" s="300"/>
      <c r="AF11" s="300"/>
      <c r="AG11" s="300"/>
      <c r="AH11" s="300"/>
      <c r="AI11" s="300"/>
      <c r="AJ11" s="251"/>
    </row>
    <row r="12" spans="1:40" ht="18" customHeight="1" x14ac:dyDescent="0.15">
      <c r="A12" s="303"/>
      <c r="B12" s="267" t="s">
        <v>280</v>
      </c>
      <c r="C12" s="301"/>
      <c r="D12" s="301"/>
      <c r="E12" s="301"/>
      <c r="F12" s="305"/>
      <c r="G12" s="306"/>
      <c r="H12" s="307"/>
      <c r="I12" s="308" t="s">
        <v>281</v>
      </c>
      <c r="J12" s="268"/>
      <c r="K12" s="269"/>
      <c r="M12" s="309"/>
      <c r="N12" s="298" t="s">
        <v>282</v>
      </c>
      <c r="O12" s="299"/>
      <c r="P12" s="312"/>
      <c r="Q12" s="313"/>
      <c r="R12" s="314"/>
      <c r="S12" s="315"/>
      <c r="T12" s="316"/>
      <c r="U12" s="283"/>
      <c r="V12" s="316"/>
      <c r="W12" s="283"/>
      <c r="X12" s="316"/>
      <c r="Y12" s="283"/>
      <c r="Z12" s="316"/>
      <c r="AA12" s="283"/>
      <c r="AB12" s="316"/>
      <c r="AC12" s="283"/>
      <c r="AD12" s="316">
        <f>SUM(V12:AC13)</f>
        <v>0</v>
      </c>
      <c r="AE12" s="283"/>
      <c r="AF12" s="316"/>
      <c r="AG12" s="283"/>
      <c r="AH12" s="316"/>
      <c r="AI12" s="283"/>
      <c r="AJ12" s="251"/>
    </row>
    <row r="13" spans="1:40" ht="18" customHeight="1" thickBot="1" x14ac:dyDescent="0.2">
      <c r="A13" s="303"/>
      <c r="B13" s="267" t="s">
        <v>283</v>
      </c>
      <c r="C13" s="301"/>
      <c r="D13" s="301"/>
      <c r="E13" s="301"/>
      <c r="F13" s="77" t="s">
        <v>284</v>
      </c>
      <c r="G13" s="268"/>
      <c r="H13" s="269"/>
      <c r="I13" s="305"/>
      <c r="J13" s="306"/>
      <c r="K13" s="307"/>
      <c r="M13" s="317"/>
      <c r="N13" s="310" t="s">
        <v>285</v>
      </c>
      <c r="O13" s="311"/>
      <c r="P13" s="318"/>
      <c r="Q13" s="319"/>
      <c r="R13" s="320"/>
      <c r="S13" s="321"/>
      <c r="T13" s="322"/>
      <c r="U13" s="323"/>
      <c r="V13" s="324"/>
      <c r="W13" s="296"/>
      <c r="X13" s="324"/>
      <c r="Y13" s="296"/>
      <c r="Z13" s="324"/>
      <c r="AA13" s="296"/>
      <c r="AB13" s="324"/>
      <c r="AC13" s="296"/>
      <c r="AD13" s="322"/>
      <c r="AE13" s="323"/>
      <c r="AF13" s="324"/>
      <c r="AG13" s="296"/>
      <c r="AH13" s="322"/>
      <c r="AI13" s="323"/>
      <c r="AJ13" s="251"/>
    </row>
    <row r="14" spans="1:40" ht="18" customHeight="1" thickBot="1" x14ac:dyDescent="0.2">
      <c r="A14" s="303"/>
      <c r="B14" s="267" t="s">
        <v>286</v>
      </c>
      <c r="C14" s="301"/>
      <c r="D14" s="301"/>
      <c r="E14" s="301"/>
      <c r="F14" s="325" t="s">
        <v>287</v>
      </c>
      <c r="G14" s="326"/>
      <c r="H14" s="323"/>
      <c r="I14" s="305"/>
      <c r="J14" s="306"/>
      <c r="K14" s="307"/>
      <c r="M14" s="284" t="s">
        <v>288</v>
      </c>
      <c r="N14" s="285"/>
      <c r="O14" s="327"/>
      <c r="P14" s="328">
        <f>P9+P12</f>
        <v>0</v>
      </c>
      <c r="Q14" s="328"/>
      <c r="R14" s="329">
        <f>ROUNDDOWN((R9+R12),1)</f>
        <v>0</v>
      </c>
      <c r="S14" s="329"/>
      <c r="T14" s="329">
        <f>ROUNDDOWN((T9+T12),1)</f>
        <v>0</v>
      </c>
      <c r="U14" s="329"/>
      <c r="V14" s="268">
        <f>ROUNDDOWN((V9+V12),1)</f>
        <v>0</v>
      </c>
      <c r="W14" s="269"/>
      <c r="X14" s="330">
        <f>ROUNDDOWN((X9+X12),1)</f>
        <v>0</v>
      </c>
      <c r="Y14" s="269"/>
      <c r="Z14" s="330">
        <f>ROUNDDOWN((Z9+Z12),1)</f>
        <v>0</v>
      </c>
      <c r="AA14" s="269"/>
      <c r="AB14" s="330">
        <f>ROUNDDOWN((AB9+AB12),1)</f>
        <v>0</v>
      </c>
      <c r="AC14" s="268"/>
      <c r="AD14" s="329">
        <f>ROUNDDOWN((AD9+AD12),1)</f>
        <v>0</v>
      </c>
      <c r="AE14" s="329"/>
      <c r="AF14" s="329">
        <f>ROUNDDOWN((AF9+AF12),1)</f>
        <v>0</v>
      </c>
      <c r="AG14" s="329"/>
      <c r="AH14" s="329">
        <f t="shared" ref="AH14" si="0">ROUNDDOWN((AH9+AH12),1)</f>
        <v>0</v>
      </c>
      <c r="AI14" s="329"/>
      <c r="AJ14" s="251"/>
      <c r="AL14" s="331"/>
    </row>
    <row r="15" spans="1:40" ht="18" customHeight="1" x14ac:dyDescent="0.15">
      <c r="A15" s="303"/>
      <c r="B15" s="267" t="s">
        <v>289</v>
      </c>
      <c r="C15" s="301"/>
      <c r="D15" s="301"/>
      <c r="E15" s="301"/>
      <c r="F15" s="77" t="s">
        <v>290</v>
      </c>
      <c r="G15" s="268"/>
      <c r="H15" s="269"/>
      <c r="I15" s="305"/>
      <c r="J15" s="306"/>
      <c r="K15" s="307"/>
      <c r="M15" s="332"/>
      <c r="P15" t="s">
        <v>291</v>
      </c>
      <c r="R15" t="s">
        <v>292</v>
      </c>
      <c r="T15" t="s">
        <v>293</v>
      </c>
      <c r="Z15" t="s">
        <v>294</v>
      </c>
      <c r="AA15" t="s">
        <v>294</v>
      </c>
      <c r="AD15" t="s">
        <v>295</v>
      </c>
      <c r="AF15" t="s">
        <v>296</v>
      </c>
      <c r="AH15" t="s">
        <v>297</v>
      </c>
      <c r="AJ15" s="251"/>
    </row>
    <row r="16" spans="1:40" ht="18" customHeight="1" x14ac:dyDescent="0.15">
      <c r="A16" s="333"/>
      <c r="B16" s="267" t="s">
        <v>298</v>
      </c>
      <c r="C16" s="301"/>
      <c r="D16" s="301"/>
      <c r="E16" s="301"/>
      <c r="F16" s="334" t="s">
        <v>299</v>
      </c>
      <c r="G16" s="295"/>
      <c r="H16" s="296"/>
      <c r="I16" s="305"/>
      <c r="J16" s="306"/>
      <c r="K16" s="307"/>
      <c r="M16" t="s">
        <v>300</v>
      </c>
      <c r="AJ16" s="335"/>
      <c r="AL16" s="336"/>
    </row>
    <row r="17" spans="1:54" ht="18" customHeight="1" x14ac:dyDescent="0.15">
      <c r="A17" s="333"/>
      <c r="B17" s="267" t="s">
        <v>301</v>
      </c>
      <c r="C17" s="301"/>
      <c r="D17" s="301"/>
      <c r="E17" s="301"/>
      <c r="F17" s="77" t="s">
        <v>302</v>
      </c>
      <c r="G17" s="268"/>
      <c r="H17" s="269"/>
      <c r="I17" s="305"/>
      <c r="J17" s="306"/>
      <c r="K17" s="307"/>
      <c r="M17" s="337" t="s">
        <v>303</v>
      </c>
      <c r="N17" s="337"/>
      <c r="O17" s="337"/>
      <c r="P17" s="337"/>
      <c r="Q17" s="337"/>
      <c r="R17" s="337"/>
      <c r="S17" s="337"/>
      <c r="T17" s="337"/>
      <c r="U17" s="337"/>
      <c r="V17" s="337"/>
      <c r="W17" s="337"/>
      <c r="X17" s="337"/>
      <c r="Y17" s="337"/>
      <c r="Z17" s="337"/>
      <c r="AA17" s="337"/>
      <c r="AB17" s="337"/>
      <c r="AC17" s="337"/>
      <c r="AD17" s="337"/>
      <c r="AE17" s="337"/>
      <c r="AF17" s="336"/>
      <c r="AG17" s="336"/>
    </row>
    <row r="18" spans="1:54" ht="18" customHeight="1" x14ac:dyDescent="0.15">
      <c r="A18" s="267" t="s">
        <v>304</v>
      </c>
      <c r="B18" s="301"/>
      <c r="C18" s="301"/>
      <c r="D18" s="301"/>
      <c r="E18" s="301"/>
      <c r="F18" s="334" t="s">
        <v>305</v>
      </c>
      <c r="G18" s="295"/>
      <c r="H18" s="296"/>
      <c r="I18" s="305"/>
      <c r="J18" s="306"/>
      <c r="K18" s="307"/>
      <c r="M18" t="s">
        <v>306</v>
      </c>
      <c r="Z18" t="s">
        <v>294</v>
      </c>
      <c r="AF18" s="336"/>
      <c r="AG18" s="336"/>
    </row>
    <row r="19" spans="1:54" x14ac:dyDescent="0.15">
      <c r="M19" s="338"/>
      <c r="N19" s="338"/>
      <c r="Y19" t="s">
        <v>294</v>
      </c>
      <c r="Z19" s="302" t="s">
        <v>294</v>
      </c>
    </row>
    <row r="20" spans="1:54" x14ac:dyDescent="0.15">
      <c r="A20" t="s">
        <v>307</v>
      </c>
      <c r="F20" s="339">
        <f>ROUNDDOWN(F21/E22,1)</f>
        <v>0</v>
      </c>
      <c r="G20" s="339"/>
      <c r="K20" s="339">
        <f>ROUNDDOWN(K21/J22,1)</f>
        <v>0</v>
      </c>
      <c r="L20" s="339"/>
      <c r="Q20" s="339">
        <f>ROUNDDOWN(Q21/P22,1)</f>
        <v>0</v>
      </c>
      <c r="R20" s="339"/>
      <c r="U20" s="339">
        <f>ROUNDDOWN(U21/U22,1)</f>
        <v>0</v>
      </c>
      <c r="V20" s="339"/>
    </row>
    <row r="21" spans="1:54" x14ac:dyDescent="0.15">
      <c r="A21" s="340" t="s">
        <v>308</v>
      </c>
      <c r="B21" s="341" t="s">
        <v>309</v>
      </c>
      <c r="C21" s="342"/>
      <c r="D21" s="342"/>
      <c r="E21" s="342"/>
      <c r="F21" s="295">
        <f>G8-G9-G14-G15</f>
        <v>0</v>
      </c>
      <c r="G21" s="343"/>
      <c r="H21" s="344" t="s">
        <v>310</v>
      </c>
      <c r="I21" s="342" t="s">
        <v>311</v>
      </c>
      <c r="J21" s="342"/>
      <c r="K21" s="345">
        <f>G14+G15</f>
        <v>0</v>
      </c>
      <c r="L21" s="343"/>
      <c r="M21" s="344" t="s">
        <v>310</v>
      </c>
      <c r="N21" s="341" t="s">
        <v>312</v>
      </c>
      <c r="O21" s="342"/>
      <c r="P21" s="342"/>
      <c r="Q21" s="345">
        <f>J8-J9-J11-J12</f>
        <v>0</v>
      </c>
      <c r="R21" s="343"/>
      <c r="S21" s="344" t="s">
        <v>310</v>
      </c>
      <c r="T21" s="346" t="s">
        <v>313</v>
      </c>
      <c r="U21" s="295">
        <f>J11</f>
        <v>0</v>
      </c>
      <c r="V21" s="343"/>
      <c r="W21" s="1" t="s">
        <v>314</v>
      </c>
      <c r="X21" s="120" t="s">
        <v>315</v>
      </c>
      <c r="Y21" s="106" t="s">
        <v>316</v>
      </c>
      <c r="Z21" s="347">
        <f>F20+K20+Q20+U20</f>
        <v>0</v>
      </c>
      <c r="AA21" s="347"/>
      <c r="AB21" s="348" t="s">
        <v>314</v>
      </c>
      <c r="AC21" s="252"/>
      <c r="AF21" s="23"/>
      <c r="AG21" s="1"/>
      <c r="AH21" s="349"/>
      <c r="AI21" s="349"/>
      <c r="AL21" s="302"/>
    </row>
    <row r="22" spans="1:54" x14ac:dyDescent="0.15">
      <c r="E22">
        <v>1</v>
      </c>
      <c r="G22" s="1" t="s">
        <v>294</v>
      </c>
      <c r="J22">
        <v>3</v>
      </c>
      <c r="P22" s="1">
        <v>2.5</v>
      </c>
      <c r="U22">
        <v>5</v>
      </c>
      <c r="X22" s="106"/>
      <c r="Y22" s="106"/>
      <c r="Z22" s="347"/>
      <c r="AA22" s="347"/>
      <c r="AB22" s="348"/>
      <c r="AF22" s="1"/>
      <c r="AG22" s="1"/>
      <c r="AH22" s="349"/>
      <c r="AI22" s="349"/>
    </row>
    <row r="23" spans="1:54" x14ac:dyDescent="0.15">
      <c r="G23" s="1"/>
      <c r="P23" s="1"/>
      <c r="AF23" s="1"/>
      <c r="AG23" s="1"/>
      <c r="AH23" s="1"/>
      <c r="AI23" s="1"/>
    </row>
    <row r="24" spans="1:54" x14ac:dyDescent="0.15">
      <c r="B24" t="s">
        <v>317</v>
      </c>
      <c r="W24" s="350" t="s">
        <v>318</v>
      </c>
    </row>
    <row r="25" spans="1:54" x14ac:dyDescent="0.15">
      <c r="B25" s="351" t="s">
        <v>319</v>
      </c>
      <c r="C25" s="351"/>
      <c r="D25" s="351"/>
      <c r="E25" s="351"/>
      <c r="F25" s="351"/>
      <c r="G25" s="351"/>
      <c r="H25" s="351"/>
      <c r="I25" s="351"/>
      <c r="J25" s="352" t="s">
        <v>320</v>
      </c>
      <c r="K25" s="353">
        <v>3</v>
      </c>
      <c r="L25" s="354" t="s">
        <v>321</v>
      </c>
      <c r="N25" s="351" t="s">
        <v>322</v>
      </c>
      <c r="O25" s="351"/>
      <c r="P25" s="351"/>
      <c r="Q25" s="351"/>
      <c r="R25" s="351"/>
      <c r="S25" s="351"/>
      <c r="T25" s="351"/>
      <c r="U25" s="351"/>
      <c r="V25" s="351"/>
      <c r="W25" s="295" t="e">
        <f>IF(AND(Z21&gt;52,R4/N4&lt;=0.5),Z21,0)</f>
        <v>#DIV/0!</v>
      </c>
      <c r="X25" s="343"/>
      <c r="Y25" s="355" t="s">
        <v>323</v>
      </c>
      <c r="Z25" s="355">
        <v>52</v>
      </c>
      <c r="AA25" s="356" t="s">
        <v>324</v>
      </c>
      <c r="AB25" s="356">
        <v>3</v>
      </c>
      <c r="AC25" s="106" t="s">
        <v>325</v>
      </c>
      <c r="AD25" s="106" t="s">
        <v>320</v>
      </c>
      <c r="AE25" s="357" t="e">
        <f>IF((W25-Z25)/X26+AB25&lt;0,"",(ROUNDDOWN((W25-Z25)/X26+AB25,6)))</f>
        <v>#DIV/0!</v>
      </c>
      <c r="AF25" s="358"/>
      <c r="AG25" s="359"/>
      <c r="AH25" s="106" t="s">
        <v>321</v>
      </c>
      <c r="AS25" s="360"/>
      <c r="AT25" s="360"/>
      <c r="AU25" s="360"/>
      <c r="AX25" s="360"/>
      <c r="AY25" s="360"/>
      <c r="AZ25" s="360"/>
    </row>
    <row r="26" spans="1:54" x14ac:dyDescent="0.15">
      <c r="B26" s="251"/>
      <c r="C26" s="251"/>
      <c r="D26" s="251"/>
      <c r="E26" s="251"/>
      <c r="F26" s="251"/>
      <c r="G26" s="251"/>
      <c r="H26" s="251"/>
      <c r="I26" s="251"/>
      <c r="J26" s="251"/>
      <c r="K26" s="361"/>
      <c r="L26" s="354"/>
      <c r="N26" s="251"/>
      <c r="O26" s="251"/>
      <c r="P26" s="251"/>
      <c r="Q26" s="251"/>
      <c r="R26" s="251"/>
      <c r="S26" s="251"/>
      <c r="T26" s="251"/>
      <c r="U26" s="251"/>
      <c r="V26" s="251"/>
      <c r="X26">
        <v>16</v>
      </c>
      <c r="AA26" s="356"/>
      <c r="AB26" s="356"/>
      <c r="AC26" s="106"/>
      <c r="AD26" s="106"/>
      <c r="AE26" s="362"/>
      <c r="AF26" s="363"/>
      <c r="AG26" s="364"/>
      <c r="AH26" s="106"/>
      <c r="AN26" s="365"/>
      <c r="AO26" s="348"/>
      <c r="AP26" s="365"/>
      <c r="AQ26" s="365"/>
      <c r="AR26" s="365"/>
      <c r="AS26" s="365"/>
      <c r="AT26" s="365"/>
      <c r="AU26" s="365"/>
      <c r="AV26" s="365"/>
      <c r="AW26" s="365"/>
      <c r="AX26" s="365"/>
      <c r="AY26" s="365"/>
      <c r="AZ26" s="365"/>
      <c r="BA26" s="365"/>
      <c r="BB26" s="365"/>
    </row>
    <row r="27" spans="1:54" x14ac:dyDescent="0.15">
      <c r="AA27" s="366"/>
      <c r="AB27" s="366"/>
      <c r="AC27" s="1"/>
      <c r="AD27" s="1"/>
      <c r="AE27" s="1"/>
      <c r="AF27" s="1"/>
      <c r="AG27" s="1"/>
      <c r="AN27" s="365"/>
      <c r="AO27" s="348"/>
      <c r="AP27" s="365"/>
      <c r="AQ27" s="365"/>
      <c r="AR27" s="365"/>
      <c r="AS27" s="365"/>
      <c r="AT27" s="365"/>
      <c r="AU27" s="365"/>
      <c r="AV27" s="365"/>
      <c r="AW27" s="365"/>
      <c r="AX27" s="365"/>
      <c r="AY27" s="365"/>
      <c r="AZ27" s="365"/>
      <c r="BA27" s="365"/>
      <c r="BB27" s="365"/>
    </row>
    <row r="28" spans="1:54" x14ac:dyDescent="0.15">
      <c r="B28" t="s">
        <v>326</v>
      </c>
      <c r="W28" s="350" t="s">
        <v>318</v>
      </c>
      <c r="AN28" s="348"/>
      <c r="AO28" s="348"/>
      <c r="AP28" s="365"/>
      <c r="AQ28" s="365"/>
      <c r="AR28" s="365"/>
      <c r="AS28" s="365"/>
      <c r="AT28" s="365"/>
      <c r="AU28" s="365"/>
      <c r="AV28" s="365"/>
      <c r="AW28" s="365"/>
      <c r="AX28" s="365"/>
      <c r="AY28" s="365"/>
      <c r="AZ28" s="365"/>
      <c r="BA28" s="365"/>
      <c r="BB28" s="365"/>
    </row>
    <row r="29" spans="1:54" x14ac:dyDescent="0.15">
      <c r="B29" s="351" t="s">
        <v>327</v>
      </c>
      <c r="C29" s="351"/>
      <c r="D29" s="351"/>
      <c r="E29" s="351"/>
      <c r="F29" s="351"/>
      <c r="G29" s="351"/>
      <c r="H29" s="351"/>
      <c r="I29" s="351"/>
      <c r="J29" s="352" t="s">
        <v>320</v>
      </c>
      <c r="K29" s="353">
        <v>2</v>
      </c>
      <c r="L29" s="354" t="s">
        <v>321</v>
      </c>
      <c r="N29" s="351" t="s">
        <v>328</v>
      </c>
      <c r="O29" s="351"/>
      <c r="P29" s="351"/>
      <c r="Q29" s="351"/>
      <c r="R29" s="351"/>
      <c r="S29" s="351"/>
      <c r="T29" s="351"/>
      <c r="U29" s="351"/>
      <c r="V29" s="351"/>
      <c r="W29" s="295" t="e">
        <f>IF(AND(Z21&gt;36,R4/N4&gt;0.5),Z21,0)</f>
        <v>#DIV/0!</v>
      </c>
      <c r="X29" s="343"/>
      <c r="Y29" s="355" t="s">
        <v>323</v>
      </c>
      <c r="Z29" s="355">
        <v>36</v>
      </c>
      <c r="AA29" s="356" t="s">
        <v>324</v>
      </c>
      <c r="AB29" s="356">
        <v>2</v>
      </c>
      <c r="AC29" s="106" t="s">
        <v>325</v>
      </c>
      <c r="AD29" s="106" t="s">
        <v>320</v>
      </c>
      <c r="AE29" s="357" t="e">
        <f>IF((W29-Z29)/X30+AB29&lt;0,"",ROUNDDOWN(((W29-Z29)/X30+AB29),6))</f>
        <v>#DIV/0!</v>
      </c>
      <c r="AF29" s="358"/>
      <c r="AG29" s="359"/>
      <c r="AH29" s="106" t="s">
        <v>321</v>
      </c>
    </row>
    <row r="30" spans="1:54" x14ac:dyDescent="0.15">
      <c r="B30" s="251"/>
      <c r="C30" s="251"/>
      <c r="D30" s="251"/>
      <c r="E30" s="251"/>
      <c r="F30" s="251"/>
      <c r="G30" s="251"/>
      <c r="H30" s="251"/>
      <c r="I30" s="251"/>
      <c r="J30" s="251"/>
      <c r="K30" s="361"/>
      <c r="L30" s="354"/>
      <c r="N30" s="251"/>
      <c r="O30" s="251"/>
      <c r="P30" s="251"/>
      <c r="Q30" s="251"/>
      <c r="R30" s="251"/>
      <c r="S30" s="251"/>
      <c r="T30" s="251"/>
      <c r="U30" s="251"/>
      <c r="V30" s="251"/>
      <c r="X30">
        <v>16</v>
      </c>
      <c r="AA30" s="356"/>
      <c r="AB30" s="356"/>
      <c r="AC30" s="106"/>
      <c r="AD30" s="106"/>
      <c r="AE30" s="362"/>
      <c r="AF30" s="363"/>
      <c r="AG30" s="364"/>
      <c r="AH30" s="106"/>
    </row>
    <row r="31" spans="1:54" x14ac:dyDescent="0.15">
      <c r="AA31" s="366"/>
      <c r="AB31" s="366"/>
      <c r="AC31" s="1"/>
      <c r="AD31" s="1"/>
      <c r="AE31" s="1"/>
      <c r="AF31" s="1"/>
      <c r="AG31" s="1"/>
    </row>
    <row r="32" spans="1:54" x14ac:dyDescent="0.15">
      <c r="B32" t="s">
        <v>329</v>
      </c>
    </row>
    <row r="33" spans="1:42" x14ac:dyDescent="0.15">
      <c r="A33" s="340" t="s">
        <v>308</v>
      </c>
      <c r="B33" s="341" t="s">
        <v>330</v>
      </c>
      <c r="C33" s="342"/>
      <c r="D33" s="342"/>
      <c r="E33" s="295">
        <f>G8-G9-G14</f>
        <v>0</v>
      </c>
      <c r="F33" s="343"/>
      <c r="G33" t="s">
        <v>310</v>
      </c>
      <c r="H33" s="346" t="s">
        <v>331</v>
      </c>
      <c r="I33" s="295">
        <f>G14</f>
        <v>0</v>
      </c>
      <c r="J33" s="343"/>
      <c r="K33" t="s">
        <v>310</v>
      </c>
      <c r="L33" s="341" t="s">
        <v>312</v>
      </c>
      <c r="M33" s="342"/>
      <c r="N33" s="342"/>
      <c r="O33" s="295">
        <f>J8-J9-J11-J12</f>
        <v>0</v>
      </c>
      <c r="P33" s="343"/>
      <c r="Q33" s="1" t="s">
        <v>310</v>
      </c>
      <c r="R33" s="346" t="s">
        <v>313</v>
      </c>
      <c r="S33" s="367">
        <f>J11</f>
        <v>0</v>
      </c>
      <c r="T33" s="343"/>
      <c r="U33" s="1" t="s">
        <v>332</v>
      </c>
      <c r="W33" s="118">
        <v>52</v>
      </c>
      <c r="X33" s="106" t="s">
        <v>333</v>
      </c>
      <c r="Y33" s="251">
        <v>16</v>
      </c>
      <c r="Z33" s="106" t="s">
        <v>324</v>
      </c>
      <c r="AA33" s="251">
        <v>3</v>
      </c>
      <c r="AB33" s="106" t="s">
        <v>325</v>
      </c>
      <c r="AC33" s="106" t="s">
        <v>320</v>
      </c>
      <c r="AD33" s="368"/>
      <c r="AE33" s="369"/>
      <c r="AF33" s="370"/>
      <c r="AG33" s="106" t="s">
        <v>321</v>
      </c>
      <c r="AL33" s="302"/>
      <c r="AP33" s="371"/>
    </row>
    <row r="34" spans="1:42" x14ac:dyDescent="0.15">
      <c r="D34">
        <v>1</v>
      </c>
      <c r="I34">
        <v>3</v>
      </c>
      <c r="N34">
        <v>2.5</v>
      </c>
      <c r="S34">
        <v>5</v>
      </c>
      <c r="W34" s="118"/>
      <c r="X34" s="106"/>
      <c r="Y34" s="251"/>
      <c r="Z34" s="106"/>
      <c r="AA34" s="251"/>
      <c r="AB34" s="106"/>
      <c r="AC34" s="106"/>
      <c r="AD34" s="372"/>
      <c r="AE34" s="373"/>
      <c r="AF34" s="374"/>
      <c r="AG34" s="106"/>
    </row>
    <row r="35" spans="1:42" x14ac:dyDescent="0.15">
      <c r="T35" t="s">
        <v>294</v>
      </c>
    </row>
    <row r="37" spans="1:42" x14ac:dyDescent="0.15">
      <c r="A37" t="s">
        <v>334</v>
      </c>
    </row>
    <row r="38" spans="1:42" x14ac:dyDescent="0.15">
      <c r="B38" t="s">
        <v>335</v>
      </c>
    </row>
    <row r="39" spans="1:42" x14ac:dyDescent="0.15">
      <c r="B39" s="351" t="s">
        <v>336</v>
      </c>
      <c r="C39" s="351"/>
      <c r="D39" s="351"/>
      <c r="E39" s="351"/>
      <c r="F39" s="351"/>
      <c r="G39" s="351"/>
      <c r="H39" s="351"/>
      <c r="I39" s="351"/>
      <c r="J39" s="351"/>
      <c r="K39" s="1" t="s">
        <v>337</v>
      </c>
      <c r="L39" s="303">
        <v>3</v>
      </c>
      <c r="M39" s="68" t="s">
        <v>321</v>
      </c>
    </row>
    <row r="40" spans="1:42" x14ac:dyDescent="0.15">
      <c r="B40" s="251" t="s">
        <v>338</v>
      </c>
      <c r="C40" s="251"/>
      <c r="D40" s="251"/>
      <c r="E40" s="251"/>
      <c r="F40" s="251"/>
      <c r="G40" s="251"/>
      <c r="H40" s="251"/>
      <c r="I40" s="251"/>
      <c r="J40" s="251"/>
      <c r="K40" s="76" t="s">
        <v>339</v>
      </c>
      <c r="L40" s="295">
        <f>G9</f>
        <v>0</v>
      </c>
      <c r="M40" s="343"/>
      <c r="N40" s="355" t="s">
        <v>323</v>
      </c>
      <c r="O40" s="355">
        <v>52</v>
      </c>
      <c r="P40" s="106" t="s">
        <v>324</v>
      </c>
      <c r="Q40" s="106">
        <v>3</v>
      </c>
      <c r="R40" s="106" t="s">
        <v>324</v>
      </c>
      <c r="S40" s="2" t="s">
        <v>340</v>
      </c>
      <c r="T40" s="375">
        <f>J9</f>
        <v>0</v>
      </c>
      <c r="U40" s="376"/>
      <c r="V40" t="s">
        <v>314</v>
      </c>
      <c r="W40" s="106" t="s">
        <v>325</v>
      </c>
      <c r="X40" s="377" t="s">
        <v>337</v>
      </c>
      <c r="Y40" s="378"/>
      <c r="Z40" s="379"/>
      <c r="AA40" s="380" t="s">
        <v>321</v>
      </c>
      <c r="AL40" s="381"/>
      <c r="AN40" s="340"/>
    </row>
    <row r="41" spans="1:42" x14ac:dyDescent="0.15">
      <c r="B41" s="251"/>
      <c r="C41" s="251"/>
      <c r="D41" s="251"/>
      <c r="E41" s="251"/>
      <c r="F41" s="251"/>
      <c r="G41" s="251"/>
      <c r="H41" s="251"/>
      <c r="I41" s="251"/>
      <c r="J41" s="251"/>
      <c r="M41">
        <v>16</v>
      </c>
      <c r="P41" s="106"/>
      <c r="Q41" s="106"/>
      <c r="R41" s="106"/>
      <c r="T41" s="382">
        <v>20</v>
      </c>
      <c r="U41" s="382"/>
      <c r="W41" s="210"/>
      <c r="X41" s="377"/>
      <c r="Y41" s="383"/>
      <c r="Z41" s="384"/>
      <c r="AA41" s="380"/>
    </row>
    <row r="42" spans="1:42" x14ac:dyDescent="0.15">
      <c r="A42" t="s">
        <v>341</v>
      </c>
      <c r="B42" s="351" t="s">
        <v>342</v>
      </c>
      <c r="C42" s="351"/>
      <c r="D42" s="351"/>
      <c r="E42" s="351"/>
      <c r="F42" s="351"/>
      <c r="G42" s="351"/>
      <c r="H42" s="351"/>
      <c r="I42" s="351"/>
      <c r="J42" s="351"/>
      <c r="K42" s="76" t="s">
        <v>339</v>
      </c>
      <c r="L42" s="295">
        <f>G9</f>
        <v>0</v>
      </c>
      <c r="M42" s="343"/>
      <c r="N42" t="s">
        <v>314</v>
      </c>
      <c r="O42" s="106" t="s">
        <v>324</v>
      </c>
      <c r="P42" s="2" t="s">
        <v>340</v>
      </c>
      <c r="Q42" s="295">
        <f>J9</f>
        <v>0</v>
      </c>
      <c r="R42" s="343"/>
      <c r="S42" t="s">
        <v>314</v>
      </c>
      <c r="T42" s="106" t="s">
        <v>325</v>
      </c>
      <c r="U42" s="106" t="s">
        <v>337</v>
      </c>
      <c r="V42" s="385">
        <f>ROUNDUP(V44,0)</f>
        <v>0</v>
      </c>
      <c r="W42" s="386"/>
      <c r="X42" s="106" t="s">
        <v>321</v>
      </c>
      <c r="AN42" s="340"/>
    </row>
    <row r="43" spans="1:42" x14ac:dyDescent="0.15">
      <c r="B43" s="251"/>
      <c r="C43" s="251"/>
      <c r="D43" s="251"/>
      <c r="E43" s="251"/>
      <c r="F43" s="251"/>
      <c r="G43" s="251"/>
      <c r="H43" s="251"/>
      <c r="I43" s="251"/>
      <c r="J43" s="251"/>
      <c r="L43" s="234">
        <v>16</v>
      </c>
      <c r="M43" s="234"/>
      <c r="O43" s="106"/>
      <c r="Q43" s="234">
        <v>20</v>
      </c>
      <c r="R43" s="234"/>
      <c r="T43" s="106"/>
      <c r="U43" s="106"/>
      <c r="V43" s="387"/>
      <c r="W43" s="388"/>
      <c r="X43" s="106"/>
    </row>
    <row r="44" spans="1:42" x14ac:dyDescent="0.15">
      <c r="L44" s="389">
        <f>ROUNDDOWN(L42/L43,1)</f>
        <v>0</v>
      </c>
      <c r="M44" s="389"/>
      <c r="Q44" s="389">
        <f>ROUNDDOWN(Q42/Q43,1)</f>
        <v>0</v>
      </c>
      <c r="R44" s="389"/>
      <c r="V44" s="390">
        <f>L44+Q44</f>
        <v>0</v>
      </c>
      <c r="W44" s="390"/>
    </row>
    <row r="46" spans="1:42" x14ac:dyDescent="0.15">
      <c r="A46" t="s">
        <v>343</v>
      </c>
    </row>
    <row r="47" spans="1:42" x14ac:dyDescent="0.15">
      <c r="B47" t="s">
        <v>344</v>
      </c>
    </row>
    <row r="48" spans="1:42" x14ac:dyDescent="0.15">
      <c r="B48" s="251" t="s">
        <v>345</v>
      </c>
      <c r="C48" s="251"/>
      <c r="D48" s="251"/>
      <c r="E48" s="251"/>
      <c r="F48" s="340" t="s">
        <v>308</v>
      </c>
      <c r="G48" s="346" t="s">
        <v>331</v>
      </c>
      <c r="H48" s="295">
        <f>G14</f>
        <v>0</v>
      </c>
      <c r="I48" s="343"/>
      <c r="J48" s="1" t="s">
        <v>310</v>
      </c>
      <c r="K48" s="391" t="s">
        <v>346</v>
      </c>
      <c r="L48" s="342"/>
      <c r="M48" s="367">
        <f>G8-G14</f>
        <v>0</v>
      </c>
      <c r="N48" s="345"/>
      <c r="O48" t="s">
        <v>347</v>
      </c>
      <c r="P48" s="392" t="s">
        <v>348</v>
      </c>
      <c r="Q48" s="392"/>
      <c r="R48" s="392"/>
      <c r="S48" s="392"/>
      <c r="T48" s="392"/>
      <c r="U48" s="393">
        <f>M19</f>
        <v>0</v>
      </c>
      <c r="V48" s="393"/>
      <c r="W48" s="302" t="s">
        <v>314</v>
      </c>
      <c r="X48" s="106" t="s">
        <v>325</v>
      </c>
      <c r="Y48" s="106" t="s">
        <v>349</v>
      </c>
      <c r="Z48" s="368"/>
      <c r="AA48" s="370"/>
      <c r="AB48" s="106" t="s">
        <v>321</v>
      </c>
      <c r="AL48" s="302"/>
      <c r="AN48" s="371"/>
      <c r="AO48" s="371"/>
    </row>
    <row r="49" spans="1:41" x14ac:dyDescent="0.15">
      <c r="B49" s="251"/>
      <c r="C49" s="251"/>
      <c r="D49" s="251"/>
      <c r="E49" s="251"/>
      <c r="G49" s="234">
        <v>150</v>
      </c>
      <c r="H49" s="234"/>
      <c r="I49" s="394"/>
      <c r="J49" s="1"/>
      <c r="L49">
        <v>70</v>
      </c>
      <c r="N49" t="s">
        <v>341</v>
      </c>
      <c r="P49" s="1"/>
      <c r="R49" s="106">
        <v>75</v>
      </c>
      <c r="S49" s="106"/>
      <c r="T49" s="1"/>
      <c r="U49" s="1"/>
      <c r="X49" s="106"/>
      <c r="Y49" s="106"/>
      <c r="Z49" s="372"/>
      <c r="AA49" s="374"/>
      <c r="AB49" s="106"/>
    </row>
    <row r="50" spans="1:41" x14ac:dyDescent="0.15">
      <c r="B50" t="s">
        <v>350</v>
      </c>
      <c r="I50" s="389">
        <f>ROUNDDOWN(I51/I52,1)</f>
        <v>0</v>
      </c>
      <c r="J50" s="389"/>
      <c r="O50" s="389">
        <f>ROUNDDOWN(O51/N52,1)</f>
        <v>0</v>
      </c>
      <c r="P50" s="389"/>
      <c r="W50" s="389">
        <f>ROUNDDOWN(W51/T52,1)</f>
        <v>0</v>
      </c>
      <c r="X50" s="389"/>
      <c r="AB50" s="395">
        <f>I50+O50+W50</f>
        <v>0</v>
      </c>
      <c r="AC50" s="395"/>
    </row>
    <row r="51" spans="1:41" x14ac:dyDescent="0.15">
      <c r="B51" s="251" t="s">
        <v>345</v>
      </c>
      <c r="C51" s="251"/>
      <c r="D51" s="251"/>
      <c r="E51" s="251"/>
      <c r="F51" s="340" t="s">
        <v>308</v>
      </c>
      <c r="G51" s="342" t="s">
        <v>311</v>
      </c>
      <c r="H51" s="342"/>
      <c r="I51" s="396">
        <f>G14+G15</f>
        <v>0</v>
      </c>
      <c r="J51" s="295"/>
      <c r="K51" s="1" t="s">
        <v>310</v>
      </c>
      <c r="L51" s="342" t="s">
        <v>351</v>
      </c>
      <c r="M51" s="342"/>
      <c r="N51" s="342"/>
      <c r="O51" s="295">
        <f>G8-G14-G15</f>
        <v>0</v>
      </c>
      <c r="P51" s="295"/>
      <c r="Q51" t="s">
        <v>347</v>
      </c>
      <c r="R51" s="392" t="s">
        <v>348</v>
      </c>
      <c r="S51" s="392"/>
      <c r="T51" s="392"/>
      <c r="U51" s="392"/>
      <c r="V51" s="392"/>
      <c r="W51" s="393">
        <f>M19</f>
        <v>0</v>
      </c>
      <c r="X51" s="393"/>
      <c r="Y51" s="302" t="s">
        <v>314</v>
      </c>
      <c r="Z51" s="106" t="s">
        <v>325</v>
      </c>
      <c r="AA51" s="106" t="s">
        <v>349</v>
      </c>
      <c r="AB51" s="385">
        <f>ROUNDUP(AB50,0)</f>
        <v>0</v>
      </c>
      <c r="AC51" s="386"/>
      <c r="AD51" s="106" t="s">
        <v>321</v>
      </c>
      <c r="AO51" s="371"/>
    </row>
    <row r="52" spans="1:41" x14ac:dyDescent="0.15">
      <c r="B52" s="251"/>
      <c r="C52" s="251"/>
      <c r="D52" s="251"/>
      <c r="E52" s="251"/>
      <c r="G52" s="234"/>
      <c r="H52" s="234"/>
      <c r="I52">
        <v>150</v>
      </c>
      <c r="N52">
        <v>70</v>
      </c>
      <c r="O52" t="s">
        <v>341</v>
      </c>
      <c r="R52" s="1"/>
      <c r="T52" s="106">
        <v>75</v>
      </c>
      <c r="U52" s="106"/>
      <c r="V52" s="1"/>
      <c r="W52" s="1"/>
      <c r="Z52" s="106"/>
      <c r="AA52" s="106"/>
      <c r="AB52" s="387"/>
      <c r="AC52" s="388"/>
      <c r="AD52" s="106"/>
    </row>
    <row r="55" spans="1:41" x14ac:dyDescent="0.15">
      <c r="A55" t="s">
        <v>352</v>
      </c>
      <c r="K55" s="389">
        <f>K56/J57</f>
        <v>0</v>
      </c>
      <c r="L55" s="389"/>
      <c r="P55" s="397">
        <f>P56/O57</f>
        <v>0</v>
      </c>
      <c r="Q55" s="397"/>
      <c r="T55" s="397">
        <f>T56/T57</f>
        <v>0</v>
      </c>
      <c r="U55" s="397"/>
      <c r="W55" s="397">
        <f>ROUND((K55+P55+T55)+0.4,0)</f>
        <v>0</v>
      </c>
      <c r="X55" s="397"/>
      <c r="Z55" s="252"/>
      <c r="AA55" s="398"/>
      <c r="AB55" s="398">
        <f>ROUNDUP(AB56/AA57,0)</f>
        <v>0</v>
      </c>
      <c r="AF55" s="399"/>
      <c r="AG55" s="400">
        <f>W55+AB55</f>
        <v>0</v>
      </c>
      <c r="AM55" s="398">
        <f>ROUNDUP(INT((AL55)*10)/10,0)</f>
        <v>0</v>
      </c>
      <c r="AN55" s="398"/>
    </row>
    <row r="56" spans="1:41" x14ac:dyDescent="0.15">
      <c r="B56" s="251" t="s">
        <v>353</v>
      </c>
      <c r="C56" s="251"/>
      <c r="D56" s="251"/>
      <c r="E56" s="251"/>
      <c r="F56" s="251"/>
      <c r="G56" s="340" t="s">
        <v>308</v>
      </c>
      <c r="H56" s="342" t="s">
        <v>354</v>
      </c>
      <c r="I56" s="342"/>
      <c r="J56" s="342"/>
      <c r="K56" s="295">
        <f>G13+G16+G18</f>
        <v>0</v>
      </c>
      <c r="L56" s="343"/>
      <c r="M56" s="1" t="s">
        <v>310</v>
      </c>
      <c r="N56" s="391" t="s">
        <v>355</v>
      </c>
      <c r="O56" s="391"/>
      <c r="P56" s="375">
        <f>G15+G17</f>
        <v>0</v>
      </c>
      <c r="Q56" s="375"/>
      <c r="R56" t="s">
        <v>347</v>
      </c>
      <c r="S56" s="75" t="s">
        <v>331</v>
      </c>
      <c r="T56" s="295">
        <f>G14</f>
        <v>0</v>
      </c>
      <c r="U56" s="295"/>
      <c r="V56" s="1" t="s">
        <v>332</v>
      </c>
      <c r="W56" s="106" t="s">
        <v>324</v>
      </c>
      <c r="X56" s="340" t="s">
        <v>308</v>
      </c>
      <c r="Y56" s="376" t="s">
        <v>356</v>
      </c>
      <c r="Z56" s="343"/>
      <c r="AA56" s="401"/>
      <c r="AB56" s="402">
        <f>J8-J12</f>
        <v>0</v>
      </c>
      <c r="AC56" t="s">
        <v>314</v>
      </c>
      <c r="AD56" s="1" t="s">
        <v>325</v>
      </c>
      <c r="AE56" s="403" t="s">
        <v>357</v>
      </c>
      <c r="AF56" s="404">
        <f>ROUNDUP(AG55,0)</f>
        <v>0</v>
      </c>
      <c r="AG56" s="405"/>
      <c r="AH56" s="380" t="s">
        <v>321</v>
      </c>
      <c r="AI56" s="1"/>
      <c r="AL56" s="331"/>
      <c r="AM56" s="398">
        <f>ROUNDUP(INT((AL56)*10)/10,0)</f>
        <v>0</v>
      </c>
      <c r="AN56" s="331"/>
      <c r="AO56" s="331"/>
    </row>
    <row r="57" spans="1:41" x14ac:dyDescent="0.15">
      <c r="B57" s="251"/>
      <c r="C57" s="251"/>
      <c r="D57" s="251"/>
      <c r="E57" s="251"/>
      <c r="F57" s="251"/>
      <c r="J57">
        <v>3</v>
      </c>
      <c r="K57" t="s">
        <v>341</v>
      </c>
      <c r="O57">
        <v>4</v>
      </c>
      <c r="Q57" t="s">
        <v>294</v>
      </c>
      <c r="T57">
        <v>4</v>
      </c>
      <c r="U57" t="s">
        <v>358</v>
      </c>
      <c r="W57" s="106"/>
      <c r="X57" s="1"/>
      <c r="AA57">
        <v>30</v>
      </c>
      <c r="AD57" s="1"/>
      <c r="AE57" s="403"/>
      <c r="AF57" s="406"/>
      <c r="AG57" s="407"/>
      <c r="AH57" s="380"/>
      <c r="AI57" s="1"/>
      <c r="AN57" s="331"/>
      <c r="AO57" s="340"/>
    </row>
    <row r="58" spans="1:41" x14ac:dyDescent="0.15">
      <c r="W58" s="1"/>
      <c r="X58" s="1"/>
      <c r="AD58" s="1"/>
      <c r="AE58" s="1"/>
      <c r="AF58" s="255"/>
      <c r="AG58" s="255"/>
      <c r="AN58" s="331"/>
      <c r="AO58" s="340"/>
    </row>
    <row r="59" spans="1:41" x14ac:dyDescent="0.15">
      <c r="C59" t="s">
        <v>359</v>
      </c>
      <c r="AN59" s="336"/>
      <c r="AO59" s="336"/>
    </row>
    <row r="60" spans="1:41" x14ac:dyDescent="0.15">
      <c r="C60" t="s">
        <v>360</v>
      </c>
    </row>
    <row r="61" spans="1:41" x14ac:dyDescent="0.15">
      <c r="C61" t="s">
        <v>361</v>
      </c>
      <c r="S61" s="316">
        <f>ROUNDDOWN(((G15/4)-(G15/5)),2)</f>
        <v>0</v>
      </c>
      <c r="T61" s="283"/>
      <c r="U61" s="251" t="s">
        <v>321</v>
      </c>
    </row>
    <row r="62" spans="1:41" x14ac:dyDescent="0.15">
      <c r="S62" s="324"/>
      <c r="T62" s="296"/>
      <c r="U62" s="251"/>
    </row>
    <row r="64" spans="1:41" x14ac:dyDescent="0.15">
      <c r="A64" t="s">
        <v>362</v>
      </c>
    </row>
    <row r="65" spans="1:39" x14ac:dyDescent="0.15">
      <c r="B65" s="351" t="s">
        <v>363</v>
      </c>
      <c r="C65" s="351"/>
      <c r="D65" s="351"/>
      <c r="E65" s="351"/>
      <c r="F65" s="351"/>
      <c r="G65" s="351"/>
      <c r="H65" s="351"/>
      <c r="I65" s="351"/>
      <c r="J65" s="351"/>
      <c r="K65" s="351"/>
      <c r="L65" s="351"/>
      <c r="M65" s="351"/>
      <c r="N65" s="1" t="s">
        <v>364</v>
      </c>
      <c r="O65" s="408"/>
      <c r="P65" s="1" t="s">
        <v>365</v>
      </c>
      <c r="R65" t="s">
        <v>366</v>
      </c>
      <c r="AC65" s="1" t="s">
        <v>364</v>
      </c>
      <c r="AD65" s="408">
        <v>1</v>
      </c>
      <c r="AE65" s="1" t="s">
        <v>365</v>
      </c>
      <c r="AG65" s="409">
        <f>IF(N4&gt;=100,1,0)</f>
        <v>0</v>
      </c>
    </row>
    <row r="68" spans="1:39" x14ac:dyDescent="0.15">
      <c r="A68" t="s">
        <v>367</v>
      </c>
      <c r="I68" s="339">
        <f>I69/I70</f>
        <v>0</v>
      </c>
      <c r="J68" s="339"/>
      <c r="N68" s="410">
        <f>ROUND(I68+0.4,0)</f>
        <v>0</v>
      </c>
      <c r="O68" s="410"/>
    </row>
    <row r="69" spans="1:39" x14ac:dyDescent="0.15">
      <c r="B69" s="251" t="s">
        <v>368</v>
      </c>
      <c r="C69" s="251"/>
      <c r="D69" s="251"/>
      <c r="E69" s="251"/>
      <c r="F69" s="251"/>
      <c r="G69" s="411" t="s">
        <v>308</v>
      </c>
      <c r="H69" s="75" t="s">
        <v>331</v>
      </c>
      <c r="I69" s="295">
        <f>G14</f>
        <v>0</v>
      </c>
      <c r="J69" s="295"/>
      <c r="K69" s="355" t="s">
        <v>314</v>
      </c>
      <c r="L69" s="106" t="s">
        <v>325</v>
      </c>
      <c r="M69" s="106" t="s">
        <v>369</v>
      </c>
      <c r="N69" s="404">
        <f>N68</f>
        <v>0</v>
      </c>
      <c r="O69" s="412"/>
      <c r="P69" s="106" t="s">
        <v>321</v>
      </c>
    </row>
    <row r="70" spans="1:39" x14ac:dyDescent="0.15">
      <c r="B70" s="251"/>
      <c r="C70" s="251"/>
      <c r="D70" s="251"/>
      <c r="E70" s="251"/>
      <c r="F70" s="251"/>
      <c r="I70">
        <v>4</v>
      </c>
      <c r="L70" s="106"/>
      <c r="M70" s="106"/>
      <c r="N70" s="413"/>
      <c r="O70" s="414"/>
      <c r="P70" s="106"/>
    </row>
    <row r="71" spans="1:39" x14ac:dyDescent="0.15">
      <c r="L71" s="1"/>
      <c r="M71" s="1"/>
      <c r="N71" s="255"/>
      <c r="O71" s="255"/>
      <c r="P71" s="1"/>
    </row>
    <row r="72" spans="1:39" x14ac:dyDescent="0.15">
      <c r="AG72" s="415"/>
      <c r="AH72" s="415"/>
    </row>
    <row r="73" spans="1:39" x14ac:dyDescent="0.15">
      <c r="A73" t="s">
        <v>370</v>
      </c>
      <c r="AG73" s="415"/>
      <c r="AH73" s="415"/>
    </row>
    <row r="74" spans="1:39" ht="18" customHeight="1" x14ac:dyDescent="0.15">
      <c r="B74" s="301"/>
      <c r="C74" s="301"/>
      <c r="D74" s="301"/>
      <c r="E74" s="250" t="s">
        <v>371</v>
      </c>
      <c r="F74" s="250"/>
      <c r="G74" s="250"/>
      <c r="H74" s="250"/>
      <c r="I74" s="250" t="s">
        <v>372</v>
      </c>
      <c r="J74" s="250"/>
      <c r="K74" s="250"/>
      <c r="L74" s="250"/>
      <c r="M74" s="99" t="s">
        <v>373</v>
      </c>
      <c r="N74" s="100"/>
      <c r="O74" s="100"/>
      <c r="P74" s="100"/>
      <c r="Q74" s="101"/>
      <c r="R74" s="99" t="s">
        <v>374</v>
      </c>
      <c r="S74" s="100"/>
      <c r="T74" s="100"/>
      <c r="U74" s="100"/>
      <c r="V74" s="100"/>
      <c r="W74" s="101"/>
      <c r="Y74" s="416" t="s">
        <v>375</v>
      </c>
      <c r="Z74" s="416"/>
      <c r="AA74" s="416"/>
      <c r="AB74" s="416"/>
      <c r="AC74" s="416"/>
      <c r="AD74" s="416"/>
      <c r="AE74" s="416"/>
      <c r="AF74" s="416"/>
      <c r="AG74" s="416"/>
      <c r="AH74" s="416"/>
      <c r="AI74" s="415"/>
    </row>
    <row r="75" spans="1:39" ht="18" customHeight="1" x14ac:dyDescent="0.15">
      <c r="B75" s="301" t="s">
        <v>257</v>
      </c>
      <c r="C75" s="301"/>
      <c r="D75" s="301"/>
      <c r="E75" s="36" t="s">
        <v>376</v>
      </c>
      <c r="F75" s="417">
        <f>P14</f>
        <v>0</v>
      </c>
      <c r="G75" s="418"/>
      <c r="H75" s="418"/>
      <c r="I75" s="36" t="s">
        <v>377</v>
      </c>
      <c r="J75" s="419" t="e">
        <f>AE25</f>
        <v>#DIV/0!</v>
      </c>
      <c r="K75" s="420"/>
      <c r="L75" s="420"/>
      <c r="M75" s="250" t="s">
        <v>378</v>
      </c>
      <c r="N75" s="99"/>
      <c r="O75" s="417" t="e">
        <f t="shared" ref="O75:O80" si="1">F75-J75</f>
        <v>#DIV/0!</v>
      </c>
      <c r="P75" s="418"/>
      <c r="Q75" s="418"/>
      <c r="R75" s="250" t="s">
        <v>379</v>
      </c>
      <c r="S75" s="250"/>
      <c r="T75" s="250"/>
      <c r="U75" s="99"/>
      <c r="V75" s="421" t="e">
        <f>IF(J75&gt;0,(ROUNDDOWN(F75/J75,3)),"%")</f>
        <v>#DIV/0!</v>
      </c>
      <c r="W75" s="422"/>
      <c r="Y75" s="416"/>
      <c r="Z75" s="416"/>
      <c r="AA75" s="416"/>
      <c r="AB75" s="416"/>
      <c r="AC75" s="416"/>
      <c r="AD75" s="416"/>
      <c r="AE75" s="416"/>
      <c r="AF75" s="416"/>
      <c r="AG75" s="416"/>
      <c r="AH75" s="416"/>
      <c r="AI75" s="415"/>
      <c r="AM75" s="423"/>
    </row>
    <row r="76" spans="1:39" ht="18" customHeight="1" x14ac:dyDescent="0.15">
      <c r="B76" s="301" t="s">
        <v>258</v>
      </c>
      <c r="C76" s="301"/>
      <c r="D76" s="301"/>
      <c r="E76" s="36" t="s">
        <v>380</v>
      </c>
      <c r="F76" s="424" t="str">
        <f>IF(R14&gt;0,R14,"-")</f>
        <v>-</v>
      </c>
      <c r="G76" s="424"/>
      <c r="H76" s="425"/>
      <c r="I76" s="36" t="s">
        <v>381</v>
      </c>
      <c r="J76" s="426">
        <f>V42</f>
        <v>0</v>
      </c>
      <c r="K76" s="427"/>
      <c r="L76" s="427"/>
      <c r="M76" s="250" t="s">
        <v>382</v>
      </c>
      <c r="N76" s="99"/>
      <c r="O76" s="424" t="str">
        <f>IF(J76&gt;0,F76-J76,"-")</f>
        <v>-</v>
      </c>
      <c r="P76" s="424"/>
      <c r="Q76" s="425"/>
      <c r="R76" s="250" t="s">
        <v>383</v>
      </c>
      <c r="S76" s="250"/>
      <c r="T76" s="250"/>
      <c r="U76" s="99"/>
      <c r="V76" s="421" t="str">
        <f>IF(J76&gt;0,(ROUNDDOWN(F76/J76,3)),"%")</f>
        <v>%</v>
      </c>
      <c r="W76" s="422"/>
      <c r="Y76" s="416" t="s">
        <v>384</v>
      </c>
      <c r="Z76" s="416"/>
      <c r="AA76" s="416"/>
      <c r="AB76" s="416"/>
      <c r="AC76" s="416"/>
      <c r="AD76" s="416"/>
      <c r="AE76" s="416"/>
      <c r="AF76" s="416"/>
      <c r="AG76" s="416"/>
      <c r="AH76" s="416"/>
      <c r="AI76" s="415"/>
      <c r="AM76" s="423"/>
    </row>
    <row r="77" spans="1:39" ht="18" customHeight="1" x14ac:dyDescent="0.15">
      <c r="B77" s="428" t="s">
        <v>259</v>
      </c>
      <c r="C77" s="428"/>
      <c r="D77" s="428"/>
      <c r="E77" s="429" t="s">
        <v>385</v>
      </c>
      <c r="F77" s="430">
        <f>ROUNDDOWN(T14,1)</f>
        <v>0</v>
      </c>
      <c r="G77" s="431"/>
      <c r="H77" s="431"/>
      <c r="I77" s="429" t="s">
        <v>386</v>
      </c>
      <c r="J77" s="426">
        <f>AB51</f>
        <v>0</v>
      </c>
      <c r="K77" s="427"/>
      <c r="L77" s="427"/>
      <c r="M77" s="432" t="s">
        <v>387</v>
      </c>
      <c r="N77" s="433"/>
      <c r="O77" s="430">
        <f t="shared" si="1"/>
        <v>0</v>
      </c>
      <c r="P77" s="431"/>
      <c r="Q77" s="431"/>
      <c r="R77" s="432" t="s">
        <v>388</v>
      </c>
      <c r="S77" s="432"/>
      <c r="T77" s="432"/>
      <c r="U77" s="433"/>
      <c r="V77" s="421" t="str">
        <f t="shared" ref="V77" si="2">IF(J77&gt;0,(ROUNDDOWN(F77/J77,3)),"%")</f>
        <v>%</v>
      </c>
      <c r="W77" s="422"/>
      <c r="Y77" s="416"/>
      <c r="Z77" s="416"/>
      <c r="AA77" s="416"/>
      <c r="AB77" s="416"/>
      <c r="AC77" s="416"/>
      <c r="AD77" s="416"/>
      <c r="AE77" s="416"/>
      <c r="AF77" s="416"/>
      <c r="AG77" s="416"/>
      <c r="AH77" s="416"/>
      <c r="AI77" s="415"/>
      <c r="AM77" s="423"/>
    </row>
    <row r="78" spans="1:39" ht="18" customHeight="1" x14ac:dyDescent="0.15">
      <c r="B78" s="301" t="s">
        <v>260</v>
      </c>
      <c r="C78" s="301"/>
      <c r="D78" s="301"/>
      <c r="E78" s="36" t="s">
        <v>389</v>
      </c>
      <c r="F78" s="269">
        <f>AD14</f>
        <v>0</v>
      </c>
      <c r="G78" s="434"/>
      <c r="H78" s="434"/>
      <c r="I78" s="36" t="s">
        <v>390</v>
      </c>
      <c r="J78" s="435">
        <f>AF56</f>
        <v>0</v>
      </c>
      <c r="K78" s="436"/>
      <c r="L78" s="436"/>
      <c r="M78" s="250" t="s">
        <v>391</v>
      </c>
      <c r="N78" s="99"/>
      <c r="O78" s="269">
        <f t="shared" si="1"/>
        <v>0</v>
      </c>
      <c r="P78" s="434"/>
      <c r="Q78" s="434"/>
      <c r="R78" s="250" t="s">
        <v>392</v>
      </c>
      <c r="S78" s="250"/>
      <c r="T78" s="250"/>
      <c r="U78" s="99"/>
      <c r="V78" s="421" t="str">
        <f>IF(J78&gt;0,(ROUNDDOWN(F78/J78,3)),"%")</f>
        <v>%</v>
      </c>
      <c r="W78" s="422"/>
      <c r="Y78" s="437" t="s">
        <v>393</v>
      </c>
      <c r="Z78" s="437"/>
      <c r="AA78" s="437"/>
      <c r="AB78" s="437"/>
      <c r="AC78" s="437"/>
      <c r="AD78" s="437"/>
      <c r="AE78" s="437"/>
      <c r="AF78" s="437"/>
      <c r="AG78" s="437"/>
      <c r="AH78" s="437"/>
      <c r="AI78" s="415"/>
      <c r="AM78" s="423"/>
    </row>
    <row r="79" spans="1:39" ht="18" customHeight="1" x14ac:dyDescent="0.15">
      <c r="B79" s="301" t="s">
        <v>261</v>
      </c>
      <c r="C79" s="301"/>
      <c r="D79" s="301"/>
      <c r="E79" s="36" t="s">
        <v>394</v>
      </c>
      <c r="F79" s="269">
        <f>AF14</f>
        <v>0</v>
      </c>
      <c r="G79" s="434"/>
      <c r="H79" s="434"/>
      <c r="I79" s="36" t="s">
        <v>395</v>
      </c>
      <c r="J79" s="435">
        <f>AG65</f>
        <v>0</v>
      </c>
      <c r="K79" s="436"/>
      <c r="L79" s="436"/>
      <c r="M79" s="250" t="s">
        <v>396</v>
      </c>
      <c r="N79" s="99"/>
      <c r="O79" s="269">
        <f t="shared" si="1"/>
        <v>0</v>
      </c>
      <c r="P79" s="434"/>
      <c r="Q79" s="434"/>
      <c r="R79" s="250" t="s">
        <v>397</v>
      </c>
      <c r="S79" s="250"/>
      <c r="T79" s="250"/>
      <c r="U79" s="99"/>
      <c r="V79" s="421" t="str">
        <f>IF(N4&gt;=100,ROUNDDOWN((F79/J79),3),"%")</f>
        <v>%</v>
      </c>
      <c r="W79" s="422"/>
      <c r="Y79" s="437"/>
      <c r="Z79" s="437"/>
      <c r="AA79" s="437"/>
      <c r="AB79" s="437"/>
      <c r="AC79" s="437"/>
      <c r="AD79" s="437"/>
      <c r="AE79" s="437"/>
      <c r="AF79" s="437"/>
      <c r="AG79" s="437"/>
      <c r="AH79" s="437"/>
      <c r="AI79" s="415"/>
      <c r="AM79" s="423"/>
    </row>
    <row r="80" spans="1:39" ht="18" customHeight="1" x14ac:dyDescent="0.15">
      <c r="B80" s="301" t="s">
        <v>398</v>
      </c>
      <c r="C80" s="301"/>
      <c r="D80" s="301"/>
      <c r="E80" s="36" t="s">
        <v>399</v>
      </c>
      <c r="F80" s="269">
        <f>AH14</f>
        <v>0</v>
      </c>
      <c r="G80" s="434"/>
      <c r="H80" s="434"/>
      <c r="I80" s="36" t="s">
        <v>400</v>
      </c>
      <c r="J80" s="435">
        <f>N69</f>
        <v>0</v>
      </c>
      <c r="K80" s="436"/>
      <c r="L80" s="436"/>
      <c r="M80" s="250" t="s">
        <v>401</v>
      </c>
      <c r="N80" s="99"/>
      <c r="O80" s="269">
        <f t="shared" si="1"/>
        <v>0</v>
      </c>
      <c r="P80" s="434"/>
      <c r="Q80" s="434"/>
      <c r="R80" s="250" t="s">
        <v>402</v>
      </c>
      <c r="S80" s="250"/>
      <c r="T80" s="250"/>
      <c r="U80" s="99"/>
      <c r="V80" s="421" t="str">
        <f>IF(G14&gt;0,ROUNDDOWN(F80/J80,3),"%")</f>
        <v>%</v>
      </c>
      <c r="W80" s="422"/>
      <c r="AM80" s="423"/>
    </row>
    <row r="82" spans="2:39" x14ac:dyDescent="0.15">
      <c r="E82" s="302"/>
      <c r="F82" s="302"/>
      <c r="G82" s="302"/>
      <c r="H82" s="302"/>
      <c r="I82" s="336"/>
      <c r="J82" s="336"/>
      <c r="K82" s="336"/>
      <c r="L82" s="336"/>
      <c r="M82" s="302"/>
      <c r="N82" s="302"/>
      <c r="O82" s="302"/>
      <c r="P82" s="302"/>
      <c r="Q82" s="302"/>
      <c r="AL82" s="438"/>
      <c r="AM82" s="438"/>
    </row>
    <row r="83" spans="2:39" x14ac:dyDescent="0.15">
      <c r="AL83" s="439"/>
      <c r="AM83" s="439"/>
    </row>
    <row r="84" spans="2:39" x14ac:dyDescent="0.15">
      <c r="AL84" s="440"/>
      <c r="AM84" s="439"/>
    </row>
    <row r="85" spans="2:39" x14ac:dyDescent="0.15">
      <c r="B85" s="251">
        <f>D4</f>
        <v>0</v>
      </c>
      <c r="C85" s="251"/>
      <c r="D85" s="251"/>
      <c r="E85" s="251"/>
      <c r="F85" s="371"/>
      <c r="H85" s="371"/>
      <c r="L85" s="371"/>
      <c r="AL85" s="440"/>
      <c r="AM85" s="441"/>
    </row>
    <row r="86" spans="2:39" x14ac:dyDescent="0.15">
      <c r="F86" s="371"/>
      <c r="H86" s="302"/>
      <c r="L86" s="371"/>
      <c r="AL86" s="440"/>
      <c r="AM86" s="441"/>
    </row>
    <row r="87" spans="2:39" x14ac:dyDescent="0.15">
      <c r="B87" s="251" t="s">
        <v>257</v>
      </c>
      <c r="C87" s="251"/>
      <c r="D87" s="251"/>
      <c r="E87" t="s">
        <v>376</v>
      </c>
      <c r="F87" s="360">
        <f>P14</f>
        <v>0</v>
      </c>
      <c r="G87" s="360"/>
      <c r="H87" s="360"/>
      <c r="I87" s="340" t="s">
        <v>403</v>
      </c>
      <c r="J87" s="326">
        <f>Z21</f>
        <v>0</v>
      </c>
      <c r="K87" s="251"/>
      <c r="L87" s="251"/>
      <c r="AL87" s="440"/>
      <c r="AM87" s="441"/>
    </row>
    <row r="88" spans="2:39" x14ac:dyDescent="0.15">
      <c r="B88" s="251" t="s">
        <v>258</v>
      </c>
      <c r="C88" s="251"/>
      <c r="D88" s="251"/>
      <c r="E88" t="s">
        <v>380</v>
      </c>
      <c r="F88" s="326">
        <f>R14</f>
        <v>0</v>
      </c>
      <c r="G88" s="326"/>
      <c r="H88" s="326"/>
      <c r="L88" s="336"/>
      <c r="AL88" s="440"/>
      <c r="AM88" s="441"/>
    </row>
    <row r="89" spans="2:39" x14ac:dyDescent="0.15">
      <c r="B89" s="442" t="s">
        <v>259</v>
      </c>
      <c r="C89" s="442"/>
      <c r="D89" s="442"/>
      <c r="E89" s="443" t="s">
        <v>385</v>
      </c>
      <c r="F89" s="326">
        <f>T14</f>
        <v>0</v>
      </c>
      <c r="G89" s="326"/>
      <c r="H89" s="326"/>
      <c r="L89" s="336"/>
    </row>
    <row r="90" spans="2:39" x14ac:dyDescent="0.15">
      <c r="B90" s="251" t="s">
        <v>260</v>
      </c>
      <c r="C90" s="251"/>
      <c r="D90" s="251"/>
      <c r="E90" t="s">
        <v>389</v>
      </c>
      <c r="F90" s="326">
        <f>AD14</f>
        <v>0</v>
      </c>
      <c r="G90" s="326"/>
      <c r="H90" s="326"/>
      <c r="L90" s="336"/>
      <c r="AL90" s="444"/>
    </row>
    <row r="91" spans="2:39" x14ac:dyDescent="0.15">
      <c r="B91" s="251" t="s">
        <v>261</v>
      </c>
      <c r="C91" s="251"/>
      <c r="D91" s="251"/>
      <c r="E91" t="s">
        <v>394</v>
      </c>
      <c r="F91" s="326">
        <f>AF14</f>
        <v>0</v>
      </c>
      <c r="G91" s="326"/>
      <c r="H91" s="326"/>
    </row>
    <row r="92" spans="2:39" x14ac:dyDescent="0.15">
      <c r="B92" s="251" t="s">
        <v>398</v>
      </c>
      <c r="C92" s="251"/>
      <c r="D92" s="251"/>
      <c r="E92" t="s">
        <v>399</v>
      </c>
      <c r="F92" s="326">
        <f>AH14</f>
        <v>0</v>
      </c>
      <c r="G92" s="326"/>
      <c r="H92" s="326"/>
    </row>
  </sheetData>
  <mergeCells count="314">
    <mergeCell ref="B90:D90"/>
    <mergeCell ref="F90:H90"/>
    <mergeCell ref="B91:D91"/>
    <mergeCell ref="F91:H91"/>
    <mergeCell ref="B92:D92"/>
    <mergeCell ref="F92:H92"/>
    <mergeCell ref="B80:D80"/>
    <mergeCell ref="F80:H80"/>
    <mergeCell ref="J80:L80"/>
    <mergeCell ref="M80:N80"/>
    <mergeCell ref="O80:Q80"/>
    <mergeCell ref="R80:U80"/>
    <mergeCell ref="V80:W80"/>
    <mergeCell ref="B85:E85"/>
    <mergeCell ref="B87:D87"/>
    <mergeCell ref="B78:D78"/>
    <mergeCell ref="F78:H78"/>
    <mergeCell ref="J78:L78"/>
    <mergeCell ref="M78:N78"/>
    <mergeCell ref="O78:Q78"/>
    <mergeCell ref="R78:U78"/>
    <mergeCell ref="V78:W78"/>
    <mergeCell ref="Y78:AH79"/>
    <mergeCell ref="B79:D79"/>
    <mergeCell ref="F79:H79"/>
    <mergeCell ref="J79:L79"/>
    <mergeCell ref="M79:N79"/>
    <mergeCell ref="O79:Q79"/>
    <mergeCell ref="R79:U79"/>
    <mergeCell ref="V79:W79"/>
    <mergeCell ref="B76:D76"/>
    <mergeCell ref="F76:H76"/>
    <mergeCell ref="J76:L76"/>
    <mergeCell ref="M76:N76"/>
    <mergeCell ref="O76:Q76"/>
    <mergeCell ref="R76:U76"/>
    <mergeCell ref="V76:W76"/>
    <mergeCell ref="Y76:AH77"/>
    <mergeCell ref="B77:D77"/>
    <mergeCell ref="F77:H77"/>
    <mergeCell ref="J77:L77"/>
    <mergeCell ref="M77:N77"/>
    <mergeCell ref="O77:Q77"/>
    <mergeCell ref="R77:U77"/>
    <mergeCell ref="V77:W77"/>
    <mergeCell ref="B74:D74"/>
    <mergeCell ref="E74:H74"/>
    <mergeCell ref="I74:L74"/>
    <mergeCell ref="M74:Q74"/>
    <mergeCell ref="R74:W74"/>
    <mergeCell ref="Y74:AH75"/>
    <mergeCell ref="B75:D75"/>
    <mergeCell ref="F75:H75"/>
    <mergeCell ref="J75:L75"/>
    <mergeCell ref="M75:N75"/>
    <mergeCell ref="O75:Q75"/>
    <mergeCell ref="R75:U75"/>
    <mergeCell ref="V75:W75"/>
    <mergeCell ref="AF56:AG57"/>
    <mergeCell ref="AH56:AH57"/>
    <mergeCell ref="S61:T62"/>
    <mergeCell ref="U61:U62"/>
    <mergeCell ref="B65:M65"/>
    <mergeCell ref="I68:J68"/>
    <mergeCell ref="N68:O68"/>
    <mergeCell ref="B69:F70"/>
    <mergeCell ref="I69:J69"/>
    <mergeCell ref="L69:L70"/>
    <mergeCell ref="M69:M70"/>
    <mergeCell ref="N69:O70"/>
    <mergeCell ref="P69:P70"/>
    <mergeCell ref="AB51:AC52"/>
    <mergeCell ref="AD51:AD52"/>
    <mergeCell ref="G52:H52"/>
    <mergeCell ref="T52:U52"/>
    <mergeCell ref="K55:L55"/>
    <mergeCell ref="P55:Q55"/>
    <mergeCell ref="T55:U55"/>
    <mergeCell ref="W55:X55"/>
    <mergeCell ref="B56:F57"/>
    <mergeCell ref="H56:J56"/>
    <mergeCell ref="K56:L56"/>
    <mergeCell ref="N56:O56"/>
    <mergeCell ref="P56:Q56"/>
    <mergeCell ref="T56:U56"/>
    <mergeCell ref="W56:W57"/>
    <mergeCell ref="Y56:Z56"/>
    <mergeCell ref="B51:E52"/>
    <mergeCell ref="G51:H51"/>
    <mergeCell ref="I51:J51"/>
    <mergeCell ref="L51:N51"/>
    <mergeCell ref="O51:P51"/>
    <mergeCell ref="R51:V51"/>
    <mergeCell ref="W51:X51"/>
    <mergeCell ref="Z51:Z52"/>
    <mergeCell ref="AA51:AA52"/>
    <mergeCell ref="L44:M44"/>
    <mergeCell ref="Q44:R44"/>
    <mergeCell ref="V44:W44"/>
    <mergeCell ref="B48:E49"/>
    <mergeCell ref="H48:I48"/>
    <mergeCell ref="K48:L48"/>
    <mergeCell ref="M48:N48"/>
    <mergeCell ref="P48:T48"/>
    <mergeCell ref="U48:V48"/>
    <mergeCell ref="G49:I49"/>
    <mergeCell ref="R49:S49"/>
    <mergeCell ref="B42:J43"/>
    <mergeCell ref="L42:M42"/>
    <mergeCell ref="O42:O43"/>
    <mergeCell ref="Q42:R42"/>
    <mergeCell ref="T42:T43"/>
    <mergeCell ref="U42:U43"/>
    <mergeCell ref="V42:W43"/>
    <mergeCell ref="X42:X43"/>
    <mergeCell ref="L43:M43"/>
    <mergeCell ref="Q43:R43"/>
    <mergeCell ref="Z33:Z34"/>
    <mergeCell ref="AA33:AA34"/>
    <mergeCell ref="AB33:AB34"/>
    <mergeCell ref="AC33:AC34"/>
    <mergeCell ref="AD33:AF34"/>
    <mergeCell ref="AG33:AG34"/>
    <mergeCell ref="B39:J39"/>
    <mergeCell ref="B40:J41"/>
    <mergeCell ref="L40:M40"/>
    <mergeCell ref="P40:P41"/>
    <mergeCell ref="Q40:Q41"/>
    <mergeCell ref="R40:R41"/>
    <mergeCell ref="T40:U40"/>
    <mergeCell ref="W40:W41"/>
    <mergeCell ref="X40:X41"/>
    <mergeCell ref="Y40:Z41"/>
    <mergeCell ref="AA40:AA41"/>
    <mergeCell ref="T41:U41"/>
    <mergeCell ref="B33:D33"/>
    <mergeCell ref="E33:F33"/>
    <mergeCell ref="I33:J33"/>
    <mergeCell ref="L33:N33"/>
    <mergeCell ref="O33:P33"/>
    <mergeCell ref="S33:T33"/>
    <mergeCell ref="W33:W34"/>
    <mergeCell ref="X33:X34"/>
    <mergeCell ref="Y33:Y34"/>
    <mergeCell ref="AE25:AG26"/>
    <mergeCell ref="AS25:AU25"/>
    <mergeCell ref="AX25:AZ25"/>
    <mergeCell ref="AN26:AO28"/>
    <mergeCell ref="AP26:AR28"/>
    <mergeCell ref="AS26:AW28"/>
    <mergeCell ref="AX26:BB28"/>
    <mergeCell ref="B29:I30"/>
    <mergeCell ref="J29:J30"/>
    <mergeCell ref="K29:K30"/>
    <mergeCell ref="L29:L30"/>
    <mergeCell ref="N29:V30"/>
    <mergeCell ref="W29:X29"/>
    <mergeCell ref="AA29:AA30"/>
    <mergeCell ref="AB29:AB30"/>
    <mergeCell ref="AC29:AC30"/>
    <mergeCell ref="AD29:AD30"/>
    <mergeCell ref="AE29:AG30"/>
    <mergeCell ref="AH29:AH30"/>
    <mergeCell ref="B25:I26"/>
    <mergeCell ref="J25:J26"/>
    <mergeCell ref="K25:K26"/>
    <mergeCell ref="N25:V26"/>
    <mergeCell ref="W25:X25"/>
    <mergeCell ref="AA25:AA26"/>
    <mergeCell ref="AB25:AB26"/>
    <mergeCell ref="AC25:AC26"/>
    <mergeCell ref="AD25:AD26"/>
    <mergeCell ref="A18:E18"/>
    <mergeCell ref="G18:H18"/>
    <mergeCell ref="I18:K18"/>
    <mergeCell ref="M19:N19"/>
    <mergeCell ref="F20:G20"/>
    <mergeCell ref="K20:L20"/>
    <mergeCell ref="Q20:R20"/>
    <mergeCell ref="U20:V20"/>
    <mergeCell ref="B21:E21"/>
    <mergeCell ref="F21:G21"/>
    <mergeCell ref="I21:J21"/>
    <mergeCell ref="K21:L21"/>
    <mergeCell ref="N21:P21"/>
    <mergeCell ref="Q21:R21"/>
    <mergeCell ref="U21:V21"/>
    <mergeCell ref="B15:E15"/>
    <mergeCell ref="G15:H15"/>
    <mergeCell ref="I15:K15"/>
    <mergeCell ref="B16:E16"/>
    <mergeCell ref="G16:H16"/>
    <mergeCell ref="I16:K16"/>
    <mergeCell ref="B17:E17"/>
    <mergeCell ref="G17:H17"/>
    <mergeCell ref="I17:K17"/>
    <mergeCell ref="B14:E14"/>
    <mergeCell ref="G14:H14"/>
    <mergeCell ref="I14:K14"/>
    <mergeCell ref="M14:O14"/>
    <mergeCell ref="P14:Q14"/>
    <mergeCell ref="R14:S14"/>
    <mergeCell ref="T14:U14"/>
    <mergeCell ref="V14:W14"/>
    <mergeCell ref="X14:Y14"/>
    <mergeCell ref="AJ11:AJ13"/>
    <mergeCell ref="B12:E12"/>
    <mergeCell ref="F12:H12"/>
    <mergeCell ref="J12:K12"/>
    <mergeCell ref="N12:O12"/>
    <mergeCell ref="P12:Q13"/>
    <mergeCell ref="R12:S13"/>
    <mergeCell ref="T12:U13"/>
    <mergeCell ref="V12:W13"/>
    <mergeCell ref="X12:Y13"/>
    <mergeCell ref="Z12:AA13"/>
    <mergeCell ref="AB12:AC13"/>
    <mergeCell ref="AD12:AE13"/>
    <mergeCell ref="B13:E13"/>
    <mergeCell ref="G13:H13"/>
    <mergeCell ref="I13:K13"/>
    <mergeCell ref="N13:O13"/>
    <mergeCell ref="A9:A10"/>
    <mergeCell ref="B9:E10"/>
    <mergeCell ref="F9:F10"/>
    <mergeCell ref="G9:H10"/>
    <mergeCell ref="J9:K10"/>
    <mergeCell ref="M9:O9"/>
    <mergeCell ref="P9:Q9"/>
    <mergeCell ref="R9:S9"/>
    <mergeCell ref="T9:U9"/>
    <mergeCell ref="M10:M13"/>
    <mergeCell ref="N10:O10"/>
    <mergeCell ref="P10:Q11"/>
    <mergeCell ref="R10:S11"/>
    <mergeCell ref="T10:U11"/>
    <mergeCell ref="B11:E11"/>
    <mergeCell ref="F11:H11"/>
    <mergeCell ref="J11:K11"/>
    <mergeCell ref="N11:O11"/>
    <mergeCell ref="M7:O8"/>
    <mergeCell ref="P7:Q8"/>
    <mergeCell ref="R7:S8"/>
    <mergeCell ref="T7:U8"/>
    <mergeCell ref="V7:AE7"/>
    <mergeCell ref="AF7:AG8"/>
    <mergeCell ref="AJ7:AJ8"/>
    <mergeCell ref="A8:E8"/>
    <mergeCell ref="G8:H8"/>
    <mergeCell ref="J8:K8"/>
    <mergeCell ref="V8:W8"/>
    <mergeCell ref="X8:Y8"/>
    <mergeCell ref="Z8:AA8"/>
    <mergeCell ref="AB8:AC8"/>
    <mergeCell ref="AD8:AE8"/>
    <mergeCell ref="N3:O3"/>
    <mergeCell ref="P3:Q3"/>
    <mergeCell ref="R3:S3"/>
    <mergeCell ref="T3:U3"/>
    <mergeCell ref="AF3:AI3"/>
    <mergeCell ref="D4:I4"/>
    <mergeCell ref="N4:O4"/>
    <mergeCell ref="P4:Q4"/>
    <mergeCell ref="R4:S4"/>
    <mergeCell ref="T4:U4"/>
    <mergeCell ref="F88:H88"/>
    <mergeCell ref="F89:H89"/>
    <mergeCell ref="B88:D88"/>
    <mergeCell ref="B89:D89"/>
    <mergeCell ref="F87:H87"/>
    <mergeCell ref="J87:L87"/>
    <mergeCell ref="A7:E7"/>
    <mergeCell ref="F7:H7"/>
    <mergeCell ref="I7:K7"/>
    <mergeCell ref="AF12:AG13"/>
    <mergeCell ref="AH12:AI13"/>
    <mergeCell ref="AF10:AG11"/>
    <mergeCell ref="AH10:AI11"/>
    <mergeCell ref="V10:W11"/>
    <mergeCell ref="X10:Y11"/>
    <mergeCell ref="Z10:AA11"/>
    <mergeCell ref="AB10:AC11"/>
    <mergeCell ref="AD10:AE11"/>
    <mergeCell ref="Z14:AA14"/>
    <mergeCell ref="AB14:AC14"/>
    <mergeCell ref="AD14:AE14"/>
    <mergeCell ref="AF14:AG14"/>
    <mergeCell ref="AH14:AI14"/>
    <mergeCell ref="AH7:AI8"/>
    <mergeCell ref="AF9:AG9"/>
    <mergeCell ref="AH9:AI9"/>
    <mergeCell ref="V9:W9"/>
    <mergeCell ref="X9:Y9"/>
    <mergeCell ref="Z9:AA9"/>
    <mergeCell ref="AB9:AC9"/>
    <mergeCell ref="AD9:AE9"/>
    <mergeCell ref="I9:I10"/>
    <mergeCell ref="A4:C4"/>
    <mergeCell ref="L25:L26"/>
    <mergeCell ref="X21:X22"/>
    <mergeCell ref="AJ14:AJ15"/>
    <mergeCell ref="M17:AE17"/>
    <mergeCell ref="Y21:Y22"/>
    <mergeCell ref="Z21:AA22"/>
    <mergeCell ref="AB21:AB22"/>
    <mergeCell ref="AH25:AH26"/>
    <mergeCell ref="X48:X49"/>
    <mergeCell ref="Y48:Y49"/>
    <mergeCell ref="Z48:AA49"/>
    <mergeCell ref="AB48:AB49"/>
    <mergeCell ref="I50:J50"/>
    <mergeCell ref="O50:P50"/>
    <mergeCell ref="W50:X50"/>
    <mergeCell ref="AB50:AC50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70" orientation="portrait" r:id="rId1"/>
  <headerFooter>
    <oddFooter>&amp;C&amp;12&amp;[- 135 -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D94"/>
  <sheetViews>
    <sheetView zoomScaleNormal="100" workbookViewId="0">
      <selection activeCell="T95" sqref="T95"/>
    </sheetView>
  </sheetViews>
  <sheetFormatPr defaultRowHeight="13.5" x14ac:dyDescent="0.15"/>
  <cols>
    <col min="1" max="1" width="1.25" customWidth="1"/>
    <col min="2" max="8" width="2.75" customWidth="1"/>
    <col min="9" max="12" width="2.375" customWidth="1"/>
    <col min="13" max="13" width="1" customWidth="1"/>
    <col min="14" max="14" width="2.875" customWidth="1"/>
    <col min="15" max="16" width="3" customWidth="1"/>
    <col min="17" max="24" width="2.875" customWidth="1"/>
    <col min="25" max="26" width="3.25" customWidth="1"/>
    <col min="27" max="28" width="2.875" customWidth="1"/>
    <col min="29" max="31" width="2.25" customWidth="1"/>
    <col min="32" max="37" width="2.875" customWidth="1"/>
    <col min="38" max="50" width="3" customWidth="1"/>
  </cols>
  <sheetData>
    <row r="1" spans="1:37" ht="14.25" x14ac:dyDescent="0.15">
      <c r="A1" s="132" t="s">
        <v>171</v>
      </c>
      <c r="B1" s="132"/>
      <c r="C1" s="132"/>
      <c r="D1" s="132"/>
      <c r="E1" s="132"/>
      <c r="F1" s="132"/>
      <c r="G1" s="132"/>
      <c r="H1" s="132"/>
    </row>
    <row r="2" spans="1:37" ht="14.25" x14ac:dyDescent="0.15">
      <c r="A2" s="132" t="s">
        <v>166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</row>
    <row r="3" spans="1:37" ht="3.75" customHeight="1" x14ac:dyDescent="0.15"/>
    <row r="4" spans="1:37" x14ac:dyDescent="0.15">
      <c r="A4" s="160" t="s">
        <v>0</v>
      </c>
      <c r="B4" s="161"/>
      <c r="C4" s="161"/>
      <c r="D4" s="160"/>
      <c r="E4" s="160"/>
      <c r="F4" s="160"/>
      <c r="G4" s="160"/>
      <c r="H4" s="160"/>
      <c r="I4" s="160"/>
      <c r="J4" s="160"/>
      <c r="K4" s="160"/>
      <c r="L4" s="160"/>
      <c r="M4" s="160"/>
    </row>
    <row r="5" spans="1:37" ht="3.75" customHeight="1" x14ac:dyDescent="0.15"/>
    <row r="6" spans="1:37" x14ac:dyDescent="0.15">
      <c r="A6" s="98" t="s">
        <v>23</v>
      </c>
      <c r="B6" s="98"/>
      <c r="C6" s="98"/>
      <c r="D6" s="98"/>
      <c r="E6" s="98"/>
      <c r="F6" s="98"/>
      <c r="N6" s="7" t="s">
        <v>24</v>
      </c>
      <c r="O6" s="6"/>
      <c r="P6" s="6"/>
      <c r="Q6" s="6"/>
      <c r="R6" s="2"/>
    </row>
    <row r="7" spans="1:37" ht="12.4" customHeight="1" x14ac:dyDescent="0.15">
      <c r="A7" s="184" t="s">
        <v>9</v>
      </c>
      <c r="B7" s="185"/>
      <c r="C7" s="185"/>
      <c r="D7" s="185"/>
      <c r="E7" s="185"/>
      <c r="F7" s="185"/>
      <c r="G7" s="185"/>
      <c r="H7" s="185"/>
      <c r="I7" s="78" t="s">
        <v>10</v>
      </c>
      <c r="J7" s="159"/>
      <c r="K7" s="78" t="s">
        <v>11</v>
      </c>
      <c r="L7" s="159"/>
      <c r="N7" s="135" t="s">
        <v>25</v>
      </c>
      <c r="O7" s="136"/>
      <c r="P7" s="137"/>
      <c r="Q7" s="149" t="s">
        <v>31</v>
      </c>
      <c r="R7" s="148"/>
      <c r="S7" s="147" t="s">
        <v>32</v>
      </c>
      <c r="T7" s="148"/>
      <c r="U7" s="149" t="s">
        <v>33</v>
      </c>
      <c r="V7" s="148"/>
      <c r="W7" s="166" t="s">
        <v>45</v>
      </c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47" t="s">
        <v>43</v>
      </c>
      <c r="AI7" s="148"/>
      <c r="AJ7" s="168" t="s">
        <v>44</v>
      </c>
      <c r="AK7" s="169"/>
    </row>
    <row r="8" spans="1:37" ht="12.4" customHeight="1" x14ac:dyDescent="0.15">
      <c r="A8" s="186" t="s">
        <v>1</v>
      </c>
      <c r="B8" s="187"/>
      <c r="C8" s="187"/>
      <c r="D8" s="187"/>
      <c r="E8" s="187"/>
      <c r="F8" s="187"/>
      <c r="G8" s="187"/>
      <c r="H8" s="188"/>
      <c r="I8" s="31" t="s">
        <v>12</v>
      </c>
      <c r="J8" s="12"/>
      <c r="K8" s="32" t="s">
        <v>13</v>
      </c>
      <c r="L8" s="11"/>
      <c r="N8" s="138"/>
      <c r="O8" s="139"/>
      <c r="P8" s="140"/>
      <c r="Q8" s="148"/>
      <c r="R8" s="148"/>
      <c r="S8" s="148"/>
      <c r="T8" s="148"/>
      <c r="U8" s="148"/>
      <c r="V8" s="148"/>
      <c r="W8" s="166" t="s">
        <v>34</v>
      </c>
      <c r="X8" s="167"/>
      <c r="Y8" s="166" t="s">
        <v>35</v>
      </c>
      <c r="Z8" s="166"/>
      <c r="AA8" s="166" t="s">
        <v>36</v>
      </c>
      <c r="AB8" s="167"/>
      <c r="AC8" s="165" t="s">
        <v>41</v>
      </c>
      <c r="AD8" s="165"/>
      <c r="AE8" s="165"/>
      <c r="AF8" s="166" t="s">
        <v>42</v>
      </c>
      <c r="AG8" s="167"/>
      <c r="AH8" s="148"/>
      <c r="AI8" s="148"/>
      <c r="AJ8" s="169"/>
      <c r="AK8" s="169"/>
    </row>
    <row r="9" spans="1:37" ht="12.4" customHeight="1" x14ac:dyDescent="0.15">
      <c r="A9" s="66"/>
      <c r="B9" s="189" t="s">
        <v>214</v>
      </c>
      <c r="C9" s="190"/>
      <c r="D9" s="190"/>
      <c r="E9" s="190"/>
      <c r="F9" s="190"/>
      <c r="G9" s="190"/>
      <c r="H9" s="191"/>
      <c r="I9" s="153" t="s">
        <v>14</v>
      </c>
      <c r="J9" s="155"/>
      <c r="K9" s="141" t="s">
        <v>15</v>
      </c>
      <c r="L9" s="157"/>
      <c r="N9" s="150" t="s">
        <v>26</v>
      </c>
      <c r="O9" s="151"/>
      <c r="P9" s="152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1">
        <f>SUM(W9:AE9)</f>
        <v>0</v>
      </c>
      <c r="AG9" s="172"/>
      <c r="AH9" s="170"/>
      <c r="AI9" s="170"/>
      <c r="AJ9" s="170"/>
      <c r="AK9" s="170"/>
    </row>
    <row r="10" spans="1:37" ht="12.4" customHeight="1" x14ac:dyDescent="0.15">
      <c r="A10" s="54"/>
      <c r="B10" s="207" t="s">
        <v>8</v>
      </c>
      <c r="C10" s="208"/>
      <c r="D10" s="208"/>
      <c r="E10" s="208"/>
      <c r="F10" s="208"/>
      <c r="G10" s="208"/>
      <c r="H10" s="209"/>
      <c r="I10" s="154"/>
      <c r="J10" s="156"/>
      <c r="K10" s="154"/>
      <c r="L10" s="158"/>
      <c r="N10" s="215" t="s">
        <v>156</v>
      </c>
      <c r="O10" s="141" t="s">
        <v>27</v>
      </c>
      <c r="P10" s="142"/>
      <c r="Q10" s="126"/>
      <c r="R10" s="127"/>
      <c r="S10" s="126"/>
      <c r="T10" s="127"/>
      <c r="U10" s="126"/>
      <c r="V10" s="127"/>
      <c r="W10" s="126"/>
      <c r="X10" s="127"/>
      <c r="Y10" s="126"/>
      <c r="Z10" s="127"/>
      <c r="AA10" s="126"/>
      <c r="AB10" s="127"/>
      <c r="AC10" s="126"/>
      <c r="AD10" s="173"/>
      <c r="AE10" s="127"/>
      <c r="AF10" s="126">
        <v>0</v>
      </c>
      <c r="AG10" s="127"/>
      <c r="AH10" s="126"/>
      <c r="AI10" s="127"/>
      <c r="AJ10" s="126"/>
      <c r="AK10" s="127"/>
    </row>
    <row r="11" spans="1:37" ht="12.4" customHeight="1" x14ac:dyDescent="0.15">
      <c r="A11" s="54"/>
      <c r="B11" s="162" t="s">
        <v>215</v>
      </c>
      <c r="C11" s="163"/>
      <c r="D11" s="163"/>
      <c r="E11" s="163"/>
      <c r="F11" s="163"/>
      <c r="G11" s="163"/>
      <c r="H11" s="164"/>
      <c r="I11" s="125"/>
      <c r="J11" s="125"/>
      <c r="K11" s="33" t="s">
        <v>16</v>
      </c>
      <c r="L11" s="11"/>
      <c r="N11" s="216"/>
      <c r="O11" s="143" t="s">
        <v>28</v>
      </c>
      <c r="P11" s="144"/>
      <c r="Q11" s="128"/>
      <c r="R11" s="129"/>
      <c r="S11" s="128"/>
      <c r="T11" s="129"/>
      <c r="U11" s="128"/>
      <c r="V11" s="129"/>
      <c r="W11" s="128"/>
      <c r="X11" s="129"/>
      <c r="Y11" s="128"/>
      <c r="Z11" s="129"/>
      <c r="AA11" s="128"/>
      <c r="AB11" s="129"/>
      <c r="AC11" s="128"/>
      <c r="AD11" s="174"/>
      <c r="AE11" s="129"/>
      <c r="AF11" s="128"/>
      <c r="AG11" s="129"/>
      <c r="AH11" s="128"/>
      <c r="AI11" s="129"/>
      <c r="AJ11" s="128"/>
      <c r="AK11" s="129"/>
    </row>
    <row r="12" spans="1:37" ht="12.4" customHeight="1" x14ac:dyDescent="0.15">
      <c r="A12" s="54"/>
      <c r="B12" s="201" t="s">
        <v>208</v>
      </c>
      <c r="C12" s="192"/>
      <c r="D12" s="192"/>
      <c r="E12" s="192"/>
      <c r="F12" s="192"/>
      <c r="G12" s="192"/>
      <c r="H12" s="193"/>
      <c r="I12" s="194"/>
      <c r="J12" s="195"/>
      <c r="K12" s="33" t="s">
        <v>204</v>
      </c>
      <c r="L12" s="11"/>
      <c r="N12" s="216"/>
      <c r="O12" s="145" t="s">
        <v>29</v>
      </c>
      <c r="P12" s="146"/>
      <c r="Q12" s="130"/>
      <c r="R12" s="197"/>
      <c r="S12" s="126"/>
      <c r="T12" s="127"/>
      <c r="U12" s="126"/>
      <c r="V12" s="127"/>
      <c r="W12" s="126"/>
      <c r="X12" s="127"/>
      <c r="Y12" s="126"/>
      <c r="Z12" s="127"/>
      <c r="AA12" s="126"/>
      <c r="AB12" s="127"/>
      <c r="AC12" s="126"/>
      <c r="AD12" s="173"/>
      <c r="AE12" s="127"/>
      <c r="AF12" s="126">
        <v>0</v>
      </c>
      <c r="AG12" s="127"/>
      <c r="AH12" s="126"/>
      <c r="AI12" s="127"/>
      <c r="AJ12" s="126"/>
      <c r="AK12" s="127"/>
    </row>
    <row r="13" spans="1:37" ht="12.4" customHeight="1" thickBot="1" x14ac:dyDescent="0.2">
      <c r="A13" s="54"/>
      <c r="B13" s="181" t="s">
        <v>2</v>
      </c>
      <c r="C13" s="182"/>
      <c r="D13" s="182"/>
      <c r="E13" s="182"/>
      <c r="F13" s="182"/>
      <c r="G13" s="182"/>
      <c r="H13" s="183"/>
      <c r="I13" s="32" t="s">
        <v>17</v>
      </c>
      <c r="J13" s="10"/>
      <c r="K13" s="125"/>
      <c r="L13" s="125"/>
      <c r="N13" s="217"/>
      <c r="O13" s="133" t="s">
        <v>30</v>
      </c>
      <c r="P13" s="134"/>
      <c r="Q13" s="130"/>
      <c r="R13" s="197"/>
      <c r="S13" s="198"/>
      <c r="T13" s="199"/>
      <c r="U13" s="198"/>
      <c r="V13" s="199"/>
      <c r="W13" s="128"/>
      <c r="X13" s="129"/>
      <c r="Y13" s="128"/>
      <c r="Z13" s="129"/>
      <c r="AA13" s="128"/>
      <c r="AB13" s="129"/>
      <c r="AC13" s="128"/>
      <c r="AD13" s="174"/>
      <c r="AE13" s="129"/>
      <c r="AF13" s="130"/>
      <c r="AG13" s="131"/>
      <c r="AH13" s="130"/>
      <c r="AI13" s="131"/>
      <c r="AJ13" s="130"/>
      <c r="AK13" s="131"/>
    </row>
    <row r="14" spans="1:37" ht="12.4" customHeight="1" thickBot="1" x14ac:dyDescent="0.2">
      <c r="A14" s="54"/>
      <c r="B14" s="181" t="s">
        <v>3</v>
      </c>
      <c r="C14" s="182"/>
      <c r="D14" s="182"/>
      <c r="E14" s="182"/>
      <c r="F14" s="182"/>
      <c r="G14" s="182"/>
      <c r="H14" s="183"/>
      <c r="I14" s="33" t="s">
        <v>18</v>
      </c>
      <c r="J14" s="10"/>
      <c r="K14" s="125"/>
      <c r="L14" s="125"/>
      <c r="N14" s="78" t="s">
        <v>37</v>
      </c>
      <c r="O14" s="196"/>
      <c r="P14" s="196"/>
      <c r="Q14" s="46" t="s">
        <v>38</v>
      </c>
      <c r="R14" s="43"/>
      <c r="S14" s="47" t="s">
        <v>39</v>
      </c>
      <c r="T14" s="43"/>
      <c r="U14" s="47" t="s">
        <v>40</v>
      </c>
      <c r="V14" s="43"/>
      <c r="W14" s="175"/>
      <c r="X14" s="176"/>
      <c r="Y14" s="177"/>
      <c r="Z14" s="178"/>
      <c r="AA14" s="176"/>
      <c r="AB14" s="178"/>
      <c r="AC14" s="179"/>
      <c r="AD14" s="180"/>
      <c r="AE14" s="180"/>
      <c r="AF14" s="46" t="s">
        <v>163</v>
      </c>
      <c r="AG14" s="42"/>
      <c r="AH14" s="46" t="s">
        <v>165</v>
      </c>
      <c r="AI14" s="42"/>
      <c r="AJ14" s="46" t="s">
        <v>164</v>
      </c>
      <c r="AK14" s="42"/>
    </row>
    <row r="15" spans="1:37" ht="12.4" customHeight="1" x14ac:dyDescent="0.15">
      <c r="A15" s="54"/>
      <c r="B15" s="181" t="s">
        <v>4</v>
      </c>
      <c r="C15" s="182"/>
      <c r="D15" s="182"/>
      <c r="E15" s="182"/>
      <c r="F15" s="182"/>
      <c r="G15" s="182"/>
      <c r="H15" s="183"/>
      <c r="I15" s="33" t="s">
        <v>19</v>
      </c>
      <c r="J15" s="10"/>
      <c r="K15" s="125"/>
      <c r="L15" s="125"/>
    </row>
    <row r="16" spans="1:37" ht="12.4" customHeight="1" x14ac:dyDescent="0.15">
      <c r="A16" s="54"/>
      <c r="B16" s="204" t="s">
        <v>5</v>
      </c>
      <c r="C16" s="205"/>
      <c r="D16" s="205"/>
      <c r="E16" s="205"/>
      <c r="F16" s="205"/>
      <c r="G16" s="205"/>
      <c r="H16" s="206"/>
      <c r="I16" s="33" t="s">
        <v>20</v>
      </c>
      <c r="J16" s="10"/>
      <c r="K16" s="125"/>
      <c r="L16" s="125"/>
    </row>
    <row r="17" spans="1:56" ht="12.4" customHeight="1" x14ac:dyDescent="0.15">
      <c r="A17" s="67"/>
      <c r="B17" s="181" t="s">
        <v>6</v>
      </c>
      <c r="C17" s="182"/>
      <c r="D17" s="182"/>
      <c r="E17" s="182"/>
      <c r="F17" s="182"/>
      <c r="G17" s="182"/>
      <c r="H17" s="183"/>
      <c r="I17" s="33" t="s">
        <v>21</v>
      </c>
      <c r="J17" s="10"/>
      <c r="K17" s="125"/>
      <c r="L17" s="125"/>
      <c r="M17" s="68"/>
      <c r="N17" s="117" t="s">
        <v>209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</row>
    <row r="18" spans="1:56" ht="12" customHeight="1" x14ac:dyDescent="0.15">
      <c r="A18" s="201" t="s">
        <v>7</v>
      </c>
      <c r="B18" s="182"/>
      <c r="C18" s="182"/>
      <c r="D18" s="182"/>
      <c r="E18" s="182"/>
      <c r="F18" s="182"/>
      <c r="G18" s="182"/>
      <c r="H18" s="183"/>
      <c r="I18" s="33" t="s">
        <v>22</v>
      </c>
      <c r="J18" s="10"/>
      <c r="K18" s="125"/>
      <c r="L18" s="125"/>
      <c r="O18" s="117" t="s">
        <v>217</v>
      </c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</row>
    <row r="19" spans="1:56" ht="3.75" customHeight="1" x14ac:dyDescent="0.15"/>
    <row r="20" spans="1:56" ht="12.75" customHeight="1" x14ac:dyDescent="0.15">
      <c r="A20" s="98" t="s">
        <v>46</v>
      </c>
      <c r="B20" s="98"/>
      <c r="C20" s="98"/>
      <c r="D20" s="98"/>
      <c r="E20" s="98"/>
      <c r="F20" s="3"/>
      <c r="R20" s="48" t="s">
        <v>172</v>
      </c>
      <c r="AL20" s="49"/>
      <c r="AM20" s="49"/>
      <c r="AN20" s="83"/>
    </row>
    <row r="21" spans="1:56" ht="12.75" customHeight="1" x14ac:dyDescent="0.15">
      <c r="C21" s="81" t="s">
        <v>167</v>
      </c>
      <c r="D21" s="81"/>
      <c r="E21" s="81"/>
      <c r="F21" s="81"/>
      <c r="G21" s="83"/>
      <c r="H21" s="83"/>
      <c r="I21" s="4" t="s">
        <v>47</v>
      </c>
      <c r="J21" s="83" t="s">
        <v>48</v>
      </c>
      <c r="K21" s="84" t="s">
        <v>168</v>
      </c>
      <c r="L21" s="84"/>
      <c r="M21" s="84"/>
      <c r="N21" s="83"/>
      <c r="O21" s="83"/>
      <c r="P21" t="s">
        <v>47</v>
      </c>
      <c r="Q21" s="83" t="s">
        <v>48</v>
      </c>
      <c r="R21" s="9" t="s">
        <v>49</v>
      </c>
      <c r="S21" s="5"/>
      <c r="T21" s="83"/>
      <c r="U21" s="83"/>
      <c r="V21" s="9" t="s">
        <v>47</v>
      </c>
      <c r="W21" s="83" t="s">
        <v>48</v>
      </c>
      <c r="X21" s="71" t="s">
        <v>205</v>
      </c>
      <c r="Y21" s="72"/>
      <c r="Z21" s="72"/>
      <c r="AA21" s="72"/>
      <c r="AB21" s="62"/>
      <c r="AC21" t="s">
        <v>47</v>
      </c>
      <c r="AD21" s="83" t="s">
        <v>48</v>
      </c>
      <c r="AE21" s="4" t="s">
        <v>51</v>
      </c>
      <c r="AF21" s="83"/>
      <c r="AG21" s="83"/>
      <c r="AH21" t="s">
        <v>47</v>
      </c>
      <c r="AI21" s="83"/>
      <c r="AJ21" s="4"/>
      <c r="AK21" s="4"/>
      <c r="AL21" s="49"/>
      <c r="AM21" s="49"/>
      <c r="AN21" s="83"/>
    </row>
    <row r="22" spans="1:56" ht="12.75" customHeight="1" x14ac:dyDescent="0.15">
      <c r="C22" s="92" t="s">
        <v>54</v>
      </c>
      <c r="D22" s="110"/>
      <c r="E22" s="110"/>
      <c r="F22" s="110"/>
      <c r="G22" s="110"/>
      <c r="H22" s="110"/>
      <c r="I22" s="110"/>
      <c r="J22" s="83"/>
      <c r="K22" s="92" t="s">
        <v>50</v>
      </c>
      <c r="L22" s="92"/>
      <c r="M22" s="92"/>
      <c r="N22" s="92"/>
      <c r="O22" s="92"/>
      <c r="P22" s="92"/>
      <c r="Q22" s="83"/>
      <c r="R22" s="92" t="s">
        <v>169</v>
      </c>
      <c r="S22" s="218"/>
      <c r="T22" s="218"/>
      <c r="U22" s="218"/>
      <c r="V22" s="218"/>
      <c r="W22" s="83"/>
      <c r="X22" s="93" t="s">
        <v>53</v>
      </c>
      <c r="Y22" s="111"/>
      <c r="Z22" s="111"/>
      <c r="AA22" s="111"/>
      <c r="AB22" s="110"/>
      <c r="AC22" s="110"/>
      <c r="AD22" s="83"/>
      <c r="AE22" s="92" t="s">
        <v>52</v>
      </c>
      <c r="AF22" s="110"/>
      <c r="AG22" s="110"/>
      <c r="AH22" s="110"/>
      <c r="AI22" s="83"/>
      <c r="AJ22" s="4"/>
      <c r="AK22" s="4"/>
      <c r="AL22" s="13"/>
      <c r="AM22" s="13"/>
      <c r="AN22" s="5"/>
    </row>
    <row r="23" spans="1:56" ht="12.75" customHeight="1" x14ac:dyDescent="0.15">
      <c r="B23" s="5" t="s">
        <v>55</v>
      </c>
      <c r="C23" s="17" t="s">
        <v>60</v>
      </c>
      <c r="D23" s="219"/>
      <c r="E23" s="219"/>
      <c r="F23" s="21" t="s">
        <v>47</v>
      </c>
      <c r="G23" s="21"/>
      <c r="H23" s="21"/>
      <c r="I23" s="21"/>
      <c r="J23" s="5"/>
      <c r="K23" s="17"/>
      <c r="L23" s="21"/>
      <c r="M23" s="21"/>
      <c r="N23" s="21"/>
      <c r="O23" s="21"/>
      <c r="P23" s="21"/>
      <c r="Q23" s="5"/>
      <c r="R23" s="17"/>
      <c r="S23" s="5"/>
      <c r="T23" s="5"/>
      <c r="U23" s="5"/>
      <c r="V23" s="5"/>
      <c r="W23" s="5"/>
      <c r="X23" s="17"/>
      <c r="Y23" s="21"/>
      <c r="Z23" s="21"/>
      <c r="AA23" s="21"/>
      <c r="AB23" s="21"/>
      <c r="AC23" s="21"/>
      <c r="AD23" s="5"/>
      <c r="AE23" s="17"/>
      <c r="AF23" s="21"/>
      <c r="AG23" s="21"/>
      <c r="AH23" s="21"/>
      <c r="AI23" s="5"/>
      <c r="AJ23" s="5"/>
      <c r="AK23" s="5"/>
      <c r="AL23" s="13"/>
      <c r="AM23" s="13"/>
      <c r="AN23" s="5"/>
    </row>
    <row r="24" spans="1:56" ht="12" customHeight="1" x14ac:dyDescent="0.15">
      <c r="B24" s="48" t="s">
        <v>172</v>
      </c>
      <c r="C24" s="220" t="s">
        <v>170</v>
      </c>
      <c r="D24" s="220"/>
      <c r="E24" s="220"/>
      <c r="F24" s="50"/>
      <c r="G24" s="21"/>
      <c r="H24" s="21"/>
      <c r="I24" s="21"/>
      <c r="J24" s="5"/>
      <c r="K24" s="17"/>
      <c r="L24" s="21"/>
      <c r="M24" s="21"/>
      <c r="N24" s="21"/>
      <c r="O24" s="21"/>
      <c r="P24" s="21"/>
      <c r="Q24" s="5"/>
      <c r="R24" s="17"/>
      <c r="S24" s="5"/>
      <c r="T24" s="5"/>
      <c r="U24" s="5"/>
      <c r="V24" s="5"/>
      <c r="W24" s="5"/>
      <c r="X24" s="17"/>
      <c r="Y24" s="21"/>
      <c r="Z24" s="21"/>
      <c r="AA24" s="21"/>
      <c r="AB24" s="21"/>
      <c r="AC24" s="21"/>
      <c r="AD24" s="5"/>
      <c r="AE24" s="17"/>
      <c r="AF24" s="21"/>
      <c r="AG24" s="21"/>
      <c r="AH24" s="21"/>
      <c r="AI24" s="5"/>
      <c r="AJ24" s="5"/>
      <c r="AK24" s="5"/>
      <c r="AL24" s="13"/>
      <c r="AM24" s="13"/>
      <c r="AN24" s="5"/>
    </row>
    <row r="25" spans="1:56" ht="3" customHeight="1" x14ac:dyDescent="0.15">
      <c r="C25" s="17"/>
      <c r="D25" s="21"/>
      <c r="E25" s="21"/>
      <c r="F25" s="21"/>
      <c r="G25" s="21"/>
      <c r="H25" s="21"/>
      <c r="I25" s="21"/>
      <c r="J25" s="5"/>
      <c r="K25" s="17"/>
      <c r="L25" s="21"/>
      <c r="M25" s="21"/>
      <c r="N25" s="21"/>
      <c r="O25" s="21"/>
      <c r="P25" s="21"/>
      <c r="Q25" s="5"/>
      <c r="R25" s="17"/>
      <c r="S25" s="5"/>
      <c r="T25" s="5"/>
      <c r="U25" s="5"/>
      <c r="V25" s="5"/>
      <c r="W25" s="5"/>
      <c r="X25" s="17"/>
      <c r="Y25" s="21"/>
      <c r="Z25" s="21"/>
      <c r="AA25" s="21"/>
      <c r="AB25" s="21"/>
      <c r="AC25" s="21"/>
      <c r="AD25" s="5"/>
      <c r="AE25" s="17"/>
      <c r="AF25" s="21"/>
      <c r="AG25" s="21"/>
      <c r="AH25" s="21"/>
      <c r="AI25" s="5"/>
      <c r="AJ25" s="5"/>
      <c r="AK25" s="5"/>
    </row>
    <row r="26" spans="1:56" ht="12" customHeight="1" x14ac:dyDescent="0.15">
      <c r="B26" s="9" t="s">
        <v>56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1:56" ht="7.35" customHeight="1" thickBot="1" x14ac:dyDescent="0.2">
      <c r="Y27" s="203" t="s">
        <v>153</v>
      </c>
      <c r="Z27" s="203"/>
      <c r="AA27" s="203"/>
      <c r="AB27" s="81" t="s">
        <v>152</v>
      </c>
      <c r="AC27" s="83" t="s">
        <v>154</v>
      </c>
      <c r="AD27" s="93" t="s">
        <v>64</v>
      </c>
    </row>
    <row r="28" spans="1:56" ht="7.35" customHeight="1" x14ac:dyDescent="0.15">
      <c r="C28" s="81" t="s">
        <v>151</v>
      </c>
      <c r="D28" s="81"/>
      <c r="E28" s="81"/>
      <c r="F28" s="81"/>
      <c r="G28" s="81"/>
      <c r="H28" s="81"/>
      <c r="I28" s="81"/>
      <c r="J28" s="81"/>
      <c r="K28" s="202"/>
      <c r="L28" s="85" t="s">
        <v>57</v>
      </c>
      <c r="M28" s="112" t="s">
        <v>69</v>
      </c>
      <c r="N28" s="90"/>
      <c r="P28" s="81" t="s">
        <v>59</v>
      </c>
      <c r="Q28" s="81"/>
      <c r="R28" s="81"/>
      <c r="S28" s="81"/>
      <c r="T28" s="81"/>
      <c r="U28" s="81"/>
      <c r="V28" s="81"/>
      <c r="W28" s="81"/>
      <c r="X28" s="81"/>
      <c r="Y28" s="95"/>
      <c r="Z28" s="95"/>
      <c r="AA28" s="95"/>
      <c r="AB28" s="114"/>
      <c r="AC28" s="124"/>
      <c r="AD28" s="124"/>
      <c r="AE28" s="83" t="s">
        <v>48</v>
      </c>
      <c r="AF28" s="93" t="s">
        <v>50</v>
      </c>
      <c r="AG28" s="106" t="s">
        <v>65</v>
      </c>
      <c r="AH28" s="85" t="s">
        <v>57</v>
      </c>
      <c r="AI28" s="87"/>
      <c r="AJ28" s="87"/>
      <c r="AK28" s="122" t="s">
        <v>66</v>
      </c>
    </row>
    <row r="29" spans="1:56" ht="7.35" customHeight="1" thickBot="1" x14ac:dyDescent="0.2">
      <c r="C29" s="81"/>
      <c r="D29" s="81"/>
      <c r="E29" s="81"/>
      <c r="F29" s="81"/>
      <c r="G29" s="81"/>
      <c r="H29" s="81"/>
      <c r="I29" s="81"/>
      <c r="J29" s="81"/>
      <c r="K29" s="202"/>
      <c r="L29" s="86"/>
      <c r="M29" s="113"/>
      <c r="N29" s="91"/>
      <c r="P29" s="81"/>
      <c r="Q29" s="81"/>
      <c r="R29" s="81"/>
      <c r="S29" s="81"/>
      <c r="T29" s="81"/>
      <c r="U29" s="81"/>
      <c r="V29" s="81"/>
      <c r="W29" s="81"/>
      <c r="X29" s="81"/>
      <c r="Y29" s="92" t="s">
        <v>63</v>
      </c>
      <c r="Z29" s="92"/>
      <c r="AA29" s="92"/>
      <c r="AB29" s="92"/>
      <c r="AC29" s="92"/>
      <c r="AD29" s="92"/>
      <c r="AE29" s="83"/>
      <c r="AF29" s="111"/>
      <c r="AG29" s="106"/>
      <c r="AH29" s="86"/>
      <c r="AI29" s="121"/>
      <c r="AJ29" s="121"/>
      <c r="AK29" s="123"/>
    </row>
    <row r="30" spans="1:56" ht="3.75" customHeight="1" x14ac:dyDescent="0.15">
      <c r="X30" s="21"/>
      <c r="Y30" s="93"/>
      <c r="Z30" s="93"/>
      <c r="AA30" s="93"/>
      <c r="AB30" s="93"/>
      <c r="AC30" s="93"/>
      <c r="AD30" s="93"/>
    </row>
    <row r="31" spans="1:56" ht="5.25" customHeight="1" x14ac:dyDescent="0.15"/>
    <row r="32" spans="1:56" ht="12" customHeight="1" x14ac:dyDescent="0.15">
      <c r="B32" s="9" t="s">
        <v>67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AY32" s="16"/>
      <c r="AZ32" s="1"/>
      <c r="BA32" s="1"/>
      <c r="BB32" s="16"/>
      <c r="BC32" s="1"/>
      <c r="BD32" s="17"/>
    </row>
    <row r="33" spans="1:56" ht="7.35" customHeight="1" thickBot="1" x14ac:dyDescent="0.2">
      <c r="Y33" s="203" t="s">
        <v>60</v>
      </c>
      <c r="Z33" s="83"/>
      <c r="AA33" s="83"/>
      <c r="AB33" s="83" t="s">
        <v>152</v>
      </c>
      <c r="AC33" s="106" t="s">
        <v>154</v>
      </c>
      <c r="AD33" s="93" t="s">
        <v>155</v>
      </c>
    </row>
    <row r="34" spans="1:56" ht="7.35" customHeight="1" x14ac:dyDescent="0.15">
      <c r="C34" s="81" t="s">
        <v>150</v>
      </c>
      <c r="D34" s="81"/>
      <c r="E34" s="81"/>
      <c r="F34" s="81"/>
      <c r="G34" s="81"/>
      <c r="H34" s="81"/>
      <c r="I34" s="81"/>
      <c r="J34" s="81"/>
      <c r="K34" s="81"/>
      <c r="L34" s="85" t="s">
        <v>57</v>
      </c>
      <c r="M34" s="112" t="s">
        <v>68</v>
      </c>
      <c r="N34" s="90"/>
      <c r="P34" s="81" t="s">
        <v>70</v>
      </c>
      <c r="Q34" s="81"/>
      <c r="R34" s="81"/>
      <c r="S34" s="81"/>
      <c r="T34" s="81"/>
      <c r="U34" s="81"/>
      <c r="V34" s="81"/>
      <c r="W34" s="81"/>
      <c r="X34" s="81"/>
      <c r="Y34" s="203"/>
      <c r="Z34" s="84"/>
      <c r="AA34" s="84"/>
      <c r="AB34" s="97"/>
      <c r="AC34" s="210"/>
      <c r="AD34" s="84"/>
      <c r="AE34" s="83" t="s">
        <v>48</v>
      </c>
      <c r="AF34" s="93" t="s">
        <v>71</v>
      </c>
      <c r="AG34" s="106" t="s">
        <v>65</v>
      </c>
      <c r="AH34" s="85" t="s">
        <v>57</v>
      </c>
      <c r="AI34" s="112"/>
      <c r="AJ34" s="112"/>
      <c r="AK34" s="122" t="s">
        <v>66</v>
      </c>
    </row>
    <row r="35" spans="1:56" ht="7.5" customHeight="1" thickBot="1" x14ac:dyDescent="0.2">
      <c r="C35" s="81"/>
      <c r="D35" s="81"/>
      <c r="E35" s="81"/>
      <c r="F35" s="81"/>
      <c r="G35" s="81"/>
      <c r="H35" s="81"/>
      <c r="I35" s="81"/>
      <c r="J35" s="81"/>
      <c r="K35" s="81"/>
      <c r="L35" s="86"/>
      <c r="M35" s="113"/>
      <c r="N35" s="91"/>
      <c r="P35" s="81"/>
      <c r="Q35" s="81"/>
      <c r="R35" s="81"/>
      <c r="S35" s="81"/>
      <c r="T35" s="81"/>
      <c r="U35" s="81"/>
      <c r="V35" s="81"/>
      <c r="W35" s="81"/>
      <c r="X35" s="81"/>
      <c r="Y35" s="92" t="s">
        <v>63</v>
      </c>
      <c r="Z35" s="92"/>
      <c r="AA35" s="92"/>
      <c r="AB35" s="92"/>
      <c r="AC35" s="92"/>
      <c r="AD35" s="92"/>
      <c r="AE35" s="83"/>
      <c r="AF35" s="111"/>
      <c r="AG35" s="106"/>
      <c r="AH35" s="86"/>
      <c r="AI35" s="113"/>
      <c r="AJ35" s="113"/>
      <c r="AK35" s="123"/>
      <c r="AY35" s="21"/>
      <c r="AZ35" s="21"/>
      <c r="BA35" s="21"/>
      <c r="BB35" s="21"/>
      <c r="BC35" s="21"/>
      <c r="BD35" s="21"/>
    </row>
    <row r="36" spans="1:56" ht="12.75" customHeight="1" x14ac:dyDescent="0.15">
      <c r="Y36" s="93"/>
      <c r="Z36" s="93"/>
      <c r="AA36" s="93"/>
      <c r="AB36" s="93"/>
      <c r="AC36" s="93"/>
      <c r="AD36" s="93"/>
    </row>
    <row r="37" spans="1:56" ht="12.75" customHeight="1" thickBot="1" x14ac:dyDescent="0.2">
      <c r="B37" s="9" t="s">
        <v>72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</row>
    <row r="38" spans="1:56" ht="12.75" customHeight="1" x14ac:dyDescent="0.15">
      <c r="B38" s="116" t="s">
        <v>74</v>
      </c>
      <c r="C38" s="4" t="s">
        <v>73</v>
      </c>
      <c r="F38" s="83"/>
      <c r="G38" s="83"/>
      <c r="H38" s="4" t="s">
        <v>47</v>
      </c>
      <c r="I38" s="83" t="s">
        <v>48</v>
      </c>
      <c r="J38" s="4" t="s">
        <v>76</v>
      </c>
      <c r="K38" s="83"/>
      <c r="L38" s="83"/>
      <c r="M38" s="4" t="s">
        <v>47</v>
      </c>
      <c r="N38" s="83" t="s">
        <v>48</v>
      </c>
      <c r="O38" s="71" t="s">
        <v>205</v>
      </c>
      <c r="P38" s="73"/>
      <c r="Q38" s="73"/>
      <c r="R38" s="74"/>
      <c r="S38" s="62"/>
      <c r="T38" s="4" t="s">
        <v>61</v>
      </c>
      <c r="U38" s="83" t="s">
        <v>48</v>
      </c>
      <c r="V38" s="4" t="s">
        <v>77</v>
      </c>
      <c r="W38" s="83"/>
      <c r="X38" s="83"/>
      <c r="Y38" t="s">
        <v>47</v>
      </c>
      <c r="Z38" s="83" t="s">
        <v>62</v>
      </c>
      <c r="AA38" s="93" t="s">
        <v>64</v>
      </c>
      <c r="AB38" s="116" t="s">
        <v>47</v>
      </c>
      <c r="AC38" s="83" t="s">
        <v>79</v>
      </c>
      <c r="AD38" s="93" t="s">
        <v>63</v>
      </c>
      <c r="AE38" s="83" t="s">
        <v>48</v>
      </c>
      <c r="AF38" s="106">
        <v>3</v>
      </c>
      <c r="AG38" s="83" t="s">
        <v>55</v>
      </c>
      <c r="AH38" s="85" t="s">
        <v>57</v>
      </c>
      <c r="AI38" s="87"/>
      <c r="AJ38" s="87"/>
      <c r="AK38" s="90" t="s">
        <v>66</v>
      </c>
    </row>
    <row r="39" spans="1:56" ht="5.25" customHeight="1" thickBot="1" x14ac:dyDescent="0.2">
      <c r="B39" s="116"/>
      <c r="C39" s="94" t="s">
        <v>54</v>
      </c>
      <c r="D39" s="94"/>
      <c r="E39" s="94"/>
      <c r="F39" s="94"/>
      <c r="G39" s="94"/>
      <c r="H39" s="94"/>
      <c r="I39" s="83"/>
      <c r="J39" s="94" t="s">
        <v>50</v>
      </c>
      <c r="K39" s="94"/>
      <c r="L39" s="94"/>
      <c r="M39" s="94"/>
      <c r="N39" s="83"/>
      <c r="O39" s="221" t="s">
        <v>53</v>
      </c>
      <c r="P39" s="221"/>
      <c r="Q39" s="221"/>
      <c r="R39" s="221"/>
      <c r="S39" s="94"/>
      <c r="T39" s="94"/>
      <c r="U39" s="83"/>
      <c r="V39" s="94" t="s">
        <v>52</v>
      </c>
      <c r="W39" s="94"/>
      <c r="X39" s="94"/>
      <c r="Y39" s="94"/>
      <c r="Z39" s="83"/>
      <c r="AA39" s="111"/>
      <c r="AB39" s="116"/>
      <c r="AC39" s="83"/>
      <c r="AD39" s="93"/>
      <c r="AE39" s="83"/>
      <c r="AF39" s="106"/>
      <c r="AG39" s="83"/>
      <c r="AH39" s="86"/>
      <c r="AI39" s="121"/>
      <c r="AJ39" s="121"/>
      <c r="AK39" s="91"/>
    </row>
    <row r="40" spans="1:56" ht="12.75" customHeight="1" x14ac:dyDescent="0.15">
      <c r="B40" s="116"/>
      <c r="C40" s="221"/>
      <c r="D40" s="221"/>
      <c r="E40" s="221"/>
      <c r="F40" s="221"/>
      <c r="G40" s="221"/>
      <c r="H40" s="221"/>
      <c r="J40" s="221"/>
      <c r="K40" s="221"/>
      <c r="L40" s="221"/>
      <c r="M40" s="221"/>
      <c r="O40" s="221"/>
      <c r="P40" s="221"/>
      <c r="Q40" s="221"/>
      <c r="R40" s="221"/>
      <c r="S40" s="221"/>
      <c r="T40" s="221"/>
      <c r="V40" s="221"/>
      <c r="W40" s="221"/>
      <c r="X40" s="221"/>
      <c r="Y40" s="221"/>
      <c r="AB40" s="116"/>
      <c r="AH40" s="4"/>
    </row>
    <row r="41" spans="1:56" ht="3.75" customHeight="1" x14ac:dyDescent="0.15">
      <c r="B41" s="63"/>
      <c r="C41" s="65"/>
      <c r="D41" s="65"/>
      <c r="E41" s="65"/>
      <c r="F41" s="65"/>
      <c r="G41" s="65"/>
      <c r="H41" s="65"/>
      <c r="J41" s="65"/>
      <c r="K41" s="65"/>
      <c r="L41" s="65"/>
      <c r="M41" s="65"/>
      <c r="O41" s="65"/>
      <c r="P41" s="65"/>
      <c r="Q41" s="65"/>
      <c r="R41" s="65"/>
      <c r="S41" s="65"/>
      <c r="T41" s="65"/>
      <c r="V41" s="65"/>
      <c r="W41" s="65"/>
      <c r="X41" s="65"/>
      <c r="Y41" s="65"/>
      <c r="AB41" s="63"/>
      <c r="AH41" s="4"/>
    </row>
    <row r="42" spans="1:56" ht="12.75" customHeight="1" x14ac:dyDescent="0.15">
      <c r="A42" s="105" t="s">
        <v>80</v>
      </c>
      <c r="B42" s="105"/>
      <c r="C42" s="105"/>
      <c r="D42" s="105"/>
      <c r="E42" s="105"/>
      <c r="F42" s="105"/>
    </row>
    <row r="43" spans="1:56" ht="12" customHeight="1" x14ac:dyDescent="0.15">
      <c r="B43" s="81" t="s">
        <v>81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</row>
    <row r="44" spans="1:56" ht="3.75" customHeight="1" thickBot="1" x14ac:dyDescent="0.2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</row>
    <row r="45" spans="1:56" ht="12" customHeight="1" thickBot="1" x14ac:dyDescent="0.2">
      <c r="C45" s="81" t="s">
        <v>157</v>
      </c>
      <c r="D45" s="81"/>
      <c r="E45" s="81"/>
      <c r="F45" s="81"/>
      <c r="G45" s="81"/>
      <c r="H45" s="81"/>
      <c r="I45" s="81"/>
      <c r="J45" s="81"/>
      <c r="K45" s="81"/>
      <c r="L45" s="202"/>
      <c r="M45" s="102" t="s">
        <v>82</v>
      </c>
      <c r="N45" s="224"/>
      <c r="O45" s="40" t="s">
        <v>58</v>
      </c>
      <c r="P45" s="41"/>
      <c r="R45" s="4"/>
    </row>
    <row r="46" spans="1:56" ht="7.35" customHeight="1" thickBot="1" x14ac:dyDescent="0.2">
      <c r="C46" s="9"/>
      <c r="D46" s="9"/>
      <c r="E46" s="9"/>
      <c r="F46" s="9"/>
      <c r="G46" s="9"/>
      <c r="H46" s="9"/>
      <c r="I46" s="9"/>
      <c r="J46" s="9"/>
      <c r="K46" s="9"/>
      <c r="M46" s="1"/>
      <c r="N46" s="1"/>
      <c r="O46" s="83" t="s">
        <v>83</v>
      </c>
      <c r="P46" s="83"/>
      <c r="Q46" s="83"/>
      <c r="R46" s="81" t="s">
        <v>47</v>
      </c>
      <c r="S46" s="106" t="s">
        <v>84</v>
      </c>
      <c r="T46" s="93" t="s">
        <v>64</v>
      </c>
      <c r="U46" s="83" t="s">
        <v>48</v>
      </c>
      <c r="V46" s="120" t="s">
        <v>50</v>
      </c>
      <c r="W46" s="83" t="s">
        <v>48</v>
      </c>
      <c r="X46" s="83" t="s">
        <v>85</v>
      </c>
      <c r="Y46" s="106"/>
      <c r="Z46" s="106"/>
      <c r="AA46" s="81" t="s">
        <v>47</v>
      </c>
    </row>
    <row r="47" spans="1:56" ht="12" customHeight="1" x14ac:dyDescent="0.15">
      <c r="C47" s="9" t="s">
        <v>158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7"/>
      <c r="P47" s="111"/>
      <c r="Q47" s="111"/>
      <c r="R47" s="82"/>
      <c r="S47" s="106"/>
      <c r="T47" s="111"/>
      <c r="U47" s="83"/>
      <c r="V47" s="106"/>
      <c r="W47" s="83"/>
      <c r="X47" s="83"/>
      <c r="Y47" s="106"/>
      <c r="Z47" s="106"/>
      <c r="AA47" s="82"/>
      <c r="AB47" s="83" t="s">
        <v>55</v>
      </c>
      <c r="AC47" s="85" t="s">
        <v>82</v>
      </c>
      <c r="AD47" s="112"/>
      <c r="AE47" s="112"/>
      <c r="AF47" s="90" t="s">
        <v>66</v>
      </c>
    </row>
    <row r="48" spans="1:56" ht="7.35" customHeight="1" thickBot="1" x14ac:dyDescent="0.2"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4" t="s">
        <v>63</v>
      </c>
      <c r="P48" s="222"/>
      <c r="Q48" s="222"/>
      <c r="R48" s="222"/>
      <c r="S48" s="222"/>
      <c r="T48" s="222"/>
      <c r="U48" s="83"/>
      <c r="V48" s="106"/>
      <c r="W48" s="83"/>
      <c r="X48" s="94" t="s">
        <v>86</v>
      </c>
      <c r="Y48" s="222"/>
      <c r="Z48" s="222"/>
      <c r="AA48" s="222"/>
      <c r="AB48" s="83"/>
      <c r="AC48" s="86"/>
      <c r="AD48" s="113"/>
      <c r="AE48" s="113"/>
      <c r="AF48" s="91"/>
    </row>
    <row r="49" spans="1:38" ht="7.35" customHeight="1" x14ac:dyDescent="0.15">
      <c r="O49" s="223"/>
      <c r="P49" s="223"/>
      <c r="Q49" s="223"/>
      <c r="R49" s="223"/>
      <c r="S49" s="223"/>
      <c r="T49" s="223"/>
      <c r="U49" s="83"/>
      <c r="V49" s="106"/>
      <c r="W49" s="83"/>
      <c r="X49" s="223"/>
      <c r="Y49" s="223"/>
      <c r="Z49" s="223"/>
      <c r="AA49" s="223"/>
    </row>
    <row r="50" spans="1:38" ht="3" customHeight="1" thickBot="1" x14ac:dyDescent="0.2">
      <c r="M50" s="81" t="s">
        <v>87</v>
      </c>
      <c r="N50" s="81"/>
      <c r="O50" s="83"/>
      <c r="P50" s="83"/>
      <c r="Q50" s="83"/>
      <c r="R50" s="117" t="s">
        <v>47</v>
      </c>
      <c r="S50" s="21"/>
      <c r="T50" s="83" t="s">
        <v>85</v>
      </c>
      <c r="U50" s="111"/>
      <c r="V50" s="111"/>
      <c r="W50" s="118" t="s">
        <v>47</v>
      </c>
      <c r="X50" s="5"/>
      <c r="Y50" s="21"/>
      <c r="Z50" s="21"/>
      <c r="AA50" s="21"/>
      <c r="AB50" s="21"/>
    </row>
    <row r="51" spans="1:38" ht="7.35" customHeight="1" x14ac:dyDescent="0.15">
      <c r="B51" s="81" t="s">
        <v>159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3"/>
      <c r="P51" s="83"/>
      <c r="Q51" s="83"/>
      <c r="R51" s="114"/>
      <c r="S51" s="83" t="s">
        <v>48</v>
      </c>
      <c r="T51" s="83"/>
      <c r="U51" s="111"/>
      <c r="V51" s="111"/>
      <c r="W51" s="119"/>
      <c r="X51" s="83" t="s">
        <v>55</v>
      </c>
      <c r="Y51" s="85" t="s">
        <v>82</v>
      </c>
      <c r="Z51" s="112"/>
      <c r="AA51" s="112"/>
      <c r="AB51" s="90" t="s">
        <v>66</v>
      </c>
    </row>
    <row r="52" spans="1:38" ht="5.25" customHeight="1" thickBot="1" x14ac:dyDescent="0.2"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92" t="s">
        <v>63</v>
      </c>
      <c r="N52" s="92"/>
      <c r="O52" s="92"/>
      <c r="P52" s="92"/>
      <c r="Q52" s="92"/>
      <c r="R52" s="92"/>
      <c r="S52" s="83"/>
      <c r="T52" s="92" t="s">
        <v>86</v>
      </c>
      <c r="U52" s="110"/>
      <c r="V52" s="110"/>
      <c r="W52" s="110"/>
      <c r="X52" s="83"/>
      <c r="Y52" s="86"/>
      <c r="Z52" s="113"/>
      <c r="AA52" s="113"/>
      <c r="AB52" s="91"/>
    </row>
    <row r="53" spans="1:38" ht="10.5" customHeight="1" x14ac:dyDescent="0.15">
      <c r="M53" s="93"/>
      <c r="N53" s="93"/>
      <c r="O53" s="93"/>
      <c r="P53" s="93"/>
      <c r="Q53" s="93"/>
      <c r="R53" s="93"/>
      <c r="T53" s="111"/>
      <c r="U53" s="111"/>
      <c r="V53" s="111"/>
      <c r="W53" s="111"/>
    </row>
    <row r="54" spans="1:38" ht="12.75" customHeight="1" x14ac:dyDescent="0.15">
      <c r="A54" s="22" t="s">
        <v>88</v>
      </c>
    </row>
    <row r="55" spans="1:38" ht="12" customHeight="1" x14ac:dyDescent="0.15">
      <c r="B55" s="9" t="s">
        <v>89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</row>
    <row r="56" spans="1:38" ht="7.35" customHeight="1" thickBot="1" x14ac:dyDescent="0.2">
      <c r="H56" s="81" t="s">
        <v>75</v>
      </c>
      <c r="I56" s="83"/>
      <c r="J56" s="83"/>
      <c r="K56" s="81" t="s">
        <v>78</v>
      </c>
      <c r="M56" s="81" t="s">
        <v>91</v>
      </c>
      <c r="N56" s="81"/>
      <c r="O56" s="81"/>
      <c r="P56" s="83"/>
      <c r="Q56" s="83"/>
      <c r="R56" s="81" t="s">
        <v>47</v>
      </c>
      <c r="T56" s="115" t="s">
        <v>93</v>
      </c>
      <c r="U56" s="115"/>
      <c r="V56" s="115"/>
      <c r="W56" s="115"/>
      <c r="X56" s="115"/>
      <c r="Y56" s="115"/>
      <c r="Z56" s="115"/>
      <c r="AA56" s="115"/>
      <c r="AB56" s="83"/>
      <c r="AC56" s="83"/>
      <c r="AD56" s="81" t="s">
        <v>47</v>
      </c>
    </row>
    <row r="57" spans="1:38" ht="7.35" customHeight="1" x14ac:dyDescent="0.15">
      <c r="C57" s="81" t="s">
        <v>160</v>
      </c>
      <c r="D57" s="81"/>
      <c r="E57" s="81"/>
      <c r="F57" s="81"/>
      <c r="G57" s="81"/>
      <c r="H57" s="82"/>
      <c r="I57" s="83"/>
      <c r="J57" s="83"/>
      <c r="K57" s="82"/>
      <c r="L57" s="83" t="s">
        <v>48</v>
      </c>
      <c r="M57" s="81"/>
      <c r="N57" s="81"/>
      <c r="O57" s="81"/>
      <c r="P57" s="83"/>
      <c r="Q57" s="83"/>
      <c r="R57" s="81"/>
      <c r="S57" s="83" t="s">
        <v>48</v>
      </c>
      <c r="T57" s="115"/>
      <c r="U57" s="115"/>
      <c r="V57" s="115"/>
      <c r="W57" s="115"/>
      <c r="X57" s="115"/>
      <c r="Y57" s="115"/>
      <c r="Z57" s="115"/>
      <c r="AA57" s="115"/>
      <c r="AB57" s="83"/>
      <c r="AC57" s="83"/>
      <c r="AD57" s="81"/>
      <c r="AE57" s="83" t="s">
        <v>55</v>
      </c>
      <c r="AF57" s="85" t="s">
        <v>95</v>
      </c>
      <c r="AG57" s="87"/>
      <c r="AH57" s="88"/>
      <c r="AI57" s="90" t="s">
        <v>66</v>
      </c>
    </row>
    <row r="58" spans="1:38" ht="7.35" customHeight="1" thickBot="1" x14ac:dyDescent="0.2">
      <c r="C58" s="81"/>
      <c r="D58" s="81"/>
      <c r="E58" s="81"/>
      <c r="F58" s="81"/>
      <c r="G58" s="81"/>
      <c r="H58" s="92" t="s">
        <v>90</v>
      </c>
      <c r="I58" s="110"/>
      <c r="J58" s="110"/>
      <c r="K58" s="110"/>
      <c r="L58" s="83"/>
      <c r="M58" s="92" t="s">
        <v>92</v>
      </c>
      <c r="N58" s="110"/>
      <c r="O58" s="110"/>
      <c r="P58" s="110"/>
      <c r="Q58" s="110"/>
      <c r="R58" s="110"/>
      <c r="S58" s="83"/>
      <c r="T58" s="92" t="s">
        <v>94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83"/>
      <c r="AF58" s="86"/>
      <c r="AG58" s="89"/>
      <c r="AH58" s="89"/>
      <c r="AI58" s="91"/>
    </row>
    <row r="59" spans="1:38" ht="3.75" customHeight="1" x14ac:dyDescent="0.15">
      <c r="H59" s="111"/>
      <c r="I59" s="111"/>
      <c r="J59" s="111"/>
      <c r="K59" s="111"/>
      <c r="M59" s="111"/>
      <c r="N59" s="111"/>
      <c r="O59" s="111"/>
      <c r="P59" s="111"/>
      <c r="Q59" s="111"/>
      <c r="R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</row>
    <row r="60" spans="1:38" ht="3" customHeight="1" x14ac:dyDescent="0.15"/>
    <row r="61" spans="1:38" ht="12" customHeight="1" x14ac:dyDescent="0.15">
      <c r="B61" s="4" t="s">
        <v>96</v>
      </c>
    </row>
    <row r="62" spans="1:38" ht="3.75" customHeight="1" thickBot="1" x14ac:dyDescent="0.2">
      <c r="H62" s="83" t="s">
        <v>97</v>
      </c>
      <c r="I62" s="83"/>
      <c r="J62" s="83"/>
      <c r="K62" s="83"/>
      <c r="L62" s="83" t="s">
        <v>47</v>
      </c>
      <c r="M62" s="5"/>
      <c r="O62" s="83" t="s">
        <v>98</v>
      </c>
      <c r="P62" s="83"/>
      <c r="Q62" s="83"/>
      <c r="R62" s="83"/>
      <c r="S62" s="83"/>
      <c r="T62" s="83"/>
      <c r="U62" s="81" t="s">
        <v>47</v>
      </c>
      <c r="W62" s="226" t="s">
        <v>93</v>
      </c>
      <c r="X62" s="226"/>
      <c r="Y62" s="226"/>
      <c r="Z62" s="226"/>
      <c r="AA62" s="226"/>
      <c r="AB62" s="226"/>
      <c r="AC62" s="226"/>
      <c r="AD62" s="226"/>
      <c r="AE62" s="83"/>
      <c r="AF62" s="83"/>
      <c r="AG62" s="81" t="s">
        <v>47</v>
      </c>
      <c r="AL62" s="225"/>
    </row>
    <row r="63" spans="1:38" ht="7.35" customHeight="1" x14ac:dyDescent="0.15">
      <c r="C63" s="81" t="s">
        <v>160</v>
      </c>
      <c r="D63" s="81"/>
      <c r="E63" s="81"/>
      <c r="F63" s="81"/>
      <c r="G63" s="81"/>
      <c r="H63" s="83"/>
      <c r="I63" s="83"/>
      <c r="J63" s="83"/>
      <c r="K63" s="83"/>
      <c r="L63" s="83"/>
      <c r="M63" s="83" t="s">
        <v>48</v>
      </c>
      <c r="N63" s="83"/>
      <c r="O63" s="111"/>
      <c r="P63" s="111"/>
      <c r="Q63" s="111"/>
      <c r="R63" s="111"/>
      <c r="S63" s="83"/>
      <c r="T63" s="83"/>
      <c r="U63" s="81"/>
      <c r="V63" s="83" t="s">
        <v>48</v>
      </c>
      <c r="W63" s="227"/>
      <c r="X63" s="227"/>
      <c r="Y63" s="227"/>
      <c r="Z63" s="227"/>
      <c r="AA63" s="227"/>
      <c r="AB63" s="227"/>
      <c r="AC63" s="227"/>
      <c r="AD63" s="227"/>
      <c r="AE63" s="83"/>
      <c r="AF63" s="83"/>
      <c r="AG63" s="81"/>
      <c r="AH63" s="83" t="s">
        <v>55</v>
      </c>
      <c r="AI63" s="85" t="s">
        <v>95</v>
      </c>
      <c r="AJ63" s="87"/>
      <c r="AK63" s="90" t="s">
        <v>66</v>
      </c>
      <c r="AL63" s="225"/>
    </row>
    <row r="64" spans="1:38" ht="5.25" customHeight="1" thickBot="1" x14ac:dyDescent="0.2">
      <c r="C64" s="81"/>
      <c r="D64" s="81"/>
      <c r="E64" s="81"/>
      <c r="F64" s="81"/>
      <c r="G64" s="81"/>
      <c r="H64" s="92" t="s">
        <v>90</v>
      </c>
      <c r="I64" s="104"/>
      <c r="J64" s="104"/>
      <c r="K64" s="104"/>
      <c r="L64" s="104"/>
      <c r="M64" s="83"/>
      <c r="N64" s="83"/>
      <c r="O64" s="92" t="s">
        <v>92</v>
      </c>
      <c r="P64" s="104"/>
      <c r="Q64" s="104"/>
      <c r="R64" s="104"/>
      <c r="S64" s="104"/>
      <c r="T64" s="104"/>
      <c r="U64" s="104"/>
      <c r="V64" s="83"/>
      <c r="W64" s="92" t="s">
        <v>211</v>
      </c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83"/>
      <c r="AI64" s="86"/>
      <c r="AJ64" s="121"/>
      <c r="AK64" s="91"/>
    </row>
    <row r="65" spans="1:38" ht="12.75" customHeight="1" x14ac:dyDescent="0.15">
      <c r="H65" s="103"/>
      <c r="I65" s="103"/>
      <c r="J65" s="103"/>
      <c r="K65" s="103"/>
      <c r="L65" s="103"/>
      <c r="M65" s="26"/>
      <c r="O65" s="103"/>
      <c r="P65" s="103"/>
      <c r="Q65" s="103"/>
      <c r="R65" s="103"/>
      <c r="S65" s="103"/>
      <c r="T65" s="103"/>
      <c r="U65" s="103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1"/>
    </row>
    <row r="66" spans="1:38" ht="12" customHeight="1" x14ac:dyDescent="0.15">
      <c r="A66" s="22" t="s">
        <v>100</v>
      </c>
      <c r="U66" s="48" t="s">
        <v>172</v>
      </c>
    </row>
    <row r="67" spans="1:38" ht="7.35" customHeight="1" thickBot="1" x14ac:dyDescent="0.2">
      <c r="G67" s="96" t="s">
        <v>74</v>
      </c>
      <c r="H67" s="81" t="s">
        <v>101</v>
      </c>
      <c r="I67" s="81"/>
      <c r="J67" s="81"/>
      <c r="K67" s="81"/>
      <c r="L67" s="83"/>
      <c r="M67" s="83"/>
      <c r="N67" s="81" t="s">
        <v>47</v>
      </c>
      <c r="O67" s="4"/>
      <c r="P67" s="81" t="s">
        <v>102</v>
      </c>
      <c r="Q67" s="81"/>
      <c r="R67" s="83"/>
      <c r="S67" s="81" t="s">
        <v>177</v>
      </c>
      <c r="T67" s="9"/>
      <c r="U67" s="83" t="s">
        <v>181</v>
      </c>
      <c r="V67" s="83"/>
      <c r="W67" s="83"/>
      <c r="X67" s="81" t="s">
        <v>177</v>
      </c>
      <c r="Y67" s="9"/>
      <c r="Z67" s="228" t="s">
        <v>180</v>
      </c>
      <c r="AA67" s="83"/>
      <c r="AB67" s="81" t="s">
        <v>47</v>
      </c>
      <c r="AC67" s="96" t="s">
        <v>47</v>
      </c>
      <c r="AE67" s="230" t="s">
        <v>206</v>
      </c>
      <c r="AF67" s="205"/>
      <c r="AG67" s="83"/>
      <c r="AL67" s="83"/>
    </row>
    <row r="68" spans="1:38" ht="7.35" customHeight="1" x14ac:dyDescent="0.15">
      <c r="B68" s="81" t="s">
        <v>161</v>
      </c>
      <c r="C68" s="81"/>
      <c r="D68" s="81"/>
      <c r="E68" s="81"/>
      <c r="F68" s="81"/>
      <c r="G68" s="96"/>
      <c r="H68" s="81"/>
      <c r="I68" s="81"/>
      <c r="J68" s="81"/>
      <c r="K68" s="81"/>
      <c r="L68" s="84"/>
      <c r="M68" s="84"/>
      <c r="N68" s="82"/>
      <c r="O68" s="83" t="s">
        <v>48</v>
      </c>
      <c r="P68" s="114"/>
      <c r="Q68" s="114"/>
      <c r="R68" s="84"/>
      <c r="S68" s="81"/>
      <c r="T68" s="83" t="s">
        <v>178</v>
      </c>
      <c r="U68" s="97"/>
      <c r="V68" s="97"/>
      <c r="W68" s="84"/>
      <c r="X68" s="81"/>
      <c r="Y68" s="83" t="s">
        <v>178</v>
      </c>
      <c r="Z68" s="229"/>
      <c r="AA68" s="84"/>
      <c r="AB68" s="114"/>
      <c r="AC68" s="96"/>
      <c r="AD68" s="83" t="s">
        <v>48</v>
      </c>
      <c r="AE68" s="208"/>
      <c r="AF68" s="208"/>
      <c r="AG68" s="84"/>
      <c r="AH68" s="83" t="s">
        <v>55</v>
      </c>
      <c r="AI68" s="85" t="s">
        <v>99</v>
      </c>
      <c r="AJ68" s="87">
        <f>(L67/H69+(R67/P69)+W67/U69+AA67/Z69)+(AF67/AE69)</f>
        <v>0</v>
      </c>
      <c r="AK68" s="90" t="s">
        <v>66</v>
      </c>
      <c r="AL68" s="83"/>
    </row>
    <row r="69" spans="1:38" ht="7.35" customHeight="1" thickBot="1" x14ac:dyDescent="0.2">
      <c r="B69" s="81"/>
      <c r="C69" s="81"/>
      <c r="D69" s="81"/>
      <c r="E69" s="81"/>
      <c r="F69" s="81"/>
      <c r="G69" s="96"/>
      <c r="H69" s="92" t="s">
        <v>50</v>
      </c>
      <c r="I69" s="92"/>
      <c r="J69" s="92"/>
      <c r="K69" s="92"/>
      <c r="L69" s="92"/>
      <c r="M69" s="92"/>
      <c r="N69" s="92"/>
      <c r="O69" s="83"/>
      <c r="P69" s="92" t="s">
        <v>103</v>
      </c>
      <c r="Q69" s="92"/>
      <c r="R69" s="92"/>
      <c r="S69" s="92"/>
      <c r="T69" s="83"/>
      <c r="U69" s="92" t="s">
        <v>179</v>
      </c>
      <c r="V69" s="218"/>
      <c r="W69" s="218"/>
      <c r="X69" s="218"/>
      <c r="Y69" s="83"/>
      <c r="Z69" s="94" t="s">
        <v>182</v>
      </c>
      <c r="AA69" s="94"/>
      <c r="AB69" s="94"/>
      <c r="AC69" s="96"/>
      <c r="AD69" s="83"/>
      <c r="AE69" s="93" t="s">
        <v>176</v>
      </c>
      <c r="AF69" s="103"/>
      <c r="AG69" s="104"/>
      <c r="AH69" s="83"/>
      <c r="AI69" s="86"/>
      <c r="AJ69" s="121"/>
      <c r="AK69" s="91"/>
    </row>
    <row r="70" spans="1:38" ht="3.75" customHeight="1" x14ac:dyDescent="0.15">
      <c r="G70" s="96"/>
      <c r="H70" s="93"/>
      <c r="I70" s="93"/>
      <c r="J70" s="93"/>
      <c r="K70" s="93"/>
      <c r="L70" s="93"/>
      <c r="M70" s="93"/>
      <c r="N70" s="93"/>
      <c r="O70" s="52"/>
      <c r="P70" s="93"/>
      <c r="Q70" s="93"/>
      <c r="R70" s="93"/>
      <c r="S70" s="93"/>
      <c r="T70" s="1"/>
      <c r="U70" s="83"/>
      <c r="V70" s="83"/>
      <c r="W70" s="83"/>
      <c r="X70" s="83"/>
      <c r="Y70" s="5"/>
      <c r="Z70" s="221"/>
      <c r="AA70" s="221"/>
      <c r="AB70" s="221"/>
      <c r="AC70" s="96"/>
      <c r="AE70" s="103"/>
      <c r="AF70" s="103"/>
      <c r="AG70" s="103"/>
    </row>
    <row r="71" spans="1:38" ht="12.75" customHeight="1" x14ac:dyDescent="0.15">
      <c r="G71" s="25"/>
      <c r="H71" s="26"/>
      <c r="I71" s="26"/>
      <c r="J71" s="26"/>
      <c r="K71" s="26"/>
      <c r="L71" s="26"/>
      <c r="M71" s="26"/>
      <c r="N71" s="26"/>
      <c r="O71" s="26"/>
      <c r="P71" s="1"/>
      <c r="Q71" s="27"/>
      <c r="R71" s="24"/>
      <c r="S71" s="21"/>
      <c r="T71" s="21"/>
      <c r="U71" s="21"/>
      <c r="V71" s="21"/>
      <c r="W71" s="21"/>
      <c r="X71" s="21"/>
      <c r="Y71" s="21"/>
      <c r="Z71" s="25"/>
      <c r="AA71" s="23"/>
      <c r="AB71" s="23"/>
    </row>
    <row r="72" spans="1:38" ht="12.75" customHeight="1" x14ac:dyDescent="0.15">
      <c r="B72" s="5" t="s">
        <v>105</v>
      </c>
      <c r="C72" s="9" t="s">
        <v>216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</row>
    <row r="73" spans="1:38" ht="12.75" customHeight="1" x14ac:dyDescent="0.15">
      <c r="B73" s="5" t="s">
        <v>105</v>
      </c>
      <c r="C73" s="9" t="s">
        <v>148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</row>
    <row r="74" spans="1:38" ht="12.75" customHeight="1" x14ac:dyDescent="0.15">
      <c r="B74" s="1"/>
      <c r="C74" s="9" t="s">
        <v>149</v>
      </c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</row>
    <row r="75" spans="1:38" ht="9.75" customHeight="1" x14ac:dyDescent="0.15">
      <c r="B75" s="51" t="s">
        <v>173</v>
      </c>
      <c r="C75" s="220" t="s">
        <v>170</v>
      </c>
      <c r="D75" s="220"/>
      <c r="E75" s="220"/>
    </row>
    <row r="76" spans="1:38" ht="3.75" customHeight="1" x14ac:dyDescent="0.15"/>
    <row r="77" spans="1:38" ht="14.25" thickBot="1" x14ac:dyDescent="0.2">
      <c r="A77" s="22" t="s">
        <v>104</v>
      </c>
    </row>
    <row r="78" spans="1:38" ht="12" customHeight="1" thickBot="1" x14ac:dyDescent="0.2">
      <c r="B78" s="9" t="s">
        <v>162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45" t="s">
        <v>106</v>
      </c>
      <c r="Q78" s="29" t="s">
        <v>54</v>
      </c>
      <c r="R78" s="20" t="s">
        <v>66</v>
      </c>
      <c r="U78" s="4" t="s">
        <v>107</v>
      </c>
      <c r="AG78" s="45" t="s">
        <v>106</v>
      </c>
      <c r="AH78" s="30"/>
      <c r="AI78" s="20" t="s">
        <v>66</v>
      </c>
    </row>
    <row r="79" spans="1:38" ht="7.35" customHeight="1" thickBot="1" x14ac:dyDescent="0.2">
      <c r="I79" s="111" t="s">
        <v>75</v>
      </c>
      <c r="J79" s="106"/>
      <c r="K79" s="106"/>
      <c r="L79" s="81" t="s">
        <v>47</v>
      </c>
      <c r="O79" s="96" t="s">
        <v>74</v>
      </c>
      <c r="P79" s="83" t="s">
        <v>76</v>
      </c>
      <c r="Q79" s="106"/>
      <c r="R79" s="106"/>
      <c r="S79" s="83" t="s">
        <v>78</v>
      </c>
      <c r="T79" s="5"/>
      <c r="U79" s="5"/>
      <c r="V79" s="96" t="s">
        <v>47</v>
      </c>
    </row>
    <row r="80" spans="1:38" ht="7.35" customHeight="1" x14ac:dyDescent="0.15">
      <c r="A80" s="105" t="s">
        <v>109</v>
      </c>
      <c r="B80" s="105"/>
      <c r="C80" s="105"/>
      <c r="D80" s="105"/>
      <c r="E80" s="105"/>
      <c r="F80" s="105"/>
      <c r="G80" s="105"/>
      <c r="H80" s="19"/>
      <c r="I80" s="111"/>
      <c r="J80" s="106"/>
      <c r="K80" s="106"/>
      <c r="L80" s="81"/>
      <c r="M80" s="111" t="s">
        <v>48</v>
      </c>
      <c r="N80" s="111"/>
      <c r="O80" s="96"/>
      <c r="P80" s="83"/>
      <c r="Q80" s="106"/>
      <c r="R80" s="106"/>
      <c r="S80" s="83"/>
      <c r="T80" s="83" t="s">
        <v>175</v>
      </c>
      <c r="U80" s="93" t="s">
        <v>71</v>
      </c>
      <c r="V80" s="96"/>
      <c r="W80" s="107" t="s">
        <v>55</v>
      </c>
      <c r="Y80" s="85" t="s">
        <v>110</v>
      </c>
      <c r="Z80" s="108"/>
      <c r="AA80" s="108"/>
      <c r="AB80" s="90" t="s">
        <v>66</v>
      </c>
    </row>
    <row r="81" spans="1:37" ht="7.35" customHeight="1" thickBot="1" x14ac:dyDescent="0.2">
      <c r="A81" s="105"/>
      <c r="B81" s="105"/>
      <c r="C81" s="105"/>
      <c r="D81" s="105"/>
      <c r="E81" s="105"/>
      <c r="F81" s="105"/>
      <c r="G81" s="105"/>
      <c r="H81" s="19"/>
      <c r="I81" s="104" t="s">
        <v>169</v>
      </c>
      <c r="J81" s="110"/>
      <c r="K81" s="110"/>
      <c r="L81" s="110"/>
      <c r="M81" s="111"/>
      <c r="N81" s="111"/>
      <c r="O81" s="96"/>
      <c r="P81" s="92" t="s">
        <v>174</v>
      </c>
      <c r="Q81" s="92"/>
      <c r="R81" s="92"/>
      <c r="S81" s="92"/>
      <c r="T81" s="83"/>
      <c r="U81" s="83"/>
      <c r="V81" s="96"/>
      <c r="W81" s="107"/>
      <c r="Y81" s="86"/>
      <c r="Z81" s="109"/>
      <c r="AA81" s="109"/>
      <c r="AB81" s="91"/>
    </row>
    <row r="82" spans="1:37" ht="3.75" customHeight="1" x14ac:dyDescent="0.15">
      <c r="I82" s="111"/>
      <c r="J82" s="111"/>
      <c r="K82" s="111"/>
      <c r="L82" s="111"/>
      <c r="O82" s="96"/>
      <c r="P82" s="93"/>
      <c r="Q82" s="93"/>
      <c r="R82" s="93"/>
      <c r="S82" s="93"/>
      <c r="T82" s="17"/>
      <c r="U82" s="17"/>
      <c r="V82" s="96"/>
    </row>
    <row r="83" spans="1:37" ht="3.75" customHeight="1" x14ac:dyDescent="0.15"/>
    <row r="84" spans="1:37" ht="12.75" customHeight="1" x14ac:dyDescent="0.15">
      <c r="A84" s="98" t="s">
        <v>111</v>
      </c>
      <c r="B84" s="98"/>
      <c r="C84" s="98"/>
      <c r="D84" s="98"/>
      <c r="E84" s="98"/>
    </row>
    <row r="85" spans="1:37" ht="12.75" customHeight="1" x14ac:dyDescent="0.15">
      <c r="A85" s="99"/>
      <c r="B85" s="100"/>
      <c r="C85" s="100"/>
      <c r="D85" s="101"/>
      <c r="E85" s="78" t="s">
        <v>115</v>
      </c>
      <c r="F85" s="79"/>
      <c r="G85" s="79"/>
      <c r="H85" s="80"/>
      <c r="I85" s="78" t="s">
        <v>128</v>
      </c>
      <c r="J85" s="79"/>
      <c r="K85" s="79"/>
      <c r="L85" s="80"/>
      <c r="M85" s="78" t="s">
        <v>129</v>
      </c>
      <c r="N85" s="79"/>
      <c r="O85" s="79"/>
      <c r="P85" s="79"/>
      <c r="Q85" s="79"/>
      <c r="R85" s="80"/>
      <c r="S85" s="78" t="s">
        <v>142</v>
      </c>
      <c r="T85" s="79"/>
      <c r="U85" s="79"/>
      <c r="V85" s="79"/>
      <c r="W85" s="79"/>
      <c r="X85" s="80"/>
    </row>
    <row r="86" spans="1:37" ht="12.75" customHeight="1" x14ac:dyDescent="0.15">
      <c r="A86" s="186" t="s">
        <v>31</v>
      </c>
      <c r="B86" s="211"/>
      <c r="C86" s="211"/>
      <c r="D86" s="212"/>
      <c r="E86" s="8" t="s">
        <v>116</v>
      </c>
      <c r="F86" s="213"/>
      <c r="G86" s="213"/>
      <c r="H86" s="214"/>
      <c r="I86" s="15" t="s">
        <v>122</v>
      </c>
      <c r="J86" s="213"/>
      <c r="K86" s="213"/>
      <c r="L86" s="214"/>
      <c r="M86" s="34" t="s">
        <v>135</v>
      </c>
      <c r="N86" s="35"/>
      <c r="O86" s="35"/>
      <c r="P86" s="213"/>
      <c r="Q86" s="213"/>
      <c r="R86" s="214"/>
      <c r="S86" s="37" t="s">
        <v>136</v>
      </c>
      <c r="T86" s="35"/>
      <c r="U86" s="35"/>
      <c r="V86" s="213"/>
      <c r="W86" s="213"/>
      <c r="X86" s="214"/>
      <c r="Y86" s="28" t="s">
        <v>105</v>
      </c>
      <c r="Z86" s="38" t="s">
        <v>143</v>
      </c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</row>
    <row r="87" spans="1:37" ht="12.75" customHeight="1" x14ac:dyDescent="0.15">
      <c r="A87" s="186" t="s">
        <v>112</v>
      </c>
      <c r="B87" s="211"/>
      <c r="C87" s="211"/>
      <c r="D87" s="212"/>
      <c r="E87" s="14" t="s">
        <v>117</v>
      </c>
      <c r="F87" s="213"/>
      <c r="G87" s="213"/>
      <c r="H87" s="214"/>
      <c r="I87" s="15" t="s">
        <v>123</v>
      </c>
      <c r="J87" s="213"/>
      <c r="K87" s="213"/>
      <c r="L87" s="214"/>
      <c r="M87" s="34" t="s">
        <v>130</v>
      </c>
      <c r="N87" s="36"/>
      <c r="O87" s="35"/>
      <c r="P87" s="213"/>
      <c r="Q87" s="213"/>
      <c r="R87" s="214"/>
      <c r="S87" s="37" t="s">
        <v>137</v>
      </c>
      <c r="T87" s="35"/>
      <c r="U87" s="35"/>
      <c r="V87" s="213"/>
      <c r="W87" s="213"/>
      <c r="X87" s="214"/>
      <c r="Z87" s="4" t="s">
        <v>144</v>
      </c>
    </row>
    <row r="88" spans="1:37" ht="12.75" customHeight="1" x14ac:dyDescent="0.15">
      <c r="A88" s="186" t="s">
        <v>33</v>
      </c>
      <c r="B88" s="211"/>
      <c r="C88" s="211"/>
      <c r="D88" s="212"/>
      <c r="E88" s="14" t="s">
        <v>118</v>
      </c>
      <c r="F88" s="213"/>
      <c r="G88" s="213"/>
      <c r="H88" s="214"/>
      <c r="I88" s="15" t="s">
        <v>124</v>
      </c>
      <c r="J88" s="213"/>
      <c r="K88" s="213"/>
      <c r="L88" s="214"/>
      <c r="M88" s="34" t="s">
        <v>131</v>
      </c>
      <c r="N88" s="35"/>
      <c r="O88" s="35"/>
      <c r="P88" s="213"/>
      <c r="Q88" s="213"/>
      <c r="R88" s="214"/>
      <c r="S88" s="37" t="s">
        <v>138</v>
      </c>
      <c r="T88" s="35"/>
      <c r="U88" s="35"/>
      <c r="V88" s="213"/>
      <c r="W88" s="213"/>
      <c r="X88" s="214"/>
      <c r="Y88" s="28" t="s">
        <v>105</v>
      </c>
      <c r="Z88" s="4" t="s">
        <v>145</v>
      </c>
    </row>
    <row r="89" spans="1:37" ht="12.75" customHeight="1" x14ac:dyDescent="0.15">
      <c r="A89" s="186" t="s">
        <v>113</v>
      </c>
      <c r="B89" s="211"/>
      <c r="C89" s="211"/>
      <c r="D89" s="212"/>
      <c r="E89" s="14" t="s">
        <v>119</v>
      </c>
      <c r="F89" s="213"/>
      <c r="G89" s="213"/>
      <c r="H89" s="214"/>
      <c r="I89" s="15" t="s">
        <v>125</v>
      </c>
      <c r="J89" s="213"/>
      <c r="K89" s="213"/>
      <c r="L89" s="214"/>
      <c r="M89" s="34" t="s">
        <v>132</v>
      </c>
      <c r="N89" s="35"/>
      <c r="O89" s="35"/>
      <c r="P89" s="213"/>
      <c r="Q89" s="213"/>
      <c r="R89" s="214"/>
      <c r="S89" s="37" t="s">
        <v>139</v>
      </c>
      <c r="T89" s="35"/>
      <c r="U89" s="35"/>
      <c r="V89" s="213"/>
      <c r="W89" s="213"/>
      <c r="X89" s="214"/>
      <c r="Z89" s="4" t="s">
        <v>146</v>
      </c>
    </row>
    <row r="90" spans="1:37" ht="12.75" customHeight="1" x14ac:dyDescent="0.15">
      <c r="A90" s="186" t="s">
        <v>43</v>
      </c>
      <c r="B90" s="211"/>
      <c r="C90" s="211"/>
      <c r="D90" s="212"/>
      <c r="E90" s="14" t="s">
        <v>120</v>
      </c>
      <c r="F90" s="213"/>
      <c r="G90" s="213"/>
      <c r="H90" s="214"/>
      <c r="I90" s="15" t="s">
        <v>126</v>
      </c>
      <c r="J90" s="213"/>
      <c r="K90" s="213"/>
      <c r="L90" s="214"/>
      <c r="M90" s="34" t="s">
        <v>133</v>
      </c>
      <c r="N90" s="35"/>
      <c r="O90" s="35"/>
      <c r="P90" s="213"/>
      <c r="Q90" s="213"/>
      <c r="R90" s="214"/>
      <c r="S90" s="37" t="s">
        <v>140</v>
      </c>
      <c r="T90" s="35"/>
      <c r="U90" s="35"/>
      <c r="V90" s="213"/>
      <c r="W90" s="213"/>
      <c r="X90" s="214"/>
      <c r="Y90" s="28" t="s">
        <v>105</v>
      </c>
      <c r="Z90" s="4" t="s">
        <v>147</v>
      </c>
    </row>
    <row r="91" spans="1:37" ht="12.75" customHeight="1" x14ac:dyDescent="0.15">
      <c r="A91" s="186" t="s">
        <v>114</v>
      </c>
      <c r="B91" s="211"/>
      <c r="C91" s="211"/>
      <c r="D91" s="212"/>
      <c r="E91" s="14" t="s">
        <v>121</v>
      </c>
      <c r="F91" s="213"/>
      <c r="G91" s="213"/>
      <c r="H91" s="214"/>
      <c r="I91" s="15" t="s">
        <v>127</v>
      </c>
      <c r="J91" s="213"/>
      <c r="K91" s="213"/>
      <c r="L91" s="214"/>
      <c r="M91" s="34" t="s">
        <v>134</v>
      </c>
      <c r="N91" s="35"/>
      <c r="O91" s="35"/>
      <c r="P91" s="213"/>
      <c r="Q91" s="213"/>
      <c r="R91" s="214"/>
      <c r="S91" s="37" t="s">
        <v>141</v>
      </c>
      <c r="T91" s="35"/>
      <c r="U91" s="35"/>
      <c r="V91" s="213"/>
      <c r="W91" s="213"/>
      <c r="X91" s="214"/>
    </row>
    <row r="92" spans="1:37" ht="15" customHeight="1" x14ac:dyDescent="0.15">
      <c r="A92" s="4"/>
      <c r="B92" s="4"/>
      <c r="E92" s="5"/>
      <c r="I92" s="9"/>
      <c r="M92" s="4"/>
      <c r="S92" s="39"/>
    </row>
    <row r="93" spans="1:37" ht="12.75" customHeight="1" x14ac:dyDescent="0.1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</row>
    <row r="94" spans="1:37" x14ac:dyDescent="0.1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</row>
  </sheetData>
  <mergeCells count="320">
    <mergeCell ref="V90:X90"/>
    <mergeCell ref="V91:X91"/>
    <mergeCell ref="J91:L91"/>
    <mergeCell ref="P86:R86"/>
    <mergeCell ref="P87:R87"/>
    <mergeCell ref="P88:R88"/>
    <mergeCell ref="P89:R89"/>
    <mergeCell ref="P90:R90"/>
    <mergeCell ref="P91:R91"/>
    <mergeCell ref="F90:H90"/>
    <mergeCell ref="F91:H91"/>
    <mergeCell ref="J86:L86"/>
    <mergeCell ref="J87:L87"/>
    <mergeCell ref="J88:L88"/>
    <mergeCell ref="J89:L89"/>
    <mergeCell ref="J90:L90"/>
    <mergeCell ref="F86:H86"/>
    <mergeCell ref="A87:D87"/>
    <mergeCell ref="A88:D88"/>
    <mergeCell ref="A89:D89"/>
    <mergeCell ref="A90:D90"/>
    <mergeCell ref="A91:D91"/>
    <mergeCell ref="A86:D86"/>
    <mergeCell ref="F87:H87"/>
    <mergeCell ref="Z80:AA81"/>
    <mergeCell ref="AB80:AB81"/>
    <mergeCell ref="Q79:R80"/>
    <mergeCell ref="S79:S80"/>
    <mergeCell ref="Z69:AB70"/>
    <mergeCell ref="W80:W81"/>
    <mergeCell ref="Y80:Y81"/>
    <mergeCell ref="F88:H88"/>
    <mergeCell ref="F89:H89"/>
    <mergeCell ref="S85:X85"/>
    <mergeCell ref="M85:R85"/>
    <mergeCell ref="I85:L85"/>
    <mergeCell ref="E85:H85"/>
    <mergeCell ref="V86:X86"/>
    <mergeCell ref="V87:X87"/>
    <mergeCell ref="V88:X88"/>
    <mergeCell ref="V89:X89"/>
    <mergeCell ref="O68:O69"/>
    <mergeCell ref="P67:Q68"/>
    <mergeCell ref="A84:E84"/>
    <mergeCell ref="A85:D85"/>
    <mergeCell ref="C63:G64"/>
    <mergeCell ref="V63:V64"/>
    <mergeCell ref="A80:G81"/>
    <mergeCell ref="C57:G58"/>
    <mergeCell ref="B51:L52"/>
    <mergeCell ref="S51:S52"/>
    <mergeCell ref="O79:O82"/>
    <mergeCell ref="L67:M68"/>
    <mergeCell ref="N67:N68"/>
    <mergeCell ref="H69:N70"/>
    <mergeCell ref="R67:R68"/>
    <mergeCell ref="P81:S82"/>
    <mergeCell ref="T80:T81"/>
    <mergeCell ref="U80:U81"/>
    <mergeCell ref="V79:V82"/>
    <mergeCell ref="P79:P80"/>
    <mergeCell ref="C75:E75"/>
    <mergeCell ref="I79:I80"/>
    <mergeCell ref="J79:K80"/>
    <mergeCell ref="L79:L80"/>
    <mergeCell ref="I81:L82"/>
    <mergeCell ref="M80:N81"/>
    <mergeCell ref="AL67:AL68"/>
    <mergeCell ref="S67:S68"/>
    <mergeCell ref="T68:T69"/>
    <mergeCell ref="B68:F69"/>
    <mergeCell ref="AD68:AD69"/>
    <mergeCell ref="AH68:AH69"/>
    <mergeCell ref="AI68:AI69"/>
    <mergeCell ref="U67:V68"/>
    <mergeCell ref="W67:W68"/>
    <mergeCell ref="X67:X68"/>
    <mergeCell ref="U69:X70"/>
    <mergeCell ref="AC67:AC70"/>
    <mergeCell ref="G67:G70"/>
    <mergeCell ref="H67:K68"/>
    <mergeCell ref="Z67:Z68"/>
    <mergeCell ref="P69:S70"/>
    <mergeCell ref="Y68:Y69"/>
    <mergeCell ref="AA67:AA68"/>
    <mergeCell ref="AB67:AB68"/>
    <mergeCell ref="AE67:AF68"/>
    <mergeCell ref="AG67:AG68"/>
    <mergeCell ref="AE69:AG70"/>
    <mergeCell ref="AK68:AK69"/>
    <mergeCell ref="AJ68:AJ69"/>
    <mergeCell ref="AL62:AL63"/>
    <mergeCell ref="H64:L65"/>
    <mergeCell ref="O64:U65"/>
    <mergeCell ref="W64:AG65"/>
    <mergeCell ref="M63:N64"/>
    <mergeCell ref="W62:AD63"/>
    <mergeCell ref="AE62:AF63"/>
    <mergeCell ref="AG62:AG63"/>
    <mergeCell ref="AH63:AH64"/>
    <mergeCell ref="AI63:AI64"/>
    <mergeCell ref="AJ63:AJ64"/>
    <mergeCell ref="AK63:AK64"/>
    <mergeCell ref="AI57:AI58"/>
    <mergeCell ref="H58:K59"/>
    <mergeCell ref="M58:R59"/>
    <mergeCell ref="T58:AD59"/>
    <mergeCell ref="H62:I63"/>
    <mergeCell ref="J62:K63"/>
    <mergeCell ref="L62:L63"/>
    <mergeCell ref="O62:R63"/>
    <mergeCell ref="S62:T63"/>
    <mergeCell ref="U62:U63"/>
    <mergeCell ref="L57:L58"/>
    <mergeCell ref="S57:S58"/>
    <mergeCell ref="AE57:AE58"/>
    <mergeCell ref="AF57:AF58"/>
    <mergeCell ref="AG57:AH58"/>
    <mergeCell ref="H56:H57"/>
    <mergeCell ref="I56:J57"/>
    <mergeCell ref="K56:K57"/>
    <mergeCell ref="M56:O57"/>
    <mergeCell ref="P56:Q57"/>
    <mergeCell ref="R56:R57"/>
    <mergeCell ref="T56:AA57"/>
    <mergeCell ref="AB56:AC57"/>
    <mergeCell ref="AD56:AD57"/>
    <mergeCell ref="X51:X52"/>
    <mergeCell ref="Y51:Y52"/>
    <mergeCell ref="Z51:AA52"/>
    <mergeCell ref="AB51:AB52"/>
    <mergeCell ref="M52:R53"/>
    <mergeCell ref="T52:W53"/>
    <mergeCell ref="M50:N51"/>
    <mergeCell ref="O50:Q51"/>
    <mergeCell ref="R50:R51"/>
    <mergeCell ref="T50:T51"/>
    <mergeCell ref="U50:V51"/>
    <mergeCell ref="W50:W51"/>
    <mergeCell ref="B43:S43"/>
    <mergeCell ref="J39:M40"/>
    <mergeCell ref="O39:T40"/>
    <mergeCell ref="V39:Y40"/>
    <mergeCell ref="B38:B40"/>
    <mergeCell ref="AB38:AB40"/>
    <mergeCell ref="AF47:AF48"/>
    <mergeCell ref="O48:T49"/>
    <mergeCell ref="X48:AA49"/>
    <mergeCell ref="T46:T47"/>
    <mergeCell ref="U46:U49"/>
    <mergeCell ref="V46:V49"/>
    <mergeCell ref="W46:W49"/>
    <mergeCell ref="X46:X47"/>
    <mergeCell ref="Y46:Z47"/>
    <mergeCell ref="C45:L45"/>
    <mergeCell ref="M45:N45"/>
    <mergeCell ref="O46:O47"/>
    <mergeCell ref="P46:Q47"/>
    <mergeCell ref="R46:R47"/>
    <mergeCell ref="S46:S47"/>
    <mergeCell ref="A42:F42"/>
    <mergeCell ref="AA46:AA47"/>
    <mergeCell ref="AB47:AB48"/>
    <mergeCell ref="AH38:AH39"/>
    <mergeCell ref="AI38:AJ39"/>
    <mergeCell ref="AK38:AK39"/>
    <mergeCell ref="W38:X38"/>
    <mergeCell ref="Z38:Z39"/>
    <mergeCell ref="AA38:AA39"/>
    <mergeCell ref="AC38:AC39"/>
    <mergeCell ref="AC47:AC48"/>
    <mergeCell ref="AD47:AE48"/>
    <mergeCell ref="C39:H40"/>
    <mergeCell ref="AD38:AD39"/>
    <mergeCell ref="F38:G38"/>
    <mergeCell ref="I38:I39"/>
    <mergeCell ref="K38:L38"/>
    <mergeCell ref="N38:N39"/>
    <mergeCell ref="U38:U39"/>
    <mergeCell ref="P34:X35"/>
    <mergeCell ref="AE34:AE35"/>
    <mergeCell ref="C34:K35"/>
    <mergeCell ref="L34:L35"/>
    <mergeCell ref="M34:N35"/>
    <mergeCell ref="AF34:AF35"/>
    <mergeCell ref="AG34:AG35"/>
    <mergeCell ref="AE38:AE39"/>
    <mergeCell ref="AF38:AF39"/>
    <mergeCell ref="AG38:AG39"/>
    <mergeCell ref="Y33:Y34"/>
    <mergeCell ref="Z33:AA34"/>
    <mergeCell ref="AB33:AB34"/>
    <mergeCell ref="AC33:AC34"/>
    <mergeCell ref="AD33:AD34"/>
    <mergeCell ref="AK34:AK35"/>
    <mergeCell ref="Y35:AD36"/>
    <mergeCell ref="AH34:AH35"/>
    <mergeCell ref="AI34:AJ35"/>
    <mergeCell ref="B17:H17"/>
    <mergeCell ref="K17:L17"/>
    <mergeCell ref="A18:H18"/>
    <mergeCell ref="K18:L18"/>
    <mergeCell ref="O18:AG18"/>
    <mergeCell ref="C28:K29"/>
    <mergeCell ref="L28:L29"/>
    <mergeCell ref="M28:N29"/>
    <mergeCell ref="P28:X29"/>
    <mergeCell ref="Y29:AD30"/>
    <mergeCell ref="D23:E23"/>
    <mergeCell ref="C24:E24"/>
    <mergeCell ref="AE28:AE29"/>
    <mergeCell ref="AF28:AF29"/>
    <mergeCell ref="AG28:AG29"/>
    <mergeCell ref="AH28:AH29"/>
    <mergeCell ref="AI28:AJ29"/>
    <mergeCell ref="AK28:AK29"/>
    <mergeCell ref="Y27:Y28"/>
    <mergeCell ref="Z27:AA28"/>
    <mergeCell ref="AN20:AN21"/>
    <mergeCell ref="C22:I22"/>
    <mergeCell ref="K22:P22"/>
    <mergeCell ref="X22:AC22"/>
    <mergeCell ref="AE22:AH22"/>
    <mergeCell ref="Q21:Q22"/>
    <mergeCell ref="AD21:AD22"/>
    <mergeCell ref="AF21:AG21"/>
    <mergeCell ref="AI21:AI22"/>
    <mergeCell ref="T21:U21"/>
    <mergeCell ref="R22:V22"/>
    <mergeCell ref="W21:W22"/>
    <mergeCell ref="A20:E20"/>
    <mergeCell ref="C21:F21"/>
    <mergeCell ref="G21:H21"/>
    <mergeCell ref="J21:J22"/>
    <mergeCell ref="K21:M21"/>
    <mergeCell ref="N21:O21"/>
    <mergeCell ref="B16:H16"/>
    <mergeCell ref="B13:H13"/>
    <mergeCell ref="K13:L13"/>
    <mergeCell ref="O12:P12"/>
    <mergeCell ref="Q12:R13"/>
    <mergeCell ref="S12:T13"/>
    <mergeCell ref="U12:V13"/>
    <mergeCell ref="B12:H12"/>
    <mergeCell ref="I12:J12"/>
    <mergeCell ref="K16:L16"/>
    <mergeCell ref="N14:P14"/>
    <mergeCell ref="B14:H14"/>
    <mergeCell ref="K14:L14"/>
    <mergeCell ref="Y14:Z14"/>
    <mergeCell ref="AA14:AB14"/>
    <mergeCell ref="W12:X13"/>
    <mergeCell ref="Y12:Z13"/>
    <mergeCell ref="AA12:AB13"/>
    <mergeCell ref="S9:T9"/>
    <mergeCell ref="AA10:AB11"/>
    <mergeCell ref="O11:P11"/>
    <mergeCell ref="B15:H15"/>
    <mergeCell ref="K15:L15"/>
    <mergeCell ref="B9:H9"/>
    <mergeCell ref="I9:I10"/>
    <mergeCell ref="J9:J10"/>
    <mergeCell ref="K9:K10"/>
    <mergeCell ref="L9:L10"/>
    <mergeCell ref="B11:H11"/>
    <mergeCell ref="I11:J11"/>
    <mergeCell ref="B10:H10"/>
    <mergeCell ref="N10:N13"/>
    <mergeCell ref="O10:P10"/>
    <mergeCell ref="Q10:R11"/>
    <mergeCell ref="S10:T11"/>
    <mergeCell ref="U10:V11"/>
    <mergeCell ref="W10:X11"/>
    <mergeCell ref="Y10:Z11"/>
    <mergeCell ref="U9:V9"/>
    <mergeCell ref="W9:X9"/>
    <mergeCell ref="Y9:Z9"/>
    <mergeCell ref="N9:P9"/>
    <mergeCell ref="O13:P13"/>
    <mergeCell ref="Q9:R9"/>
    <mergeCell ref="A1:H1"/>
    <mergeCell ref="A4:C4"/>
    <mergeCell ref="D4:M4"/>
    <mergeCell ref="A6:F6"/>
    <mergeCell ref="A7:H7"/>
    <mergeCell ref="I7:J7"/>
    <mergeCell ref="K7:L7"/>
    <mergeCell ref="N7:P8"/>
    <mergeCell ref="A8:H8"/>
    <mergeCell ref="A2:Z2"/>
    <mergeCell ref="W8:X8"/>
    <mergeCell ref="Q7:R8"/>
    <mergeCell ref="S7:T8"/>
    <mergeCell ref="U7:V8"/>
    <mergeCell ref="W7:AG7"/>
    <mergeCell ref="Y8:Z8"/>
    <mergeCell ref="AH7:AI8"/>
    <mergeCell ref="AJ7:AK8"/>
    <mergeCell ref="AF8:AG8"/>
    <mergeCell ref="AF10:AG11"/>
    <mergeCell ref="AH10:AI11"/>
    <mergeCell ref="AJ10:AK11"/>
    <mergeCell ref="AC14:AE14"/>
    <mergeCell ref="AB27:AB28"/>
    <mergeCell ref="AC27:AC28"/>
    <mergeCell ref="AD27:AD28"/>
    <mergeCell ref="AA8:AB8"/>
    <mergeCell ref="AC8:AE8"/>
    <mergeCell ref="AC10:AE11"/>
    <mergeCell ref="N17:AK17"/>
    <mergeCell ref="AH9:AI9"/>
    <mergeCell ref="AJ9:AK9"/>
    <mergeCell ref="AA9:AB9"/>
    <mergeCell ref="AC9:AE9"/>
    <mergeCell ref="AF9:AG9"/>
    <mergeCell ref="AJ12:AK13"/>
    <mergeCell ref="AC12:AE13"/>
    <mergeCell ref="AF12:AG13"/>
    <mergeCell ref="AH12:AI13"/>
    <mergeCell ref="W14:X14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94" fitToWidth="0" orientation="portrait" r:id="rId1"/>
  <headerFooter>
    <oddFooter>&amp;C&amp;12
&amp;[- 136 -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V82"/>
  <sheetViews>
    <sheetView zoomScaleNormal="100" workbookViewId="0">
      <selection activeCell="V87" sqref="V87"/>
    </sheetView>
  </sheetViews>
  <sheetFormatPr defaultRowHeight="13.5" x14ac:dyDescent="0.15"/>
  <cols>
    <col min="1" max="1" width="1.25" customWidth="1"/>
    <col min="2" max="8" width="2.75" customWidth="1"/>
    <col min="9" max="12" width="2.375" customWidth="1"/>
    <col min="13" max="13" width="1" customWidth="1"/>
    <col min="14" max="14" width="2.875" customWidth="1"/>
    <col min="15" max="16" width="3" customWidth="1"/>
    <col min="17" max="24" width="2.875" customWidth="1"/>
    <col min="25" max="26" width="3.25" customWidth="1"/>
    <col min="27" max="28" width="2.875" customWidth="1"/>
    <col min="29" max="31" width="2.25" customWidth="1"/>
    <col min="32" max="37" width="2.875" customWidth="1"/>
    <col min="38" max="50" width="3" customWidth="1"/>
  </cols>
  <sheetData>
    <row r="1" spans="1:37" ht="14.25" x14ac:dyDescent="0.15">
      <c r="A1" s="132" t="s">
        <v>183</v>
      </c>
      <c r="B1" s="132"/>
      <c r="C1" s="132"/>
      <c r="D1" s="132"/>
      <c r="E1" s="132"/>
      <c r="F1" s="132"/>
      <c r="G1" s="132"/>
      <c r="H1" s="132"/>
    </row>
    <row r="2" spans="1:37" ht="14.25" x14ac:dyDescent="0.15">
      <c r="A2" s="132" t="s">
        <v>184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</row>
    <row r="3" spans="1:37" ht="5.25" customHeight="1" x14ac:dyDescent="0.15"/>
    <row r="4" spans="1:37" x14ac:dyDescent="0.15">
      <c r="A4" s="160" t="s">
        <v>0</v>
      </c>
      <c r="B4" s="161"/>
      <c r="C4" s="161"/>
      <c r="D4" s="160"/>
      <c r="E4" s="160"/>
      <c r="F4" s="160"/>
      <c r="G4" s="160"/>
      <c r="H4" s="160"/>
      <c r="I4" s="160"/>
      <c r="J4" s="160"/>
      <c r="K4" s="160"/>
      <c r="L4" s="160"/>
      <c r="M4" s="160"/>
    </row>
    <row r="5" spans="1:37" ht="5.25" customHeight="1" x14ac:dyDescent="0.15"/>
    <row r="6" spans="1:37" x14ac:dyDescent="0.15">
      <c r="A6" s="98" t="s">
        <v>23</v>
      </c>
      <c r="B6" s="98"/>
      <c r="C6" s="98"/>
      <c r="D6" s="98"/>
      <c r="E6" s="98"/>
      <c r="F6" s="98"/>
      <c r="N6" s="7" t="s">
        <v>24</v>
      </c>
      <c r="O6" s="6"/>
      <c r="P6" s="6"/>
      <c r="Q6" s="6"/>
      <c r="R6" s="2"/>
    </row>
    <row r="7" spans="1:37" ht="12.4" customHeight="1" x14ac:dyDescent="0.15">
      <c r="A7" s="184" t="s">
        <v>9</v>
      </c>
      <c r="B7" s="185"/>
      <c r="C7" s="185"/>
      <c r="D7" s="185"/>
      <c r="E7" s="185"/>
      <c r="F7" s="185"/>
      <c r="G7" s="185"/>
      <c r="H7" s="185"/>
      <c r="I7" s="78" t="s">
        <v>10</v>
      </c>
      <c r="J7" s="159"/>
      <c r="K7" s="78" t="s">
        <v>11</v>
      </c>
      <c r="L7" s="159"/>
      <c r="N7" s="135" t="s">
        <v>25</v>
      </c>
      <c r="O7" s="136"/>
      <c r="P7" s="137"/>
      <c r="Q7" s="149" t="s">
        <v>31</v>
      </c>
      <c r="R7" s="148"/>
      <c r="S7" s="147" t="s">
        <v>32</v>
      </c>
      <c r="T7" s="148"/>
      <c r="U7" s="149" t="s">
        <v>33</v>
      </c>
      <c r="V7" s="148"/>
      <c r="W7" s="166" t="s">
        <v>45</v>
      </c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47" t="s">
        <v>43</v>
      </c>
      <c r="AI7" s="148"/>
      <c r="AJ7" s="168" t="s">
        <v>44</v>
      </c>
      <c r="AK7" s="169"/>
    </row>
    <row r="8" spans="1:37" ht="12.4" customHeight="1" x14ac:dyDescent="0.15">
      <c r="A8" s="186" t="s">
        <v>1</v>
      </c>
      <c r="B8" s="187"/>
      <c r="C8" s="187"/>
      <c r="D8" s="187"/>
      <c r="E8" s="187"/>
      <c r="F8" s="187"/>
      <c r="G8" s="187"/>
      <c r="H8" s="188"/>
      <c r="I8" s="31" t="s">
        <v>12</v>
      </c>
      <c r="J8" s="12"/>
      <c r="K8" s="32" t="s">
        <v>13</v>
      </c>
      <c r="L8" s="11"/>
      <c r="N8" s="138"/>
      <c r="O8" s="139"/>
      <c r="P8" s="140"/>
      <c r="Q8" s="148"/>
      <c r="R8" s="148"/>
      <c r="S8" s="148"/>
      <c r="T8" s="148"/>
      <c r="U8" s="148"/>
      <c r="V8" s="148"/>
      <c r="W8" s="166" t="s">
        <v>34</v>
      </c>
      <c r="X8" s="167"/>
      <c r="Y8" s="166" t="s">
        <v>35</v>
      </c>
      <c r="Z8" s="166"/>
      <c r="AA8" s="166" t="s">
        <v>36</v>
      </c>
      <c r="AB8" s="167"/>
      <c r="AC8" s="165" t="s">
        <v>41</v>
      </c>
      <c r="AD8" s="165"/>
      <c r="AE8" s="165"/>
      <c r="AF8" s="166" t="s">
        <v>42</v>
      </c>
      <c r="AG8" s="167"/>
      <c r="AH8" s="148"/>
      <c r="AI8" s="148"/>
      <c r="AJ8" s="169"/>
      <c r="AK8" s="169"/>
    </row>
    <row r="9" spans="1:37" ht="12.4" customHeight="1" x14ac:dyDescent="0.15">
      <c r="A9" s="66"/>
      <c r="B9" s="189" t="s">
        <v>214</v>
      </c>
      <c r="C9" s="190"/>
      <c r="D9" s="190"/>
      <c r="E9" s="190"/>
      <c r="F9" s="190"/>
      <c r="G9" s="190"/>
      <c r="H9" s="191"/>
      <c r="I9" s="153" t="s">
        <v>14</v>
      </c>
      <c r="J9" s="155"/>
      <c r="K9" s="141" t="s">
        <v>15</v>
      </c>
      <c r="L9" s="157"/>
      <c r="N9" s="150" t="s">
        <v>26</v>
      </c>
      <c r="O9" s="151"/>
      <c r="P9" s="152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1">
        <f>SUM(W9:AE9)</f>
        <v>0</v>
      </c>
      <c r="AG9" s="172"/>
      <c r="AH9" s="170"/>
      <c r="AI9" s="170"/>
      <c r="AJ9" s="170"/>
      <c r="AK9" s="170"/>
    </row>
    <row r="10" spans="1:37" ht="12.4" customHeight="1" x14ac:dyDescent="0.15">
      <c r="A10" s="54"/>
      <c r="B10" s="207" t="s">
        <v>8</v>
      </c>
      <c r="C10" s="208"/>
      <c r="D10" s="208"/>
      <c r="E10" s="208"/>
      <c r="F10" s="208"/>
      <c r="G10" s="208"/>
      <c r="H10" s="209"/>
      <c r="I10" s="154"/>
      <c r="J10" s="156"/>
      <c r="K10" s="154"/>
      <c r="L10" s="158"/>
      <c r="N10" s="215" t="s">
        <v>156</v>
      </c>
      <c r="O10" s="141" t="s">
        <v>27</v>
      </c>
      <c r="P10" s="142"/>
      <c r="Q10" s="126"/>
      <c r="R10" s="127"/>
      <c r="S10" s="126"/>
      <c r="T10" s="127"/>
      <c r="U10" s="126"/>
      <c r="V10" s="127"/>
      <c r="W10" s="126"/>
      <c r="X10" s="127"/>
      <c r="Y10" s="126"/>
      <c r="Z10" s="127"/>
      <c r="AA10" s="126"/>
      <c r="AB10" s="127"/>
      <c r="AC10" s="126"/>
      <c r="AD10" s="173"/>
      <c r="AE10" s="127"/>
      <c r="AF10" s="126">
        <v>0</v>
      </c>
      <c r="AG10" s="127"/>
      <c r="AH10" s="126"/>
      <c r="AI10" s="127"/>
      <c r="AJ10" s="126"/>
      <c r="AK10" s="127"/>
    </row>
    <row r="11" spans="1:37" ht="12.4" customHeight="1" x14ac:dyDescent="0.15">
      <c r="A11" s="54"/>
      <c r="B11" s="162" t="s">
        <v>215</v>
      </c>
      <c r="C11" s="163"/>
      <c r="D11" s="163"/>
      <c r="E11" s="163"/>
      <c r="F11" s="163"/>
      <c r="G11" s="163"/>
      <c r="H11" s="164"/>
      <c r="I11" s="125"/>
      <c r="J11" s="125"/>
      <c r="K11" s="33" t="s">
        <v>16</v>
      </c>
      <c r="L11" s="11"/>
      <c r="N11" s="216"/>
      <c r="O11" s="143" t="s">
        <v>28</v>
      </c>
      <c r="P11" s="144"/>
      <c r="Q11" s="128"/>
      <c r="R11" s="129"/>
      <c r="S11" s="128"/>
      <c r="T11" s="129"/>
      <c r="U11" s="128"/>
      <c r="V11" s="129"/>
      <c r="W11" s="128"/>
      <c r="X11" s="129"/>
      <c r="Y11" s="128"/>
      <c r="Z11" s="129"/>
      <c r="AA11" s="128"/>
      <c r="AB11" s="129"/>
      <c r="AC11" s="128"/>
      <c r="AD11" s="174"/>
      <c r="AE11" s="129"/>
      <c r="AF11" s="128"/>
      <c r="AG11" s="129"/>
      <c r="AH11" s="128"/>
      <c r="AI11" s="129"/>
      <c r="AJ11" s="128"/>
      <c r="AK11" s="129"/>
    </row>
    <row r="12" spans="1:37" ht="12.4" customHeight="1" x14ac:dyDescent="0.15">
      <c r="A12" s="54"/>
      <c r="B12" s="201" t="s">
        <v>208</v>
      </c>
      <c r="C12" s="192"/>
      <c r="D12" s="192"/>
      <c r="E12" s="192"/>
      <c r="F12" s="192"/>
      <c r="G12" s="192"/>
      <c r="H12" s="193"/>
      <c r="I12" s="194"/>
      <c r="J12" s="195"/>
      <c r="K12" s="33" t="s">
        <v>204</v>
      </c>
      <c r="L12" s="11"/>
      <c r="N12" s="216"/>
      <c r="O12" s="145" t="s">
        <v>29</v>
      </c>
      <c r="P12" s="146"/>
      <c r="Q12" s="130"/>
      <c r="R12" s="197"/>
      <c r="S12" s="126"/>
      <c r="T12" s="127"/>
      <c r="U12" s="126"/>
      <c r="V12" s="127"/>
      <c r="W12" s="126"/>
      <c r="X12" s="127"/>
      <c r="Y12" s="126"/>
      <c r="Z12" s="127"/>
      <c r="AA12" s="126"/>
      <c r="AB12" s="127"/>
      <c r="AC12" s="126"/>
      <c r="AD12" s="173"/>
      <c r="AE12" s="127"/>
      <c r="AF12" s="126">
        <v>0</v>
      </c>
      <c r="AG12" s="127"/>
      <c r="AH12" s="126"/>
      <c r="AI12" s="127"/>
      <c r="AJ12" s="126"/>
      <c r="AK12" s="127"/>
    </row>
    <row r="13" spans="1:37" ht="12.4" customHeight="1" thickBot="1" x14ac:dyDescent="0.2">
      <c r="A13" s="54"/>
      <c r="B13" s="181" t="s">
        <v>2</v>
      </c>
      <c r="C13" s="182"/>
      <c r="D13" s="182"/>
      <c r="E13" s="182"/>
      <c r="F13" s="182"/>
      <c r="G13" s="182"/>
      <c r="H13" s="183"/>
      <c r="I13" s="32" t="s">
        <v>17</v>
      </c>
      <c r="J13" s="10"/>
      <c r="K13" s="125"/>
      <c r="L13" s="125"/>
      <c r="N13" s="217"/>
      <c r="O13" s="133" t="s">
        <v>30</v>
      </c>
      <c r="P13" s="134"/>
      <c r="Q13" s="130"/>
      <c r="R13" s="197"/>
      <c r="S13" s="198"/>
      <c r="T13" s="199"/>
      <c r="U13" s="198"/>
      <c r="V13" s="199"/>
      <c r="W13" s="128"/>
      <c r="X13" s="129"/>
      <c r="Y13" s="128"/>
      <c r="Z13" s="129"/>
      <c r="AA13" s="128"/>
      <c r="AB13" s="129"/>
      <c r="AC13" s="128"/>
      <c r="AD13" s="174"/>
      <c r="AE13" s="129"/>
      <c r="AF13" s="130"/>
      <c r="AG13" s="131"/>
      <c r="AH13" s="130"/>
      <c r="AI13" s="131"/>
      <c r="AJ13" s="130"/>
      <c r="AK13" s="131"/>
    </row>
    <row r="14" spans="1:37" ht="12.4" customHeight="1" thickBot="1" x14ac:dyDescent="0.2">
      <c r="A14" s="54"/>
      <c r="B14" s="181" t="s">
        <v>3</v>
      </c>
      <c r="C14" s="182"/>
      <c r="D14" s="182"/>
      <c r="E14" s="182"/>
      <c r="F14" s="182"/>
      <c r="G14" s="182"/>
      <c r="H14" s="183"/>
      <c r="I14" s="33" t="s">
        <v>18</v>
      </c>
      <c r="J14" s="10"/>
      <c r="K14" s="125"/>
      <c r="L14" s="125"/>
      <c r="N14" s="78" t="s">
        <v>37</v>
      </c>
      <c r="O14" s="196"/>
      <c r="P14" s="196"/>
      <c r="Q14" s="46" t="s">
        <v>38</v>
      </c>
      <c r="R14" s="43"/>
      <c r="S14" s="47" t="s">
        <v>39</v>
      </c>
      <c r="T14" s="43"/>
      <c r="U14" s="47" t="s">
        <v>40</v>
      </c>
      <c r="V14" s="43"/>
      <c r="W14" s="175"/>
      <c r="X14" s="176"/>
      <c r="Y14" s="177"/>
      <c r="Z14" s="178"/>
      <c r="AA14" s="176"/>
      <c r="AB14" s="178"/>
      <c r="AC14" s="179"/>
      <c r="AD14" s="180"/>
      <c r="AE14" s="180"/>
      <c r="AF14" s="46" t="s">
        <v>163</v>
      </c>
      <c r="AG14" s="42"/>
      <c r="AH14" s="46" t="s">
        <v>165</v>
      </c>
      <c r="AI14" s="42"/>
      <c r="AJ14" s="46" t="s">
        <v>164</v>
      </c>
      <c r="AK14" s="42"/>
    </row>
    <row r="15" spans="1:37" ht="12.4" customHeight="1" x14ac:dyDescent="0.15">
      <c r="A15" s="54"/>
      <c r="B15" s="181" t="s">
        <v>4</v>
      </c>
      <c r="C15" s="182"/>
      <c r="D15" s="182"/>
      <c r="E15" s="182"/>
      <c r="F15" s="182"/>
      <c r="G15" s="182"/>
      <c r="H15" s="183"/>
      <c r="I15" s="33" t="s">
        <v>19</v>
      </c>
      <c r="J15" s="10"/>
      <c r="K15" s="125"/>
      <c r="L15" s="125"/>
    </row>
    <row r="16" spans="1:37" ht="12.4" customHeight="1" x14ac:dyDescent="0.15">
      <c r="A16" s="54"/>
      <c r="B16" s="204" t="s">
        <v>5</v>
      </c>
      <c r="C16" s="205"/>
      <c r="D16" s="205"/>
      <c r="E16" s="205"/>
      <c r="F16" s="205"/>
      <c r="G16" s="205"/>
      <c r="H16" s="206"/>
      <c r="I16" s="33" t="s">
        <v>20</v>
      </c>
      <c r="J16" s="10"/>
      <c r="K16" s="125"/>
      <c r="L16" s="125"/>
    </row>
    <row r="17" spans="1:37" ht="12.4" customHeight="1" x14ac:dyDescent="0.15">
      <c r="A17" s="67"/>
      <c r="B17" s="181" t="s">
        <v>6</v>
      </c>
      <c r="C17" s="182"/>
      <c r="D17" s="182"/>
      <c r="E17" s="182"/>
      <c r="F17" s="182"/>
      <c r="G17" s="182"/>
      <c r="H17" s="183"/>
      <c r="I17" s="33" t="s">
        <v>21</v>
      </c>
      <c r="J17" s="10"/>
      <c r="K17" s="125"/>
      <c r="L17" s="125"/>
      <c r="N17" s="117" t="s">
        <v>209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</row>
    <row r="18" spans="1:37" ht="12" customHeight="1" x14ac:dyDescent="0.15">
      <c r="A18" s="201" t="s">
        <v>7</v>
      </c>
      <c r="B18" s="182"/>
      <c r="C18" s="182"/>
      <c r="D18" s="182"/>
      <c r="E18" s="182"/>
      <c r="F18" s="182"/>
      <c r="G18" s="182"/>
      <c r="H18" s="183"/>
      <c r="I18" s="33" t="s">
        <v>22</v>
      </c>
      <c r="J18" s="10"/>
      <c r="K18" s="125"/>
      <c r="L18" s="125"/>
      <c r="O18" s="117" t="s">
        <v>218</v>
      </c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</row>
    <row r="19" spans="1:37" ht="5.25" customHeight="1" x14ac:dyDescent="0.15">
      <c r="A19" s="69"/>
      <c r="B19" s="64"/>
      <c r="C19" s="64"/>
      <c r="D19" s="64"/>
      <c r="E19" s="64"/>
      <c r="F19" s="64"/>
      <c r="G19" s="64"/>
      <c r="H19" s="64"/>
      <c r="I19" s="50"/>
      <c r="J19" s="57"/>
      <c r="K19" s="1"/>
      <c r="L19" s="1"/>
    </row>
    <row r="20" spans="1:37" ht="12.75" customHeight="1" x14ac:dyDescent="0.15">
      <c r="A20" s="98" t="s">
        <v>46</v>
      </c>
      <c r="B20" s="98"/>
      <c r="C20" s="98"/>
      <c r="D20" s="98"/>
      <c r="E20" s="98"/>
      <c r="F20" s="3"/>
      <c r="R20" s="48"/>
    </row>
    <row r="21" spans="1:37" ht="12.75" customHeight="1" x14ac:dyDescent="0.15">
      <c r="C21" s="83" t="s">
        <v>168</v>
      </c>
      <c r="D21" s="83"/>
      <c r="E21" s="83"/>
      <c r="F21" s="83"/>
      <c r="G21" s="83"/>
      <c r="H21" t="s">
        <v>47</v>
      </c>
      <c r="I21" s="71" t="s">
        <v>212</v>
      </c>
      <c r="J21" s="72"/>
      <c r="K21" s="72"/>
      <c r="L21" s="72"/>
      <c r="M21" s="72"/>
      <c r="N21" s="70"/>
      <c r="O21" s="4" t="s">
        <v>47</v>
      </c>
      <c r="P21" s="83" t="s">
        <v>48</v>
      </c>
      <c r="Q21" s="4" t="s">
        <v>51</v>
      </c>
      <c r="R21" s="83"/>
      <c r="S21" s="83"/>
      <c r="T21" t="s">
        <v>47</v>
      </c>
      <c r="U21" s="83" t="s">
        <v>186</v>
      </c>
      <c r="V21" s="83" t="s">
        <v>60</v>
      </c>
      <c r="W21" s="83"/>
      <c r="X21" s="200" t="s">
        <v>177</v>
      </c>
      <c r="Y21" s="49"/>
      <c r="Z21" s="83"/>
    </row>
    <row r="22" spans="1:37" ht="12.75" customHeight="1" x14ac:dyDescent="0.15">
      <c r="C22" s="92" t="s">
        <v>182</v>
      </c>
      <c r="D22" s="110"/>
      <c r="E22" s="110"/>
      <c r="F22" s="110"/>
      <c r="G22" s="110"/>
      <c r="H22" s="110"/>
      <c r="I22" s="93" t="s">
        <v>185</v>
      </c>
      <c r="J22" s="111"/>
      <c r="K22" s="111"/>
      <c r="L22" s="111"/>
      <c r="M22" s="111"/>
      <c r="N22" s="111"/>
      <c r="O22" s="110"/>
      <c r="P22" s="83"/>
      <c r="Q22" s="92" t="s">
        <v>52</v>
      </c>
      <c r="R22" s="110"/>
      <c r="S22" s="110"/>
      <c r="T22" s="110"/>
      <c r="U22" s="83"/>
      <c r="V22" s="83"/>
      <c r="W22" s="83"/>
      <c r="X22" s="200"/>
      <c r="Y22" s="49"/>
      <c r="Z22" s="83"/>
    </row>
    <row r="23" spans="1:37" ht="3.75" customHeight="1" thickBot="1" x14ac:dyDescent="0.2">
      <c r="C23" s="81"/>
      <c r="D23" s="81"/>
      <c r="E23" s="81"/>
      <c r="F23" s="81"/>
      <c r="G23" s="81"/>
      <c r="H23" s="81"/>
      <c r="I23" s="81"/>
      <c r="J23" s="81"/>
      <c r="K23" s="81"/>
      <c r="Y23" s="203" t="s">
        <v>60</v>
      </c>
      <c r="Z23" s="83"/>
      <c r="AA23" s="83"/>
      <c r="AB23" s="83" t="s">
        <v>152</v>
      </c>
      <c r="AC23" s="106" t="s">
        <v>154</v>
      </c>
      <c r="AD23" s="93" t="s">
        <v>155</v>
      </c>
    </row>
    <row r="24" spans="1:37" ht="7.35" customHeight="1" x14ac:dyDescent="0.15">
      <c r="B24" s="83" t="s">
        <v>187</v>
      </c>
      <c r="C24" s="81" t="s">
        <v>150</v>
      </c>
      <c r="D24" s="81"/>
      <c r="E24" s="81"/>
      <c r="F24" s="81"/>
      <c r="G24" s="81"/>
      <c r="H24" s="81"/>
      <c r="I24" s="81"/>
      <c r="J24" s="81"/>
      <c r="K24" s="81"/>
      <c r="L24" s="85" t="s">
        <v>57</v>
      </c>
      <c r="M24" s="112" t="s">
        <v>68</v>
      </c>
      <c r="N24" s="90"/>
      <c r="P24" s="231" t="s">
        <v>70</v>
      </c>
      <c r="Q24" s="231"/>
      <c r="R24" s="231"/>
      <c r="S24" s="231"/>
      <c r="T24" s="231"/>
      <c r="U24" s="231"/>
      <c r="V24" s="231"/>
      <c r="W24" s="231"/>
      <c r="X24" s="231"/>
      <c r="Y24" s="203"/>
      <c r="Z24" s="84"/>
      <c r="AA24" s="84"/>
      <c r="AB24" s="97"/>
      <c r="AC24" s="210"/>
      <c r="AD24" s="84"/>
      <c r="AE24" s="83" t="s">
        <v>48</v>
      </c>
      <c r="AF24" s="93" t="s">
        <v>71</v>
      </c>
      <c r="AG24" s="106" t="s">
        <v>65</v>
      </c>
      <c r="AH24" s="85" t="s">
        <v>57</v>
      </c>
      <c r="AI24" s="87"/>
      <c r="AJ24" s="87"/>
      <c r="AK24" s="122" t="s">
        <v>66</v>
      </c>
    </row>
    <row r="25" spans="1:37" ht="7.35" customHeight="1" thickBot="1" x14ac:dyDescent="0.2">
      <c r="B25" s="83"/>
      <c r="C25" s="81"/>
      <c r="D25" s="81"/>
      <c r="E25" s="81"/>
      <c r="F25" s="81"/>
      <c r="G25" s="81"/>
      <c r="H25" s="81"/>
      <c r="I25" s="81"/>
      <c r="J25" s="81"/>
      <c r="K25" s="81"/>
      <c r="L25" s="232"/>
      <c r="M25" s="113"/>
      <c r="N25" s="91"/>
      <c r="P25" s="231"/>
      <c r="Q25" s="231"/>
      <c r="R25" s="231"/>
      <c r="S25" s="231"/>
      <c r="T25" s="231"/>
      <c r="U25" s="231"/>
      <c r="V25" s="231"/>
      <c r="W25" s="231"/>
      <c r="X25" s="231"/>
      <c r="Y25" s="92" t="s">
        <v>63</v>
      </c>
      <c r="Z25" s="92"/>
      <c r="AA25" s="92"/>
      <c r="AB25" s="92"/>
      <c r="AC25" s="92"/>
      <c r="AD25" s="92"/>
      <c r="AE25" s="83"/>
      <c r="AF25" s="111"/>
      <c r="AG25" s="106"/>
      <c r="AH25" s="86"/>
      <c r="AI25" s="121"/>
      <c r="AJ25" s="121"/>
      <c r="AK25" s="123"/>
    </row>
    <row r="26" spans="1:37" ht="7.35" customHeight="1" x14ac:dyDescent="0.15">
      <c r="X26" s="21"/>
      <c r="Y26" s="93"/>
      <c r="Z26" s="93"/>
      <c r="AA26" s="93"/>
      <c r="AB26" s="93"/>
      <c r="AC26" s="93"/>
      <c r="AD26" s="93"/>
    </row>
    <row r="27" spans="1:37" ht="3.75" customHeight="1" x14ac:dyDescent="0.15"/>
    <row r="28" spans="1:37" ht="12.75" customHeight="1" x14ac:dyDescent="0.15">
      <c r="A28" s="105" t="s">
        <v>80</v>
      </c>
      <c r="B28" s="105"/>
      <c r="C28" s="105"/>
      <c r="D28" s="105"/>
      <c r="E28" s="105"/>
      <c r="F28" s="105"/>
    </row>
    <row r="29" spans="1:37" ht="12.75" customHeight="1" x14ac:dyDescent="0.15">
      <c r="B29" s="81" t="s">
        <v>81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</row>
    <row r="30" spans="1:37" ht="3.75" customHeight="1" thickBot="1" x14ac:dyDescent="0.2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</row>
    <row r="31" spans="1:37" ht="12.75" customHeight="1" thickBot="1" x14ac:dyDescent="0.2">
      <c r="C31" s="81" t="s">
        <v>157</v>
      </c>
      <c r="D31" s="81"/>
      <c r="E31" s="81"/>
      <c r="F31" s="81"/>
      <c r="G31" s="81"/>
      <c r="H31" s="81"/>
      <c r="I31" s="81"/>
      <c r="J31" s="81"/>
      <c r="K31" s="81"/>
      <c r="L31" s="202"/>
      <c r="M31" s="102" t="s">
        <v>82</v>
      </c>
      <c r="N31" s="224"/>
      <c r="O31" s="40" t="s">
        <v>58</v>
      </c>
      <c r="P31" s="41"/>
      <c r="R31" s="4"/>
    </row>
    <row r="32" spans="1:37" ht="3.75" customHeight="1" x14ac:dyDescent="0.15">
      <c r="C32" s="9"/>
      <c r="D32" s="9"/>
      <c r="E32" s="9"/>
      <c r="F32" s="9"/>
      <c r="G32" s="9"/>
      <c r="H32" s="9"/>
      <c r="I32" s="9"/>
      <c r="J32" s="9"/>
      <c r="K32" s="9"/>
      <c r="M32" s="1"/>
      <c r="N32" s="18"/>
      <c r="O32" s="4"/>
    </row>
    <row r="33" spans="1:37" ht="7.35" customHeight="1" thickBot="1" x14ac:dyDescent="0.2">
      <c r="C33" s="9"/>
      <c r="D33" s="9"/>
      <c r="E33" s="9"/>
      <c r="F33" s="9"/>
      <c r="G33" s="9"/>
      <c r="H33" s="9"/>
      <c r="I33" s="9"/>
      <c r="J33" s="9"/>
      <c r="K33" s="9"/>
      <c r="M33" s="1"/>
      <c r="N33" s="1"/>
      <c r="O33" s="83" t="s">
        <v>83</v>
      </c>
      <c r="P33" s="83"/>
      <c r="Q33" s="83"/>
      <c r="R33" s="81" t="s">
        <v>47</v>
      </c>
      <c r="S33" s="106" t="s">
        <v>84</v>
      </c>
      <c r="T33" s="93" t="s">
        <v>64</v>
      </c>
      <c r="U33" s="83" t="s">
        <v>48</v>
      </c>
      <c r="V33" s="120" t="s">
        <v>50</v>
      </c>
      <c r="W33" s="83" t="s">
        <v>48</v>
      </c>
      <c r="X33" s="83" t="s">
        <v>85</v>
      </c>
      <c r="Y33" s="106"/>
      <c r="Z33" s="106"/>
      <c r="AA33" s="81" t="s">
        <v>47</v>
      </c>
    </row>
    <row r="34" spans="1:37" ht="7.35" customHeight="1" x14ac:dyDescent="0.15">
      <c r="C34" s="81" t="s">
        <v>158</v>
      </c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97"/>
      <c r="P34" s="111"/>
      <c r="Q34" s="111"/>
      <c r="R34" s="82"/>
      <c r="S34" s="106"/>
      <c r="T34" s="111"/>
      <c r="U34" s="83"/>
      <c r="V34" s="106"/>
      <c r="W34" s="83"/>
      <c r="X34" s="83"/>
      <c r="Y34" s="106"/>
      <c r="Z34" s="106"/>
      <c r="AA34" s="82"/>
      <c r="AB34" s="83" t="s">
        <v>55</v>
      </c>
      <c r="AC34" s="85" t="s">
        <v>82</v>
      </c>
      <c r="AD34" s="112"/>
      <c r="AE34" s="112"/>
      <c r="AF34" s="90" t="s">
        <v>66</v>
      </c>
    </row>
    <row r="35" spans="1:37" ht="7.35" customHeight="1" thickBot="1" x14ac:dyDescent="0.2"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92" t="s">
        <v>63</v>
      </c>
      <c r="P35" s="110"/>
      <c r="Q35" s="110"/>
      <c r="R35" s="110"/>
      <c r="S35" s="110"/>
      <c r="T35" s="110"/>
      <c r="U35" s="83"/>
      <c r="V35" s="106"/>
      <c r="W35" s="83"/>
      <c r="X35" s="92" t="s">
        <v>86</v>
      </c>
      <c r="Y35" s="110"/>
      <c r="Z35" s="110"/>
      <c r="AA35" s="110"/>
      <c r="AB35" s="83"/>
      <c r="AC35" s="86"/>
      <c r="AD35" s="113"/>
      <c r="AE35" s="113"/>
      <c r="AF35" s="91"/>
    </row>
    <row r="36" spans="1:37" ht="7.35" customHeight="1" x14ac:dyDescent="0.15">
      <c r="O36" s="111"/>
      <c r="P36" s="111"/>
      <c r="Q36" s="111"/>
      <c r="R36" s="111"/>
      <c r="S36" s="111"/>
      <c r="T36" s="111"/>
      <c r="U36" s="83"/>
      <c r="V36" s="106"/>
      <c r="W36" s="83"/>
      <c r="X36" s="111"/>
      <c r="Y36" s="111"/>
      <c r="Z36" s="111"/>
      <c r="AA36" s="111"/>
    </row>
    <row r="37" spans="1:37" ht="7.35" customHeight="1" thickBot="1" x14ac:dyDescent="0.2">
      <c r="M37" s="81" t="s">
        <v>87</v>
      </c>
      <c r="N37" s="81"/>
      <c r="O37" s="83"/>
      <c r="P37" s="83"/>
      <c r="Q37" s="83"/>
      <c r="R37" s="117" t="s">
        <v>47</v>
      </c>
      <c r="S37" s="21"/>
      <c r="T37" s="83" t="s">
        <v>85</v>
      </c>
      <c r="U37" s="111"/>
      <c r="V37" s="111"/>
      <c r="W37" s="118" t="s">
        <v>47</v>
      </c>
      <c r="X37" s="5"/>
      <c r="Y37" s="21"/>
      <c r="Z37" s="21"/>
      <c r="AA37" s="21"/>
      <c r="AB37" s="21"/>
    </row>
    <row r="38" spans="1:37" ht="7.35" customHeight="1" x14ac:dyDescent="0.15">
      <c r="B38" s="81" t="s">
        <v>159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3"/>
      <c r="P38" s="83"/>
      <c r="Q38" s="83"/>
      <c r="R38" s="114"/>
      <c r="S38" s="83" t="s">
        <v>48</v>
      </c>
      <c r="T38" s="83"/>
      <c r="U38" s="111"/>
      <c r="V38" s="111"/>
      <c r="W38" s="119"/>
      <c r="X38" s="83" t="s">
        <v>55</v>
      </c>
      <c r="Y38" s="85" t="s">
        <v>82</v>
      </c>
      <c r="Z38" s="112"/>
      <c r="AA38" s="112"/>
      <c r="AB38" s="90" t="s">
        <v>66</v>
      </c>
    </row>
    <row r="39" spans="1:37" ht="7.35" customHeight="1" thickBot="1" x14ac:dyDescent="0.2"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92" t="s">
        <v>63</v>
      </c>
      <c r="N39" s="92"/>
      <c r="O39" s="92"/>
      <c r="P39" s="92"/>
      <c r="Q39" s="92"/>
      <c r="R39" s="92"/>
      <c r="S39" s="83"/>
      <c r="T39" s="92" t="s">
        <v>86</v>
      </c>
      <c r="U39" s="110"/>
      <c r="V39" s="110"/>
      <c r="W39" s="110"/>
      <c r="X39" s="83"/>
      <c r="Y39" s="86"/>
      <c r="Z39" s="113"/>
      <c r="AA39" s="113"/>
      <c r="AB39" s="91"/>
    </row>
    <row r="40" spans="1:37" ht="5.25" customHeight="1" x14ac:dyDescent="0.15">
      <c r="M40" s="93"/>
      <c r="N40" s="93"/>
      <c r="O40" s="93"/>
      <c r="P40" s="93"/>
      <c r="Q40" s="93"/>
      <c r="R40" s="93"/>
      <c r="T40" s="111"/>
      <c r="U40" s="111"/>
      <c r="V40" s="111"/>
      <c r="W40" s="111"/>
    </row>
    <row r="41" spans="1:37" ht="12.75" customHeight="1" x14ac:dyDescent="0.15">
      <c r="A41" s="22" t="s">
        <v>88</v>
      </c>
    </row>
    <row r="42" spans="1:37" ht="12.75" customHeight="1" x14ac:dyDescent="0.15">
      <c r="B42" s="81" t="s">
        <v>89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</row>
    <row r="43" spans="1:37" ht="7.35" customHeight="1" thickBot="1" x14ac:dyDescent="0.2">
      <c r="H43" s="81" t="s">
        <v>75</v>
      </c>
      <c r="I43" s="83"/>
      <c r="J43" s="83"/>
      <c r="K43" s="81" t="s">
        <v>78</v>
      </c>
      <c r="M43" s="81" t="s">
        <v>91</v>
      </c>
      <c r="N43" s="81"/>
      <c r="O43" s="81"/>
      <c r="P43" s="83"/>
      <c r="Q43" s="83"/>
      <c r="R43" s="81" t="s">
        <v>47</v>
      </c>
      <c r="T43" s="115" t="s">
        <v>93</v>
      </c>
      <c r="U43" s="115"/>
      <c r="V43" s="115"/>
      <c r="W43" s="115"/>
      <c r="X43" s="115"/>
      <c r="Y43" s="115"/>
      <c r="Z43" s="115"/>
      <c r="AA43" s="115"/>
      <c r="AB43" s="83"/>
      <c r="AC43" s="83"/>
      <c r="AD43" s="81" t="s">
        <v>47</v>
      </c>
    </row>
    <row r="44" spans="1:37" ht="7.35" customHeight="1" x14ac:dyDescent="0.15">
      <c r="C44" s="81" t="s">
        <v>160</v>
      </c>
      <c r="D44" s="81"/>
      <c r="E44" s="81"/>
      <c r="F44" s="81"/>
      <c r="G44" s="81"/>
      <c r="H44" s="82"/>
      <c r="I44" s="83"/>
      <c r="J44" s="83"/>
      <c r="K44" s="82"/>
      <c r="L44" s="83" t="s">
        <v>48</v>
      </c>
      <c r="M44" s="81"/>
      <c r="N44" s="81"/>
      <c r="O44" s="81"/>
      <c r="P44" s="83"/>
      <c r="Q44" s="83"/>
      <c r="R44" s="81"/>
      <c r="S44" s="83" t="s">
        <v>48</v>
      </c>
      <c r="T44" s="115"/>
      <c r="U44" s="115"/>
      <c r="V44" s="115"/>
      <c r="W44" s="115"/>
      <c r="X44" s="115"/>
      <c r="Y44" s="115"/>
      <c r="Z44" s="115"/>
      <c r="AA44" s="115"/>
      <c r="AB44" s="83"/>
      <c r="AC44" s="83"/>
      <c r="AD44" s="81"/>
      <c r="AE44" s="83" t="s">
        <v>55</v>
      </c>
      <c r="AF44" s="85" t="s">
        <v>95</v>
      </c>
      <c r="AG44" s="87"/>
      <c r="AH44" s="88"/>
      <c r="AI44" s="90" t="s">
        <v>66</v>
      </c>
    </row>
    <row r="45" spans="1:37" ht="7.35" customHeight="1" thickBot="1" x14ac:dyDescent="0.2">
      <c r="C45" s="81"/>
      <c r="D45" s="81"/>
      <c r="E45" s="81"/>
      <c r="F45" s="81"/>
      <c r="G45" s="81"/>
      <c r="H45" s="92" t="s">
        <v>90</v>
      </c>
      <c r="I45" s="110"/>
      <c r="J45" s="110"/>
      <c r="K45" s="110"/>
      <c r="L45" s="83"/>
      <c r="M45" s="92" t="s">
        <v>92</v>
      </c>
      <c r="N45" s="110"/>
      <c r="O45" s="110"/>
      <c r="P45" s="110"/>
      <c r="Q45" s="110"/>
      <c r="R45" s="110"/>
      <c r="S45" s="83"/>
      <c r="T45" s="92" t="s">
        <v>94</v>
      </c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83"/>
      <c r="AF45" s="86"/>
      <c r="AG45" s="89"/>
      <c r="AH45" s="89"/>
      <c r="AI45" s="91"/>
    </row>
    <row r="46" spans="1:37" ht="7.35" customHeight="1" x14ac:dyDescent="0.15">
      <c r="H46" s="111"/>
      <c r="I46" s="111"/>
      <c r="J46" s="111"/>
      <c r="K46" s="111"/>
      <c r="M46" s="111"/>
      <c r="N46" s="111"/>
      <c r="O46" s="111"/>
      <c r="P46" s="111"/>
      <c r="Q46" s="111"/>
      <c r="R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</row>
    <row r="47" spans="1:37" ht="3.75" customHeight="1" x14ac:dyDescent="0.15"/>
    <row r="48" spans="1:37" ht="12.75" customHeight="1" x14ac:dyDescent="0.15">
      <c r="B48" s="4" t="s">
        <v>96</v>
      </c>
    </row>
    <row r="49" spans="1:37" ht="7.35" customHeight="1" thickBot="1" x14ac:dyDescent="0.2">
      <c r="H49" s="83" t="s">
        <v>97</v>
      </c>
      <c r="I49" s="83"/>
      <c r="J49" s="83"/>
      <c r="K49" s="83"/>
      <c r="L49" s="83" t="s">
        <v>47</v>
      </c>
      <c r="M49" s="5"/>
      <c r="O49" s="83" t="s">
        <v>98</v>
      </c>
      <c r="P49" s="83"/>
      <c r="Q49" s="83"/>
      <c r="R49" s="83"/>
      <c r="S49" s="83"/>
      <c r="T49" s="83"/>
      <c r="U49" s="81" t="s">
        <v>47</v>
      </c>
      <c r="W49" s="226" t="s">
        <v>93</v>
      </c>
      <c r="X49" s="226"/>
      <c r="Y49" s="226"/>
      <c r="Z49" s="226"/>
      <c r="AA49" s="226"/>
      <c r="AB49" s="226"/>
      <c r="AC49" s="226"/>
      <c r="AD49" s="226"/>
      <c r="AE49" s="83"/>
      <c r="AF49" s="83"/>
      <c r="AG49" s="81" t="s">
        <v>47</v>
      </c>
    </row>
    <row r="50" spans="1:37" ht="7.35" customHeight="1" x14ac:dyDescent="0.15">
      <c r="C50" s="81" t="s">
        <v>160</v>
      </c>
      <c r="D50" s="81"/>
      <c r="E50" s="81"/>
      <c r="F50" s="81"/>
      <c r="G50" s="81"/>
      <c r="H50" s="83"/>
      <c r="I50" s="83"/>
      <c r="J50" s="83"/>
      <c r="K50" s="83"/>
      <c r="L50" s="83"/>
      <c r="M50" s="83" t="s">
        <v>48</v>
      </c>
      <c r="N50" s="83"/>
      <c r="O50" s="111"/>
      <c r="P50" s="111"/>
      <c r="Q50" s="111"/>
      <c r="R50" s="111"/>
      <c r="S50" s="83"/>
      <c r="T50" s="83"/>
      <c r="U50" s="81"/>
      <c r="V50" s="83" t="s">
        <v>48</v>
      </c>
      <c r="W50" s="227"/>
      <c r="X50" s="227"/>
      <c r="Y50" s="227"/>
      <c r="Z50" s="227"/>
      <c r="AA50" s="227"/>
      <c r="AB50" s="227"/>
      <c r="AC50" s="227"/>
      <c r="AD50" s="227"/>
      <c r="AE50" s="83"/>
      <c r="AF50" s="83"/>
      <c r="AG50" s="81"/>
      <c r="AH50" s="83" t="s">
        <v>55</v>
      </c>
      <c r="AI50" s="85" t="s">
        <v>95</v>
      </c>
      <c r="AJ50" s="87"/>
      <c r="AK50" s="90" t="s">
        <v>66</v>
      </c>
    </row>
    <row r="51" spans="1:37" ht="7.35" customHeight="1" thickBot="1" x14ac:dyDescent="0.2">
      <c r="C51" s="81"/>
      <c r="D51" s="81"/>
      <c r="E51" s="81"/>
      <c r="F51" s="81"/>
      <c r="G51" s="81"/>
      <c r="H51" s="92" t="s">
        <v>90</v>
      </c>
      <c r="I51" s="104"/>
      <c r="J51" s="104"/>
      <c r="K51" s="104"/>
      <c r="L51" s="104"/>
      <c r="M51" s="83"/>
      <c r="N51" s="83"/>
      <c r="O51" s="92" t="s">
        <v>92</v>
      </c>
      <c r="P51" s="104"/>
      <c r="Q51" s="104"/>
      <c r="R51" s="104"/>
      <c r="S51" s="104"/>
      <c r="T51" s="104"/>
      <c r="U51" s="104"/>
      <c r="V51" s="83"/>
      <c r="W51" s="233" t="s">
        <v>94</v>
      </c>
      <c r="X51" s="234"/>
      <c r="Y51" s="234"/>
      <c r="Z51" s="234"/>
      <c r="AA51" s="234"/>
      <c r="AB51" s="234"/>
      <c r="AC51" s="234"/>
      <c r="AD51" s="234"/>
      <c r="AE51" s="234"/>
      <c r="AF51" s="234"/>
      <c r="AG51" s="234"/>
      <c r="AH51" s="83"/>
      <c r="AI51" s="86"/>
      <c r="AJ51" s="121"/>
      <c r="AK51" s="91"/>
    </row>
    <row r="52" spans="1:37" ht="5.25" customHeight="1" x14ac:dyDescent="0.15">
      <c r="H52" s="103"/>
      <c r="I52" s="103"/>
      <c r="J52" s="103"/>
      <c r="K52" s="103"/>
      <c r="L52" s="103"/>
      <c r="M52" s="26"/>
      <c r="O52" s="103"/>
      <c r="P52" s="103"/>
      <c r="Q52" s="103"/>
      <c r="R52" s="103"/>
      <c r="S52" s="103"/>
      <c r="T52" s="103"/>
      <c r="U52" s="103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</row>
    <row r="53" spans="1:37" ht="12.75" customHeight="1" x14ac:dyDescent="0.15">
      <c r="A53" s="22" t="s">
        <v>100</v>
      </c>
      <c r="U53" s="48" t="s">
        <v>172</v>
      </c>
    </row>
    <row r="54" spans="1:37" ht="3.75" customHeight="1" thickBot="1" x14ac:dyDescent="0.2">
      <c r="G54" s="96" t="s">
        <v>74</v>
      </c>
      <c r="H54" s="81" t="s">
        <v>101</v>
      </c>
      <c r="I54" s="81"/>
      <c r="J54" s="81"/>
      <c r="K54" s="81"/>
      <c r="L54" s="83"/>
      <c r="M54" s="83"/>
      <c r="N54" s="81" t="s">
        <v>47</v>
      </c>
      <c r="O54" s="4"/>
      <c r="P54" s="81" t="s">
        <v>102</v>
      </c>
      <c r="Q54" s="81"/>
      <c r="R54" s="83"/>
      <c r="S54" s="81" t="s">
        <v>177</v>
      </c>
      <c r="T54" s="9"/>
      <c r="U54" s="83" t="s">
        <v>181</v>
      </c>
      <c r="V54" s="83"/>
      <c r="W54" s="83"/>
      <c r="X54" s="81" t="s">
        <v>177</v>
      </c>
      <c r="Y54" s="9"/>
      <c r="Z54" s="228" t="s">
        <v>180</v>
      </c>
      <c r="AA54" s="83"/>
      <c r="AB54" s="81" t="s">
        <v>47</v>
      </c>
      <c r="AC54" s="96" t="s">
        <v>47</v>
      </c>
      <c r="AE54" s="230" t="s">
        <v>210</v>
      </c>
      <c r="AF54" s="230"/>
      <c r="AG54" s="83"/>
    </row>
    <row r="55" spans="1:37" ht="7.35" customHeight="1" x14ac:dyDescent="0.15">
      <c r="B55" s="81" t="s">
        <v>161</v>
      </c>
      <c r="C55" s="81"/>
      <c r="D55" s="81"/>
      <c r="E55" s="81"/>
      <c r="F55" s="81"/>
      <c r="G55" s="96"/>
      <c r="H55" s="81"/>
      <c r="I55" s="81"/>
      <c r="J55" s="81"/>
      <c r="K55" s="81"/>
      <c r="L55" s="84"/>
      <c r="M55" s="84"/>
      <c r="N55" s="82"/>
      <c r="O55" s="83" t="s">
        <v>48</v>
      </c>
      <c r="P55" s="114"/>
      <c r="Q55" s="114"/>
      <c r="R55" s="84"/>
      <c r="S55" s="81"/>
      <c r="T55" s="83" t="s">
        <v>178</v>
      </c>
      <c r="U55" s="97"/>
      <c r="V55" s="97"/>
      <c r="W55" s="84"/>
      <c r="X55" s="81"/>
      <c r="Y55" s="83" t="s">
        <v>178</v>
      </c>
      <c r="Z55" s="229"/>
      <c r="AA55" s="84"/>
      <c r="AB55" s="114"/>
      <c r="AC55" s="96"/>
      <c r="AD55" s="83" t="s">
        <v>48</v>
      </c>
      <c r="AE55" s="208"/>
      <c r="AF55" s="208"/>
      <c r="AG55" s="84"/>
      <c r="AH55" s="83" t="s">
        <v>55</v>
      </c>
      <c r="AI55" s="85" t="s">
        <v>99</v>
      </c>
      <c r="AJ55" s="87"/>
      <c r="AK55" s="90" t="s">
        <v>66</v>
      </c>
    </row>
    <row r="56" spans="1:37" ht="7.35" customHeight="1" thickBot="1" x14ac:dyDescent="0.2">
      <c r="B56" s="81"/>
      <c r="C56" s="81"/>
      <c r="D56" s="81"/>
      <c r="E56" s="81"/>
      <c r="F56" s="81"/>
      <c r="G56" s="96"/>
      <c r="H56" s="92" t="s">
        <v>50</v>
      </c>
      <c r="I56" s="92"/>
      <c r="J56" s="92"/>
      <c r="K56" s="92"/>
      <c r="L56" s="92"/>
      <c r="M56" s="92"/>
      <c r="N56" s="92"/>
      <c r="O56" s="83"/>
      <c r="P56" s="92" t="s">
        <v>103</v>
      </c>
      <c r="Q56" s="92"/>
      <c r="R56" s="92"/>
      <c r="S56" s="92"/>
      <c r="T56" s="83"/>
      <c r="U56" s="92" t="s">
        <v>179</v>
      </c>
      <c r="V56" s="218"/>
      <c r="W56" s="218"/>
      <c r="X56" s="218"/>
      <c r="Y56" s="83"/>
      <c r="Z56" s="94" t="s">
        <v>182</v>
      </c>
      <c r="AA56" s="94"/>
      <c r="AB56" s="94"/>
      <c r="AC56" s="96"/>
      <c r="AD56" s="83"/>
      <c r="AE56" s="93" t="s">
        <v>176</v>
      </c>
      <c r="AF56" s="103"/>
      <c r="AG56" s="104"/>
      <c r="AH56" s="83"/>
      <c r="AI56" s="86"/>
      <c r="AJ56" s="121"/>
      <c r="AK56" s="91"/>
    </row>
    <row r="57" spans="1:37" ht="7.35" customHeight="1" x14ac:dyDescent="0.15">
      <c r="G57" s="96"/>
      <c r="H57" s="93"/>
      <c r="I57" s="93"/>
      <c r="J57" s="93"/>
      <c r="K57" s="93"/>
      <c r="L57" s="93"/>
      <c r="M57" s="93"/>
      <c r="N57" s="93"/>
      <c r="O57" s="52"/>
      <c r="P57" s="93"/>
      <c r="Q57" s="93"/>
      <c r="R57" s="93"/>
      <c r="S57" s="93"/>
      <c r="T57" s="1"/>
      <c r="U57" s="83"/>
      <c r="V57" s="83"/>
      <c r="W57" s="83"/>
      <c r="X57" s="83"/>
      <c r="Y57" s="5"/>
      <c r="Z57" s="221"/>
      <c r="AA57" s="221"/>
      <c r="AB57" s="221"/>
      <c r="AC57" s="96"/>
      <c r="AE57" s="103"/>
      <c r="AF57" s="103"/>
      <c r="AG57" s="103"/>
    </row>
    <row r="58" spans="1:37" ht="3.75" customHeight="1" x14ac:dyDescent="0.15">
      <c r="G58" s="25"/>
      <c r="H58" s="26"/>
      <c r="I58" s="26"/>
      <c r="J58" s="26"/>
      <c r="K58" s="26"/>
      <c r="L58" s="26"/>
      <c r="M58" s="26"/>
      <c r="N58" s="26"/>
      <c r="O58" s="26"/>
      <c r="P58" s="1"/>
      <c r="Q58" s="27"/>
      <c r="R58" s="24"/>
      <c r="S58" s="21"/>
      <c r="T58" s="21"/>
      <c r="U58" s="21"/>
      <c r="V58" s="21"/>
      <c r="W58" s="21"/>
      <c r="X58" s="21"/>
      <c r="Y58" s="21"/>
      <c r="Z58" s="25"/>
      <c r="AA58" s="23"/>
      <c r="AB58" s="23"/>
    </row>
    <row r="59" spans="1:37" ht="12.75" customHeight="1" x14ac:dyDescent="0.15">
      <c r="B59" s="5" t="s">
        <v>105</v>
      </c>
      <c r="C59" s="81" t="s">
        <v>219</v>
      </c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</row>
    <row r="60" spans="1:37" ht="12.75" customHeight="1" x14ac:dyDescent="0.15">
      <c r="B60" s="5" t="s">
        <v>105</v>
      </c>
      <c r="C60" s="81" t="s">
        <v>148</v>
      </c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</row>
    <row r="61" spans="1:37" ht="12.75" customHeight="1" x14ac:dyDescent="0.15">
      <c r="B61" s="1"/>
      <c r="C61" s="81" t="s">
        <v>149</v>
      </c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</row>
    <row r="62" spans="1:37" ht="12.75" customHeight="1" x14ac:dyDescent="0.15">
      <c r="B62" s="51" t="s">
        <v>173</v>
      </c>
      <c r="C62" s="220" t="s">
        <v>170</v>
      </c>
      <c r="D62" s="220"/>
      <c r="E62" s="220"/>
    </row>
    <row r="63" spans="1:37" ht="5.25" customHeight="1" x14ac:dyDescent="0.15"/>
    <row r="64" spans="1:37" ht="12.75" customHeight="1" thickBot="1" x14ac:dyDescent="0.2">
      <c r="A64" s="22" t="s">
        <v>104</v>
      </c>
    </row>
    <row r="65" spans="1:74" ht="14.25" thickBot="1" x14ac:dyDescent="0.2">
      <c r="B65" s="81" t="s">
        <v>162</v>
      </c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9"/>
      <c r="P65" s="45" t="s">
        <v>106</v>
      </c>
      <c r="Q65" s="29" t="s">
        <v>54</v>
      </c>
      <c r="R65" s="20" t="s">
        <v>66</v>
      </c>
      <c r="U65" s="4" t="s">
        <v>107</v>
      </c>
      <c r="AG65" s="45" t="s">
        <v>106</v>
      </c>
      <c r="AH65" s="30" t="s">
        <v>108</v>
      </c>
      <c r="AI65" s="20" t="s">
        <v>66</v>
      </c>
    </row>
    <row r="66" spans="1:74" ht="6.75" customHeight="1" thickBot="1" x14ac:dyDescent="0.2">
      <c r="I66" s="111" t="s">
        <v>75</v>
      </c>
      <c r="J66" s="106"/>
      <c r="K66" s="106"/>
      <c r="L66" s="81" t="s">
        <v>47</v>
      </c>
      <c r="O66" s="96" t="s">
        <v>74</v>
      </c>
      <c r="P66" s="83" t="s">
        <v>76</v>
      </c>
      <c r="Q66" s="106"/>
      <c r="R66" s="106"/>
      <c r="S66" s="83" t="s">
        <v>78</v>
      </c>
      <c r="T66" s="5"/>
      <c r="U66" s="5"/>
      <c r="V66" s="96" t="s">
        <v>47</v>
      </c>
    </row>
    <row r="67" spans="1:74" ht="7.35" customHeight="1" x14ac:dyDescent="0.15">
      <c r="A67" s="105" t="s">
        <v>109</v>
      </c>
      <c r="B67" s="105"/>
      <c r="C67" s="105"/>
      <c r="D67" s="105"/>
      <c r="E67" s="105"/>
      <c r="F67" s="105"/>
      <c r="G67" s="105"/>
      <c r="H67" s="19"/>
      <c r="I67" s="111"/>
      <c r="J67" s="106"/>
      <c r="K67" s="106"/>
      <c r="L67" s="81"/>
      <c r="M67" s="111" t="s">
        <v>48</v>
      </c>
      <c r="N67" s="111"/>
      <c r="O67" s="96"/>
      <c r="P67" s="83"/>
      <c r="Q67" s="106"/>
      <c r="R67" s="106"/>
      <c r="S67" s="83"/>
      <c r="T67" s="83" t="s">
        <v>175</v>
      </c>
      <c r="U67" s="93" t="s">
        <v>71</v>
      </c>
      <c r="V67" s="96"/>
      <c r="W67" s="107" t="s">
        <v>55</v>
      </c>
      <c r="Y67" s="85" t="s">
        <v>110</v>
      </c>
      <c r="Z67" s="108"/>
      <c r="AA67" s="108"/>
      <c r="AB67" s="90" t="s">
        <v>66</v>
      </c>
    </row>
    <row r="68" spans="1:74" ht="7.35" customHeight="1" thickBot="1" x14ac:dyDescent="0.2">
      <c r="A68" s="105"/>
      <c r="B68" s="105"/>
      <c r="C68" s="105"/>
      <c r="D68" s="105"/>
      <c r="E68" s="105"/>
      <c r="F68" s="105"/>
      <c r="G68" s="105"/>
      <c r="H68" s="19"/>
      <c r="I68" s="104" t="s">
        <v>169</v>
      </c>
      <c r="J68" s="110"/>
      <c r="K68" s="110"/>
      <c r="L68" s="110"/>
      <c r="M68" s="111"/>
      <c r="N68" s="111"/>
      <c r="O68" s="96"/>
      <c r="P68" s="92" t="s">
        <v>174</v>
      </c>
      <c r="Q68" s="92"/>
      <c r="R68" s="92"/>
      <c r="S68" s="92"/>
      <c r="T68" s="83"/>
      <c r="U68" s="83"/>
      <c r="V68" s="96"/>
      <c r="W68" s="107"/>
      <c r="Y68" s="86"/>
      <c r="Z68" s="109"/>
      <c r="AA68" s="109"/>
      <c r="AB68" s="91"/>
    </row>
    <row r="69" spans="1:74" ht="7.35" customHeight="1" x14ac:dyDescent="0.15">
      <c r="I69" s="111"/>
      <c r="J69" s="111"/>
      <c r="K69" s="111"/>
      <c r="L69" s="111"/>
      <c r="O69" s="96"/>
      <c r="P69" s="93"/>
      <c r="Q69" s="93"/>
      <c r="R69" s="93"/>
      <c r="S69" s="93"/>
      <c r="T69" s="17"/>
      <c r="U69" s="17"/>
      <c r="V69" s="96"/>
    </row>
    <row r="70" spans="1:74" ht="3.75" customHeight="1" x14ac:dyDescent="0.15"/>
    <row r="71" spans="1:74" x14ac:dyDescent="0.15">
      <c r="A71" s="98" t="s">
        <v>111</v>
      </c>
      <c r="B71" s="98"/>
      <c r="C71" s="98"/>
      <c r="D71" s="98"/>
      <c r="E71" s="98"/>
    </row>
    <row r="72" spans="1:74" ht="12.75" customHeight="1" x14ac:dyDescent="0.15">
      <c r="A72" s="99"/>
      <c r="B72" s="100"/>
      <c r="C72" s="100"/>
      <c r="D72" s="101"/>
      <c r="E72" s="78" t="s">
        <v>115</v>
      </c>
      <c r="F72" s="79"/>
      <c r="G72" s="79"/>
      <c r="H72" s="80"/>
      <c r="I72" s="78" t="s">
        <v>128</v>
      </c>
      <c r="J72" s="79"/>
      <c r="K72" s="79"/>
      <c r="L72" s="80"/>
      <c r="M72" s="78" t="s">
        <v>129</v>
      </c>
      <c r="N72" s="79"/>
      <c r="O72" s="79"/>
      <c r="P72" s="79"/>
      <c r="Q72" s="79"/>
      <c r="R72" s="80"/>
      <c r="S72" s="78" t="s">
        <v>142</v>
      </c>
      <c r="T72" s="79"/>
      <c r="U72" s="79"/>
      <c r="V72" s="79"/>
      <c r="W72" s="79"/>
      <c r="X72" s="80"/>
    </row>
    <row r="73" spans="1:74" ht="12.75" customHeight="1" x14ac:dyDescent="0.15">
      <c r="A73" s="186" t="s">
        <v>31</v>
      </c>
      <c r="B73" s="211"/>
      <c r="C73" s="211"/>
      <c r="D73" s="212"/>
      <c r="E73" s="8" t="s">
        <v>116</v>
      </c>
      <c r="F73" s="213"/>
      <c r="G73" s="213"/>
      <c r="H73" s="214"/>
      <c r="I73" s="15" t="s">
        <v>122</v>
      </c>
      <c r="J73" s="213"/>
      <c r="K73" s="213"/>
      <c r="L73" s="214"/>
      <c r="M73" s="34" t="s">
        <v>135</v>
      </c>
      <c r="N73" s="35"/>
      <c r="O73" s="35"/>
      <c r="P73" s="213"/>
      <c r="Q73" s="213"/>
      <c r="R73" s="214"/>
      <c r="S73" s="37" t="s">
        <v>136</v>
      </c>
      <c r="T73" s="35"/>
      <c r="U73" s="35"/>
      <c r="V73" s="213"/>
      <c r="W73" s="213"/>
      <c r="X73" s="214"/>
      <c r="Y73" s="28" t="s">
        <v>105</v>
      </c>
      <c r="Z73" s="38" t="s">
        <v>143</v>
      </c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</row>
    <row r="74" spans="1:74" ht="12.75" customHeight="1" x14ac:dyDescent="0.15">
      <c r="A74" s="186" t="s">
        <v>112</v>
      </c>
      <c r="B74" s="211"/>
      <c r="C74" s="211"/>
      <c r="D74" s="212"/>
      <c r="E74" s="14" t="s">
        <v>117</v>
      </c>
      <c r="F74" s="213"/>
      <c r="G74" s="213"/>
      <c r="H74" s="214"/>
      <c r="I74" s="15" t="s">
        <v>123</v>
      </c>
      <c r="J74" s="213"/>
      <c r="K74" s="213"/>
      <c r="L74" s="214"/>
      <c r="M74" s="34" t="s">
        <v>130</v>
      </c>
      <c r="N74" s="36"/>
      <c r="O74" s="35"/>
      <c r="P74" s="213"/>
      <c r="Q74" s="213"/>
      <c r="R74" s="214"/>
      <c r="S74" s="37" t="s">
        <v>137</v>
      </c>
      <c r="T74" s="35"/>
      <c r="U74" s="35"/>
      <c r="V74" s="213"/>
      <c r="W74" s="213"/>
      <c r="X74" s="214"/>
      <c r="Z74" s="4" t="s">
        <v>144</v>
      </c>
    </row>
    <row r="75" spans="1:74" ht="12.75" customHeight="1" x14ac:dyDescent="0.15">
      <c r="A75" s="186" t="s">
        <v>33</v>
      </c>
      <c r="B75" s="211"/>
      <c r="C75" s="211"/>
      <c r="D75" s="212"/>
      <c r="E75" s="14" t="s">
        <v>118</v>
      </c>
      <c r="F75" s="213"/>
      <c r="G75" s="213"/>
      <c r="H75" s="214"/>
      <c r="I75" s="15" t="s">
        <v>124</v>
      </c>
      <c r="J75" s="213"/>
      <c r="K75" s="213"/>
      <c r="L75" s="214"/>
      <c r="M75" s="34" t="s">
        <v>131</v>
      </c>
      <c r="N75" s="35"/>
      <c r="O75" s="35"/>
      <c r="P75" s="213"/>
      <c r="Q75" s="213"/>
      <c r="R75" s="214"/>
      <c r="S75" s="37" t="s">
        <v>138</v>
      </c>
      <c r="T75" s="35"/>
      <c r="U75" s="35"/>
      <c r="V75" s="213"/>
      <c r="W75" s="213"/>
      <c r="X75" s="214"/>
      <c r="Y75" s="28" t="s">
        <v>105</v>
      </c>
      <c r="Z75" s="4" t="s">
        <v>145</v>
      </c>
    </row>
    <row r="76" spans="1:74" ht="12.75" customHeight="1" x14ac:dyDescent="0.15">
      <c r="A76" s="186" t="s">
        <v>113</v>
      </c>
      <c r="B76" s="211"/>
      <c r="C76" s="211"/>
      <c r="D76" s="212"/>
      <c r="E76" s="14" t="s">
        <v>119</v>
      </c>
      <c r="F76" s="213"/>
      <c r="G76" s="213"/>
      <c r="H76" s="214"/>
      <c r="I76" s="15" t="s">
        <v>125</v>
      </c>
      <c r="J76" s="213"/>
      <c r="K76" s="213"/>
      <c r="L76" s="214"/>
      <c r="M76" s="34" t="s">
        <v>132</v>
      </c>
      <c r="N76" s="35"/>
      <c r="O76" s="35"/>
      <c r="P76" s="213"/>
      <c r="Q76" s="213"/>
      <c r="R76" s="214"/>
      <c r="S76" s="37" t="s">
        <v>139</v>
      </c>
      <c r="T76" s="35"/>
      <c r="U76" s="35"/>
      <c r="V76" s="213"/>
      <c r="W76" s="213"/>
      <c r="X76" s="214"/>
      <c r="Z76" s="4" t="s">
        <v>146</v>
      </c>
    </row>
    <row r="77" spans="1:74" ht="12.75" customHeight="1" x14ac:dyDescent="0.15">
      <c r="A77" s="186" t="s">
        <v>43</v>
      </c>
      <c r="B77" s="211"/>
      <c r="C77" s="211"/>
      <c r="D77" s="212"/>
      <c r="E77" s="14" t="s">
        <v>120</v>
      </c>
      <c r="F77" s="213"/>
      <c r="G77" s="213"/>
      <c r="H77" s="214"/>
      <c r="I77" s="15" t="s">
        <v>126</v>
      </c>
      <c r="J77" s="213"/>
      <c r="K77" s="213"/>
      <c r="L77" s="214"/>
      <c r="M77" s="34" t="s">
        <v>133</v>
      </c>
      <c r="N77" s="35"/>
      <c r="O77" s="35"/>
      <c r="P77" s="213"/>
      <c r="Q77" s="213"/>
      <c r="R77" s="214"/>
      <c r="S77" s="37" t="s">
        <v>140</v>
      </c>
      <c r="T77" s="35"/>
      <c r="U77" s="35"/>
      <c r="V77" s="213"/>
      <c r="W77" s="213"/>
      <c r="X77" s="214"/>
      <c r="Y77" s="28" t="s">
        <v>105</v>
      </c>
      <c r="Z77" s="4" t="s">
        <v>147</v>
      </c>
    </row>
    <row r="78" spans="1:74" ht="12.75" customHeight="1" x14ac:dyDescent="0.15">
      <c r="A78" s="186" t="s">
        <v>114</v>
      </c>
      <c r="B78" s="211"/>
      <c r="C78" s="211"/>
      <c r="D78" s="212"/>
      <c r="E78" s="14" t="s">
        <v>121</v>
      </c>
      <c r="F78" s="213"/>
      <c r="G78" s="213"/>
      <c r="H78" s="214"/>
      <c r="I78" s="15" t="s">
        <v>127</v>
      </c>
      <c r="J78" s="213"/>
      <c r="K78" s="213"/>
      <c r="L78" s="214"/>
      <c r="M78" s="34" t="s">
        <v>134</v>
      </c>
      <c r="N78" s="35"/>
      <c r="O78" s="35"/>
      <c r="P78" s="213"/>
      <c r="Q78" s="213"/>
      <c r="R78" s="214"/>
      <c r="S78" s="37" t="s">
        <v>141</v>
      </c>
      <c r="T78" s="35"/>
      <c r="U78" s="35"/>
      <c r="V78" s="213"/>
      <c r="W78" s="213"/>
      <c r="X78" s="214"/>
    </row>
    <row r="79" spans="1:74" ht="3.75" customHeight="1" x14ac:dyDescent="0.15">
      <c r="A79" s="4"/>
      <c r="B79" s="4"/>
      <c r="E79" s="5"/>
      <c r="I79" s="9"/>
      <c r="M79" s="4"/>
      <c r="S79" s="39"/>
    </row>
    <row r="80" spans="1:74" ht="12.75" customHeight="1" x14ac:dyDescent="0.15"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</row>
    <row r="81" spans="1:37" ht="12.75" customHeight="1" x14ac:dyDescent="0.15"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</row>
    <row r="82" spans="1:37" x14ac:dyDescent="0.1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</sheetData>
  <mergeCells count="281">
    <mergeCell ref="A77:D77"/>
    <mergeCell ref="F77:H77"/>
    <mergeCell ref="J77:L77"/>
    <mergeCell ref="P77:R77"/>
    <mergeCell ref="V77:X77"/>
    <mergeCell ref="A78:D78"/>
    <mergeCell ref="F78:H78"/>
    <mergeCell ref="J78:L78"/>
    <mergeCell ref="P78:R78"/>
    <mergeCell ref="V78:X78"/>
    <mergeCell ref="A75:D75"/>
    <mergeCell ref="F75:H75"/>
    <mergeCell ref="J75:L75"/>
    <mergeCell ref="P75:R75"/>
    <mergeCell ref="V75:X75"/>
    <mergeCell ref="A76:D76"/>
    <mergeCell ref="F76:H76"/>
    <mergeCell ref="J76:L76"/>
    <mergeCell ref="P76:R76"/>
    <mergeCell ref="V76:X76"/>
    <mergeCell ref="A73:D73"/>
    <mergeCell ref="F73:H73"/>
    <mergeCell ref="J73:L73"/>
    <mergeCell ref="P73:R73"/>
    <mergeCell ref="V73:X73"/>
    <mergeCell ref="A74:D74"/>
    <mergeCell ref="F74:H74"/>
    <mergeCell ref="J74:L74"/>
    <mergeCell ref="P74:R74"/>
    <mergeCell ref="V74:X74"/>
    <mergeCell ref="A71:E71"/>
    <mergeCell ref="A72:D72"/>
    <mergeCell ref="E72:H72"/>
    <mergeCell ref="I72:L72"/>
    <mergeCell ref="M72:R72"/>
    <mergeCell ref="S72:X72"/>
    <mergeCell ref="W67:W68"/>
    <mergeCell ref="Y67:Y68"/>
    <mergeCell ref="Z67:AA68"/>
    <mergeCell ref="C59:AK59"/>
    <mergeCell ref="C60:AK60"/>
    <mergeCell ref="C61:AK61"/>
    <mergeCell ref="C62:E62"/>
    <mergeCell ref="B65:N65"/>
    <mergeCell ref="I66:I67"/>
    <mergeCell ref="J66:K67"/>
    <mergeCell ref="L66:L67"/>
    <mergeCell ref="O66:O69"/>
    <mergeCell ref="P66:P67"/>
    <mergeCell ref="AB67:AB68"/>
    <mergeCell ref="I68:L69"/>
    <mergeCell ref="P68:S69"/>
    <mergeCell ref="Q66:R67"/>
    <mergeCell ref="S66:S67"/>
    <mergeCell ref="V66:V69"/>
    <mergeCell ref="A67:G68"/>
    <mergeCell ref="M67:N68"/>
    <mergeCell ref="T67:T68"/>
    <mergeCell ref="U67:U68"/>
    <mergeCell ref="R54:R55"/>
    <mergeCell ref="AH55:AH56"/>
    <mergeCell ref="AI55:AI56"/>
    <mergeCell ref="AJ55:AJ56"/>
    <mergeCell ref="AK55:AK56"/>
    <mergeCell ref="H56:N57"/>
    <mergeCell ref="P56:S57"/>
    <mergeCell ref="U56:X57"/>
    <mergeCell ref="Z56:AB57"/>
    <mergeCell ref="AE56:AG57"/>
    <mergeCell ref="AB54:AB55"/>
    <mergeCell ref="AC54:AC57"/>
    <mergeCell ref="AG54:AG55"/>
    <mergeCell ref="AE54:AF55"/>
    <mergeCell ref="AJ50:AJ51"/>
    <mergeCell ref="AK50:AK51"/>
    <mergeCell ref="H51:L52"/>
    <mergeCell ref="O51:U52"/>
    <mergeCell ref="W51:AG52"/>
    <mergeCell ref="W49:AD50"/>
    <mergeCell ref="AE49:AF50"/>
    <mergeCell ref="AG49:AG50"/>
    <mergeCell ref="B55:F56"/>
    <mergeCell ref="O55:O56"/>
    <mergeCell ref="T55:T56"/>
    <mergeCell ref="Y55:Y56"/>
    <mergeCell ref="AD55:AD56"/>
    <mergeCell ref="S54:S55"/>
    <mergeCell ref="U54:V55"/>
    <mergeCell ref="W54:W55"/>
    <mergeCell ref="X54:X55"/>
    <mergeCell ref="Z54:Z55"/>
    <mergeCell ref="AA54:AA55"/>
    <mergeCell ref="G54:G57"/>
    <mergeCell ref="H54:K55"/>
    <mergeCell ref="L54:M55"/>
    <mergeCell ref="N54:N55"/>
    <mergeCell ref="P54:Q55"/>
    <mergeCell ref="B38:L39"/>
    <mergeCell ref="S38:S39"/>
    <mergeCell ref="X38:X39"/>
    <mergeCell ref="C50:G51"/>
    <mergeCell ref="M50:N51"/>
    <mergeCell ref="V50:V51"/>
    <mergeCell ref="AI44:AI45"/>
    <mergeCell ref="H45:K46"/>
    <mergeCell ref="M45:R46"/>
    <mergeCell ref="T45:AD46"/>
    <mergeCell ref="H49:I50"/>
    <mergeCell ref="J49:K50"/>
    <mergeCell ref="L49:L50"/>
    <mergeCell ref="O49:R50"/>
    <mergeCell ref="S49:T50"/>
    <mergeCell ref="U49:U50"/>
    <mergeCell ref="C44:G45"/>
    <mergeCell ref="L44:L45"/>
    <mergeCell ref="S44:S45"/>
    <mergeCell ref="AE44:AE45"/>
    <mergeCell ref="AF44:AF45"/>
    <mergeCell ref="AG44:AH45"/>
    <mergeCell ref="AH50:AH51"/>
    <mergeCell ref="AI50:AI51"/>
    <mergeCell ref="B42:AK42"/>
    <mergeCell ref="H43:H44"/>
    <mergeCell ref="I43:J44"/>
    <mergeCell ref="K43:K44"/>
    <mergeCell ref="M43:O44"/>
    <mergeCell ref="P43:Q44"/>
    <mergeCell ref="R43:R44"/>
    <mergeCell ref="T43:AA44"/>
    <mergeCell ref="AB43:AC44"/>
    <mergeCell ref="AD43:AD44"/>
    <mergeCell ref="A28:F28"/>
    <mergeCell ref="B29:Q29"/>
    <mergeCell ref="C31:L31"/>
    <mergeCell ref="M31:N31"/>
    <mergeCell ref="O33:O34"/>
    <mergeCell ref="P33:Q34"/>
    <mergeCell ref="AE24:AE25"/>
    <mergeCell ref="C24:K25"/>
    <mergeCell ref="L24:L25"/>
    <mergeCell ref="M24:N25"/>
    <mergeCell ref="R33:R34"/>
    <mergeCell ref="S33:S34"/>
    <mergeCell ref="T33:T34"/>
    <mergeCell ref="U33:U36"/>
    <mergeCell ref="V33:V36"/>
    <mergeCell ref="W33:W36"/>
    <mergeCell ref="B24:B25"/>
    <mergeCell ref="X33:X34"/>
    <mergeCell ref="Y33:Z34"/>
    <mergeCell ref="AA33:AA34"/>
    <mergeCell ref="C34:N35"/>
    <mergeCell ref="AB38:AB39"/>
    <mergeCell ref="M39:R40"/>
    <mergeCell ref="T39:W40"/>
    <mergeCell ref="AF24:AF25"/>
    <mergeCell ref="AG24:AG25"/>
    <mergeCell ref="AF34:AF35"/>
    <mergeCell ref="O35:T36"/>
    <mergeCell ref="X35:AA36"/>
    <mergeCell ref="AB34:AB35"/>
    <mergeCell ref="AC34:AC35"/>
    <mergeCell ref="M37:N38"/>
    <mergeCell ref="O37:Q38"/>
    <mergeCell ref="R37:R38"/>
    <mergeCell ref="T37:T38"/>
    <mergeCell ref="U37:V38"/>
    <mergeCell ref="W37:W38"/>
    <mergeCell ref="Y38:Y39"/>
    <mergeCell ref="Z38:AA39"/>
    <mergeCell ref="AK24:AK25"/>
    <mergeCell ref="AC23:AC24"/>
    <mergeCell ref="AD23:AD24"/>
    <mergeCell ref="P24:X25"/>
    <mergeCell ref="Y25:AD26"/>
    <mergeCell ref="AH24:AH25"/>
    <mergeCell ref="AD34:AE35"/>
    <mergeCell ref="Y23:Y24"/>
    <mergeCell ref="Z23:AA24"/>
    <mergeCell ref="AB23:AB24"/>
    <mergeCell ref="B9:H9"/>
    <mergeCell ref="I9:I10"/>
    <mergeCell ref="J9:J10"/>
    <mergeCell ref="K9:K10"/>
    <mergeCell ref="L9:L10"/>
    <mergeCell ref="N9:P9"/>
    <mergeCell ref="Q9:R9"/>
    <mergeCell ref="S9:T9"/>
    <mergeCell ref="AI24:AJ25"/>
    <mergeCell ref="C23:K23"/>
    <mergeCell ref="A20:E20"/>
    <mergeCell ref="P21:P22"/>
    <mergeCell ref="C21:E21"/>
    <mergeCell ref="F21:G21"/>
    <mergeCell ref="C22:H22"/>
    <mergeCell ref="AC14:AE14"/>
    <mergeCell ref="B16:H16"/>
    <mergeCell ref="K16:L16"/>
    <mergeCell ref="B17:H17"/>
    <mergeCell ref="K17:L17"/>
    <mergeCell ref="A18:H18"/>
    <mergeCell ref="K18:L18"/>
    <mergeCell ref="X21:X22"/>
    <mergeCell ref="N17:AK17"/>
    <mergeCell ref="R21:S21"/>
    <mergeCell ref="U21:U22"/>
    <mergeCell ref="Z21:Z22"/>
    <mergeCell ref="I22:O22"/>
    <mergeCell ref="Q22:T22"/>
    <mergeCell ref="V21:V22"/>
    <mergeCell ref="W21:W22"/>
    <mergeCell ref="AJ12:AK13"/>
    <mergeCell ref="AC12:AE13"/>
    <mergeCell ref="AF12:AG13"/>
    <mergeCell ref="AH12:AI13"/>
    <mergeCell ref="O18:AH18"/>
    <mergeCell ref="B14:H14"/>
    <mergeCell ref="K14:L14"/>
    <mergeCell ref="O13:P13"/>
    <mergeCell ref="B15:H15"/>
    <mergeCell ref="K15:L15"/>
    <mergeCell ref="N14:P14"/>
    <mergeCell ref="W14:X14"/>
    <mergeCell ref="Y14:Z14"/>
    <mergeCell ref="AA14:AB14"/>
    <mergeCell ref="W12:X13"/>
    <mergeCell ref="Y12:Z13"/>
    <mergeCell ref="AA12:AB13"/>
    <mergeCell ref="B13:H13"/>
    <mergeCell ref="K13:L13"/>
    <mergeCell ref="O12:P12"/>
    <mergeCell ref="Q12:R13"/>
    <mergeCell ref="S12:T13"/>
    <mergeCell ref="U12:V13"/>
    <mergeCell ref="B12:H12"/>
    <mergeCell ref="I12:J12"/>
    <mergeCell ref="AA10:AB11"/>
    <mergeCell ref="AC10:AE11"/>
    <mergeCell ref="AF10:AG11"/>
    <mergeCell ref="AH10:AI11"/>
    <mergeCell ref="AJ10:AK11"/>
    <mergeCell ref="B11:H11"/>
    <mergeCell ref="I11:J11"/>
    <mergeCell ref="O11:P11"/>
    <mergeCell ref="AH9:AI9"/>
    <mergeCell ref="AJ9:AK9"/>
    <mergeCell ref="B10:H10"/>
    <mergeCell ref="N10:N13"/>
    <mergeCell ref="O10:P10"/>
    <mergeCell ref="Q10:R11"/>
    <mergeCell ref="S10:T11"/>
    <mergeCell ref="U10:V11"/>
    <mergeCell ref="W10:X11"/>
    <mergeCell ref="Y10:Z11"/>
    <mergeCell ref="U9:V9"/>
    <mergeCell ref="W9:X9"/>
    <mergeCell ref="Y9:Z9"/>
    <mergeCell ref="AA9:AB9"/>
    <mergeCell ref="AC9:AE9"/>
    <mergeCell ref="AF9:AG9"/>
    <mergeCell ref="AH7:AI8"/>
    <mergeCell ref="AJ7:AK8"/>
    <mergeCell ref="A8:H8"/>
    <mergeCell ref="W8:X8"/>
    <mergeCell ref="Y8:Z8"/>
    <mergeCell ref="AA8:AB8"/>
    <mergeCell ref="AC8:AE8"/>
    <mergeCell ref="A1:H1"/>
    <mergeCell ref="A4:C4"/>
    <mergeCell ref="D4:M4"/>
    <mergeCell ref="A6:F6"/>
    <mergeCell ref="A7:H7"/>
    <mergeCell ref="I7:J7"/>
    <mergeCell ref="K7:L7"/>
    <mergeCell ref="N7:P8"/>
    <mergeCell ref="Q7:R8"/>
    <mergeCell ref="AF8:AG8"/>
    <mergeCell ref="S7:T8"/>
    <mergeCell ref="U7:V8"/>
    <mergeCell ref="W7:AG7"/>
    <mergeCell ref="A2:Z2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95" orientation="portrait" r:id="rId1"/>
  <headerFooter>
    <oddFooter>&amp;C&amp;12&amp;[- 137 -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2"/>
  <sheetViews>
    <sheetView zoomScaleNormal="100" workbookViewId="0">
      <selection activeCell="V77" sqref="V77"/>
    </sheetView>
  </sheetViews>
  <sheetFormatPr defaultRowHeight="13.5" x14ac:dyDescent="0.15"/>
  <cols>
    <col min="1" max="1" width="1.25" customWidth="1"/>
    <col min="2" max="8" width="2.75" customWidth="1"/>
    <col min="9" max="12" width="2.375" customWidth="1"/>
    <col min="13" max="13" width="1" customWidth="1"/>
    <col min="14" max="14" width="2.875" customWidth="1"/>
    <col min="15" max="16" width="3" customWidth="1"/>
    <col min="17" max="24" width="2.875" customWidth="1"/>
    <col min="25" max="26" width="3.25" customWidth="1"/>
    <col min="27" max="28" width="2.875" customWidth="1"/>
    <col min="29" max="31" width="2.25" customWidth="1"/>
    <col min="32" max="37" width="2.875" customWidth="1"/>
    <col min="38" max="50" width="3" customWidth="1"/>
  </cols>
  <sheetData>
    <row r="1" spans="1:37" ht="14.25" x14ac:dyDescent="0.15">
      <c r="A1" s="132" t="s">
        <v>207</v>
      </c>
      <c r="B1" s="132"/>
      <c r="C1" s="132"/>
      <c r="D1" s="132"/>
      <c r="E1" s="132"/>
      <c r="F1" s="132"/>
      <c r="G1" s="132"/>
      <c r="H1" s="132"/>
    </row>
    <row r="2" spans="1:37" ht="14.25" x14ac:dyDescent="0.15">
      <c r="A2" s="132" t="s">
        <v>213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</row>
    <row r="3" spans="1:37" ht="5.25" customHeight="1" x14ac:dyDescent="0.15"/>
    <row r="4" spans="1:37" x14ac:dyDescent="0.15">
      <c r="A4" s="160" t="s">
        <v>0</v>
      </c>
      <c r="B4" s="161"/>
      <c r="C4" s="161"/>
      <c r="D4" s="160"/>
      <c r="E4" s="160"/>
      <c r="F4" s="160"/>
      <c r="G4" s="160"/>
      <c r="H4" s="160"/>
      <c r="I4" s="160"/>
      <c r="J4" s="160"/>
      <c r="K4" s="160"/>
      <c r="L4" s="160"/>
      <c r="M4" s="160"/>
    </row>
    <row r="5" spans="1:37" ht="5.25" customHeight="1" x14ac:dyDescent="0.15"/>
    <row r="6" spans="1:37" x14ac:dyDescent="0.15">
      <c r="A6" s="98" t="s">
        <v>23</v>
      </c>
      <c r="B6" s="98"/>
      <c r="C6" s="98"/>
      <c r="D6" s="98"/>
      <c r="E6" s="98"/>
      <c r="F6" s="98"/>
      <c r="N6" s="7" t="s">
        <v>24</v>
      </c>
      <c r="O6" s="6"/>
      <c r="P6" s="6"/>
      <c r="Q6" s="6"/>
      <c r="R6" s="2"/>
    </row>
    <row r="7" spans="1:37" ht="12.4" customHeight="1" x14ac:dyDescent="0.15">
      <c r="A7" s="184" t="s">
        <v>9</v>
      </c>
      <c r="B7" s="185"/>
      <c r="C7" s="185"/>
      <c r="D7" s="185"/>
      <c r="E7" s="185"/>
      <c r="F7" s="185"/>
      <c r="G7" s="185"/>
      <c r="H7" s="185"/>
      <c r="I7" s="78" t="s">
        <v>10</v>
      </c>
      <c r="J7" s="159"/>
      <c r="K7" s="78" t="s">
        <v>11</v>
      </c>
      <c r="L7" s="159"/>
      <c r="N7" s="135" t="s">
        <v>25</v>
      </c>
      <c r="O7" s="136"/>
      <c r="P7" s="137"/>
      <c r="Q7" s="149" t="s">
        <v>31</v>
      </c>
      <c r="R7" s="148"/>
      <c r="S7" s="147" t="s">
        <v>32</v>
      </c>
      <c r="T7" s="148"/>
      <c r="U7" s="149" t="s">
        <v>33</v>
      </c>
      <c r="V7" s="148"/>
      <c r="W7" s="166" t="s">
        <v>45</v>
      </c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47" t="s">
        <v>237</v>
      </c>
      <c r="AI7" s="148"/>
      <c r="AJ7" s="55"/>
      <c r="AK7" s="56"/>
    </row>
    <row r="8" spans="1:37" ht="12.4" customHeight="1" x14ac:dyDescent="0.15">
      <c r="A8" s="235" t="s">
        <v>1</v>
      </c>
      <c r="B8" s="187"/>
      <c r="C8" s="187"/>
      <c r="D8" s="187"/>
      <c r="E8" s="187"/>
      <c r="F8" s="187"/>
      <c r="G8" s="187"/>
      <c r="H8" s="188"/>
      <c r="I8" s="31" t="s">
        <v>12</v>
      </c>
      <c r="J8" s="12"/>
      <c r="K8" s="32" t="s">
        <v>13</v>
      </c>
      <c r="L8" s="11"/>
      <c r="N8" s="138"/>
      <c r="O8" s="139"/>
      <c r="P8" s="140"/>
      <c r="Q8" s="148"/>
      <c r="R8" s="148"/>
      <c r="S8" s="148"/>
      <c r="T8" s="148"/>
      <c r="U8" s="148"/>
      <c r="V8" s="148"/>
      <c r="W8" s="166" t="s">
        <v>34</v>
      </c>
      <c r="X8" s="167"/>
      <c r="Y8" s="166" t="s">
        <v>35</v>
      </c>
      <c r="Z8" s="166"/>
      <c r="AA8" s="166" t="s">
        <v>36</v>
      </c>
      <c r="AB8" s="167"/>
      <c r="AC8" s="165" t="s">
        <v>41</v>
      </c>
      <c r="AD8" s="165"/>
      <c r="AE8" s="165"/>
      <c r="AF8" s="166" t="s">
        <v>42</v>
      </c>
      <c r="AG8" s="167"/>
      <c r="AH8" s="148"/>
      <c r="AI8" s="148"/>
      <c r="AJ8" s="56"/>
      <c r="AK8" s="56"/>
    </row>
    <row r="9" spans="1:37" ht="12.4" customHeight="1" x14ac:dyDescent="0.15">
      <c r="A9" s="54"/>
      <c r="B9" s="189" t="s">
        <v>214</v>
      </c>
      <c r="C9" s="190"/>
      <c r="D9" s="190"/>
      <c r="E9" s="190"/>
      <c r="F9" s="190"/>
      <c r="G9" s="190"/>
      <c r="H9" s="191"/>
      <c r="I9" s="153" t="s">
        <v>14</v>
      </c>
      <c r="J9" s="155"/>
      <c r="K9" s="141" t="s">
        <v>15</v>
      </c>
      <c r="L9" s="157"/>
      <c r="N9" s="150" t="s">
        <v>26</v>
      </c>
      <c r="O9" s="151"/>
      <c r="P9" s="152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1"/>
      <c r="AG9" s="172"/>
      <c r="AH9" s="170"/>
      <c r="AI9" s="170"/>
      <c r="AJ9" s="48"/>
      <c r="AK9" s="48"/>
    </row>
    <row r="10" spans="1:37" ht="12.4" customHeight="1" x14ac:dyDescent="0.15">
      <c r="A10" s="54"/>
      <c r="B10" s="207" t="s">
        <v>8</v>
      </c>
      <c r="C10" s="208"/>
      <c r="D10" s="208"/>
      <c r="E10" s="208"/>
      <c r="F10" s="208"/>
      <c r="G10" s="208"/>
      <c r="H10" s="209"/>
      <c r="I10" s="154"/>
      <c r="J10" s="156"/>
      <c r="K10" s="154"/>
      <c r="L10" s="158"/>
      <c r="N10" s="215" t="s">
        <v>156</v>
      </c>
      <c r="O10" s="141" t="s">
        <v>27</v>
      </c>
      <c r="P10" s="142"/>
      <c r="Q10" s="126"/>
      <c r="R10" s="127"/>
      <c r="S10" s="126"/>
      <c r="T10" s="127"/>
      <c r="U10" s="126"/>
      <c r="V10" s="127"/>
      <c r="W10" s="126"/>
      <c r="X10" s="127"/>
      <c r="Y10" s="126"/>
      <c r="Z10" s="127"/>
      <c r="AA10" s="126"/>
      <c r="AB10" s="127"/>
      <c r="AC10" s="126"/>
      <c r="AD10" s="173"/>
      <c r="AE10" s="127"/>
      <c r="AF10" s="126"/>
      <c r="AG10" s="127"/>
      <c r="AH10" s="126"/>
      <c r="AI10" s="127"/>
      <c r="AJ10" s="48"/>
      <c r="AK10" s="48"/>
    </row>
    <row r="11" spans="1:37" ht="12.4" customHeight="1" x14ac:dyDescent="0.15">
      <c r="A11" s="201" t="s">
        <v>7</v>
      </c>
      <c r="B11" s="182"/>
      <c r="C11" s="182"/>
      <c r="D11" s="182"/>
      <c r="E11" s="182"/>
      <c r="F11" s="182"/>
      <c r="G11" s="182"/>
      <c r="H11" s="183"/>
      <c r="I11" s="33" t="s">
        <v>22</v>
      </c>
      <c r="J11" s="10"/>
      <c r="K11" s="125"/>
      <c r="L11" s="125"/>
      <c r="N11" s="216"/>
      <c r="O11" s="143" t="s">
        <v>28</v>
      </c>
      <c r="P11" s="144"/>
      <c r="Q11" s="128"/>
      <c r="R11" s="129"/>
      <c r="S11" s="128"/>
      <c r="T11" s="129"/>
      <c r="U11" s="128"/>
      <c r="V11" s="129"/>
      <c r="W11" s="128"/>
      <c r="X11" s="129"/>
      <c r="Y11" s="128"/>
      <c r="Z11" s="129"/>
      <c r="AA11" s="128"/>
      <c r="AB11" s="129"/>
      <c r="AC11" s="128"/>
      <c r="AD11" s="174"/>
      <c r="AE11" s="129"/>
      <c r="AF11" s="128"/>
      <c r="AG11" s="129"/>
      <c r="AH11" s="128"/>
      <c r="AI11" s="129"/>
      <c r="AJ11" s="48"/>
      <c r="AK11" s="48"/>
    </row>
    <row r="12" spans="1:37" ht="12.4" customHeight="1" x14ac:dyDescent="0.15">
      <c r="N12" s="216"/>
      <c r="O12" s="145" t="s">
        <v>29</v>
      </c>
      <c r="P12" s="146"/>
      <c r="Q12" s="130"/>
      <c r="R12" s="197"/>
      <c r="S12" s="126"/>
      <c r="T12" s="127"/>
      <c r="U12" s="126"/>
      <c r="V12" s="127"/>
      <c r="W12" s="126"/>
      <c r="X12" s="127"/>
      <c r="Y12" s="126"/>
      <c r="Z12" s="127"/>
      <c r="AA12" s="126"/>
      <c r="AB12" s="127"/>
      <c r="AC12" s="126"/>
      <c r="AD12" s="173"/>
      <c r="AE12" s="127"/>
      <c r="AF12" s="126"/>
      <c r="AG12" s="127"/>
      <c r="AH12" s="126"/>
      <c r="AI12" s="127"/>
      <c r="AJ12" s="48"/>
      <c r="AK12" s="48"/>
    </row>
    <row r="13" spans="1:37" ht="12.4" customHeight="1" thickBot="1" x14ac:dyDescent="0.2">
      <c r="N13" s="217"/>
      <c r="O13" s="133" t="s">
        <v>30</v>
      </c>
      <c r="P13" s="134"/>
      <c r="Q13" s="130"/>
      <c r="R13" s="197"/>
      <c r="S13" s="198"/>
      <c r="T13" s="199"/>
      <c r="U13" s="198"/>
      <c r="V13" s="199"/>
      <c r="W13" s="128"/>
      <c r="X13" s="129"/>
      <c r="Y13" s="128"/>
      <c r="Z13" s="129"/>
      <c r="AA13" s="128"/>
      <c r="AB13" s="129"/>
      <c r="AC13" s="128"/>
      <c r="AD13" s="174"/>
      <c r="AE13" s="129"/>
      <c r="AF13" s="130"/>
      <c r="AG13" s="131"/>
      <c r="AH13" s="130"/>
      <c r="AI13" s="131"/>
      <c r="AJ13" s="48"/>
      <c r="AK13" s="48"/>
    </row>
    <row r="14" spans="1:37" ht="12.4" customHeight="1" thickBot="1" x14ac:dyDescent="0.2">
      <c r="N14" s="78" t="s">
        <v>37</v>
      </c>
      <c r="O14" s="196"/>
      <c r="P14" s="196"/>
      <c r="Q14" s="46" t="s">
        <v>38</v>
      </c>
      <c r="R14" s="43"/>
      <c r="S14" s="47" t="s">
        <v>39</v>
      </c>
      <c r="T14" s="43"/>
      <c r="U14" s="47" t="s">
        <v>40</v>
      </c>
      <c r="V14" s="43"/>
      <c r="W14" s="175"/>
      <c r="X14" s="176"/>
      <c r="Y14" s="177"/>
      <c r="Z14" s="178"/>
      <c r="AA14" s="176"/>
      <c r="AB14" s="178"/>
      <c r="AC14" s="179"/>
      <c r="AD14" s="180"/>
      <c r="AE14" s="180"/>
      <c r="AF14" s="46" t="s">
        <v>163</v>
      </c>
      <c r="AG14" s="42"/>
      <c r="AH14" s="46" t="s">
        <v>165</v>
      </c>
      <c r="AI14" s="42"/>
      <c r="AJ14" s="53"/>
      <c r="AK14" s="57"/>
    </row>
    <row r="15" spans="1:37" ht="12.4" customHeight="1" x14ac:dyDescent="0.15">
      <c r="N15" s="5"/>
      <c r="O15" s="21"/>
      <c r="P15" s="21"/>
      <c r="Q15" s="53"/>
      <c r="R15" s="58"/>
      <c r="S15" s="1"/>
      <c r="T15" s="58"/>
      <c r="U15" s="1"/>
      <c r="V15" s="58"/>
      <c r="W15" s="57"/>
      <c r="X15" s="57"/>
      <c r="Y15" s="57"/>
      <c r="Z15" s="57"/>
      <c r="AA15" s="57"/>
      <c r="AB15" s="57"/>
      <c r="AC15" s="59"/>
      <c r="AD15" s="59"/>
      <c r="AE15" s="59"/>
      <c r="AF15" s="53"/>
      <c r="AG15" s="57"/>
      <c r="AH15" s="53"/>
      <c r="AI15" s="57"/>
      <c r="AJ15" s="53"/>
      <c r="AK15" s="57"/>
    </row>
    <row r="16" spans="1:37" ht="7.5" customHeight="1" thickBot="1" x14ac:dyDescent="0.2">
      <c r="G16" s="96" t="s">
        <v>188</v>
      </c>
      <c r="H16" s="83" t="s">
        <v>189</v>
      </c>
      <c r="I16" s="83"/>
      <c r="J16" s="83"/>
      <c r="K16" s="83"/>
      <c r="L16" s="81" t="s">
        <v>47</v>
      </c>
      <c r="O16" s="83" t="s">
        <v>190</v>
      </c>
      <c r="P16" s="83"/>
      <c r="Q16" s="83"/>
      <c r="R16" s="83"/>
      <c r="S16" s="81" t="s">
        <v>47</v>
      </c>
      <c r="T16" s="96" t="s">
        <v>47</v>
      </c>
    </row>
    <row r="17" spans="1:36" ht="7.5" customHeight="1" x14ac:dyDescent="0.15">
      <c r="A17" s="98" t="s">
        <v>198</v>
      </c>
      <c r="B17" s="98"/>
      <c r="C17" s="98"/>
      <c r="D17" s="98"/>
      <c r="E17" s="98"/>
      <c r="F17" s="83" t="s">
        <v>55</v>
      </c>
      <c r="G17" s="96"/>
      <c r="H17" s="83"/>
      <c r="I17" s="83"/>
      <c r="J17" s="83"/>
      <c r="K17" s="83"/>
      <c r="L17" s="82"/>
      <c r="M17" s="83" t="s">
        <v>48</v>
      </c>
      <c r="N17" s="83"/>
      <c r="O17" s="83"/>
      <c r="P17" s="83"/>
      <c r="Q17" s="83"/>
      <c r="R17" s="83"/>
      <c r="S17" s="82"/>
      <c r="T17" s="96"/>
      <c r="U17" s="83" t="s">
        <v>79</v>
      </c>
      <c r="V17" s="93" t="s">
        <v>191</v>
      </c>
      <c r="W17" s="83" t="s">
        <v>55</v>
      </c>
      <c r="X17" s="236" t="s">
        <v>192</v>
      </c>
      <c r="Y17" s="112"/>
      <c r="Z17" s="112"/>
      <c r="AA17" s="90" t="s">
        <v>66</v>
      </c>
    </row>
    <row r="18" spans="1:36" ht="7.5" customHeight="1" thickBot="1" x14ac:dyDescent="0.2">
      <c r="A18" s="98"/>
      <c r="B18" s="98"/>
      <c r="C18" s="98"/>
      <c r="D18" s="98"/>
      <c r="E18" s="98"/>
      <c r="F18" s="83"/>
      <c r="G18" s="96"/>
      <c r="H18" s="233" t="s">
        <v>54</v>
      </c>
      <c r="I18" s="234"/>
      <c r="J18" s="234"/>
      <c r="K18" s="234"/>
      <c r="L18" s="234"/>
      <c r="M18" s="83"/>
      <c r="N18" s="83"/>
      <c r="O18" s="233" t="s">
        <v>185</v>
      </c>
      <c r="P18" s="234"/>
      <c r="Q18" s="234"/>
      <c r="R18" s="234"/>
      <c r="S18" s="234"/>
      <c r="T18" s="96"/>
      <c r="U18" s="83"/>
      <c r="V18" s="111"/>
      <c r="W18" s="83"/>
      <c r="X18" s="237"/>
      <c r="Y18" s="113"/>
      <c r="Z18" s="113"/>
      <c r="AA18" s="91"/>
    </row>
    <row r="19" spans="1:36" ht="7.5" customHeight="1" x14ac:dyDescent="0.15">
      <c r="G19" s="96"/>
      <c r="H19" s="106"/>
      <c r="I19" s="106"/>
      <c r="J19" s="106"/>
      <c r="K19" s="106"/>
      <c r="L19" s="106"/>
      <c r="O19" s="106"/>
      <c r="P19" s="106"/>
      <c r="Q19" s="106"/>
      <c r="R19" s="106"/>
      <c r="S19" s="106"/>
      <c r="T19" s="96"/>
    </row>
    <row r="20" spans="1:36" ht="3.75" customHeight="1" x14ac:dyDescent="0.15">
      <c r="G20" s="25"/>
      <c r="H20" s="1"/>
      <c r="I20" s="1"/>
      <c r="J20" s="1"/>
      <c r="K20" s="1"/>
      <c r="L20" s="1"/>
      <c r="O20" s="1"/>
      <c r="P20" s="1"/>
      <c r="Q20" s="1"/>
      <c r="R20" s="1"/>
      <c r="S20" s="1"/>
      <c r="T20" s="25"/>
    </row>
    <row r="21" spans="1:36" ht="7.5" customHeight="1" thickBot="1" x14ac:dyDescent="0.2">
      <c r="A21" s="22"/>
      <c r="B21" s="22"/>
      <c r="C21" s="22"/>
      <c r="D21" s="22"/>
      <c r="E21" s="22"/>
      <c r="F21" s="3"/>
      <c r="H21" s="83" t="s">
        <v>193</v>
      </c>
      <c r="I21" s="83"/>
      <c r="J21" s="83"/>
      <c r="K21" s="81" t="s">
        <v>47</v>
      </c>
      <c r="N21" s="83" t="s">
        <v>194</v>
      </c>
      <c r="O21" s="106"/>
      <c r="P21" s="106"/>
      <c r="Q21" s="81" t="s">
        <v>47</v>
      </c>
    </row>
    <row r="22" spans="1:36" ht="7.5" customHeight="1" x14ac:dyDescent="0.15">
      <c r="A22" s="98" t="s">
        <v>80</v>
      </c>
      <c r="B22" s="98"/>
      <c r="C22" s="98"/>
      <c r="D22" s="98"/>
      <c r="E22" s="98"/>
      <c r="F22" s="98"/>
      <c r="G22" s="83" t="s">
        <v>55</v>
      </c>
      <c r="H22" s="83"/>
      <c r="I22" s="83"/>
      <c r="J22" s="83"/>
      <c r="K22" s="82"/>
      <c r="L22" s="83" t="s">
        <v>48</v>
      </c>
      <c r="M22" s="83"/>
      <c r="N22" s="83"/>
      <c r="O22" s="106"/>
      <c r="P22" s="106"/>
      <c r="Q22" s="82"/>
      <c r="R22" s="83" t="s">
        <v>55</v>
      </c>
      <c r="S22" s="236" t="s">
        <v>57</v>
      </c>
      <c r="T22" s="244"/>
      <c r="U22" s="244"/>
      <c r="V22" s="90" t="s">
        <v>66</v>
      </c>
    </row>
    <row r="23" spans="1:36" ht="7.5" customHeight="1" thickBot="1" x14ac:dyDescent="0.2">
      <c r="A23" s="98"/>
      <c r="B23" s="98"/>
      <c r="C23" s="98"/>
      <c r="D23" s="98"/>
      <c r="E23" s="98"/>
      <c r="F23" s="98"/>
      <c r="G23" s="83"/>
      <c r="H23" s="104" t="s">
        <v>191</v>
      </c>
      <c r="I23" s="110"/>
      <c r="J23" s="110"/>
      <c r="K23" s="110"/>
      <c r="L23" s="83"/>
      <c r="M23" s="83"/>
      <c r="N23" s="92" t="s">
        <v>86</v>
      </c>
      <c r="O23" s="110"/>
      <c r="P23" s="110"/>
      <c r="Q23" s="110"/>
      <c r="R23" s="83"/>
      <c r="S23" s="237"/>
      <c r="T23" s="245"/>
      <c r="U23" s="245"/>
      <c r="V23" s="91"/>
    </row>
    <row r="24" spans="1:36" ht="7.5" customHeight="1" x14ac:dyDescent="0.15">
      <c r="C24" s="4"/>
      <c r="D24" s="4"/>
      <c r="E24" s="4"/>
      <c r="F24" s="4"/>
      <c r="G24" s="4"/>
      <c r="H24" s="111"/>
      <c r="I24" s="111"/>
      <c r="J24" s="111"/>
      <c r="K24" s="111"/>
      <c r="N24" s="111"/>
      <c r="O24" s="111"/>
      <c r="P24" s="111"/>
      <c r="Q24" s="111"/>
    </row>
    <row r="25" spans="1:36" ht="3.75" customHeight="1" x14ac:dyDescent="0.15">
      <c r="B25" s="4"/>
      <c r="C25" s="4"/>
      <c r="D25" s="4"/>
      <c r="E25" s="4"/>
      <c r="F25" s="4"/>
      <c r="G25" s="4"/>
      <c r="H25" s="4"/>
      <c r="I25" s="4"/>
      <c r="J25" s="4"/>
      <c r="K25" s="4"/>
      <c r="L25" s="3"/>
    </row>
    <row r="26" spans="1:36" ht="7.5" customHeight="1" thickBot="1" x14ac:dyDescent="0.2">
      <c r="B26" s="4"/>
      <c r="C26" s="4"/>
      <c r="D26" s="4"/>
      <c r="E26" s="4"/>
      <c r="F26" s="4"/>
      <c r="G26" s="4"/>
      <c r="H26" s="4"/>
      <c r="I26" s="4"/>
      <c r="J26" s="4"/>
      <c r="K26" s="4"/>
      <c r="L26" s="3"/>
    </row>
    <row r="27" spans="1:36" ht="7.5" customHeight="1" x14ac:dyDescent="0.15">
      <c r="A27" s="98" t="s">
        <v>195</v>
      </c>
      <c r="B27" s="98"/>
      <c r="C27" s="98"/>
      <c r="D27" s="98"/>
      <c r="E27" s="98"/>
      <c r="F27" s="98"/>
      <c r="G27" s="83" t="s">
        <v>55</v>
      </c>
      <c r="H27" s="83" t="s">
        <v>196</v>
      </c>
      <c r="I27" s="83"/>
      <c r="J27" s="83"/>
      <c r="K27" s="83" t="s">
        <v>55</v>
      </c>
      <c r="L27" s="85" t="s">
        <v>82</v>
      </c>
      <c r="M27" s="112"/>
      <c r="N27" s="112"/>
      <c r="O27" s="90" t="s">
        <v>66</v>
      </c>
      <c r="P27" s="225" t="s">
        <v>197</v>
      </c>
      <c r="Q27" s="111"/>
      <c r="R27" s="83" t="s">
        <v>236</v>
      </c>
      <c r="S27" s="83"/>
      <c r="T27" s="83"/>
      <c r="U27" s="83"/>
      <c r="V27" s="83" t="s">
        <v>55</v>
      </c>
      <c r="W27" s="242" t="s">
        <v>82</v>
      </c>
      <c r="X27" s="244"/>
      <c r="Y27" s="244"/>
      <c r="Z27" s="90" t="s">
        <v>66</v>
      </c>
    </row>
    <row r="28" spans="1:36" ht="8.25" customHeight="1" thickBot="1" x14ac:dyDescent="0.2">
      <c r="A28" s="98"/>
      <c r="B28" s="98"/>
      <c r="C28" s="98"/>
      <c r="D28" s="98"/>
      <c r="E28" s="98"/>
      <c r="F28" s="98"/>
      <c r="G28" s="83"/>
      <c r="H28" s="83"/>
      <c r="I28" s="83"/>
      <c r="J28" s="83"/>
      <c r="K28" s="83"/>
      <c r="L28" s="232"/>
      <c r="M28" s="113"/>
      <c r="N28" s="113"/>
      <c r="O28" s="91"/>
      <c r="P28" s="241"/>
      <c r="Q28" s="111"/>
      <c r="R28" s="83"/>
      <c r="S28" s="83"/>
      <c r="T28" s="83"/>
      <c r="U28" s="83"/>
      <c r="V28" s="83"/>
      <c r="W28" s="243"/>
      <c r="X28" s="245"/>
      <c r="Y28" s="245"/>
      <c r="Z28" s="249"/>
    </row>
    <row r="29" spans="1:36" ht="3.75" customHeight="1" x14ac:dyDescent="0.15">
      <c r="A29" s="22"/>
      <c r="B29" s="22"/>
      <c r="C29" s="22"/>
      <c r="D29" s="22"/>
      <c r="E29" s="22"/>
      <c r="F29" s="22"/>
      <c r="M29" s="17"/>
      <c r="N29" s="17"/>
      <c r="O29" s="17"/>
      <c r="P29" s="4"/>
      <c r="Q29" s="39"/>
      <c r="R29" s="38"/>
      <c r="S29" s="38"/>
      <c r="T29" s="38"/>
      <c r="U29" s="4"/>
      <c r="V29" s="4"/>
      <c r="W29" s="4"/>
      <c r="X29" s="49"/>
      <c r="Y29" s="49"/>
      <c r="Z29" s="4"/>
    </row>
    <row r="30" spans="1:36" ht="7.5" customHeight="1" thickBot="1" x14ac:dyDescent="0.2">
      <c r="B30" s="9"/>
      <c r="C30" s="9"/>
      <c r="D30" s="9"/>
      <c r="E30" s="9"/>
      <c r="F30" s="9"/>
      <c r="G30" s="9"/>
      <c r="H30" s="96" t="s">
        <v>74</v>
      </c>
      <c r="I30" s="81" t="s">
        <v>199</v>
      </c>
      <c r="J30" s="81"/>
      <c r="K30" s="81"/>
      <c r="L30" s="83"/>
      <c r="M30" s="83"/>
      <c r="N30" s="83"/>
      <c r="O30" s="81" t="s">
        <v>47</v>
      </c>
      <c r="P30" s="96" t="s">
        <v>47</v>
      </c>
      <c r="Q30" s="4"/>
      <c r="R30" s="96" t="s">
        <v>74</v>
      </c>
      <c r="S30" s="83" t="s">
        <v>200</v>
      </c>
      <c r="T30" s="83"/>
      <c r="U30" s="83"/>
      <c r="V30" s="81" t="s">
        <v>47</v>
      </c>
      <c r="W30" s="96" t="s">
        <v>47</v>
      </c>
      <c r="X30" s="4"/>
      <c r="Y30" s="44"/>
      <c r="Z30" s="4"/>
      <c r="AA30" s="4"/>
      <c r="AB30" s="38"/>
      <c r="AD30" s="4"/>
      <c r="AE30" s="4"/>
      <c r="AF30" s="39"/>
      <c r="AH30" s="3"/>
      <c r="AI30" s="49"/>
      <c r="AJ30" s="49"/>
    </row>
    <row r="31" spans="1:36" ht="7.5" customHeight="1" x14ac:dyDescent="0.15">
      <c r="A31" s="105" t="s">
        <v>100</v>
      </c>
      <c r="B31" s="105"/>
      <c r="C31" s="105"/>
      <c r="D31" s="105"/>
      <c r="E31" s="105"/>
      <c r="F31" s="105"/>
      <c r="G31" s="83" t="s">
        <v>55</v>
      </c>
      <c r="H31" s="96"/>
      <c r="I31" s="81"/>
      <c r="J31" s="81"/>
      <c r="K31" s="81"/>
      <c r="L31" s="83"/>
      <c r="M31" s="83"/>
      <c r="N31" s="83"/>
      <c r="O31" s="82"/>
      <c r="P31" s="96"/>
      <c r="Q31" s="83" t="s">
        <v>48</v>
      </c>
      <c r="R31" s="96"/>
      <c r="S31" s="83"/>
      <c r="T31" s="83"/>
      <c r="U31" s="83"/>
      <c r="V31" s="82"/>
      <c r="W31" s="96"/>
      <c r="X31" s="83" t="s">
        <v>55</v>
      </c>
      <c r="Y31" s="85" t="s">
        <v>95</v>
      </c>
      <c r="Z31" s="239"/>
      <c r="AA31" s="239"/>
      <c r="AB31" s="90" t="s">
        <v>66</v>
      </c>
      <c r="AC31" s="39"/>
      <c r="AD31" s="39"/>
      <c r="AE31" s="4"/>
      <c r="AF31" s="38"/>
      <c r="AH31" s="60"/>
      <c r="AI31" s="49"/>
      <c r="AJ31" s="49"/>
    </row>
    <row r="32" spans="1:36" ht="7.5" customHeight="1" thickBot="1" x14ac:dyDescent="0.2">
      <c r="A32" s="105"/>
      <c r="B32" s="105"/>
      <c r="C32" s="105"/>
      <c r="D32" s="105"/>
      <c r="E32" s="105"/>
      <c r="F32" s="105"/>
      <c r="G32" s="83"/>
      <c r="H32" s="96"/>
      <c r="I32" s="92" t="s">
        <v>71</v>
      </c>
      <c r="J32" s="218"/>
      <c r="K32" s="218"/>
      <c r="L32" s="218"/>
      <c r="M32" s="218"/>
      <c r="N32" s="218"/>
      <c r="O32" s="218"/>
      <c r="P32" s="96"/>
      <c r="Q32" s="83"/>
      <c r="R32" s="96"/>
      <c r="S32" s="92" t="s">
        <v>201</v>
      </c>
      <c r="T32" s="110"/>
      <c r="U32" s="110"/>
      <c r="V32" s="110"/>
      <c r="W32" s="96"/>
      <c r="X32" s="83"/>
      <c r="Y32" s="238"/>
      <c r="Z32" s="240"/>
      <c r="AA32" s="240"/>
      <c r="AB32" s="246"/>
      <c r="AC32" s="39"/>
      <c r="AD32" s="39"/>
    </row>
    <row r="33" spans="1:37" ht="7.5" customHeight="1" x14ac:dyDescent="0.15">
      <c r="C33" s="9"/>
      <c r="D33" s="9"/>
      <c r="E33" s="9"/>
      <c r="F33" s="9"/>
      <c r="G33" s="9"/>
      <c r="H33" s="96"/>
      <c r="I33" s="83"/>
      <c r="J33" s="83"/>
      <c r="K33" s="83"/>
      <c r="L33" s="83"/>
      <c r="M33" s="83"/>
      <c r="N33" s="83"/>
      <c r="O33" s="83"/>
      <c r="P33" s="96"/>
      <c r="R33" s="96"/>
      <c r="S33" s="111"/>
      <c r="T33" s="111"/>
      <c r="U33" s="111"/>
      <c r="V33" s="111"/>
      <c r="W33" s="96"/>
    </row>
    <row r="34" spans="1:37" ht="3.75" customHeight="1" thickBot="1" x14ac:dyDescent="0.2"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37" s="22" customFormat="1" ht="12" customHeight="1" thickBot="1" x14ac:dyDescent="0.2">
      <c r="A35" s="22" t="s">
        <v>238</v>
      </c>
      <c r="H35" s="22" t="s">
        <v>186</v>
      </c>
      <c r="I35" s="61" t="s">
        <v>202</v>
      </c>
      <c r="J35" s="247" t="s">
        <v>203</v>
      </c>
      <c r="K35" s="247"/>
      <c r="L35" s="248"/>
      <c r="M35" s="7"/>
      <c r="N35" s="7"/>
      <c r="O35" s="7"/>
      <c r="P35" s="7"/>
      <c r="Q35" s="7"/>
    </row>
    <row r="36" spans="1:37" ht="12" customHeight="1" x14ac:dyDescent="0.15">
      <c r="A36" s="3"/>
      <c r="B36" s="3"/>
      <c r="C36" s="3"/>
      <c r="D36" s="3"/>
      <c r="E36" s="3"/>
      <c r="F36" s="3"/>
      <c r="G36" s="3"/>
      <c r="H36" s="3"/>
      <c r="M36" s="3"/>
      <c r="N36" s="60"/>
      <c r="O36" s="5"/>
      <c r="P36" s="1"/>
      <c r="R36" s="4"/>
    </row>
    <row r="37" spans="1:37" x14ac:dyDescent="0.15">
      <c r="A37" s="98" t="s">
        <v>111</v>
      </c>
      <c r="B37" s="98"/>
      <c r="C37" s="98"/>
      <c r="D37" s="98"/>
      <c r="E37" s="98"/>
    </row>
    <row r="38" spans="1:37" ht="12.6" customHeight="1" x14ac:dyDescent="0.15">
      <c r="A38" s="99"/>
      <c r="B38" s="100"/>
      <c r="C38" s="100"/>
      <c r="D38" s="101"/>
      <c r="E38" s="78" t="s">
        <v>115</v>
      </c>
      <c r="F38" s="79"/>
      <c r="G38" s="79"/>
      <c r="H38" s="80"/>
      <c r="I38" s="78" t="s">
        <v>128</v>
      </c>
      <c r="J38" s="79"/>
      <c r="K38" s="79"/>
      <c r="L38" s="80"/>
      <c r="M38" s="78" t="s">
        <v>129</v>
      </c>
      <c r="N38" s="79"/>
      <c r="O38" s="79"/>
      <c r="P38" s="79"/>
      <c r="Q38" s="79"/>
      <c r="R38" s="80"/>
      <c r="S38" s="78" t="s">
        <v>142</v>
      </c>
      <c r="T38" s="79"/>
      <c r="U38" s="79"/>
      <c r="V38" s="79"/>
      <c r="W38" s="79"/>
      <c r="X38" s="80"/>
    </row>
    <row r="39" spans="1:37" ht="12.6" customHeight="1" x14ac:dyDescent="0.15">
      <c r="A39" s="186" t="s">
        <v>31</v>
      </c>
      <c r="B39" s="211"/>
      <c r="C39" s="211"/>
      <c r="D39" s="212"/>
      <c r="E39" s="8" t="s">
        <v>116</v>
      </c>
      <c r="F39" s="213"/>
      <c r="G39" s="213"/>
      <c r="H39" s="214"/>
      <c r="I39" s="15" t="s">
        <v>220</v>
      </c>
      <c r="J39" s="213"/>
      <c r="K39" s="213"/>
      <c r="L39" s="214"/>
      <c r="M39" s="34" t="s">
        <v>226</v>
      </c>
      <c r="N39" s="35"/>
      <c r="O39" s="35"/>
      <c r="P39" s="213"/>
      <c r="Q39" s="213"/>
      <c r="R39" s="214"/>
      <c r="S39" s="37" t="s">
        <v>231</v>
      </c>
      <c r="T39" s="35"/>
      <c r="U39" s="35"/>
      <c r="V39" s="213"/>
      <c r="W39" s="213"/>
      <c r="X39" s="214"/>
      <c r="Y39" s="28" t="s">
        <v>105</v>
      </c>
      <c r="Z39" s="38" t="s">
        <v>143</v>
      </c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</row>
    <row r="40" spans="1:37" ht="12.6" customHeight="1" x14ac:dyDescent="0.15">
      <c r="A40" s="186" t="s">
        <v>112</v>
      </c>
      <c r="B40" s="211"/>
      <c r="C40" s="211"/>
      <c r="D40" s="212"/>
      <c r="E40" s="14" t="s">
        <v>117</v>
      </c>
      <c r="F40" s="213"/>
      <c r="G40" s="213"/>
      <c r="H40" s="214"/>
      <c r="I40" s="15" t="s">
        <v>221</v>
      </c>
      <c r="J40" s="213"/>
      <c r="K40" s="213"/>
      <c r="L40" s="214"/>
      <c r="M40" s="34" t="s">
        <v>227</v>
      </c>
      <c r="N40" s="36"/>
      <c r="O40" s="35"/>
      <c r="P40" s="213"/>
      <c r="Q40" s="213"/>
      <c r="R40" s="214"/>
      <c r="S40" s="37" t="s">
        <v>232</v>
      </c>
      <c r="T40" s="35"/>
      <c r="U40" s="35"/>
      <c r="V40" s="213"/>
      <c r="W40" s="213"/>
      <c r="X40" s="214"/>
      <c r="Z40" s="4" t="s">
        <v>144</v>
      </c>
    </row>
    <row r="41" spans="1:37" ht="12.6" customHeight="1" x14ac:dyDescent="0.15">
      <c r="A41" s="186" t="s">
        <v>33</v>
      </c>
      <c r="B41" s="211"/>
      <c r="C41" s="211"/>
      <c r="D41" s="212"/>
      <c r="E41" s="14" t="s">
        <v>118</v>
      </c>
      <c r="F41" s="213"/>
      <c r="G41" s="213"/>
      <c r="H41" s="214"/>
      <c r="I41" s="15" t="s">
        <v>222</v>
      </c>
      <c r="J41" s="213"/>
      <c r="K41" s="213"/>
      <c r="L41" s="214"/>
      <c r="M41" s="34" t="s">
        <v>228</v>
      </c>
      <c r="N41" s="35"/>
      <c r="O41" s="35"/>
      <c r="P41" s="213"/>
      <c r="Q41" s="213"/>
      <c r="R41" s="214"/>
      <c r="S41" s="37" t="s">
        <v>233</v>
      </c>
      <c r="T41" s="35"/>
      <c r="U41" s="35"/>
      <c r="V41" s="213"/>
      <c r="W41" s="213"/>
      <c r="X41" s="214"/>
      <c r="Y41" s="28" t="s">
        <v>105</v>
      </c>
      <c r="Z41" s="4" t="s">
        <v>145</v>
      </c>
    </row>
    <row r="42" spans="1:37" ht="12.6" customHeight="1" x14ac:dyDescent="0.15">
      <c r="A42" s="186" t="s">
        <v>113</v>
      </c>
      <c r="B42" s="211"/>
      <c r="C42" s="211"/>
      <c r="D42" s="212"/>
      <c r="E42" s="14" t="s">
        <v>119</v>
      </c>
      <c r="F42" s="213"/>
      <c r="G42" s="213"/>
      <c r="H42" s="214"/>
      <c r="I42" s="15" t="s">
        <v>223</v>
      </c>
      <c r="J42" s="213"/>
      <c r="K42" s="213"/>
      <c r="L42" s="214"/>
      <c r="M42" s="34" t="s">
        <v>229</v>
      </c>
      <c r="N42" s="35"/>
      <c r="O42" s="35"/>
      <c r="P42" s="213"/>
      <c r="Q42" s="213"/>
      <c r="R42" s="214"/>
      <c r="S42" s="37" t="s">
        <v>234</v>
      </c>
      <c r="T42" s="35"/>
      <c r="U42" s="35"/>
      <c r="V42" s="213"/>
      <c r="W42" s="213"/>
      <c r="X42" s="214"/>
      <c r="Z42" s="4" t="s">
        <v>146</v>
      </c>
    </row>
    <row r="43" spans="1:37" ht="12.6" customHeight="1" x14ac:dyDescent="0.15">
      <c r="A43" s="186" t="s">
        <v>225</v>
      </c>
      <c r="B43" s="211"/>
      <c r="C43" s="211"/>
      <c r="D43" s="212"/>
      <c r="E43" s="14" t="s">
        <v>120</v>
      </c>
      <c r="F43" s="213"/>
      <c r="G43" s="213"/>
      <c r="H43" s="214"/>
      <c r="I43" s="15" t="s">
        <v>224</v>
      </c>
      <c r="J43" s="213"/>
      <c r="K43" s="213"/>
      <c r="L43" s="214"/>
      <c r="M43" s="34" t="s">
        <v>230</v>
      </c>
      <c r="N43" s="35"/>
      <c r="O43" s="35"/>
      <c r="P43" s="213"/>
      <c r="Q43" s="213"/>
      <c r="R43" s="214"/>
      <c r="S43" s="37" t="s">
        <v>235</v>
      </c>
      <c r="T43" s="35"/>
      <c r="U43" s="35"/>
      <c r="V43" s="213"/>
      <c r="W43" s="213"/>
      <c r="X43" s="214"/>
      <c r="Y43" s="28" t="s">
        <v>105</v>
      </c>
      <c r="Z43" s="4" t="s">
        <v>147</v>
      </c>
    </row>
    <row r="44" spans="1:37" ht="12.75" customHeight="1" x14ac:dyDescent="0.15">
      <c r="A44" s="4"/>
      <c r="B44" s="4"/>
      <c r="E44" s="5"/>
      <c r="I44" s="9"/>
      <c r="M44" s="4"/>
      <c r="S44" s="39"/>
    </row>
    <row r="45" spans="1:37" ht="12.7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</row>
    <row r="46" spans="1:37" ht="12.7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</row>
    <row r="47" spans="1:37" ht="12.75" customHeight="1" x14ac:dyDescent="0.15"/>
    <row r="48" spans="1:37" ht="12.75" customHeight="1" x14ac:dyDescent="0.15"/>
    <row r="49" ht="12.75" customHeight="1" x14ac:dyDescent="0.15"/>
    <row r="50" ht="3.75" customHeight="1" x14ac:dyDescent="0.15"/>
    <row r="51" ht="12.75" customHeight="1" x14ac:dyDescent="0.15"/>
    <row r="52" ht="12.75" customHeight="1" x14ac:dyDescent="0.15"/>
  </sheetData>
  <mergeCells count="164">
    <mergeCell ref="AB31:AB32"/>
    <mergeCell ref="J35:L35"/>
    <mergeCell ref="R30:R33"/>
    <mergeCell ref="S30:S31"/>
    <mergeCell ref="T30:U31"/>
    <mergeCell ref="V30:V31"/>
    <mergeCell ref="S32:V33"/>
    <mergeCell ref="A17:E18"/>
    <mergeCell ref="F17:F18"/>
    <mergeCell ref="G16:G19"/>
    <mergeCell ref="H16:I17"/>
    <mergeCell ref="Z27:Z28"/>
    <mergeCell ref="G31:G32"/>
    <mergeCell ref="A31:F32"/>
    <mergeCell ref="H30:H33"/>
    <mergeCell ref="I30:K31"/>
    <mergeCell ref="L30:N31"/>
    <mergeCell ref="O30:O31"/>
    <mergeCell ref="R22:R23"/>
    <mergeCell ref="S22:S23"/>
    <mergeCell ref="T22:U23"/>
    <mergeCell ref="V22:V23"/>
    <mergeCell ref="A27:F28"/>
    <mergeCell ref="G27:G28"/>
    <mergeCell ref="H27:J28"/>
    <mergeCell ref="K27:K28"/>
    <mergeCell ref="L27:L28"/>
    <mergeCell ref="W30:W33"/>
    <mergeCell ref="X31:X32"/>
    <mergeCell ref="Y31:Y32"/>
    <mergeCell ref="Z31:AA32"/>
    <mergeCell ref="A37:E37"/>
    <mergeCell ref="A38:D38"/>
    <mergeCell ref="E38:H38"/>
    <mergeCell ref="I38:L38"/>
    <mergeCell ref="M38:R38"/>
    <mergeCell ref="S38:X38"/>
    <mergeCell ref="P30:P33"/>
    <mergeCell ref="I32:O33"/>
    <mergeCell ref="Q31:Q32"/>
    <mergeCell ref="M27:N28"/>
    <mergeCell ref="O27:O28"/>
    <mergeCell ref="P27:Q28"/>
    <mergeCell ref="R27:U28"/>
    <mergeCell ref="V27:V28"/>
    <mergeCell ref="W27:W28"/>
    <mergeCell ref="X27:Y28"/>
    <mergeCell ref="X17:X18"/>
    <mergeCell ref="Y17:Z18"/>
    <mergeCell ref="AA17:AA18"/>
    <mergeCell ref="A22:F23"/>
    <mergeCell ref="G22:G23"/>
    <mergeCell ref="H21:H22"/>
    <mergeCell ref="I21:J22"/>
    <mergeCell ref="S16:S17"/>
    <mergeCell ref="O18:S19"/>
    <mergeCell ref="T16:T19"/>
    <mergeCell ref="U17:U18"/>
    <mergeCell ref="V17:V18"/>
    <mergeCell ref="W17:W18"/>
    <mergeCell ref="J16:K17"/>
    <mergeCell ref="L16:L17"/>
    <mergeCell ref="H18:L19"/>
    <mergeCell ref="M17:N18"/>
    <mergeCell ref="O16:P17"/>
    <mergeCell ref="Q16:R17"/>
    <mergeCell ref="H23:K24"/>
    <mergeCell ref="L22:M23"/>
    <mergeCell ref="N21:N22"/>
    <mergeCell ref="K21:K22"/>
    <mergeCell ref="O21:P22"/>
    <mergeCell ref="A43:D43"/>
    <mergeCell ref="F43:H43"/>
    <mergeCell ref="J43:L43"/>
    <mergeCell ref="P43:R43"/>
    <mergeCell ref="V43:X43"/>
    <mergeCell ref="A39:D39"/>
    <mergeCell ref="F39:H39"/>
    <mergeCell ref="J39:L39"/>
    <mergeCell ref="P39:R39"/>
    <mergeCell ref="V39:X39"/>
    <mergeCell ref="A40:D40"/>
    <mergeCell ref="F40:H40"/>
    <mergeCell ref="J40:L40"/>
    <mergeCell ref="P40:R40"/>
    <mergeCell ref="V40:X40"/>
    <mergeCell ref="A41:D41"/>
    <mergeCell ref="F41:H41"/>
    <mergeCell ref="J41:L41"/>
    <mergeCell ref="P41:R41"/>
    <mergeCell ref="V41:X41"/>
    <mergeCell ref="A42:D42"/>
    <mergeCell ref="F42:H42"/>
    <mergeCell ref="J42:L42"/>
    <mergeCell ref="P42:R42"/>
    <mergeCell ref="V42:X42"/>
    <mergeCell ref="Q21:Q22"/>
    <mergeCell ref="N23:Q24"/>
    <mergeCell ref="AC14:AE14"/>
    <mergeCell ref="A11:H11"/>
    <mergeCell ref="K11:L11"/>
    <mergeCell ref="L9:L10"/>
    <mergeCell ref="K9:K10"/>
    <mergeCell ref="O13:P13"/>
    <mergeCell ref="N14:P14"/>
    <mergeCell ref="W14:X14"/>
    <mergeCell ref="Y14:Z14"/>
    <mergeCell ref="AA14:AB14"/>
    <mergeCell ref="W12:X13"/>
    <mergeCell ref="Y12:Z13"/>
    <mergeCell ref="AA12:AB13"/>
    <mergeCell ref="AC12:AE13"/>
    <mergeCell ref="J9:J10"/>
    <mergeCell ref="I9:I10"/>
    <mergeCell ref="B9:H9"/>
    <mergeCell ref="B10:H10"/>
    <mergeCell ref="N10:N13"/>
    <mergeCell ref="U9:V9"/>
    <mergeCell ref="W9:X9"/>
    <mergeCell ref="AF12:AG13"/>
    <mergeCell ref="AH12:AI13"/>
    <mergeCell ref="O12:P12"/>
    <mergeCell ref="Q12:R13"/>
    <mergeCell ref="S12:T13"/>
    <mergeCell ref="U12:V13"/>
    <mergeCell ref="AA10:AB11"/>
    <mergeCell ref="AC10:AE11"/>
    <mergeCell ref="AF10:AG11"/>
    <mergeCell ref="AH10:AI11"/>
    <mergeCell ref="O11:P11"/>
    <mergeCell ref="O10:P10"/>
    <mergeCell ref="Q10:R11"/>
    <mergeCell ref="S10:T11"/>
    <mergeCell ref="U10:V11"/>
    <mergeCell ref="W10:X11"/>
    <mergeCell ref="Y10:Z11"/>
    <mergeCell ref="AF8:AG8"/>
    <mergeCell ref="N9:P9"/>
    <mergeCell ref="Q9:R9"/>
    <mergeCell ref="S9:T9"/>
    <mergeCell ref="S7:T8"/>
    <mergeCell ref="U7:V8"/>
    <mergeCell ref="W7:AG7"/>
    <mergeCell ref="AH7:AI8"/>
    <mergeCell ref="A8:H8"/>
    <mergeCell ref="W8:X8"/>
    <mergeCell ref="Y8:Z8"/>
    <mergeCell ref="AA8:AB8"/>
    <mergeCell ref="AC8:AE8"/>
    <mergeCell ref="AH9:AI9"/>
    <mergeCell ref="AA9:AB9"/>
    <mergeCell ref="AC9:AE9"/>
    <mergeCell ref="AF9:AG9"/>
    <mergeCell ref="Y9:Z9"/>
    <mergeCell ref="A1:H1"/>
    <mergeCell ref="A2:W2"/>
    <mergeCell ref="A4:C4"/>
    <mergeCell ref="D4:M4"/>
    <mergeCell ref="A6:F6"/>
    <mergeCell ref="A7:H7"/>
    <mergeCell ref="I7:J7"/>
    <mergeCell ref="K7:L7"/>
    <mergeCell ref="N7:P8"/>
    <mergeCell ref="Q7:R8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95" orientation="portrait" r:id="rId1"/>
  <headerFooter>
    <oddFooter>&amp;C&amp;12&amp;[-138-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様式１０－１（その１）</vt:lpstr>
      <vt:lpstr>様式１０－１ (その２)</vt:lpstr>
      <vt:lpstr>様式１０－１ (その３) </vt:lpstr>
      <vt:lpstr>様式１０－２ 特定機能病院</vt:lpstr>
      <vt:lpstr>'様式１０－１ (その２)'!Print_Area</vt:lpstr>
      <vt:lpstr>'様式１０－１ (その３) '!Print_Area</vt:lpstr>
      <vt:lpstr>'様式１０－１（その１）'!Print_Area</vt:lpstr>
      <vt:lpstr>'様式１０－２ 特定機能病院'!Print_Area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650781</dc:creator>
  <cp:lastModifiedBy>森田次郎</cp:lastModifiedBy>
  <cp:lastPrinted>2024-11-06T00:49:01Z</cp:lastPrinted>
  <dcterms:created xsi:type="dcterms:W3CDTF">2013-07-01T07:15:36Z</dcterms:created>
  <dcterms:modified xsi:type="dcterms:W3CDTF">2024-11-06T00:49:37Z</dcterms:modified>
</cp:coreProperties>
</file>