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codeName="ThisWorkbook"/>
  <mc:AlternateContent xmlns:mc="http://schemas.openxmlformats.org/markup-compatibility/2006">
    <mc:Choice Requires="x15">
      <x15ac:absPath xmlns:x15ac="http://schemas.microsoft.com/office/spreadsheetml/2010/11/ac" url="C:\Users\111354\Box\【02_課所共有】06_09_こども安全課\R06年度\04児童虐待対策担当\60_児相システム更新\02_HP掲載\(2)shiryoissiki\(2)shiryoissiki\"/>
    </mc:Choice>
  </mc:AlternateContent>
  <xr:revisionPtr revIDLastSave="0" documentId="13_ncr:1_{061D43F8-EBF2-4A95-B752-443057879F42}" xr6:coauthVersionLast="36" xr6:coauthVersionMax="47" xr10:uidLastSave="{00000000-0000-0000-0000-000000000000}"/>
  <bookViews>
    <workbookView xWindow="1455" yWindow="405" windowWidth="17040" windowHeight="14235" tabRatio="918" xr2:uid="{00000000-000D-0000-FFFF-FFFF00000000}"/>
  </bookViews>
  <sheets>
    <sheet name="記入票" sheetId="24" r:id="rId1"/>
    <sheet name="記載要領" sheetId="17" r:id="rId2"/>
    <sheet name="（記入例）" sheetId="12" r:id="rId3"/>
  </sheets>
  <definedNames>
    <definedName name="_xlnm._FilterDatabase" localSheetId="2" hidden="1">'（記入例）'!$A$5:$U$87</definedName>
    <definedName name="_xlnm._FilterDatabase" localSheetId="1" hidden="1">記載要領!$B$7:$D$32</definedName>
    <definedName name="_xlnm._FilterDatabase" localSheetId="0" hidden="1">記入票!$A$5:$Q$66</definedName>
    <definedName name="_xlnm.Print_Area" localSheetId="1">記載要領!$B$2:$D$32</definedName>
  </definedNames>
  <calcPr calcId="191029"/>
</workbook>
</file>

<file path=xl/calcChain.xml><?xml version="1.0" encoding="utf-8"?>
<calcChain xmlns="http://schemas.openxmlformats.org/spreadsheetml/2006/main">
  <c r="I39" i="24" l="1"/>
  <c r="K11" i="24"/>
  <c r="I6" i="24" l="1"/>
  <c r="J6" i="24" s="1"/>
  <c r="I7" i="24"/>
  <c r="J7" i="24" s="1"/>
  <c r="P7" i="24" s="1"/>
  <c r="I8" i="24"/>
  <c r="I9" i="24"/>
  <c r="J9" i="24" s="1"/>
  <c r="I13" i="24"/>
  <c r="I14" i="24"/>
  <c r="I18" i="24"/>
  <c r="I19" i="24"/>
  <c r="J19" i="24" s="1"/>
  <c r="I23" i="24"/>
  <c r="J23" i="24" s="1"/>
  <c r="I24" i="24"/>
  <c r="J24" i="24" s="1"/>
  <c r="P24" i="24" s="1"/>
  <c r="I25" i="24"/>
  <c r="I29" i="24"/>
  <c r="I30" i="24"/>
  <c r="K32" i="24"/>
  <c r="I34" i="24"/>
  <c r="J34" i="24" s="1"/>
  <c r="I35" i="24"/>
  <c r="J35" i="24" s="1"/>
  <c r="J39" i="24"/>
  <c r="I40" i="24"/>
  <c r="I41" i="24"/>
  <c r="J41" i="24" s="1"/>
  <c r="P41" i="24" s="1"/>
  <c r="I45" i="24"/>
  <c r="I47" i="24" s="1"/>
  <c r="I49" i="24"/>
  <c r="I51" i="24" s="1"/>
  <c r="I53" i="24"/>
  <c r="I54" i="24" s="1"/>
  <c r="I56" i="24"/>
  <c r="L56" i="24" s="1"/>
  <c r="I57" i="24"/>
  <c r="L57" i="24" s="1"/>
  <c r="I61" i="24"/>
  <c r="L61" i="24" s="1"/>
  <c r="L63" i="24" s="1"/>
  <c r="I62" i="24"/>
  <c r="I63" i="24" s="1"/>
  <c r="I66" i="24"/>
  <c r="L11" i="24"/>
  <c r="M11" i="24"/>
  <c r="N11" i="24"/>
  <c r="O11" i="24"/>
  <c r="L16" i="24"/>
  <c r="M16" i="24"/>
  <c r="N16" i="24"/>
  <c r="O16" i="24"/>
  <c r="L21" i="24"/>
  <c r="M21" i="24"/>
  <c r="N21" i="24"/>
  <c r="O21" i="24"/>
  <c r="L27" i="24"/>
  <c r="M27" i="24"/>
  <c r="N27" i="24"/>
  <c r="O27" i="24"/>
  <c r="L32" i="24"/>
  <c r="M32" i="24"/>
  <c r="N32" i="24"/>
  <c r="O32" i="24"/>
  <c r="L37" i="24"/>
  <c r="M37" i="24"/>
  <c r="N37" i="24"/>
  <c r="O37" i="24"/>
  <c r="L43" i="24"/>
  <c r="M43" i="24"/>
  <c r="N43" i="24"/>
  <c r="O43" i="24"/>
  <c r="L47" i="24"/>
  <c r="M47" i="24"/>
  <c r="N47" i="24"/>
  <c r="O47" i="24"/>
  <c r="L51" i="24"/>
  <c r="M51" i="24"/>
  <c r="N51" i="24"/>
  <c r="O51" i="24"/>
  <c r="L54" i="24"/>
  <c r="M54" i="24"/>
  <c r="N54" i="24"/>
  <c r="O54" i="24"/>
  <c r="M59" i="24"/>
  <c r="N59" i="24"/>
  <c r="O59" i="24"/>
  <c r="M63" i="24"/>
  <c r="N63" i="24"/>
  <c r="O63" i="24"/>
  <c r="L66" i="24"/>
  <c r="M66" i="24"/>
  <c r="N66" i="24"/>
  <c r="O66" i="24"/>
  <c r="K66" i="24"/>
  <c r="J66" i="24"/>
  <c r="P65" i="24"/>
  <c r="P66" i="24" s="1"/>
  <c r="K64" i="24"/>
  <c r="L64" i="24" s="1"/>
  <c r="M64" i="24" s="1"/>
  <c r="N64" i="24" s="1"/>
  <c r="O64" i="24" s="1"/>
  <c r="P62" i="24"/>
  <c r="P63" i="24" s="1"/>
  <c r="K60" i="24"/>
  <c r="P58" i="24"/>
  <c r="K55" i="24"/>
  <c r="K54" i="24"/>
  <c r="K52" i="24"/>
  <c r="L52" i="24" s="1"/>
  <c r="M52" i="24" s="1"/>
  <c r="N52" i="24" s="1"/>
  <c r="O52" i="24" s="1"/>
  <c r="P52" i="24" s="1"/>
  <c r="K51" i="24"/>
  <c r="P50" i="24"/>
  <c r="K48" i="24"/>
  <c r="L48" i="24" s="1"/>
  <c r="M48" i="24" s="1"/>
  <c r="N48" i="24" s="1"/>
  <c r="O48" i="24" s="1"/>
  <c r="P48" i="24" s="1"/>
  <c r="K47" i="24"/>
  <c r="K44" i="24"/>
  <c r="K43" i="24"/>
  <c r="P42" i="24"/>
  <c r="K38" i="24"/>
  <c r="P36" i="24"/>
  <c r="K33" i="24"/>
  <c r="L33" i="24" s="1"/>
  <c r="M33" i="24" s="1"/>
  <c r="N33" i="24" s="1"/>
  <c r="O33" i="24" s="1"/>
  <c r="P33" i="24" s="1"/>
  <c r="P31" i="24"/>
  <c r="K28" i="24"/>
  <c r="P26" i="24"/>
  <c r="J25" i="24"/>
  <c r="K22" i="24"/>
  <c r="L22" i="24" s="1"/>
  <c r="M22" i="24" s="1"/>
  <c r="N22" i="24" s="1"/>
  <c r="O22" i="24" s="1"/>
  <c r="P22" i="24" s="1"/>
  <c r="P20" i="24"/>
  <c r="J18" i="24"/>
  <c r="K17" i="24"/>
  <c r="L17" i="24" s="1"/>
  <c r="M17" i="24" s="1"/>
  <c r="N17" i="24" s="1"/>
  <c r="O17" i="24" s="1"/>
  <c r="P17" i="24" s="1"/>
  <c r="P15" i="24"/>
  <c r="K12" i="24"/>
  <c r="J8" i="24"/>
  <c r="P8" i="24" s="1"/>
  <c r="K5" i="24"/>
  <c r="N68" i="24" l="1"/>
  <c r="N69" i="24" s="1"/>
  <c r="N70" i="24" s="1"/>
  <c r="K21" i="24"/>
  <c r="P19" i="24"/>
  <c r="J11" i="24"/>
  <c r="K16" i="24"/>
  <c r="J14" i="24"/>
  <c r="P14" i="24" s="1"/>
  <c r="I16" i="24"/>
  <c r="I11" i="24"/>
  <c r="I59" i="24"/>
  <c r="I37" i="24"/>
  <c r="I27" i="24"/>
  <c r="I32" i="24"/>
  <c r="K37" i="24"/>
  <c r="I43" i="24"/>
  <c r="I21" i="24"/>
  <c r="J30" i="24"/>
  <c r="J40" i="24"/>
  <c r="P40" i="24" s="1"/>
  <c r="J49" i="24"/>
  <c r="J51" i="24" s="1"/>
  <c r="O68" i="24"/>
  <c r="O69" i="24" s="1"/>
  <c r="O70" i="24" s="1"/>
  <c r="M68" i="24"/>
  <c r="M69" i="24" s="1"/>
  <c r="M70" i="24" s="1"/>
  <c r="L12" i="24"/>
  <c r="M12" i="24" s="1"/>
  <c r="N12" i="24" s="1"/>
  <c r="O12" i="24" s="1"/>
  <c r="P12" i="24" s="1"/>
  <c r="L55" i="24"/>
  <c r="M55" i="24" s="1"/>
  <c r="N55" i="24" s="1"/>
  <c r="O55" i="24" s="1"/>
  <c r="P55" i="24" s="1"/>
  <c r="L28" i="24"/>
  <c r="M28" i="24" s="1"/>
  <c r="N28" i="24" s="1"/>
  <c r="O28" i="24" s="1"/>
  <c r="P28" i="24" s="1"/>
  <c r="P64" i="24"/>
  <c r="L60" i="24"/>
  <c r="M60" i="24" s="1"/>
  <c r="N60" i="24" s="1"/>
  <c r="O60" i="24" s="1"/>
  <c r="P60" i="24" s="1"/>
  <c r="L44" i="24"/>
  <c r="M44" i="24" s="1"/>
  <c r="N44" i="24" s="1"/>
  <c r="O44" i="24" s="1"/>
  <c r="P44" i="24" s="1"/>
  <c r="L38" i="24"/>
  <c r="M38" i="24" s="1"/>
  <c r="N38" i="24" s="1"/>
  <c r="O38" i="24" s="1"/>
  <c r="P38" i="24" s="1"/>
  <c r="L5" i="24"/>
  <c r="M5" i="24" s="1"/>
  <c r="N5" i="24" s="1"/>
  <c r="O5" i="24" s="1"/>
  <c r="P5" i="24" s="1"/>
  <c r="J21" i="24"/>
  <c r="J53" i="24"/>
  <c r="J54" i="24" s="1"/>
  <c r="P6" i="24"/>
  <c r="P11" i="24" s="1"/>
  <c r="P39" i="24"/>
  <c r="P43" i="24" s="1"/>
  <c r="J13" i="24"/>
  <c r="P18" i="24"/>
  <c r="P21" i="24" s="1"/>
  <c r="J27" i="24"/>
  <c r="K27" i="24"/>
  <c r="P25" i="24"/>
  <c r="J37" i="24"/>
  <c r="K56" i="24"/>
  <c r="K57" i="24"/>
  <c r="K61" i="24"/>
  <c r="K63" i="24" s="1"/>
  <c r="P23" i="24"/>
  <c r="J29" i="24"/>
  <c r="P34" i="24"/>
  <c r="P37" i="24" s="1"/>
  <c r="J45" i="24"/>
  <c r="J56" i="24"/>
  <c r="J57" i="24"/>
  <c r="J61" i="24"/>
  <c r="P49" i="24" l="1"/>
  <c r="P51" i="24" s="1"/>
  <c r="L59" i="24"/>
  <c r="L68" i="24" s="1"/>
  <c r="L69" i="24" s="1"/>
  <c r="L70" i="24" s="1"/>
  <c r="P27" i="24"/>
  <c r="J59" i="24"/>
  <c r="J43" i="24"/>
  <c r="P57" i="24"/>
  <c r="P53" i="24"/>
  <c r="P54" i="24" s="1"/>
  <c r="J63" i="24"/>
  <c r="P61" i="24"/>
  <c r="J32" i="24"/>
  <c r="P29" i="24"/>
  <c r="P32" i="24" s="1"/>
  <c r="K59" i="24"/>
  <c r="K68" i="24" s="1"/>
  <c r="J16" i="24"/>
  <c r="P13" i="24"/>
  <c r="P16" i="24" s="1"/>
  <c r="P56" i="24"/>
  <c r="J47" i="24"/>
  <c r="P45" i="24"/>
  <c r="P47" i="24" s="1"/>
  <c r="P59" i="24" l="1"/>
  <c r="P68" i="24"/>
  <c r="J68" i="24"/>
  <c r="J69" i="24" s="1"/>
  <c r="K69" i="24"/>
  <c r="K70" i="24" s="1"/>
  <c r="P69" i="24" l="1"/>
  <c r="P70" i="24" s="1"/>
  <c r="J70" i="24"/>
  <c r="O77" i="12" l="1"/>
  <c r="P77" i="12" s="1"/>
  <c r="Q77" i="12" s="1"/>
  <c r="R77" i="12" s="1"/>
  <c r="S77" i="12" s="1"/>
  <c r="O74" i="12"/>
  <c r="P74" i="12" s="1"/>
  <c r="Q74" i="12" s="1"/>
  <c r="R74" i="12" s="1"/>
  <c r="S74" i="12" s="1"/>
  <c r="O69" i="12"/>
  <c r="P69" i="12" s="1"/>
  <c r="Q69" i="12" s="1"/>
  <c r="R69" i="12" s="1"/>
  <c r="S69" i="12" s="1"/>
  <c r="O66" i="12"/>
  <c r="P66" i="12" s="1"/>
  <c r="Q66" i="12" s="1"/>
  <c r="R66" i="12" s="1"/>
  <c r="S66" i="12" s="1"/>
  <c r="O55" i="12"/>
  <c r="P55" i="12" s="1"/>
  <c r="Q55" i="12" s="1"/>
  <c r="R55" i="12" s="1"/>
  <c r="S55" i="12" s="1"/>
  <c r="O52" i="12"/>
  <c r="P52" i="12" s="1"/>
  <c r="Q52" i="12" s="1"/>
  <c r="R52" i="12" s="1"/>
  <c r="S52" i="12" s="1"/>
  <c r="O44" i="12"/>
  <c r="P44" i="12" s="1"/>
  <c r="Q44" i="12" s="1"/>
  <c r="R44" i="12" s="1"/>
  <c r="S44" i="12" s="1"/>
  <c r="O39" i="12"/>
  <c r="P39" i="12" s="1"/>
  <c r="Q39" i="12" s="1"/>
  <c r="R39" i="12" s="1"/>
  <c r="S39" i="12" s="1"/>
  <c r="O33" i="12"/>
  <c r="P33" i="12" s="1"/>
  <c r="Q33" i="12" s="1"/>
  <c r="R33" i="12" s="1"/>
  <c r="S33" i="12" s="1"/>
  <c r="O26" i="12"/>
  <c r="P26" i="12" s="1"/>
  <c r="Q26" i="12" s="1"/>
  <c r="R26" i="12" s="1"/>
  <c r="S26" i="12" s="1"/>
  <c r="O19" i="12"/>
  <c r="P19" i="12" s="1"/>
  <c r="Q19" i="12" s="1"/>
  <c r="R19" i="12" s="1"/>
  <c r="S19" i="12" s="1"/>
  <c r="O12" i="12"/>
  <c r="P12" i="12" s="1"/>
  <c r="Q12" i="12" s="1"/>
  <c r="R12" i="12" s="1"/>
  <c r="S12" i="12" s="1"/>
  <c r="O5" i="12"/>
  <c r="P5" i="12" s="1"/>
  <c r="Q5" i="12" s="1"/>
  <c r="R5" i="12" s="1"/>
  <c r="S5" i="12" s="1"/>
  <c r="T5" i="12" l="1"/>
  <c r="S76" i="12"/>
  <c r="R76" i="12"/>
  <c r="Q76" i="12"/>
  <c r="P76" i="12"/>
  <c r="O76" i="12"/>
  <c r="N76" i="12"/>
  <c r="T75" i="12"/>
  <c r="T76" i="12" s="1"/>
  <c r="L75" i="12"/>
  <c r="L76" i="12" s="1"/>
  <c r="T74" i="12"/>
  <c r="S54" i="12"/>
  <c r="R54" i="12"/>
  <c r="Q54" i="12"/>
  <c r="P54" i="12"/>
  <c r="O54" i="12"/>
  <c r="N54" i="12"/>
  <c r="T53" i="12"/>
  <c r="T54" i="12" s="1"/>
  <c r="L53" i="12"/>
  <c r="L54" i="12" s="1"/>
  <c r="T52" i="12"/>
  <c r="L49" i="12"/>
  <c r="N49" i="12" s="1"/>
  <c r="T49" i="12" s="1"/>
  <c r="L47" i="12"/>
  <c r="N47" i="12" s="1"/>
  <c r="T47" i="12" s="1"/>
  <c r="L46" i="12"/>
  <c r="N46" i="12" s="1"/>
  <c r="T46" i="12" s="1"/>
  <c r="S43" i="12"/>
  <c r="R43" i="12"/>
  <c r="Q43" i="12"/>
  <c r="P43" i="12"/>
  <c r="O43" i="12"/>
  <c r="L42" i="12"/>
  <c r="N42" i="12" s="1"/>
  <c r="T42" i="12" s="1"/>
  <c r="L41" i="12"/>
  <c r="N41" i="12" s="1"/>
  <c r="T41" i="12" s="1"/>
  <c r="L40" i="12"/>
  <c r="N40" i="12" s="1"/>
  <c r="T39" i="12"/>
  <c r="S73" i="12"/>
  <c r="R73" i="12"/>
  <c r="Q73" i="12"/>
  <c r="P73" i="12"/>
  <c r="O73" i="12"/>
  <c r="N73" i="12"/>
  <c r="T72" i="12"/>
  <c r="L72" i="12"/>
  <c r="T71" i="12"/>
  <c r="L71" i="12"/>
  <c r="T70" i="12"/>
  <c r="L70" i="12"/>
  <c r="T69" i="12"/>
  <c r="L73" i="12" l="1"/>
  <c r="T73" i="12"/>
  <c r="N43" i="12"/>
  <c r="L43" i="12"/>
  <c r="T40" i="12"/>
  <c r="T43" i="12" s="1"/>
  <c r="S68" i="12"/>
  <c r="R68" i="12"/>
  <c r="Q68" i="12"/>
  <c r="P68" i="12"/>
  <c r="O68" i="12"/>
  <c r="L67" i="12"/>
  <c r="N67" i="12" s="1"/>
  <c r="T66" i="12"/>
  <c r="R87" i="12"/>
  <c r="Q87" i="12"/>
  <c r="P87" i="12"/>
  <c r="N87" i="12"/>
  <c r="T86" i="12"/>
  <c r="M85" i="12"/>
  <c r="S85" i="12" s="1"/>
  <c r="L85" i="12"/>
  <c r="M84" i="12"/>
  <c r="O84" i="12" s="1"/>
  <c r="L84" i="12"/>
  <c r="M83" i="12"/>
  <c r="S83" i="12" s="1"/>
  <c r="L83" i="12"/>
  <c r="M82" i="12"/>
  <c r="O82" i="12" s="1"/>
  <c r="L82" i="12"/>
  <c r="M81" i="12"/>
  <c r="S81" i="12" s="1"/>
  <c r="L81" i="12"/>
  <c r="M80" i="12"/>
  <c r="O80" i="12" s="1"/>
  <c r="L80" i="12"/>
  <c r="M79" i="12"/>
  <c r="S79" i="12" s="1"/>
  <c r="L79" i="12"/>
  <c r="M78" i="12"/>
  <c r="S78" i="12" s="1"/>
  <c r="L78" i="12"/>
  <c r="T77" i="12"/>
  <c r="S65" i="12"/>
  <c r="R65" i="12"/>
  <c r="Q65" i="12"/>
  <c r="P65" i="12"/>
  <c r="O65" i="12"/>
  <c r="T64" i="12"/>
  <c r="M63" i="12"/>
  <c r="N63" i="12" s="1"/>
  <c r="T63" i="12" s="1"/>
  <c r="L63" i="12"/>
  <c r="M62" i="12"/>
  <c r="N62" i="12" s="1"/>
  <c r="T62" i="12" s="1"/>
  <c r="L62" i="12"/>
  <c r="M61" i="12"/>
  <c r="N61" i="12" s="1"/>
  <c r="T61" i="12" s="1"/>
  <c r="L61" i="12"/>
  <c r="M60" i="12"/>
  <c r="N60" i="12" s="1"/>
  <c r="T60" i="12" s="1"/>
  <c r="L60" i="12"/>
  <c r="M59" i="12"/>
  <c r="N59" i="12" s="1"/>
  <c r="T59" i="12" s="1"/>
  <c r="L59" i="12"/>
  <c r="M58" i="12"/>
  <c r="N58" i="12" s="1"/>
  <c r="T58" i="12" s="1"/>
  <c r="L58" i="12"/>
  <c r="M57" i="12"/>
  <c r="N57" i="12" s="1"/>
  <c r="T57" i="12" s="1"/>
  <c r="L57" i="12"/>
  <c r="M56" i="12"/>
  <c r="L56" i="12"/>
  <c r="T55" i="12"/>
  <c r="S51" i="12"/>
  <c r="R51" i="12"/>
  <c r="Q51" i="12"/>
  <c r="P51" i="12"/>
  <c r="O51" i="12"/>
  <c r="L50" i="12"/>
  <c r="N50" i="12" s="1"/>
  <c r="T50" i="12" s="1"/>
  <c r="L48" i="12"/>
  <c r="N48" i="12" s="1"/>
  <c r="T48" i="12" s="1"/>
  <c r="L45" i="12"/>
  <c r="T44" i="12"/>
  <c r="S38" i="12"/>
  <c r="R38" i="12"/>
  <c r="Q38" i="12"/>
  <c r="P38" i="12"/>
  <c r="O38" i="12"/>
  <c r="L37" i="12"/>
  <c r="N37" i="12" s="1"/>
  <c r="T37" i="12" s="1"/>
  <c r="L36" i="12"/>
  <c r="N36" i="12" s="1"/>
  <c r="T36" i="12" s="1"/>
  <c r="L35" i="12"/>
  <c r="N35" i="12" s="1"/>
  <c r="T35" i="12" s="1"/>
  <c r="L34" i="12"/>
  <c r="N34" i="12" s="1"/>
  <c r="T33" i="12"/>
  <c r="S32" i="12"/>
  <c r="R32" i="12"/>
  <c r="Q32" i="12"/>
  <c r="P32" i="12"/>
  <c r="O32" i="12"/>
  <c r="L31" i="12"/>
  <c r="N31" i="12" s="1"/>
  <c r="T31" i="12" s="1"/>
  <c r="L30" i="12"/>
  <c r="N30" i="12" s="1"/>
  <c r="T30" i="12" s="1"/>
  <c r="L29" i="12"/>
  <c r="N29" i="12" s="1"/>
  <c r="T29" i="12" s="1"/>
  <c r="L28" i="12"/>
  <c r="N28" i="12" s="1"/>
  <c r="T28" i="12" s="1"/>
  <c r="L27" i="12"/>
  <c r="T26" i="12"/>
  <c r="S25" i="12"/>
  <c r="R25" i="12"/>
  <c r="Q25" i="12"/>
  <c r="P25" i="12"/>
  <c r="O25" i="12"/>
  <c r="L24" i="12"/>
  <c r="N24" i="12" s="1"/>
  <c r="T24" i="12" s="1"/>
  <c r="L23" i="12"/>
  <c r="N23" i="12" s="1"/>
  <c r="T23" i="12" s="1"/>
  <c r="L22" i="12"/>
  <c r="N22" i="12" s="1"/>
  <c r="T22" i="12" s="1"/>
  <c r="L21" i="12"/>
  <c r="N21" i="12" s="1"/>
  <c r="T21" i="12" s="1"/>
  <c r="L20" i="12"/>
  <c r="T19" i="12"/>
  <c r="S18" i="12"/>
  <c r="R18" i="12"/>
  <c r="Q18" i="12"/>
  <c r="P18" i="12"/>
  <c r="O18" i="12"/>
  <c r="L17" i="12"/>
  <c r="N17" i="12" s="1"/>
  <c r="T17" i="12" s="1"/>
  <c r="L16" i="12"/>
  <c r="N16" i="12" s="1"/>
  <c r="T16" i="12" s="1"/>
  <c r="L15" i="12"/>
  <c r="N15" i="12" s="1"/>
  <c r="T15" i="12" s="1"/>
  <c r="L14" i="12"/>
  <c r="N14" i="12" s="1"/>
  <c r="T14" i="12" s="1"/>
  <c r="L13" i="12"/>
  <c r="T12" i="12"/>
  <c r="S11" i="12"/>
  <c r="R11" i="12"/>
  <c r="Q11" i="12"/>
  <c r="P11" i="12"/>
  <c r="O11" i="12"/>
  <c r="L10" i="12"/>
  <c r="N10" i="12" s="1"/>
  <c r="T10" i="12" s="1"/>
  <c r="L9" i="12"/>
  <c r="N9" i="12" s="1"/>
  <c r="T9" i="12" s="1"/>
  <c r="L8" i="12"/>
  <c r="N8" i="12" s="1"/>
  <c r="T8" i="12" s="1"/>
  <c r="L7" i="12"/>
  <c r="L6" i="12"/>
  <c r="N6" i="12" s="1"/>
  <c r="N45" i="12" l="1"/>
  <c r="N51" i="12" s="1"/>
  <c r="L51" i="12"/>
  <c r="O85" i="12"/>
  <c r="T85" i="12" s="1"/>
  <c r="O79" i="12"/>
  <c r="L87" i="12"/>
  <c r="L11" i="12"/>
  <c r="S82" i="12"/>
  <c r="T82" i="12" s="1"/>
  <c r="T6" i="12"/>
  <c r="N7" i="12"/>
  <c r="T7" i="12" s="1"/>
  <c r="P89" i="12"/>
  <c r="P90" i="12" s="1"/>
  <c r="P91" i="12" s="1"/>
  <c r="R89" i="12"/>
  <c r="R90" i="12" s="1"/>
  <c r="R91" i="12" s="1"/>
  <c r="N38" i="12"/>
  <c r="L65" i="12"/>
  <c r="T79" i="12"/>
  <c r="O81" i="12"/>
  <c r="T81" i="12" s="1"/>
  <c r="O83" i="12"/>
  <c r="T83" i="12" s="1"/>
  <c r="N68" i="12"/>
  <c r="L68" i="12"/>
  <c r="T67" i="12"/>
  <c r="T68" i="12" s="1"/>
  <c r="L18" i="12"/>
  <c r="N13" i="12"/>
  <c r="L38" i="12"/>
  <c r="L25" i="12"/>
  <c r="N20" i="12"/>
  <c r="L32" i="12"/>
  <c r="N27" i="12"/>
  <c r="T45" i="12"/>
  <c r="T51" i="12" s="1"/>
  <c r="T34" i="12"/>
  <c r="T38" i="12" s="1"/>
  <c r="Q89" i="12"/>
  <c r="M65" i="12"/>
  <c r="N56" i="12"/>
  <c r="M87" i="12"/>
  <c r="O78" i="12"/>
  <c r="S80" i="12"/>
  <c r="T80" i="12" s="1"/>
  <c r="S84" i="12"/>
  <c r="T84" i="12" s="1"/>
  <c r="N11" i="12" l="1"/>
  <c r="T11" i="12"/>
  <c r="T27" i="12"/>
  <c r="T32" i="12" s="1"/>
  <c r="N32" i="12"/>
  <c r="T20" i="12"/>
  <c r="T25" i="12" s="1"/>
  <c r="N25" i="12"/>
  <c r="O87" i="12"/>
  <c r="O89" i="12" s="1"/>
  <c r="T78" i="12"/>
  <c r="T87" i="12" s="1"/>
  <c r="N65" i="12"/>
  <c r="T56" i="12"/>
  <c r="T65" i="12" s="1"/>
  <c r="Q90" i="12"/>
  <c r="Q91" i="12" s="1"/>
  <c r="S87" i="12"/>
  <c r="S89" i="12" s="1"/>
  <c r="T13" i="12"/>
  <c r="T18" i="12" s="1"/>
  <c r="N18" i="12"/>
  <c r="N89" i="12" l="1"/>
  <c r="N90" i="12" s="1"/>
  <c r="T89" i="12"/>
  <c r="S90" i="12"/>
  <c r="S91" i="12" s="1"/>
  <c r="O90" i="12"/>
  <c r="O91" i="12" s="1"/>
  <c r="T90" i="12" l="1"/>
  <c r="T91" i="12" s="1"/>
  <c r="N91" i="12"/>
</calcChain>
</file>

<file path=xl/sharedStrings.xml><?xml version="1.0" encoding="utf-8"?>
<sst xmlns="http://schemas.openxmlformats.org/spreadsheetml/2006/main" count="556" uniqueCount="179">
  <si>
    <t>数量</t>
    <rPh sb="0" eb="2">
      <t>スウリョウ</t>
    </rPh>
    <phoneticPr fontId="3"/>
  </si>
  <si>
    <t>単位</t>
    <rPh sb="0" eb="2">
      <t>タンイ</t>
    </rPh>
    <phoneticPr fontId="3"/>
  </si>
  <si>
    <t>合計</t>
    <rPh sb="0" eb="2">
      <t>ゴウケイ</t>
    </rPh>
    <phoneticPr fontId="3"/>
  </si>
  <si>
    <t>合計（消費税含まず）</t>
    <rPh sb="0" eb="2">
      <t>ゴウケイ</t>
    </rPh>
    <rPh sb="3" eb="6">
      <t>ショウヒゼイ</t>
    </rPh>
    <rPh sb="6" eb="7">
      <t>フク</t>
    </rPh>
    <phoneticPr fontId="3"/>
  </si>
  <si>
    <t>合計（消費税含む）</t>
    <rPh sb="0" eb="2">
      <t>ゴウケイ</t>
    </rPh>
    <rPh sb="3" eb="6">
      <t>ショウヒゼイ</t>
    </rPh>
    <rPh sb="6" eb="7">
      <t>フク</t>
    </rPh>
    <phoneticPr fontId="3"/>
  </si>
  <si>
    <t>標準単価</t>
    <rPh sb="0" eb="2">
      <t>ヒョウジュン</t>
    </rPh>
    <rPh sb="2" eb="4">
      <t>タンカ</t>
    </rPh>
    <phoneticPr fontId="3"/>
  </si>
  <si>
    <t>提供単価</t>
    <rPh sb="0" eb="2">
      <t>テイキョウ</t>
    </rPh>
    <rPh sb="2" eb="4">
      <t>タンカ</t>
    </rPh>
    <phoneticPr fontId="3"/>
  </si>
  <si>
    <t xml:space="preserve">記入日: </t>
    <rPh sb="0" eb="2">
      <t>キニュウ</t>
    </rPh>
    <rPh sb="2" eb="3">
      <t>ビ</t>
    </rPh>
    <phoneticPr fontId="3"/>
  </si>
  <si>
    <t>要件定義</t>
    <rPh sb="0" eb="2">
      <t>ヨウケン</t>
    </rPh>
    <rPh sb="2" eb="4">
      <t>テイギ</t>
    </rPh>
    <phoneticPr fontId="3"/>
  </si>
  <si>
    <t>作業項目</t>
    <rPh sb="0" eb="2">
      <t>サギョウ</t>
    </rPh>
    <rPh sb="2" eb="4">
      <t>コウモク</t>
    </rPh>
    <phoneticPr fontId="3"/>
  </si>
  <si>
    <t>工数</t>
    <rPh sb="0" eb="2">
      <t>コウスウ</t>
    </rPh>
    <phoneticPr fontId="3"/>
  </si>
  <si>
    <t>提供金額</t>
    <rPh sb="0" eb="2">
      <t>テイキョウ</t>
    </rPh>
    <rPh sb="2" eb="4">
      <t>キンガク</t>
    </rPh>
    <phoneticPr fontId="3"/>
  </si>
  <si>
    <t>人事管理業務</t>
    <rPh sb="0" eb="2">
      <t>ジンジ</t>
    </rPh>
    <rPh sb="2" eb="4">
      <t>カンリ</t>
    </rPh>
    <rPh sb="4" eb="6">
      <t>ギョウム</t>
    </rPh>
    <phoneticPr fontId="3"/>
  </si>
  <si>
    <t>給与支給業務</t>
    <rPh sb="0" eb="2">
      <t>キュウヨ</t>
    </rPh>
    <rPh sb="2" eb="4">
      <t>シキュウ</t>
    </rPh>
    <rPh sb="4" eb="6">
      <t>ギョウム</t>
    </rPh>
    <phoneticPr fontId="3"/>
  </si>
  <si>
    <t>厚生関係業務</t>
    <rPh sb="0" eb="2">
      <t>コウセイ</t>
    </rPh>
    <rPh sb="2" eb="4">
      <t>カンケイ</t>
    </rPh>
    <rPh sb="4" eb="6">
      <t>ギョウム</t>
    </rPh>
    <phoneticPr fontId="3"/>
  </si>
  <si>
    <t>健康管理業務</t>
    <rPh sb="0" eb="2">
      <t>ケンコウ</t>
    </rPh>
    <rPh sb="2" eb="4">
      <t>カンリ</t>
    </rPh>
    <rPh sb="4" eb="6">
      <t>ギョウム</t>
    </rPh>
    <phoneticPr fontId="3"/>
  </si>
  <si>
    <t>人日</t>
    <rPh sb="0" eb="1">
      <t>ニン</t>
    </rPh>
    <rPh sb="1" eb="2">
      <t>ヒ</t>
    </rPh>
    <phoneticPr fontId="3"/>
  </si>
  <si>
    <t>単位：円</t>
    <rPh sb="0" eb="2">
      <t>タンイ</t>
    </rPh>
    <rPh sb="3" eb="4">
      <t>エン</t>
    </rPh>
    <phoneticPr fontId="3"/>
  </si>
  <si>
    <t>基本設計</t>
    <rPh sb="0" eb="2">
      <t>キホン</t>
    </rPh>
    <rPh sb="2" eb="4">
      <t>セッケイ</t>
    </rPh>
    <phoneticPr fontId="3"/>
  </si>
  <si>
    <t>データベース設計</t>
    <rPh sb="6" eb="8">
      <t>セッケイ</t>
    </rPh>
    <phoneticPr fontId="3"/>
  </si>
  <si>
    <t>画面設計</t>
    <rPh sb="0" eb="2">
      <t>ガメン</t>
    </rPh>
    <rPh sb="2" eb="4">
      <t>セッケイ</t>
    </rPh>
    <phoneticPr fontId="3"/>
  </si>
  <si>
    <t>帳票設計</t>
    <rPh sb="0" eb="2">
      <t>チョウヒョウ</t>
    </rPh>
    <rPh sb="2" eb="4">
      <t>セッケイ</t>
    </rPh>
    <phoneticPr fontId="3"/>
  </si>
  <si>
    <t>機能設計</t>
    <rPh sb="0" eb="2">
      <t>キノウ</t>
    </rPh>
    <rPh sb="2" eb="4">
      <t>セッケイ</t>
    </rPh>
    <phoneticPr fontId="3"/>
  </si>
  <si>
    <t>詳細設計</t>
    <rPh sb="0" eb="2">
      <t>ショウサイ</t>
    </rPh>
    <rPh sb="2" eb="4">
      <t>セッケイ</t>
    </rPh>
    <phoneticPr fontId="3"/>
  </si>
  <si>
    <t>人事管理機能</t>
    <rPh sb="0" eb="2">
      <t>ジンジ</t>
    </rPh>
    <rPh sb="2" eb="4">
      <t>カンリ</t>
    </rPh>
    <rPh sb="4" eb="6">
      <t>キノウ</t>
    </rPh>
    <phoneticPr fontId="3"/>
  </si>
  <si>
    <t>製造（プログラミング）</t>
    <rPh sb="0" eb="2">
      <t>セイゾウ</t>
    </rPh>
    <phoneticPr fontId="3"/>
  </si>
  <si>
    <t>本</t>
    <rPh sb="0" eb="1">
      <t>ホン</t>
    </rPh>
    <phoneticPr fontId="3"/>
  </si>
  <si>
    <t>設計項目</t>
    <rPh sb="0" eb="2">
      <t>セッケイ</t>
    </rPh>
    <rPh sb="2" eb="4">
      <t>コウモク</t>
    </rPh>
    <phoneticPr fontId="3"/>
  </si>
  <si>
    <t>研修（教育）</t>
    <rPh sb="0" eb="2">
      <t>ケンシュウ</t>
    </rPh>
    <rPh sb="3" eb="5">
      <t>キョウイク</t>
    </rPh>
    <phoneticPr fontId="3"/>
  </si>
  <si>
    <t>研修教材作成</t>
    <rPh sb="0" eb="2">
      <t>ケンシュウ</t>
    </rPh>
    <rPh sb="2" eb="4">
      <t>キョウザイ</t>
    </rPh>
    <rPh sb="4" eb="6">
      <t>サクセイ</t>
    </rPh>
    <phoneticPr fontId="3"/>
  </si>
  <si>
    <t>研修実施</t>
    <rPh sb="0" eb="2">
      <t>ケンシュウ</t>
    </rPh>
    <rPh sb="2" eb="4">
      <t>ジッシ</t>
    </rPh>
    <phoneticPr fontId="3"/>
  </si>
  <si>
    <t>QA対応</t>
    <rPh sb="2" eb="4">
      <t>タイオウ</t>
    </rPh>
    <phoneticPr fontId="3"/>
  </si>
  <si>
    <t>標準人日単価</t>
    <rPh sb="0" eb="2">
      <t>ヒョウジュン</t>
    </rPh>
    <rPh sb="2" eb="3">
      <t>ヒト</t>
    </rPh>
    <rPh sb="3" eb="4">
      <t>ヒ</t>
    </rPh>
    <rPh sb="4" eb="6">
      <t>タンカ</t>
    </rPh>
    <phoneticPr fontId="3"/>
  </si>
  <si>
    <t>提供人日単価</t>
    <rPh sb="0" eb="2">
      <t>テイキョウ</t>
    </rPh>
    <rPh sb="2" eb="3">
      <t>ヒト</t>
    </rPh>
    <rPh sb="3" eb="4">
      <t>ヒ</t>
    </rPh>
    <rPh sb="4" eb="6">
      <t>タンカ</t>
    </rPh>
    <phoneticPr fontId="3"/>
  </si>
  <si>
    <t>機器賃借（開発用）</t>
    <rPh sb="0" eb="2">
      <t>キキ</t>
    </rPh>
    <rPh sb="2" eb="4">
      <t>チンシャク</t>
    </rPh>
    <rPh sb="5" eb="8">
      <t>カイハツヨウ</t>
    </rPh>
    <phoneticPr fontId="3"/>
  </si>
  <si>
    <t>標準リース単価</t>
    <rPh sb="0" eb="2">
      <t>ヒョウジュン</t>
    </rPh>
    <rPh sb="5" eb="7">
      <t>タンカ</t>
    </rPh>
    <phoneticPr fontId="3"/>
  </si>
  <si>
    <t>提供リース単価</t>
    <rPh sb="0" eb="2">
      <t>テイキョウ</t>
    </rPh>
    <rPh sb="5" eb="7">
      <t>タンカ</t>
    </rPh>
    <phoneticPr fontId="3"/>
  </si>
  <si>
    <t>提供リース金額</t>
    <rPh sb="0" eb="2">
      <t>テイキョウ</t>
    </rPh>
    <rPh sb="5" eb="7">
      <t>キンガク</t>
    </rPh>
    <phoneticPr fontId="3"/>
  </si>
  <si>
    <t>備考（リース期間など）</t>
    <rPh sb="0" eb="2">
      <t>ビコウ</t>
    </rPh>
    <rPh sb="6" eb="8">
      <t>キカン</t>
    </rPh>
    <phoneticPr fontId="3"/>
  </si>
  <si>
    <t>アプリケーションサーバ</t>
    <phoneticPr fontId="3"/>
  </si>
  <si>
    <t>磁気ディスク装置</t>
    <rPh sb="0" eb="2">
      <t>ジキ</t>
    </rPh>
    <rPh sb="6" eb="8">
      <t>ソウチ</t>
    </rPh>
    <phoneticPr fontId="3"/>
  </si>
  <si>
    <t>人事給与パッケージ</t>
    <rPh sb="0" eb="2">
      <t>ジンジ</t>
    </rPh>
    <rPh sb="2" eb="4">
      <t>キュウヨ</t>
    </rPh>
    <phoneticPr fontId="3"/>
  </si>
  <si>
    <t>台</t>
    <rPh sb="0" eb="1">
      <t>ダイ</t>
    </rPh>
    <phoneticPr fontId="3"/>
  </si>
  <si>
    <t>式</t>
    <rPh sb="0" eb="1">
      <t>シキ</t>
    </rPh>
    <phoneticPr fontId="3"/>
  </si>
  <si>
    <t>バックアップ装置</t>
    <rPh sb="6" eb="8">
      <t>ソウチ</t>
    </rPh>
    <phoneticPr fontId="3"/>
  </si>
  <si>
    <t>無停電電源装置</t>
    <rPh sb="0" eb="3">
      <t>ムテイデン</t>
    </rPh>
    <rPh sb="3" eb="5">
      <t>デンゲン</t>
    </rPh>
    <rPh sb="5" eb="7">
      <t>ソウチ</t>
    </rPh>
    <phoneticPr fontId="3"/>
  </si>
  <si>
    <t>システム定常運用業務</t>
    <rPh sb="4" eb="6">
      <t>テイジョウ</t>
    </rPh>
    <rPh sb="6" eb="8">
      <t>ウンヨウ</t>
    </rPh>
    <rPh sb="8" eb="10">
      <t>ギョウム</t>
    </rPh>
    <phoneticPr fontId="3"/>
  </si>
  <si>
    <t>障害対応業務</t>
    <rPh sb="0" eb="2">
      <t>ショウガイ</t>
    </rPh>
    <rPh sb="2" eb="4">
      <t>タイオウ</t>
    </rPh>
    <rPh sb="4" eb="6">
      <t>ギョウム</t>
    </rPh>
    <phoneticPr fontId="3"/>
  </si>
  <si>
    <t>アプリケーション保守業務</t>
    <rPh sb="8" eb="10">
      <t>ホシュ</t>
    </rPh>
    <rPh sb="10" eb="12">
      <t>ギョウム</t>
    </rPh>
    <phoneticPr fontId="3"/>
  </si>
  <si>
    <t>機器賃借費</t>
    <rPh sb="0" eb="2">
      <t>キキ</t>
    </rPh>
    <rPh sb="2" eb="4">
      <t>チンシャク</t>
    </rPh>
    <rPh sb="4" eb="5">
      <t>ヒ</t>
    </rPh>
    <phoneticPr fontId="3"/>
  </si>
  <si>
    <t>その他</t>
    <rPh sb="2" eb="3">
      <t>タ</t>
    </rPh>
    <phoneticPr fontId="3"/>
  </si>
  <si>
    <t>機器設置工事</t>
    <rPh sb="0" eb="2">
      <t>キキ</t>
    </rPh>
    <rPh sb="2" eb="4">
      <t>セッチ</t>
    </rPh>
    <rPh sb="4" eb="6">
      <t>コウジ</t>
    </rPh>
    <phoneticPr fontId="3"/>
  </si>
  <si>
    <t>プロジェクト管理</t>
    <rPh sb="6" eb="8">
      <t>カンリ</t>
    </rPh>
    <phoneticPr fontId="3"/>
  </si>
  <si>
    <t>備考</t>
    <phoneticPr fontId="3"/>
  </si>
  <si>
    <t>データベースサーバ</t>
    <phoneticPr fontId="3"/>
  </si>
  <si>
    <t>データベースソフト</t>
    <phoneticPr fontId="3"/>
  </si>
  <si>
    <t>アプリケーションサーバソフト</t>
    <phoneticPr fontId="3"/>
  </si>
  <si>
    <t>企業名：</t>
    <rPh sb="0" eb="2">
      <t>キギョウ</t>
    </rPh>
    <rPh sb="2" eb="3">
      <t>メイ</t>
    </rPh>
    <phoneticPr fontId="3"/>
  </si>
  <si>
    <t>○○○株式会社</t>
    <rPh sb="3" eb="5">
      <t>カブシキ</t>
    </rPh>
    <rPh sb="5" eb="7">
      <t>カイシャ</t>
    </rPh>
    <phoneticPr fontId="3"/>
  </si>
  <si>
    <t>テスト</t>
    <phoneticPr fontId="3"/>
  </si>
  <si>
    <t>要件ヒアリング</t>
    <rPh sb="0" eb="2">
      <t>ヨウケン</t>
    </rPh>
    <phoneticPr fontId="3"/>
  </si>
  <si>
    <t>総合テスト</t>
    <rPh sb="0" eb="2">
      <t>ソウゴウ</t>
    </rPh>
    <phoneticPr fontId="3"/>
  </si>
  <si>
    <t>消費税（10％）</t>
    <rPh sb="0" eb="3">
      <t>ショウヒゼイ</t>
    </rPh>
    <phoneticPr fontId="3"/>
  </si>
  <si>
    <t>概要（作業内容等）</t>
    <rPh sb="0" eb="2">
      <t>ガイヨウ</t>
    </rPh>
    <rPh sb="3" eb="5">
      <t>サギョウ</t>
    </rPh>
    <rPh sb="5" eb="7">
      <t>ナイヨウ</t>
    </rPh>
    <rPh sb="7" eb="8">
      <t>トウ</t>
    </rPh>
    <phoneticPr fontId="3"/>
  </si>
  <si>
    <t>概要（機器役割等）</t>
    <rPh sb="0" eb="2">
      <t>ガイヨウ</t>
    </rPh>
    <rPh sb="3" eb="5">
      <t>キキ</t>
    </rPh>
    <rPh sb="5" eb="7">
      <t>ヤクワリ</t>
    </rPh>
    <rPh sb="7" eb="8">
      <t>トウ</t>
    </rPh>
    <phoneticPr fontId="3"/>
  </si>
  <si>
    <t>打合せ（2H×30回想定）</t>
    <rPh sb="0" eb="2">
      <t>ウチアワ</t>
    </rPh>
    <rPh sb="9" eb="10">
      <t>カイ</t>
    </rPh>
    <rPh sb="10" eb="12">
      <t>ソウテイ</t>
    </rPh>
    <phoneticPr fontId="3"/>
  </si>
  <si>
    <t>要件定義書の作成（50ページ程度）</t>
    <rPh sb="0" eb="5">
      <t>ヨウケンテイギショ</t>
    </rPh>
    <rPh sb="6" eb="8">
      <t>サクセイ</t>
    </rPh>
    <rPh sb="14" eb="16">
      <t>テイド</t>
    </rPh>
    <phoneticPr fontId="3"/>
  </si>
  <si>
    <t>要件定義書の作成（100ページ程度）</t>
    <rPh sb="0" eb="5">
      <t>ヨウケンテイギショ</t>
    </rPh>
    <rPh sb="6" eb="8">
      <t>サクセイ</t>
    </rPh>
    <rPh sb="15" eb="17">
      <t>テイド</t>
    </rPh>
    <phoneticPr fontId="3"/>
  </si>
  <si>
    <t>要件定義書の作成（30ページ程度）</t>
    <rPh sb="0" eb="5">
      <t>ヨウケンテイギショ</t>
    </rPh>
    <rPh sb="6" eb="8">
      <t>サクセイ</t>
    </rPh>
    <rPh sb="14" eb="16">
      <t>テイド</t>
    </rPh>
    <phoneticPr fontId="3"/>
  </si>
  <si>
    <t>ER図、DB定義書の作成（50テーブル程度）</t>
    <rPh sb="2" eb="3">
      <t>ズ</t>
    </rPh>
    <rPh sb="6" eb="9">
      <t>テイギショ</t>
    </rPh>
    <rPh sb="10" eb="12">
      <t>サクセイ</t>
    </rPh>
    <rPh sb="19" eb="21">
      <t>テイド</t>
    </rPh>
    <phoneticPr fontId="3"/>
  </si>
  <si>
    <t>画面設計書の作成（30画面程度）</t>
    <rPh sb="0" eb="2">
      <t>ガメン</t>
    </rPh>
    <rPh sb="2" eb="5">
      <t>セッケイショ</t>
    </rPh>
    <rPh sb="6" eb="8">
      <t>サクセイ</t>
    </rPh>
    <rPh sb="11" eb="13">
      <t>ガメン</t>
    </rPh>
    <rPh sb="13" eb="15">
      <t>テイド</t>
    </rPh>
    <phoneticPr fontId="3"/>
  </si>
  <si>
    <t>帳票設計書の作成（20帳票程度）</t>
    <rPh sb="0" eb="2">
      <t>チョウヒョウ</t>
    </rPh>
    <rPh sb="2" eb="5">
      <t>セッケイショ</t>
    </rPh>
    <rPh sb="6" eb="8">
      <t>サクセイ</t>
    </rPh>
    <rPh sb="11" eb="13">
      <t>チョウヒョウ</t>
    </rPh>
    <rPh sb="13" eb="15">
      <t>テイド</t>
    </rPh>
    <phoneticPr fontId="3"/>
  </si>
  <si>
    <t>機能設計書の作成（30PG程度）</t>
    <phoneticPr fontId="3"/>
  </si>
  <si>
    <t>単体テスト</t>
  </si>
  <si>
    <t>業務（機能）ごとに20ページ程度×5機能</t>
    <rPh sb="0" eb="2">
      <t>ギョウム</t>
    </rPh>
    <rPh sb="3" eb="5">
      <t>キノウ</t>
    </rPh>
    <rPh sb="14" eb="16">
      <t>テイド</t>
    </rPh>
    <rPh sb="18" eb="20">
      <t>キノウ</t>
    </rPh>
    <phoneticPr fontId="3"/>
  </si>
  <si>
    <t>各サーバ（計4台）用</t>
    <rPh sb="0" eb="1">
      <t>カク</t>
    </rPh>
    <rPh sb="5" eb="6">
      <t>ケイ</t>
    </rPh>
    <rPh sb="7" eb="8">
      <t>ダイ</t>
    </rPh>
    <rPh sb="9" eb="10">
      <t>ヨウ</t>
    </rPh>
    <phoneticPr fontId="3"/>
  </si>
  <si>
    <t>詳細別紙参照</t>
    <rPh sb="0" eb="2">
      <t>ショウサイ</t>
    </rPh>
    <rPh sb="2" eb="4">
      <t>ベッシ</t>
    </rPh>
    <rPh sb="4" eb="6">
      <t>サンショウ</t>
    </rPh>
    <phoneticPr fontId="3"/>
  </si>
  <si>
    <t>2日×12か月程度想定</t>
    <rPh sb="1" eb="2">
      <t>ニチ</t>
    </rPh>
    <rPh sb="6" eb="7">
      <t>ゲツ</t>
    </rPh>
    <rPh sb="7" eb="9">
      <t>テイド</t>
    </rPh>
    <rPh sb="9" eb="11">
      <t>ソウテイ</t>
    </rPh>
    <phoneticPr fontId="3"/>
  </si>
  <si>
    <t>データベースサーバのデータ領域（冗長化）</t>
    <rPh sb="13" eb="15">
      <t>リョウイキ</t>
    </rPh>
    <rPh sb="16" eb="18">
      <t>ジョウチョウ</t>
    </rPh>
    <rPh sb="18" eb="19">
      <t>カ</t>
    </rPh>
    <phoneticPr fontId="3"/>
  </si>
  <si>
    <t>DBサーバ2台分</t>
    <rPh sb="6" eb="7">
      <t>ダイ</t>
    </rPh>
    <rPh sb="7" eb="8">
      <t>ブン</t>
    </rPh>
    <phoneticPr fontId="3"/>
  </si>
  <si>
    <t>APサーバ2台分</t>
    <rPh sb="6" eb="7">
      <t>ダイ</t>
    </rPh>
    <rPh sb="7" eb="8">
      <t>ブン</t>
    </rPh>
    <phoneticPr fontId="3"/>
  </si>
  <si>
    <t>※製品名は別紙参照</t>
    <rPh sb="5" eb="7">
      <t>ベッシ</t>
    </rPh>
    <rPh sb="7" eb="9">
      <t>サンショウ</t>
    </rPh>
    <phoneticPr fontId="3"/>
  </si>
  <si>
    <t>４H×10回（各業務2回ずつ）</t>
    <rPh sb="5" eb="6">
      <t>カイ</t>
    </rPh>
    <rPh sb="7" eb="8">
      <t>カク</t>
    </rPh>
    <rPh sb="8" eb="10">
      <t>ギョウム</t>
    </rPh>
    <rPh sb="11" eb="12">
      <t>カイ</t>
    </rPh>
    <phoneticPr fontId="3"/>
  </si>
  <si>
    <t>研修後のフォロー</t>
    <rPh sb="0" eb="2">
      <t>ケンシュウ</t>
    </rPh>
    <rPh sb="2" eb="3">
      <t>ゴ</t>
    </rPh>
    <phoneticPr fontId="3"/>
  </si>
  <si>
    <t>基盤設計</t>
    <rPh sb="0" eb="2">
      <t>キバン</t>
    </rPh>
    <rPh sb="2" eb="4">
      <t>セッケイ</t>
    </rPh>
    <phoneticPr fontId="3"/>
  </si>
  <si>
    <t>基盤設計書の作成（50ページ程度）</t>
    <rPh sb="0" eb="2">
      <t>キバン</t>
    </rPh>
    <rPh sb="2" eb="5">
      <t>セッケイショ</t>
    </rPh>
    <rPh sb="6" eb="8">
      <t>サクセイ</t>
    </rPh>
    <rPh sb="14" eb="16">
      <t>テイド</t>
    </rPh>
    <phoneticPr fontId="3"/>
  </si>
  <si>
    <t>仕様書作成（10人日）、テスト実施（10人日）</t>
    <rPh sb="0" eb="3">
      <t>シヨウショ</t>
    </rPh>
    <rPh sb="3" eb="5">
      <t>サクセイ</t>
    </rPh>
    <rPh sb="8" eb="10">
      <t>ニンニチ</t>
    </rPh>
    <rPh sb="15" eb="17">
      <t>ジッシ</t>
    </rPh>
    <rPh sb="20" eb="22">
      <t>ニンニチ</t>
    </rPh>
    <phoneticPr fontId="3"/>
  </si>
  <si>
    <t>仕様書作成（1人日）、テスト実施（5人日）</t>
    <rPh sb="0" eb="3">
      <t>シヨウショ</t>
    </rPh>
    <rPh sb="3" eb="5">
      <t>サクセイ</t>
    </rPh>
    <rPh sb="7" eb="9">
      <t>ニンニチ</t>
    </rPh>
    <rPh sb="14" eb="16">
      <t>ジッシ</t>
    </rPh>
    <rPh sb="18" eb="20">
      <t>ニンニチ</t>
    </rPh>
    <phoneticPr fontId="3"/>
  </si>
  <si>
    <t>テストコード作成・テスト実施（30PG程度）</t>
    <rPh sb="6" eb="8">
      <t>サクセイ</t>
    </rPh>
    <rPh sb="12" eb="14">
      <t>ジッシ</t>
    </rPh>
    <rPh sb="19" eb="21">
      <t>テイド</t>
    </rPh>
    <phoneticPr fontId="3"/>
  </si>
  <si>
    <t>テストコード作成・テスト実施（20PG程度）</t>
    <rPh sb="6" eb="8">
      <t>サクセイ</t>
    </rPh>
    <rPh sb="12" eb="14">
      <t>ジッシ</t>
    </rPh>
    <phoneticPr fontId="3"/>
  </si>
  <si>
    <t>・・・</t>
    <phoneticPr fontId="3"/>
  </si>
  <si>
    <t>機能</t>
    <rPh sb="0" eb="2">
      <t>キノウ</t>
    </rPh>
    <phoneticPr fontId="3"/>
  </si>
  <si>
    <t>負荷分散のため2台構成</t>
    <rPh sb="0" eb="2">
      <t>フカ</t>
    </rPh>
    <rPh sb="2" eb="4">
      <t>ブンサン</t>
    </rPh>
    <rPh sb="8" eb="9">
      <t>ダイ</t>
    </rPh>
    <rPh sb="9" eb="11">
      <t>コウセイ</t>
    </rPh>
    <phoneticPr fontId="3"/>
  </si>
  <si>
    <t>冗長化構成（コールドスタンバイ）</t>
    <rPh sb="0" eb="2">
      <t>ジョウチョウ</t>
    </rPh>
    <rPh sb="2" eb="3">
      <t>カ</t>
    </rPh>
    <rPh sb="3" eb="5">
      <t>コウセイ</t>
    </rPh>
    <phoneticPr fontId="3"/>
  </si>
  <si>
    <t>データベースのバックアップ用</t>
    <rPh sb="13" eb="14">
      <t>ヨウ</t>
    </rPh>
    <phoneticPr fontId="3"/>
  </si>
  <si>
    <t>機器据付・動作確認（10機器×1日）</t>
    <rPh sb="0" eb="2">
      <t>キキ</t>
    </rPh>
    <rPh sb="2" eb="4">
      <t>スエツケ</t>
    </rPh>
    <rPh sb="5" eb="7">
      <t>ドウサ</t>
    </rPh>
    <rPh sb="7" eb="9">
      <t>カクニン</t>
    </rPh>
    <rPh sb="12" eb="14">
      <t>キキ</t>
    </rPh>
    <rPh sb="16" eb="17">
      <t>ニチ</t>
    </rPh>
    <phoneticPr fontId="3"/>
  </si>
  <si>
    <t>PM1人×10日×12か月</t>
    <rPh sb="3" eb="4">
      <t>ヒト</t>
    </rPh>
    <rPh sb="7" eb="8">
      <t>ニチ</t>
    </rPh>
    <rPh sb="12" eb="13">
      <t>ゲツ</t>
    </rPh>
    <phoneticPr fontId="3"/>
  </si>
  <si>
    <t>機能テスト</t>
    <rPh sb="0" eb="2">
      <t>キノウ</t>
    </rPh>
    <phoneticPr fontId="3"/>
  </si>
  <si>
    <t>性能テスト</t>
    <rPh sb="0" eb="2">
      <t>セイノウ</t>
    </rPh>
    <phoneticPr fontId="3"/>
  </si>
  <si>
    <t>カスタマイズ対象のプログラム設計書の作成（30PG程度想定）</t>
    <rPh sb="6" eb="8">
      <t>タイショウ</t>
    </rPh>
    <rPh sb="27" eb="29">
      <t>ソウテイ</t>
    </rPh>
    <phoneticPr fontId="3"/>
  </si>
  <si>
    <t>カスタマイズ対象のプログラム設計書の作成（20PG程度想定）</t>
    <rPh sb="6" eb="8">
      <t>タイショウ</t>
    </rPh>
    <phoneticPr fontId="3"/>
  </si>
  <si>
    <t>パラメータ設計書の作成（30機能・120ページ程度）</t>
    <rPh sb="5" eb="8">
      <t>セッケイショ</t>
    </rPh>
    <rPh sb="9" eb="11">
      <t>サクセイ</t>
    </rPh>
    <rPh sb="14" eb="16">
      <t>キノウ</t>
    </rPh>
    <rPh sb="23" eb="25">
      <t>テイド</t>
    </rPh>
    <phoneticPr fontId="3"/>
  </si>
  <si>
    <t>パラメータ設計書の作成（15機能・30ページ程度）</t>
    <rPh sb="5" eb="8">
      <t>セッケイショ</t>
    </rPh>
    <rPh sb="9" eb="11">
      <t>サクセイ</t>
    </rPh>
    <rPh sb="14" eb="16">
      <t>キノウ</t>
    </rPh>
    <rPh sb="22" eb="24">
      <t>テイド</t>
    </rPh>
    <phoneticPr fontId="3"/>
  </si>
  <si>
    <t>パラメータ設定（2人日/1機能想定）</t>
    <rPh sb="5" eb="7">
      <t>セッテイ</t>
    </rPh>
    <rPh sb="9" eb="11">
      <t>ニンニチ</t>
    </rPh>
    <rPh sb="13" eb="15">
      <t>キノウ</t>
    </rPh>
    <rPh sb="15" eb="17">
      <t>ソウテイ</t>
    </rPh>
    <phoneticPr fontId="3"/>
  </si>
  <si>
    <t>ソースコード作成（1本平均1kｽﾃｯﾌﾟ、生産性1人月/1kｽﾃｯﾌﾟ想定）</t>
    <rPh sb="6" eb="8">
      <t>サクセイ</t>
    </rPh>
    <rPh sb="10" eb="11">
      <t>ホン</t>
    </rPh>
    <rPh sb="11" eb="13">
      <t>ヘイキン</t>
    </rPh>
    <rPh sb="21" eb="24">
      <t>セイサンセイ</t>
    </rPh>
    <rPh sb="25" eb="26">
      <t>ニン</t>
    </rPh>
    <rPh sb="26" eb="27">
      <t>ゲツ</t>
    </rPh>
    <rPh sb="35" eb="37">
      <t>ソウテイ</t>
    </rPh>
    <phoneticPr fontId="3"/>
  </si>
  <si>
    <t>機能又はプログラム</t>
    <rPh sb="0" eb="2">
      <t>キノウ</t>
    </rPh>
    <phoneticPr fontId="3"/>
  </si>
  <si>
    <t>本数又は
FPなど</t>
    <rPh sb="0" eb="2">
      <t>ホンスウ</t>
    </rPh>
    <phoneticPr fontId="3"/>
  </si>
  <si>
    <t>業務又は機能</t>
    <rPh sb="0" eb="2">
      <t>ギョウム</t>
    </rPh>
    <rPh sb="4" eb="6">
      <t>キノウ</t>
    </rPh>
    <phoneticPr fontId="3"/>
  </si>
  <si>
    <t>製品又は種類</t>
    <rPh sb="0" eb="2">
      <t>セイヒン</t>
    </rPh>
    <rPh sb="4" eb="6">
      <t>シュルイ</t>
    </rPh>
    <phoneticPr fontId="3"/>
  </si>
  <si>
    <t>概算見積書</t>
    <rPh sb="0" eb="2">
      <t>ガイサン</t>
    </rPh>
    <rPh sb="2" eb="4">
      <t>ミツモリ</t>
    </rPh>
    <rPh sb="4" eb="5">
      <t>ショ</t>
    </rPh>
    <phoneticPr fontId="3"/>
  </si>
  <si>
    <t>システム名：</t>
    <rPh sb="4" eb="5">
      <t>ナ</t>
    </rPh>
    <phoneticPr fontId="3"/>
  </si>
  <si>
    <t>人事管理システム</t>
    <rPh sb="0" eb="2">
      <t>ジンジ</t>
    </rPh>
    <rPh sb="2" eb="4">
      <t>カンリ</t>
    </rPh>
    <phoneticPr fontId="3"/>
  </si>
  <si>
    <t>初期開発</t>
    <rPh sb="0" eb="2">
      <t>ショキ</t>
    </rPh>
    <rPh sb="2" eb="4">
      <t>カイハツ</t>
    </rPh>
    <phoneticPr fontId="3"/>
  </si>
  <si>
    <t>運用・保守</t>
    <rPh sb="0" eb="2">
      <t>ウンヨウ</t>
    </rPh>
    <rPh sb="3" eb="5">
      <t>ホシュ</t>
    </rPh>
    <phoneticPr fontId="3"/>
  </si>
  <si>
    <t>人件費</t>
    <rPh sb="0" eb="3">
      <t>ジンケンヒ</t>
    </rPh>
    <phoneticPr fontId="3"/>
  </si>
  <si>
    <t>物品費等</t>
    <rPh sb="0" eb="2">
      <t>ブッピン</t>
    </rPh>
    <rPh sb="2" eb="3">
      <t>ヒ</t>
    </rPh>
    <rPh sb="3" eb="4">
      <t>トウ</t>
    </rPh>
    <phoneticPr fontId="3"/>
  </si>
  <si>
    <t>運用・保守</t>
    <rPh sb="0" eb="2">
      <t>ウンヨウ</t>
    </rPh>
    <phoneticPr fontId="3"/>
  </si>
  <si>
    <t>移行</t>
    <rPh sb="0" eb="2">
      <t>イコウ</t>
    </rPh>
    <phoneticPr fontId="3"/>
  </si>
  <si>
    <t>移行計画策定</t>
    <rPh sb="0" eb="2">
      <t>イコウ</t>
    </rPh>
    <rPh sb="2" eb="4">
      <t>ケイカク</t>
    </rPh>
    <rPh sb="4" eb="6">
      <t>サクテイ</t>
    </rPh>
    <phoneticPr fontId="3"/>
  </si>
  <si>
    <t>移行ツール設計</t>
    <rPh sb="0" eb="2">
      <t>イコウ</t>
    </rPh>
    <rPh sb="5" eb="7">
      <t>セッケイ</t>
    </rPh>
    <phoneticPr fontId="3"/>
  </si>
  <si>
    <t>移行対象データの洗い出し、システム・業務移行方針の策定等</t>
    <rPh sb="0" eb="2">
      <t>イコウ</t>
    </rPh>
    <rPh sb="2" eb="4">
      <t>タイショウ</t>
    </rPh>
    <rPh sb="8" eb="9">
      <t>アラ</t>
    </rPh>
    <rPh sb="10" eb="11">
      <t>ダ</t>
    </rPh>
    <rPh sb="18" eb="20">
      <t>ギョウム</t>
    </rPh>
    <rPh sb="20" eb="22">
      <t>イコウ</t>
    </rPh>
    <rPh sb="22" eb="24">
      <t>ホウシン</t>
    </rPh>
    <rPh sb="25" eb="27">
      <t>サクテイ</t>
    </rPh>
    <rPh sb="27" eb="28">
      <t>トウ</t>
    </rPh>
    <phoneticPr fontId="3"/>
  </si>
  <si>
    <t>移行ツール開発</t>
    <rPh sb="0" eb="2">
      <t>イコウ</t>
    </rPh>
    <rPh sb="5" eb="7">
      <t>カイハツ</t>
    </rPh>
    <phoneticPr fontId="3"/>
  </si>
  <si>
    <t>移行ツールテスト</t>
    <rPh sb="0" eb="2">
      <t>イコウ</t>
    </rPh>
    <phoneticPr fontId="3"/>
  </si>
  <si>
    <t>移行リハーサル</t>
    <rPh sb="0" eb="2">
      <t>イコウ</t>
    </rPh>
    <phoneticPr fontId="3"/>
  </si>
  <si>
    <t>本番同等の体制・スケジュールで2回（一部の切り戻しシナリオ含む）を想定</t>
    <rPh sb="0" eb="2">
      <t>ホンバン</t>
    </rPh>
    <rPh sb="2" eb="4">
      <t>ドウトウ</t>
    </rPh>
    <rPh sb="5" eb="7">
      <t>タイセイ</t>
    </rPh>
    <rPh sb="16" eb="17">
      <t>カイ</t>
    </rPh>
    <rPh sb="18" eb="20">
      <t>イチブ</t>
    </rPh>
    <rPh sb="21" eb="22">
      <t>キ</t>
    </rPh>
    <rPh sb="23" eb="24">
      <t>モド</t>
    </rPh>
    <rPh sb="29" eb="30">
      <t>フク</t>
    </rPh>
    <rPh sb="33" eb="35">
      <t>ソウテイ</t>
    </rPh>
    <phoneticPr fontId="3"/>
  </si>
  <si>
    <t>本番移行</t>
    <rPh sb="0" eb="2">
      <t>ホンバン</t>
    </rPh>
    <rPh sb="2" eb="4">
      <t>イコウ</t>
    </rPh>
    <phoneticPr fontId="3"/>
  </si>
  <si>
    <t>本番データの移行、システム切替作業、業務切替対応</t>
    <rPh sb="0" eb="2">
      <t>ホンバン</t>
    </rPh>
    <rPh sb="6" eb="8">
      <t>イコウ</t>
    </rPh>
    <rPh sb="13" eb="15">
      <t>キリカエ</t>
    </rPh>
    <rPh sb="15" eb="17">
      <t>サギョウ</t>
    </rPh>
    <rPh sb="18" eb="20">
      <t>ギョウム</t>
    </rPh>
    <rPh sb="20" eb="22">
      <t>キリカエ</t>
    </rPh>
    <rPh sb="22" eb="24">
      <t>タイオウ</t>
    </rPh>
    <phoneticPr fontId="3"/>
  </si>
  <si>
    <t>工程管理</t>
    <rPh sb="0" eb="2">
      <t>コウテイ</t>
    </rPh>
    <rPh sb="2" eb="4">
      <t>カンリ</t>
    </rPh>
    <phoneticPr fontId="3"/>
  </si>
  <si>
    <t>令和○年○月からの○か月間</t>
    <rPh sb="0" eb="2">
      <t>レイワ</t>
    </rPh>
    <rPh sb="3" eb="4">
      <t>ネン</t>
    </rPh>
    <rPh sb="5" eb="6">
      <t>ガツ</t>
    </rPh>
    <rPh sb="11" eb="13">
      <t>ゲツカン</t>
    </rPh>
    <phoneticPr fontId="3"/>
  </si>
  <si>
    <t>令和７年１月からの６０か月間</t>
    <rPh sb="0" eb="2">
      <t>レイワ</t>
    </rPh>
    <rPh sb="3" eb="4">
      <t>ネン</t>
    </rPh>
    <rPh sb="5" eb="6">
      <t>ガツ</t>
    </rPh>
    <rPh sb="12" eb="14">
      <t>ゲツカン</t>
    </rPh>
    <phoneticPr fontId="3"/>
  </si>
  <si>
    <t>依頼内容</t>
  </si>
  <si>
    <t>区分</t>
  </si>
  <si>
    <t>必須</t>
  </si>
  <si>
    <t>「〇〇制度変更対応」、「〇〇バージョンアップ」といった大きな項目（業務・機能・設計項目・プログラム・作業項目・製造・種類）ごとの費用がわかるように見積もってください。</t>
  </si>
  <si>
    <t>人件費は要員のレベル（PM、上級SE、一般SE、プログラマー等）に応じた単価×工数で見積もってください。（特に、人件費の平均単価が高額（月額110万円超）の場合）</t>
  </si>
  <si>
    <t>推奨</t>
  </si>
  <si>
    <t>開発（改修）する大まかな機能ごとに見積もってください。</t>
  </si>
  <si>
    <t>全般</t>
    <rPh sb="0" eb="2">
      <t>ゼンパン</t>
    </rPh>
    <phoneticPr fontId="3"/>
  </si>
  <si>
    <t>要件定義</t>
    <rPh sb="0" eb="2">
      <t>ヨウケン</t>
    </rPh>
    <rPh sb="2" eb="4">
      <t>テイギ</t>
    </rPh>
    <phoneticPr fontId="3"/>
  </si>
  <si>
    <t>基本設計</t>
    <rPh sb="0" eb="2">
      <t>キホン</t>
    </rPh>
    <rPh sb="2" eb="4">
      <t>セッケイ</t>
    </rPh>
    <phoneticPr fontId="3"/>
  </si>
  <si>
    <t>必須</t>
    <rPh sb="0" eb="2">
      <t>ヒッス</t>
    </rPh>
    <phoneticPr fontId="3"/>
  </si>
  <si>
    <t>推奨</t>
    <rPh sb="0" eb="2">
      <t>スイショウ</t>
    </rPh>
    <phoneticPr fontId="3"/>
  </si>
  <si>
    <t>詳細設計</t>
    <rPh sb="0" eb="2">
      <t>ショウサイ</t>
    </rPh>
    <rPh sb="2" eb="4">
      <t>セッケイ</t>
    </rPh>
    <phoneticPr fontId="3"/>
  </si>
  <si>
    <t>製造
（プログラミング）</t>
    <rPh sb="0" eb="2">
      <t>セイゾウ</t>
    </rPh>
    <phoneticPr fontId="3"/>
  </si>
  <si>
    <t>テスト</t>
    <phoneticPr fontId="3"/>
  </si>
  <si>
    <t>「単体テスト」、「結合テスト」、「総合テスト」、「受入テスト支援」などテスト工程ごとに見積もってください。</t>
    <phoneticPr fontId="3"/>
  </si>
  <si>
    <t>開発（改修）する大まかな機能ごとに見積もってください。</t>
    <phoneticPr fontId="3"/>
  </si>
  <si>
    <t>改修やリプレースの場合は、回帰テスト（改修対象外の機能に想定外の異常が発生していないことを確認するテスト）の範囲や、回帰テスト時の既存のテストツール（テストプログラム）やテストデータの流用有無などにより、工数が大きく異なるため、テスト工数見積りの前提条件を示してください。</t>
    <phoneticPr fontId="3"/>
  </si>
  <si>
    <t>研修（教育）</t>
    <phoneticPr fontId="3"/>
  </si>
  <si>
    <t>移行</t>
    <rPh sb="0" eb="2">
      <t>イコウ</t>
    </rPh>
    <phoneticPr fontId="3"/>
  </si>
  <si>
    <t>機器賃借
（開発用）</t>
    <rPh sb="0" eb="2">
      <t>キキ</t>
    </rPh>
    <rPh sb="2" eb="4">
      <t>チンシャク</t>
    </rPh>
    <rPh sb="6" eb="8">
      <t>カイハツ</t>
    </rPh>
    <rPh sb="8" eb="9">
      <t>ヨウ</t>
    </rPh>
    <phoneticPr fontId="3"/>
  </si>
  <si>
    <t>「移行計画策定」「移行ツール開発」「本番移行」など、作業項目ごとに見積もってください。</t>
    <phoneticPr fontId="3"/>
  </si>
  <si>
    <t>機器・ソフトウェアの種類（製品名・型番など）ごとの台数（又はライセンス数）がわかるように見積もってください。</t>
  </si>
  <si>
    <t>機器・ソフトウェアの種類ごとの標準価格及び提供価格がわかるように見積もってください。</t>
  </si>
  <si>
    <t>ソフトウェアのライセンス数については、その数量の妥当性がわかる情報（見積条件）を付加してください（「〇〇サーバのCPUコア数分」、「業務用端末数分」など）。</t>
  </si>
  <si>
    <t>運用保守</t>
    <rPh sb="0" eb="2">
      <t>ウンヨウ</t>
    </rPh>
    <rPh sb="2" eb="4">
      <t>ホシュ</t>
    </rPh>
    <phoneticPr fontId="3"/>
  </si>
  <si>
    <t>機器賃借費（又は機器購入費）</t>
    <rPh sb="0" eb="2">
      <t>キキ</t>
    </rPh>
    <rPh sb="2" eb="4">
      <t>チンシャク</t>
    </rPh>
    <rPh sb="4" eb="5">
      <t>ヒ</t>
    </rPh>
    <rPh sb="6" eb="7">
      <t>マタ</t>
    </rPh>
    <rPh sb="8" eb="10">
      <t>キキ</t>
    </rPh>
    <rPh sb="10" eb="13">
      <t>コウニュウヒ</t>
    </rPh>
    <phoneticPr fontId="3"/>
  </si>
  <si>
    <t>○概算見積書　記載要領</t>
    <rPh sb="1" eb="6">
      <t>ガイサンミツモリショ</t>
    </rPh>
    <rPh sb="7" eb="9">
      <t>キサイ</t>
    </rPh>
    <rPh sb="9" eb="11">
      <t>ヨウリョウ</t>
    </rPh>
    <phoneticPr fontId="3"/>
  </si>
  <si>
    <t>項目</t>
    <rPh sb="0" eb="2">
      <t>コウモク</t>
    </rPh>
    <phoneticPr fontId="3"/>
  </si>
  <si>
    <t>「必須」区分は、見積額精査を行う上で必須の情報になるため、必ず当該内容を踏まえたものを作成してください。</t>
    <rPh sb="4" eb="6">
      <t>クブン</t>
    </rPh>
    <phoneticPr fontId="3"/>
  </si>
  <si>
    <t>「推奨」区分は、見積額の積算根拠が明確かどうかの判断材料になるため、なるべく当該内容を踏まえたものを作成してください。</t>
    <rPh sb="4" eb="6">
      <t>クブン</t>
    </rPh>
    <phoneticPr fontId="3"/>
  </si>
  <si>
    <t>「要件定義」、「基本設計」、「詳細設計」、「製造（プログラム開発）」、「テスト」といった工程ごとの費用がわかるように見積もってください。</t>
    <phoneticPr fontId="3"/>
  </si>
  <si>
    <t>作業ボリュームがイメージできるように見積もってください。
ex.要件検討の打合せ回数×時間×人数、作成（修正）する要件定義書の想定ページ数　など</t>
    <phoneticPr fontId="3"/>
  </si>
  <si>
    <t>作業ボリュームがイメージできるように見積もってください。
ex.作成（修正）する設計図書（基本設計書等）の種類・想定ページ数、設計レビューの打合せ回数×時間×人数　など</t>
    <phoneticPr fontId="3"/>
  </si>
  <si>
    <t>作業ボリュームがイメージできるように見積もってください。
ex.作成（修正）する設計図書（詳細設計書等）の種類・想定ページ数 など</t>
    <phoneticPr fontId="3"/>
  </si>
  <si>
    <t>作業ボリュームがイメージできるように見積もってください。
ex.作成（修正）するプログラム本数×平均ステップ数÷生産性 など</t>
    <phoneticPr fontId="3"/>
  </si>
  <si>
    <t>作業ボリュームがイメージできるように見積もってください。
ex.テストケース数÷生産性、作成（修正）する文書の種類・想定ページ数　など</t>
    <phoneticPr fontId="3"/>
  </si>
  <si>
    <t>作業ボリュームがイメージできるように見積もってください。
ex.研修内容×日数×単価　など</t>
    <phoneticPr fontId="3"/>
  </si>
  <si>
    <t>具体的な作業項目がわかるように見積もってください。
ex.〇〇データ入力、〇〇帳票出力　など</t>
    <phoneticPr fontId="3"/>
  </si>
  <si>
    <t>作業ボリュームがイメージできるように情報（見積条件）を付加してください。
ex.1回当たりの工数×回数×単価　など</t>
    <phoneticPr fontId="3"/>
  </si>
  <si>
    <t>児童相談所業務支援システム</t>
    <phoneticPr fontId="3"/>
  </si>
  <si>
    <t>人日</t>
    <phoneticPr fontId="3"/>
  </si>
  <si>
    <t>製造（プログラミング）、
単体テスト</t>
    <rPh sb="0" eb="2">
      <t>セイゾウ</t>
    </rPh>
    <phoneticPr fontId="3"/>
  </si>
  <si>
    <t>人月</t>
    <rPh sb="1" eb="2">
      <t>ツキ</t>
    </rPh>
    <phoneticPr fontId="3"/>
  </si>
  <si>
    <t>ライフサイクルコスト記入票</t>
    <rPh sb="10" eb="12">
      <t>キニュウ</t>
    </rPh>
    <rPh sb="12" eb="13">
      <t>ヒョウ</t>
    </rPh>
    <phoneticPr fontId="3"/>
  </si>
  <si>
    <t>開発する大まかな機能ごとに見積もってください。</t>
    <phoneticPr fontId="3"/>
  </si>
  <si>
    <t xml:space="preserve">開発する大まかな機能ごとに見積もってください。	</t>
    <phoneticPr fontId="3"/>
  </si>
  <si>
    <t>機器・ソフトウェアの種類（製品名・型番など）ごとの台数（又はライセンス数）がわかるように見積もってください。</t>
    <phoneticPr fontId="3"/>
  </si>
  <si>
    <t>ソフトウェアのライセンス数については、その数量の妥当性がわかる情報（見積条件）を付加してください（「〇〇サーバのCPUコア数分」、「業務用端末数分」など）。</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</si>
</sst>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quot;¥&quot;#,##0_);[Red]\(&quot;¥&quot;#,##0\)"/>
    <numFmt numFmtId="178" formatCode="&quot;令&quot;&quot;和&quot;#&quot;年&quot;&quot;度&quot;"/>
  </numFmts>
  <fonts count="17"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0"/>
      <name val="ＭＳ Ｐゴシック"/>
      <family val="3"/>
      <charset val="128"/>
    </font>
    <font>
      <b/>
      <sz val="14"/>
      <name val="ＭＳ Ｐゴシック"/>
      <family val="3"/>
      <charset val="128"/>
    </font>
    <font>
      <b/>
      <i/>
      <sz val="10"/>
      <name val="ＭＳ Ｐゴシック"/>
      <family val="3"/>
      <charset val="128"/>
    </font>
    <font>
      <b/>
      <sz val="16"/>
      <name val="ＭＳ Ｐゴシック"/>
      <family val="3"/>
      <charset val="128"/>
    </font>
    <font>
      <strike/>
      <sz val="10"/>
      <name val="ＭＳ Ｐゴシック"/>
      <family val="3"/>
      <charset val="128"/>
    </font>
    <font>
      <sz val="12"/>
      <name val="ＭＳ Ｐゴシック"/>
      <family val="3"/>
      <charset val="128"/>
    </font>
    <font>
      <sz val="11"/>
      <color theme="1"/>
      <name val="ＭＳ Ｐゴシック"/>
      <family val="2"/>
      <charset val="128"/>
      <scheme val="minor"/>
    </font>
    <font>
      <sz val="11"/>
      <color theme="1"/>
      <name val="ＭＳ Ｐゴシック"/>
      <family val="3"/>
      <charset val="128"/>
      <scheme val="minor"/>
    </font>
    <font>
      <sz val="12"/>
      <name val="ＭＳ ゴシック"/>
      <family val="3"/>
      <charset val="128"/>
    </font>
    <font>
      <b/>
      <sz val="16"/>
      <name val="ＭＳ ゴシック"/>
      <family val="3"/>
      <charset val="128"/>
    </font>
    <font>
      <b/>
      <sz val="12"/>
      <name val="ＭＳ ゴシック"/>
      <family val="3"/>
      <charset val="128"/>
    </font>
    <font>
      <sz val="8"/>
      <name val="ＭＳ Ｐゴシック"/>
      <family val="3"/>
      <charset val="128"/>
    </font>
  </fonts>
  <fills count="13">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indexed="45"/>
        <bgColor indexed="64"/>
      </patternFill>
    </fill>
    <fill>
      <patternFill patternType="solid">
        <fgColor indexed="22"/>
        <bgColor indexed="64"/>
      </patternFill>
    </fill>
    <fill>
      <patternFill patternType="solid">
        <fgColor indexed="13"/>
        <bgColor indexed="64"/>
      </patternFill>
    </fill>
    <fill>
      <patternFill patternType="solid">
        <fgColor indexed="41"/>
        <bgColor indexed="64"/>
      </patternFill>
    </fill>
    <fill>
      <patternFill patternType="solid">
        <fgColor indexed="47"/>
        <bgColor indexed="64"/>
      </patternFill>
    </fill>
    <fill>
      <patternFill patternType="solid">
        <fgColor indexed="9"/>
        <bgColor indexed="64"/>
      </patternFill>
    </fill>
    <fill>
      <patternFill patternType="solid">
        <fgColor rgb="FFFFFF00"/>
        <bgColor indexed="64"/>
      </patternFill>
    </fill>
    <fill>
      <patternFill patternType="solid">
        <fgColor theme="4" tint="0.79998168889431442"/>
        <bgColor indexed="64"/>
      </patternFill>
    </fill>
  </fills>
  <borders count="32">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dashed">
        <color indexed="64"/>
      </top>
      <bottom style="medium">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dashed">
        <color indexed="64"/>
      </top>
      <bottom/>
      <diagonal/>
    </border>
    <border>
      <left style="thin">
        <color indexed="64"/>
      </left>
      <right style="medium">
        <color indexed="64"/>
      </right>
      <top style="dashed">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double">
        <color indexed="64"/>
      </top>
      <bottom/>
      <diagonal/>
    </border>
  </borders>
  <cellStyleXfs count="4">
    <xf numFmtId="0" fontId="0" fillId="0" borderId="0"/>
    <xf numFmtId="6" fontId="2" fillId="0" borderId="0" applyFont="0" applyFill="0" applyBorder="0" applyAlignment="0" applyProtection="0"/>
    <xf numFmtId="0" fontId="11" fillId="0" borderId="0">
      <alignment vertical="center"/>
    </xf>
    <xf numFmtId="0" fontId="12" fillId="0" borderId="0">
      <alignment vertical="center"/>
    </xf>
  </cellStyleXfs>
  <cellXfs count="123">
    <xf numFmtId="0" fontId="0" fillId="0" borderId="0" xfId="0"/>
    <xf numFmtId="0" fontId="4" fillId="0" borderId="0" xfId="0" applyFont="1"/>
    <xf numFmtId="0" fontId="6" fillId="0" borderId="0" xfId="0" applyFont="1"/>
    <xf numFmtId="0" fontId="4" fillId="0" borderId="0" xfId="0" applyFont="1" applyAlignment="1">
      <alignment horizontal="right"/>
    </xf>
    <xf numFmtId="0" fontId="4" fillId="0" borderId="0" xfId="0" applyFont="1" applyAlignment="1">
      <alignment vertical="center"/>
    </xf>
    <xf numFmtId="6" fontId="4" fillId="0" borderId="3" xfId="1" applyFont="1" applyBorder="1" applyAlignment="1">
      <alignment vertical="center"/>
    </xf>
    <xf numFmtId="6" fontId="5" fillId="3" borderId="3" xfId="1" applyFont="1" applyFill="1" applyBorder="1" applyAlignment="1">
      <alignment vertical="center"/>
    </xf>
    <xf numFmtId="177" fontId="7" fillId="0" borderId="0" xfId="0" applyNumberFormat="1" applyFont="1" applyAlignment="1">
      <alignment vertical="center"/>
    </xf>
    <xf numFmtId="0" fontId="4" fillId="4" borderId="3" xfId="0" quotePrefix="1" applyFont="1" applyFill="1" applyBorder="1" applyAlignment="1">
      <alignment horizontal="center" vertical="center" wrapText="1"/>
    </xf>
    <xf numFmtId="177" fontId="5" fillId="4" borderId="3" xfId="0" applyNumberFormat="1" applyFont="1" applyFill="1" applyBorder="1" applyAlignment="1">
      <alignment vertical="center"/>
    </xf>
    <xf numFmtId="0" fontId="8" fillId="0" borderId="0" xfId="0" applyFont="1"/>
    <xf numFmtId="0" fontId="1" fillId="0" borderId="0" xfId="0" applyFont="1" applyAlignment="1">
      <alignment horizontal="right"/>
    </xf>
    <xf numFmtId="58" fontId="1" fillId="0" borderId="0" xfId="0" applyNumberFormat="1" applyFont="1" applyAlignment="1">
      <alignment horizontal="left"/>
    </xf>
    <xf numFmtId="0" fontId="4" fillId="0" borderId="0" xfId="0" applyFont="1" applyAlignment="1">
      <alignment shrinkToFit="1"/>
    </xf>
    <xf numFmtId="0" fontId="4" fillId="4" borderId="3" xfId="0" applyFont="1" applyFill="1" applyBorder="1" applyAlignment="1">
      <alignment horizontal="center" vertical="center" shrinkToFit="1"/>
    </xf>
    <xf numFmtId="0" fontId="4" fillId="0" borderId="3" xfId="0" applyFont="1" applyBorder="1" applyAlignment="1">
      <alignment vertical="center" shrinkToFit="1"/>
    </xf>
    <xf numFmtId="0" fontId="4" fillId="0" borderId="0" xfId="0" applyFont="1" applyAlignment="1">
      <alignment vertical="center" shrinkToFit="1"/>
    </xf>
    <xf numFmtId="0" fontId="9" fillId="0" borderId="3" xfId="0" applyFont="1" applyBorder="1" applyAlignment="1">
      <alignment vertical="center" shrinkToFit="1"/>
    </xf>
    <xf numFmtId="0" fontId="4" fillId="10" borderId="3" xfId="0" applyFont="1" applyFill="1" applyBorder="1" applyAlignment="1">
      <alignment vertical="center" shrinkToFit="1"/>
    </xf>
    <xf numFmtId="0" fontId="4" fillId="0" borderId="1" xfId="0" applyFont="1" applyBorder="1" applyAlignment="1">
      <alignment vertical="center" shrinkToFit="1"/>
    </xf>
    <xf numFmtId="0" fontId="8" fillId="0" borderId="0" xfId="0" applyFont="1" applyAlignment="1">
      <alignment shrinkToFit="1"/>
    </xf>
    <xf numFmtId="0" fontId="8" fillId="0" borderId="0" xfId="0" applyFont="1" applyAlignment="1">
      <alignment horizontal="right" shrinkToFit="1"/>
    </xf>
    <xf numFmtId="0" fontId="4" fillId="4" borderId="4"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6" borderId="3" xfId="0" applyFont="1" applyFill="1" applyBorder="1" applyAlignment="1">
      <alignment horizontal="center" vertical="center" shrinkToFit="1"/>
    </xf>
    <xf numFmtId="0" fontId="4" fillId="8" borderId="3" xfId="0" applyFont="1" applyFill="1" applyBorder="1" applyAlignment="1">
      <alignment horizontal="center" vertical="center" shrinkToFit="1"/>
    </xf>
    <xf numFmtId="178" fontId="4" fillId="5" borderId="3" xfId="0" applyNumberFormat="1" applyFont="1" applyFill="1" applyBorder="1" applyAlignment="1">
      <alignment horizontal="center" vertical="center" shrinkToFit="1"/>
    </xf>
    <xf numFmtId="176" fontId="4" fillId="0" borderId="3" xfId="0" applyNumberFormat="1" applyFont="1" applyBorder="1" applyAlignment="1">
      <alignment vertical="center" shrinkToFit="1"/>
    </xf>
    <xf numFmtId="6" fontId="4" fillId="0" borderId="3" xfId="1" applyFont="1" applyBorder="1" applyAlignment="1">
      <alignment vertical="center" shrinkToFit="1"/>
    </xf>
    <xf numFmtId="6" fontId="4" fillId="6" borderId="3" xfId="1" applyFont="1" applyFill="1" applyBorder="1" applyAlignment="1">
      <alignment vertical="center" shrinkToFit="1"/>
    </xf>
    <xf numFmtId="177" fontId="4" fillId="0" borderId="3" xfId="1" applyNumberFormat="1" applyFont="1" applyBorder="1" applyAlignment="1">
      <alignment vertical="center" shrinkToFit="1"/>
    </xf>
    <xf numFmtId="177" fontId="4" fillId="6" borderId="3" xfId="1" applyNumberFormat="1" applyFont="1" applyFill="1" applyBorder="1" applyAlignment="1">
      <alignment vertical="center" shrinkToFit="1"/>
    </xf>
    <xf numFmtId="0" fontId="4" fillId="0" borderId="2" xfId="0" applyFont="1" applyBorder="1" applyAlignment="1">
      <alignment vertical="center" shrinkToFit="1"/>
    </xf>
    <xf numFmtId="177" fontId="5" fillId="3" borderId="3" xfId="1" applyNumberFormat="1" applyFont="1" applyFill="1" applyBorder="1" applyAlignment="1">
      <alignment vertical="center" shrinkToFit="1"/>
    </xf>
    <xf numFmtId="177" fontId="5" fillId="5" borderId="3" xfId="0" applyNumberFormat="1" applyFont="1" applyFill="1" applyBorder="1" applyAlignment="1">
      <alignment vertical="center" shrinkToFit="1"/>
    </xf>
    <xf numFmtId="0" fontId="4" fillId="9" borderId="3" xfId="0" applyFont="1" applyFill="1" applyBorder="1" applyAlignment="1">
      <alignment horizontal="center" vertical="center" shrinkToFit="1"/>
    </xf>
    <xf numFmtId="0" fontId="4" fillId="0" borderId="4" xfId="0" applyFont="1" applyBorder="1" applyAlignment="1">
      <alignment vertical="center" shrinkToFit="1"/>
    </xf>
    <xf numFmtId="6" fontId="5" fillId="3" borderId="3" xfId="1" applyFont="1" applyFill="1" applyBorder="1" applyAlignment="1">
      <alignment vertical="center" shrinkToFit="1"/>
    </xf>
    <xf numFmtId="0" fontId="5" fillId="3" borderId="3" xfId="0" applyFont="1" applyFill="1" applyBorder="1" applyAlignment="1">
      <alignment vertical="center" shrinkToFit="1"/>
    </xf>
    <xf numFmtId="0" fontId="10" fillId="11" borderId="4" xfId="0" applyFont="1" applyFill="1" applyBorder="1" applyAlignment="1">
      <alignment horizontal="center" vertical="center" shrinkToFit="1"/>
    </xf>
    <xf numFmtId="0" fontId="10" fillId="11" borderId="1" xfId="0" applyFont="1" applyFill="1" applyBorder="1" applyAlignment="1">
      <alignment vertical="center" shrinkToFit="1"/>
    </xf>
    <xf numFmtId="0" fontId="10" fillId="11" borderId="2" xfId="0" applyFont="1" applyFill="1" applyBorder="1" applyAlignment="1">
      <alignment vertical="center" shrinkToFit="1"/>
    </xf>
    <xf numFmtId="0" fontId="10" fillId="0" borderId="0" xfId="0" applyFont="1" applyAlignment="1">
      <alignment vertical="center" shrinkToFit="1"/>
    </xf>
    <xf numFmtId="0" fontId="10" fillId="0" borderId="0" xfId="0" applyFont="1" applyAlignment="1">
      <alignment shrinkToFit="1"/>
    </xf>
    <xf numFmtId="0" fontId="0" fillId="0" borderId="0" xfId="0" applyAlignment="1">
      <alignment vertical="center"/>
    </xf>
    <xf numFmtId="0" fontId="13" fillId="0" borderId="0" xfId="0" applyFont="1" applyAlignment="1">
      <alignment vertical="center"/>
    </xf>
    <xf numFmtId="0" fontId="14" fillId="0" borderId="0" xfId="0" applyFont="1"/>
    <xf numFmtId="0" fontId="13" fillId="0" borderId="3" xfId="0" applyFont="1" applyBorder="1" applyAlignment="1">
      <alignment vertical="center" wrapText="1"/>
    </xf>
    <xf numFmtId="0" fontId="13" fillId="0" borderId="10" xfId="0" applyFont="1" applyBorder="1" applyAlignment="1">
      <alignment vertical="center"/>
    </xf>
    <xf numFmtId="0" fontId="13" fillId="0" borderId="9" xfId="0" applyFont="1" applyBorder="1" applyAlignment="1">
      <alignment vertical="center"/>
    </xf>
    <xf numFmtId="0" fontId="13" fillId="0" borderId="12" xfId="0" applyFont="1" applyBorder="1" applyAlignment="1">
      <alignment vertical="center" wrapText="1"/>
    </xf>
    <xf numFmtId="0" fontId="13" fillId="0" borderId="13" xfId="0" applyFont="1" applyBorder="1" applyAlignment="1">
      <alignment vertical="center"/>
    </xf>
    <xf numFmtId="0" fontId="13" fillId="0" borderId="12" xfId="0" applyFont="1" applyBorder="1" applyAlignment="1">
      <alignment horizontal="justify" vertical="center" wrapText="1"/>
    </xf>
    <xf numFmtId="0" fontId="13" fillId="0" borderId="14" xfId="0" applyFont="1" applyBorder="1" applyAlignment="1">
      <alignment horizontal="justify" vertical="center" wrapText="1"/>
    </xf>
    <xf numFmtId="0" fontId="13" fillId="0" borderId="1" xfId="0" applyFont="1" applyBorder="1" applyAlignment="1">
      <alignment vertical="center" wrapText="1"/>
    </xf>
    <xf numFmtId="0" fontId="13" fillId="0" borderId="22" xfId="0" applyFont="1" applyBorder="1" applyAlignment="1">
      <alignment horizontal="justify" vertical="center" wrapText="1"/>
    </xf>
    <xf numFmtId="0" fontId="13" fillId="0" borderId="23" xfId="0" applyFont="1" applyBorder="1" applyAlignment="1">
      <alignment vertical="center" wrapText="1"/>
    </xf>
    <xf numFmtId="0" fontId="15" fillId="0" borderId="16" xfId="0" applyFont="1" applyBorder="1" applyAlignment="1">
      <alignment vertical="center"/>
    </xf>
    <xf numFmtId="0" fontId="15" fillId="0" borderId="13" xfId="0" applyFont="1" applyBorder="1" applyAlignment="1">
      <alignment vertical="center"/>
    </xf>
    <xf numFmtId="0" fontId="15" fillId="0" borderId="13" xfId="0" applyFont="1" applyBorder="1" applyAlignment="1">
      <alignment vertical="center" wrapText="1"/>
    </xf>
    <xf numFmtId="0" fontId="13" fillId="12" borderId="17" xfId="0" applyFont="1" applyFill="1" applyBorder="1" applyAlignment="1">
      <alignment horizontal="center" vertical="center"/>
    </xf>
    <xf numFmtId="0" fontId="13" fillId="12" borderId="18" xfId="0" applyFont="1" applyFill="1" applyBorder="1" applyAlignment="1">
      <alignment horizontal="center" vertical="center"/>
    </xf>
    <xf numFmtId="0" fontId="13" fillId="12" borderId="19" xfId="0" applyFont="1" applyFill="1" applyBorder="1" applyAlignment="1">
      <alignment horizontal="center" vertical="center"/>
    </xf>
    <xf numFmtId="0" fontId="13" fillId="0" borderId="22" xfId="0" applyFont="1" applyBorder="1" applyAlignment="1">
      <alignment vertical="center" wrapText="1"/>
    </xf>
    <xf numFmtId="0" fontId="13" fillId="0" borderId="25" xfId="0" applyFont="1" applyBorder="1" applyAlignment="1">
      <alignment horizontal="justify" vertical="center" wrapText="1"/>
    </xf>
    <xf numFmtId="0" fontId="13" fillId="0" borderId="26" xfId="0" applyFont="1" applyBorder="1" applyAlignment="1">
      <alignment horizontal="justify" vertical="center" wrapText="1"/>
    </xf>
    <xf numFmtId="0" fontId="13" fillId="0" borderId="27" xfId="0" applyFont="1" applyBorder="1" applyAlignment="1">
      <alignment horizontal="justify" vertical="center" wrapText="1"/>
    </xf>
    <xf numFmtId="0" fontId="13" fillId="0" borderId="23" xfId="0" applyFont="1" applyBorder="1" applyAlignment="1">
      <alignment vertical="center"/>
    </xf>
    <xf numFmtId="0" fontId="15" fillId="0" borderId="28" xfId="0" applyFont="1" applyBorder="1" applyAlignment="1">
      <alignment vertical="center" wrapText="1"/>
    </xf>
    <xf numFmtId="0" fontId="15" fillId="0" borderId="29" xfId="0" applyFont="1" applyBorder="1" applyAlignment="1">
      <alignment vertical="center" wrapText="1"/>
    </xf>
    <xf numFmtId="0" fontId="13" fillId="0" borderId="30" xfId="0" applyFont="1" applyBorder="1" applyAlignment="1">
      <alignment vertical="center" wrapText="1"/>
    </xf>
    <xf numFmtId="0" fontId="13" fillId="0" borderId="25" xfId="0" applyFont="1" applyBorder="1" applyAlignment="1">
      <alignment vertical="center" wrapText="1"/>
    </xf>
    <xf numFmtId="0" fontId="15" fillId="0" borderId="28" xfId="0" applyFont="1" applyBorder="1" applyAlignment="1">
      <alignment vertical="center"/>
    </xf>
    <xf numFmtId="0" fontId="13" fillId="0" borderId="27" xfId="0" applyFont="1" applyBorder="1" applyAlignment="1">
      <alignment vertical="center" wrapText="1"/>
    </xf>
    <xf numFmtId="0" fontId="13" fillId="0" borderId="30" xfId="0" applyFont="1" applyBorder="1" applyAlignment="1">
      <alignment vertical="center"/>
    </xf>
    <xf numFmtId="0" fontId="15" fillId="0" borderId="30" xfId="0" applyFont="1" applyBorder="1" applyAlignment="1">
      <alignment vertical="center" wrapText="1"/>
    </xf>
    <xf numFmtId="0" fontId="13" fillId="0" borderId="26" xfId="0" applyFont="1" applyBorder="1" applyAlignment="1">
      <alignment vertical="center" wrapText="1"/>
    </xf>
    <xf numFmtId="0" fontId="15" fillId="0" borderId="29" xfId="0" applyFont="1" applyBorder="1" applyAlignment="1">
      <alignment vertical="center"/>
    </xf>
    <xf numFmtId="0" fontId="4" fillId="10" borderId="3" xfId="3" applyFont="1" applyFill="1" applyBorder="1" applyAlignment="1">
      <alignment vertical="center" shrinkToFit="1"/>
    </xf>
    <xf numFmtId="0" fontId="4" fillId="0" borderId="3" xfId="3" applyFont="1" applyBorder="1" applyAlignment="1">
      <alignment vertical="center" shrinkToFit="1"/>
    </xf>
    <xf numFmtId="176" fontId="4" fillId="0" borderId="3" xfId="3" applyNumberFormat="1" applyFont="1" applyBorder="1" applyAlignment="1">
      <alignment vertical="center" shrinkToFit="1"/>
    </xf>
    <xf numFmtId="0" fontId="16" fillId="4" borderId="4" xfId="0" applyFont="1" applyFill="1" applyBorder="1" applyAlignment="1">
      <alignment horizontal="center" vertical="center" wrapText="1" shrinkToFit="1"/>
    </xf>
    <xf numFmtId="0" fontId="4" fillId="0" borderId="3" xfId="0" applyFont="1" applyBorder="1" applyAlignment="1">
      <alignment vertical="center" wrapText="1" shrinkToFit="1"/>
    </xf>
    <xf numFmtId="0" fontId="4" fillId="0" borderId="1" xfId="0" applyFont="1" applyBorder="1" applyAlignment="1">
      <alignment vertical="center" wrapText="1" shrinkToFit="1"/>
    </xf>
    <xf numFmtId="6" fontId="4" fillId="0" borderId="3" xfId="1" applyFont="1" applyBorder="1" applyAlignment="1">
      <alignment vertical="center" wrapText="1" shrinkToFit="1"/>
    </xf>
    <xf numFmtId="6" fontId="4" fillId="0" borderId="3" xfId="1" applyFont="1" applyBorder="1" applyAlignment="1">
      <alignment vertical="center" wrapText="1"/>
    </xf>
    <xf numFmtId="0" fontId="4" fillId="0" borderId="0" xfId="0" applyFont="1" applyAlignment="1">
      <alignment wrapText="1"/>
    </xf>
    <xf numFmtId="0" fontId="10" fillId="11" borderId="4" xfId="0" applyFont="1" applyFill="1" applyBorder="1" applyAlignment="1">
      <alignment horizontal="center" vertical="center" shrinkToFit="1"/>
    </xf>
    <xf numFmtId="0" fontId="5" fillId="3" borderId="3" xfId="0" applyFont="1" applyFill="1" applyBorder="1" applyAlignment="1">
      <alignment vertical="center" shrinkToFit="1"/>
    </xf>
    <xf numFmtId="6" fontId="5" fillId="3" borderId="3" xfId="1" applyFont="1" applyFill="1" applyBorder="1" applyAlignment="1">
      <alignment vertical="center" shrinkToFit="1"/>
    </xf>
    <xf numFmtId="6" fontId="5" fillId="3" borderId="6" xfId="1" applyFont="1" applyFill="1" applyBorder="1" applyAlignment="1">
      <alignment vertical="center" shrinkToFit="1"/>
    </xf>
    <xf numFmtId="0" fontId="15" fillId="0" borderId="11" xfId="0" applyFont="1" applyBorder="1" applyAlignment="1">
      <alignment vertical="center" wrapText="1"/>
    </xf>
    <xf numFmtId="0" fontId="10" fillId="11" borderId="4" xfId="0" applyFont="1" applyFill="1" applyBorder="1" applyAlignment="1">
      <alignment horizontal="center" vertical="center" shrinkToFit="1"/>
    </xf>
    <xf numFmtId="0" fontId="10" fillId="11" borderId="1" xfId="0" applyFont="1" applyFill="1" applyBorder="1" applyAlignment="1">
      <alignment horizontal="center" vertical="center" shrinkToFit="1"/>
    </xf>
    <xf numFmtId="0" fontId="10" fillId="11" borderId="2" xfId="0" applyFont="1" applyFill="1" applyBorder="1" applyAlignment="1">
      <alignment horizontal="center" vertical="center" shrinkToFit="1"/>
    </xf>
    <xf numFmtId="0" fontId="10" fillId="7" borderId="4" xfId="0" applyFont="1" applyFill="1" applyBorder="1" applyAlignment="1">
      <alignment horizontal="center" vertical="center" shrinkToFit="1"/>
    </xf>
    <xf numFmtId="0" fontId="10" fillId="7" borderId="1" xfId="0" applyFont="1" applyFill="1" applyBorder="1" applyAlignment="1">
      <alignment horizontal="center" vertical="center" shrinkToFit="1"/>
    </xf>
    <xf numFmtId="0" fontId="10" fillId="7" borderId="2" xfId="0" applyFont="1" applyFill="1" applyBorder="1" applyAlignment="1">
      <alignment horizontal="center" vertical="center" shrinkToFit="1"/>
    </xf>
    <xf numFmtId="0" fontId="5" fillId="3" borderId="3" xfId="0" applyFont="1" applyFill="1" applyBorder="1" applyAlignment="1">
      <alignment vertical="center" shrinkToFit="1"/>
    </xf>
    <xf numFmtId="0" fontId="0" fillId="0" borderId="3" xfId="0" applyBorder="1" applyAlignment="1">
      <alignment vertical="center" shrinkToFit="1"/>
    </xf>
    <xf numFmtId="0" fontId="5" fillId="3" borderId="5" xfId="0" applyFont="1" applyFill="1" applyBorder="1" applyAlignment="1">
      <alignment vertical="center" shrinkToFit="1"/>
    </xf>
    <xf numFmtId="0" fontId="5" fillId="3" borderId="8" xfId="0" applyFont="1" applyFill="1" applyBorder="1" applyAlignment="1">
      <alignment vertical="center" shrinkToFit="1"/>
    </xf>
    <xf numFmtId="0" fontId="5" fillId="3" borderId="6" xfId="0" applyFont="1" applyFill="1" applyBorder="1" applyAlignment="1">
      <alignment vertical="center" shrinkToFit="1"/>
    </xf>
    <xf numFmtId="0" fontId="5" fillId="4" borderId="5"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10" fillId="11" borderId="7" xfId="0" applyFont="1" applyFill="1" applyBorder="1" applyAlignment="1">
      <alignment horizontal="center" vertical="center" shrinkToFit="1"/>
    </xf>
    <xf numFmtId="0" fontId="0" fillId="7" borderId="4" xfId="0" applyFill="1" applyBorder="1" applyAlignment="1">
      <alignment horizontal="center" vertical="center" shrinkToFit="1"/>
    </xf>
    <xf numFmtId="0" fontId="0" fillId="7" borderId="1" xfId="0" applyFill="1" applyBorder="1" applyAlignment="1">
      <alignment horizontal="center" vertical="center" shrinkToFit="1"/>
    </xf>
    <xf numFmtId="0" fontId="0" fillId="7" borderId="2" xfId="0" applyFill="1" applyBorder="1" applyAlignment="1">
      <alignment horizontal="center" vertical="center" shrinkToFit="1"/>
    </xf>
    <xf numFmtId="56" fontId="13" fillId="0" borderId="31" xfId="0" applyNumberFormat="1" applyFont="1" applyBorder="1" applyAlignment="1">
      <alignment horizontal="left" vertical="center"/>
    </xf>
    <xf numFmtId="56" fontId="13" fillId="0" borderId="21" xfId="0" applyNumberFormat="1" applyFont="1" applyBorder="1" applyAlignment="1">
      <alignment horizontal="left" vertical="center"/>
    </xf>
    <xf numFmtId="56" fontId="13" fillId="0" borderId="15" xfId="0" applyNumberFormat="1" applyFont="1" applyBorder="1" applyAlignment="1">
      <alignment horizontal="left" vertical="center"/>
    </xf>
    <xf numFmtId="0" fontId="13" fillId="0" borderId="20" xfId="0" applyFont="1" applyBorder="1" applyAlignment="1">
      <alignment horizontal="left" vertical="center" wrapText="1"/>
    </xf>
    <xf numFmtId="0" fontId="13" fillId="0" borderId="21" xfId="0" applyFont="1" applyBorder="1" applyAlignment="1">
      <alignment horizontal="left" vertical="center" wrapText="1"/>
    </xf>
    <xf numFmtId="0" fontId="13" fillId="0" borderId="15" xfId="0" applyFont="1" applyBorder="1" applyAlignment="1">
      <alignment horizontal="left" vertical="center" wrapText="1"/>
    </xf>
    <xf numFmtId="0" fontId="13" fillId="0" borderId="20"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9" xfId="0" applyFont="1" applyBorder="1" applyAlignment="1">
      <alignment vertical="center"/>
    </xf>
    <xf numFmtId="0" fontId="13" fillId="0" borderId="9" xfId="0" applyFont="1" applyBorder="1" applyAlignment="1">
      <alignment vertical="center" wrapText="1"/>
    </xf>
    <xf numFmtId="0" fontId="5" fillId="4" borderId="5" xfId="0" applyFont="1" applyFill="1" applyBorder="1" applyAlignment="1">
      <alignment vertical="center" shrinkToFit="1"/>
    </xf>
    <xf numFmtId="0" fontId="5" fillId="4" borderId="6" xfId="0" applyFont="1" applyFill="1" applyBorder="1" applyAlignment="1">
      <alignment vertical="center" shrinkToFit="1"/>
    </xf>
    <xf numFmtId="6" fontId="5" fillId="3" borderId="3" xfId="1" applyFont="1" applyFill="1" applyBorder="1" applyAlignment="1">
      <alignment vertical="center" shrinkToFit="1"/>
    </xf>
  </cellXfs>
  <cellStyles count="4">
    <cellStyle name="通貨" xfId="1" builtinId="7"/>
    <cellStyle name="標準" xfId="0" builtinId="0"/>
    <cellStyle name="標準 2" xfId="2" xr:uid="{B477DB88-FCBE-470B-9D94-A1DAC5CD2B28}"/>
    <cellStyle name="標準 3" xfId="3" xr:uid="{0F7A453F-8D4B-4DC9-9BC7-E3E805EA5DE8}"/>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4</xdr:col>
      <xdr:colOff>2312489</xdr:colOff>
      <xdr:row>0</xdr:row>
      <xdr:rowOff>90079</xdr:rowOff>
    </xdr:from>
    <xdr:to>
      <xdr:col>5</xdr:col>
      <xdr:colOff>766040</xdr:colOff>
      <xdr:row>2</xdr:row>
      <xdr:rowOff>57960</xdr:rowOff>
    </xdr:to>
    <xdr:sp macro="" textlink="">
      <xdr:nvSpPr>
        <xdr:cNvPr id="2" name="Text Box 1">
          <a:extLst>
            <a:ext uri="{FF2B5EF4-FFF2-40B4-BE49-F238E27FC236}">
              <a16:creationId xmlns:a16="http://schemas.microsoft.com/office/drawing/2014/main" id="{4C97B1BD-057C-40F2-B653-5626F888EB6C}"/>
            </a:ext>
          </a:extLst>
        </xdr:cNvPr>
        <xdr:cNvSpPr txBox="1">
          <a:spLocks noChangeArrowheads="1"/>
        </xdr:cNvSpPr>
      </xdr:nvSpPr>
      <xdr:spPr bwMode="auto">
        <a:xfrm>
          <a:off x="6179639" y="90079"/>
          <a:ext cx="1558701" cy="310781"/>
        </a:xfrm>
        <a:prstGeom prst="rect">
          <a:avLst/>
        </a:prstGeom>
        <a:solidFill>
          <a:srgbClr val="99FF33"/>
        </a:solidFill>
        <a:ln w="57150" cmpd="thickThin">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1" i="0" u="none" strike="noStrike" baseline="0">
              <a:solidFill>
                <a:srgbClr val="000000"/>
              </a:solidFill>
              <a:latin typeface="ＭＳ Ｐゴシック"/>
              <a:ea typeface="ＭＳ Ｐゴシック"/>
            </a:rPr>
            <a:t>記入例</a:t>
          </a:r>
        </a:p>
      </xdr:txBody>
    </xdr:sp>
    <xdr:clientData/>
  </xdr:twoCellAnchor>
  <xdr:twoCellAnchor editAs="oneCell">
    <xdr:from>
      <xdr:col>9</xdr:col>
      <xdr:colOff>321581</xdr:colOff>
      <xdr:row>1</xdr:row>
      <xdr:rowOff>89260</xdr:rowOff>
    </xdr:from>
    <xdr:to>
      <xdr:col>12</xdr:col>
      <xdr:colOff>911679</xdr:colOff>
      <xdr:row>5</xdr:row>
      <xdr:rowOff>190500</xdr:rowOff>
    </xdr:to>
    <xdr:sp macro="" textlink="">
      <xdr:nvSpPr>
        <xdr:cNvPr id="4" name="AutoShape 166">
          <a:extLst>
            <a:ext uri="{FF2B5EF4-FFF2-40B4-BE49-F238E27FC236}">
              <a16:creationId xmlns:a16="http://schemas.microsoft.com/office/drawing/2014/main" id="{E7FA02F2-89B4-456B-A706-75359C7B839E}"/>
            </a:ext>
          </a:extLst>
        </xdr:cNvPr>
        <xdr:cNvSpPr>
          <a:spLocks noChangeArrowheads="1"/>
        </xdr:cNvSpPr>
      </xdr:nvSpPr>
      <xdr:spPr bwMode="auto">
        <a:xfrm>
          <a:off x="12050938" y="198117"/>
          <a:ext cx="3638098" cy="1067347"/>
        </a:xfrm>
        <a:prstGeom prst="wedgeRectCallout">
          <a:avLst>
            <a:gd name="adj1" fmla="val -62054"/>
            <a:gd name="adj2" fmla="val 31610"/>
          </a:avLst>
        </a:prstGeom>
        <a:solidFill>
          <a:srgbClr val="FFFF99"/>
        </a:solidFill>
        <a:ln w="28575">
          <a:solidFill>
            <a:srgbClr val="FF9900"/>
          </a:solidFill>
          <a:miter lim="800000"/>
          <a:headEnd/>
          <a:tailEnd/>
        </a:ln>
      </xdr:spPr>
      <xdr:txBody>
        <a:bodyPr vertOverflow="clip" wrap="square" lIns="27432" tIns="18288" rIns="0" bIns="18288" anchor="ctr" upright="1"/>
        <a:lstStyle/>
        <a:p>
          <a:pPr rtl="0" fontAlgn="base"/>
          <a:r>
            <a:rPr kumimoji="1" lang="ja-JP" altLang="ja-JP" sz="1400">
              <a:latin typeface="+mn-lt"/>
              <a:ea typeface="+mn-ea"/>
              <a:cs typeface="+mn-cs"/>
            </a:rPr>
            <a:t>・標準人日単価</a:t>
          </a:r>
          <a:endParaRPr kumimoji="1" lang="en-US" altLang="ja-JP" sz="1400">
            <a:latin typeface="+mn-lt"/>
            <a:ea typeface="+mn-ea"/>
            <a:cs typeface="+mn-cs"/>
          </a:endParaRPr>
        </a:p>
        <a:p>
          <a:pPr rtl="0" fontAlgn="base"/>
          <a:r>
            <a:rPr kumimoji="1" lang="ja-JP" altLang="ja-JP" sz="1400">
              <a:latin typeface="+mn-lt"/>
              <a:ea typeface="+mn-ea"/>
              <a:cs typeface="+mn-cs"/>
            </a:rPr>
            <a:t>→</a:t>
          </a:r>
          <a:r>
            <a:rPr kumimoji="1" lang="ja-JP" altLang="en-US" sz="1400">
              <a:latin typeface="+mn-lt"/>
              <a:ea typeface="+mn-ea"/>
              <a:cs typeface="+mn-cs"/>
            </a:rPr>
            <a:t>社内標準として設定されている</a:t>
          </a:r>
          <a:r>
            <a:rPr kumimoji="1" lang="ja-JP" altLang="ja-JP" sz="1400">
              <a:latin typeface="+mn-lt"/>
              <a:ea typeface="+mn-ea"/>
              <a:cs typeface="+mn-cs"/>
            </a:rPr>
            <a:t>単価</a:t>
          </a:r>
          <a:endParaRPr kumimoji="1" lang="en-US" altLang="ja-JP" sz="1400">
            <a:latin typeface="+mn-lt"/>
            <a:ea typeface="+mn-ea"/>
            <a:cs typeface="+mn-cs"/>
          </a:endParaRPr>
        </a:p>
        <a:p>
          <a:pPr rtl="0" fontAlgn="base"/>
          <a:r>
            <a:rPr kumimoji="1" lang="ja-JP" altLang="ja-JP" sz="1400">
              <a:latin typeface="+mn-lt"/>
              <a:ea typeface="+mn-ea"/>
              <a:cs typeface="+mn-cs"/>
            </a:rPr>
            <a:t>・提供人日単価</a:t>
          </a:r>
          <a:endParaRPr kumimoji="1" lang="en-US" altLang="ja-JP" sz="1400">
            <a:latin typeface="+mn-lt"/>
            <a:ea typeface="+mn-ea"/>
            <a:cs typeface="+mn-cs"/>
          </a:endParaRPr>
        </a:p>
        <a:p>
          <a:pPr rtl="0" fontAlgn="base"/>
          <a:r>
            <a:rPr kumimoji="1" lang="ja-JP" altLang="ja-JP" sz="1400">
              <a:latin typeface="+mn-lt"/>
              <a:ea typeface="+mn-ea"/>
              <a:cs typeface="+mn-cs"/>
            </a:rPr>
            <a:t>→埼玉県と契約する場合の単価</a:t>
          </a:r>
          <a:endParaRPr lang="ja-JP" altLang="ja-JP" sz="1400"/>
        </a:p>
        <a:p>
          <a:pPr algn="l" rtl="0">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xdr:from>
      <xdr:col>1</xdr:col>
      <xdr:colOff>952500</xdr:colOff>
      <xdr:row>3</xdr:row>
      <xdr:rowOff>95249</xdr:rowOff>
    </xdr:from>
    <xdr:to>
      <xdr:col>6</xdr:col>
      <xdr:colOff>715917</xdr:colOff>
      <xdr:row>86</xdr:row>
      <xdr:rowOff>204106</xdr:rowOff>
    </xdr:to>
    <xdr:sp macro="" textlink="">
      <xdr:nvSpPr>
        <xdr:cNvPr id="5" name="角丸四角形 7">
          <a:extLst>
            <a:ext uri="{FF2B5EF4-FFF2-40B4-BE49-F238E27FC236}">
              <a16:creationId xmlns:a16="http://schemas.microsoft.com/office/drawing/2014/main" id="{4910FEC5-86E6-4EDB-A31A-13C0D147CCEA}"/>
            </a:ext>
          </a:extLst>
        </xdr:cNvPr>
        <xdr:cNvSpPr>
          <a:spLocks noChangeArrowheads="1"/>
        </xdr:cNvSpPr>
      </xdr:nvSpPr>
      <xdr:spPr bwMode="auto">
        <a:xfrm>
          <a:off x="1918607" y="693963"/>
          <a:ext cx="7846060" cy="18587357"/>
        </a:xfrm>
        <a:prstGeom prst="roundRect">
          <a:avLst>
            <a:gd name="adj" fmla="val 5219"/>
          </a:avLst>
        </a:prstGeom>
        <a:noFill/>
        <a:ln w="3175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31135</xdr:colOff>
      <xdr:row>3</xdr:row>
      <xdr:rowOff>95249</xdr:rowOff>
    </xdr:from>
    <xdr:to>
      <xdr:col>8</xdr:col>
      <xdr:colOff>943312</xdr:colOff>
      <xdr:row>86</xdr:row>
      <xdr:rowOff>204106</xdr:rowOff>
    </xdr:to>
    <xdr:sp macro="" textlink="">
      <xdr:nvSpPr>
        <xdr:cNvPr id="6" name="角丸四角形 7">
          <a:extLst>
            <a:ext uri="{FF2B5EF4-FFF2-40B4-BE49-F238E27FC236}">
              <a16:creationId xmlns:a16="http://schemas.microsoft.com/office/drawing/2014/main" id="{6EBFA65F-0929-477A-AA9D-36D44E9A1392}"/>
            </a:ext>
          </a:extLst>
        </xdr:cNvPr>
        <xdr:cNvSpPr>
          <a:spLocks noChangeArrowheads="1"/>
        </xdr:cNvSpPr>
      </xdr:nvSpPr>
      <xdr:spPr bwMode="auto">
        <a:xfrm>
          <a:off x="9828278" y="693963"/>
          <a:ext cx="1878284" cy="18587357"/>
        </a:xfrm>
        <a:prstGeom prst="roundRect">
          <a:avLst>
            <a:gd name="adj" fmla="val 5219"/>
          </a:avLst>
        </a:prstGeom>
        <a:noFill/>
        <a:ln w="3175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98684</xdr:colOff>
      <xdr:row>5</xdr:row>
      <xdr:rowOff>88608</xdr:rowOff>
    </xdr:from>
    <xdr:to>
      <xdr:col>2</xdr:col>
      <xdr:colOff>442432</xdr:colOff>
      <xdr:row>9</xdr:row>
      <xdr:rowOff>125479</xdr:rowOff>
    </xdr:to>
    <xdr:sp macro="" textlink="">
      <xdr:nvSpPr>
        <xdr:cNvPr id="3" name="AutoShape 166">
          <a:extLst>
            <a:ext uri="{FF2B5EF4-FFF2-40B4-BE49-F238E27FC236}">
              <a16:creationId xmlns:a16="http://schemas.microsoft.com/office/drawing/2014/main" id="{0C9AB7C6-4F9D-463C-9E8D-A62561D81CBF}"/>
            </a:ext>
          </a:extLst>
        </xdr:cNvPr>
        <xdr:cNvSpPr>
          <a:spLocks noChangeArrowheads="1"/>
        </xdr:cNvSpPr>
      </xdr:nvSpPr>
      <xdr:spPr bwMode="auto">
        <a:xfrm>
          <a:off x="98684" y="1163572"/>
          <a:ext cx="2275962" cy="853300"/>
        </a:xfrm>
        <a:prstGeom prst="wedgeRectCallout">
          <a:avLst>
            <a:gd name="adj1" fmla="val 47196"/>
            <a:gd name="adj2" fmla="val 70043"/>
          </a:avLst>
        </a:prstGeom>
        <a:solidFill>
          <a:srgbClr val="FFFF99"/>
        </a:solidFill>
        <a:ln w="28575">
          <a:solidFill>
            <a:srgbClr val="FF9900"/>
          </a:solidFill>
          <a:miter lim="800000"/>
          <a:headEnd/>
          <a:tailEnd/>
        </a:ln>
      </xdr:spPr>
      <xdr:txBody>
        <a:bodyPr vertOverflow="clip" wrap="square" lIns="27432" tIns="18288" rIns="0" bIns="18288" anchor="ctr"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作業内容や工数等をできる限り具体的に細分化して記入してもらうようにしてください。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B3115-AB48-4A0D-8DCC-2B9818F2914D}">
  <sheetPr>
    <tabColor theme="9" tint="0.39997558519241921"/>
    <pageSetUpPr fitToPage="1"/>
  </sheetPr>
  <dimension ref="A1:Q70"/>
  <sheetViews>
    <sheetView showGridLines="0" tabSelected="1" zoomScale="80" zoomScaleNormal="80" workbookViewId="0">
      <selection activeCell="D21" sqref="D21:G21"/>
    </sheetView>
  </sheetViews>
  <sheetFormatPr defaultColWidth="9" defaultRowHeight="12" x14ac:dyDescent="0.15"/>
  <cols>
    <col min="1" max="2" width="12.625" style="1" customWidth="1"/>
    <col min="3" max="3" width="16.625" style="1" customWidth="1"/>
    <col min="4" max="4" width="21.5" style="13" customWidth="1"/>
    <col min="5" max="5" width="40.75" style="13" customWidth="1"/>
    <col min="6" max="7" width="5.25" style="1" bestFit="1" customWidth="1"/>
    <col min="8" max="8" width="12.625" style="1" customWidth="1"/>
    <col min="9" max="15" width="14.625" style="1" customWidth="1"/>
    <col min="16" max="16" width="16" style="1" customWidth="1"/>
    <col min="17" max="17" width="40.625" style="1" customWidth="1"/>
    <col min="18" max="16384" width="9" style="1"/>
  </cols>
  <sheetData>
    <row r="1" spans="1:17" ht="8.25" customHeight="1" x14ac:dyDescent="0.15">
      <c r="Q1" s="3"/>
    </row>
    <row r="2" spans="1:17" ht="18.75" x14ac:dyDescent="0.2">
      <c r="A2" s="10" t="s">
        <v>174</v>
      </c>
      <c r="B2" s="10"/>
      <c r="D2" s="21" t="s">
        <v>110</v>
      </c>
      <c r="E2" s="20" t="s">
        <v>170</v>
      </c>
      <c r="P2" s="11" t="s">
        <v>57</v>
      </c>
      <c r="Q2" s="12"/>
    </row>
    <row r="3" spans="1:17" ht="19.149999999999999" customHeight="1" x14ac:dyDescent="0.2">
      <c r="A3" s="2"/>
      <c r="B3" s="2"/>
      <c r="P3" s="11" t="s">
        <v>7</v>
      </c>
      <c r="Q3" s="12"/>
    </row>
    <row r="4" spans="1:17" x14ac:dyDescent="0.15">
      <c r="Q4" s="3" t="s">
        <v>17</v>
      </c>
    </row>
    <row r="5" spans="1:17" s="4" customFormat="1" ht="26.1" customHeight="1" x14ac:dyDescent="0.15">
      <c r="A5" s="92" t="s">
        <v>112</v>
      </c>
      <c r="B5" s="95" t="s">
        <v>114</v>
      </c>
      <c r="C5" s="22" t="s">
        <v>8</v>
      </c>
      <c r="D5" s="14" t="s">
        <v>107</v>
      </c>
      <c r="E5" s="14" t="s">
        <v>63</v>
      </c>
      <c r="F5" s="14" t="s">
        <v>10</v>
      </c>
      <c r="G5" s="14" t="s">
        <v>1</v>
      </c>
      <c r="H5" s="23" t="s">
        <v>6</v>
      </c>
      <c r="I5" s="25" t="s">
        <v>11</v>
      </c>
      <c r="J5" s="26">
        <v>6</v>
      </c>
      <c r="K5" s="26">
        <f>J5+1</f>
        <v>7</v>
      </c>
      <c r="L5" s="26">
        <f t="shared" ref="L5:O5" si="0">K5+1</f>
        <v>8</v>
      </c>
      <c r="M5" s="26">
        <f t="shared" si="0"/>
        <v>9</v>
      </c>
      <c r="N5" s="26">
        <f t="shared" si="0"/>
        <v>10</v>
      </c>
      <c r="O5" s="26">
        <f t="shared" si="0"/>
        <v>11</v>
      </c>
      <c r="P5" s="8" t="str">
        <f>"合計
（令和" &amp; J5 &amp; "～" &amp; O5 &amp; "年度）"</f>
        <v>合計
（令和6～11年度）</v>
      </c>
      <c r="Q5" s="35" t="s">
        <v>53</v>
      </c>
    </row>
    <row r="6" spans="1:17" ht="15.95" customHeight="1" x14ac:dyDescent="0.15">
      <c r="A6" s="93"/>
      <c r="B6" s="96"/>
      <c r="C6" s="19"/>
      <c r="D6" s="15"/>
      <c r="E6" s="78"/>
      <c r="F6" s="27"/>
      <c r="G6" s="15" t="s">
        <v>171</v>
      </c>
      <c r="H6" s="28"/>
      <c r="I6" s="30">
        <f t="shared" ref="I6:I9" si="1">F6*H6</f>
        <v>0</v>
      </c>
      <c r="J6" s="28">
        <f t="shared" ref="J6:J8" si="2">I6</f>
        <v>0</v>
      </c>
      <c r="K6" s="28"/>
      <c r="L6" s="28"/>
      <c r="M6" s="28"/>
      <c r="N6" s="28"/>
      <c r="O6" s="28"/>
      <c r="P6" s="5">
        <f>SUM(J6:O6)</f>
        <v>0</v>
      </c>
      <c r="Q6" s="15"/>
    </row>
    <row r="7" spans="1:17" ht="15.95" customHeight="1" x14ac:dyDescent="0.15">
      <c r="A7" s="93"/>
      <c r="B7" s="96"/>
      <c r="C7" s="19"/>
      <c r="D7" s="15"/>
      <c r="E7" s="78"/>
      <c r="F7" s="27"/>
      <c r="G7" s="15" t="s">
        <v>171</v>
      </c>
      <c r="H7" s="28"/>
      <c r="I7" s="30">
        <f t="shared" si="1"/>
        <v>0</v>
      </c>
      <c r="J7" s="28">
        <f t="shared" si="2"/>
        <v>0</v>
      </c>
      <c r="K7" s="28"/>
      <c r="L7" s="28"/>
      <c r="M7" s="28"/>
      <c r="N7" s="28"/>
      <c r="O7" s="28"/>
      <c r="P7" s="5">
        <f>SUM(J7:O7)</f>
        <v>0</v>
      </c>
      <c r="Q7" s="15"/>
    </row>
    <row r="8" spans="1:17" ht="15.95" customHeight="1" x14ac:dyDescent="0.15">
      <c r="A8" s="93"/>
      <c r="B8" s="96"/>
      <c r="C8" s="19"/>
      <c r="D8" s="15"/>
      <c r="E8" s="78"/>
      <c r="F8" s="27"/>
      <c r="G8" s="15" t="s">
        <v>171</v>
      </c>
      <c r="H8" s="28"/>
      <c r="I8" s="30">
        <f t="shared" si="1"/>
        <v>0</v>
      </c>
      <c r="J8" s="28">
        <f t="shared" si="2"/>
        <v>0</v>
      </c>
      <c r="K8" s="28"/>
      <c r="L8" s="28"/>
      <c r="M8" s="28"/>
      <c r="N8" s="28"/>
      <c r="O8" s="28"/>
      <c r="P8" s="5">
        <f t="shared" ref="P8" si="3">SUM(J8:O8)</f>
        <v>0</v>
      </c>
      <c r="Q8" s="15"/>
    </row>
    <row r="9" spans="1:17" ht="15.95" customHeight="1" x14ac:dyDescent="0.15">
      <c r="A9" s="93"/>
      <c r="B9" s="96"/>
      <c r="C9" s="19"/>
      <c r="D9" s="15"/>
      <c r="E9" s="78"/>
      <c r="F9" s="27"/>
      <c r="G9" s="15" t="s">
        <v>171</v>
      </c>
      <c r="H9" s="28"/>
      <c r="I9" s="30">
        <f t="shared" si="1"/>
        <v>0</v>
      </c>
      <c r="J9" s="28">
        <f>I9</f>
        <v>0</v>
      </c>
      <c r="L9" s="28"/>
      <c r="M9" s="28"/>
      <c r="N9" s="28"/>
      <c r="O9" s="28"/>
      <c r="P9" s="5"/>
      <c r="Q9" s="15"/>
    </row>
    <row r="10" spans="1:17" ht="15.95" customHeight="1" x14ac:dyDescent="0.15">
      <c r="A10" s="93"/>
      <c r="B10" s="96"/>
      <c r="C10" s="19"/>
      <c r="D10" s="15"/>
      <c r="E10" s="78"/>
      <c r="F10" s="27"/>
      <c r="G10" s="15"/>
      <c r="H10" s="28"/>
      <c r="I10" s="30"/>
      <c r="J10" s="28"/>
      <c r="K10" s="28"/>
      <c r="L10" s="28"/>
      <c r="M10" s="28"/>
      <c r="N10" s="28"/>
      <c r="O10" s="28"/>
      <c r="P10" s="5"/>
      <c r="Q10" s="15"/>
    </row>
    <row r="11" spans="1:17" ht="15.95" customHeight="1" x14ac:dyDescent="0.15">
      <c r="A11" s="93"/>
      <c r="B11" s="96"/>
      <c r="C11" s="32"/>
      <c r="D11" s="98" t="s">
        <v>2</v>
      </c>
      <c r="E11" s="98"/>
      <c r="F11" s="99"/>
      <c r="G11" s="99"/>
      <c r="H11" s="90"/>
      <c r="I11" s="33">
        <f>SUM(I6:I10)</f>
        <v>0</v>
      </c>
      <c r="J11" s="33">
        <f t="shared" ref="J11:K11" si="4">SUM(J6:J10)</f>
        <v>0</v>
      </c>
      <c r="K11" s="33">
        <f t="shared" si="4"/>
        <v>0</v>
      </c>
      <c r="L11" s="89">
        <f>SUM(L6:L8)</f>
        <v>0</v>
      </c>
      <c r="M11" s="89">
        <f>SUM(M6:M8)</f>
        <v>0</v>
      </c>
      <c r="N11" s="89">
        <f>SUM(N6:N8)</f>
        <v>0</v>
      </c>
      <c r="O11" s="89">
        <f>SUM(O6:O8)</f>
        <v>0</v>
      </c>
      <c r="P11" s="6">
        <f>SUM(P6:P8)</f>
        <v>0</v>
      </c>
      <c r="Q11" s="88"/>
    </row>
    <row r="12" spans="1:17" s="4" customFormat="1" ht="26.1" customHeight="1" x14ac:dyDescent="0.15">
      <c r="A12" s="93"/>
      <c r="B12" s="96"/>
      <c r="C12" s="22" t="s">
        <v>18</v>
      </c>
      <c r="D12" s="14" t="s">
        <v>27</v>
      </c>
      <c r="E12" s="14" t="s">
        <v>63</v>
      </c>
      <c r="F12" s="14" t="s">
        <v>10</v>
      </c>
      <c r="G12" s="14" t="s">
        <v>1</v>
      </c>
      <c r="H12" s="23" t="s">
        <v>6</v>
      </c>
      <c r="I12" s="25" t="s">
        <v>11</v>
      </c>
      <c r="J12" s="26">
        <v>6</v>
      </c>
      <c r="K12" s="26">
        <f>J12+1</f>
        <v>7</v>
      </c>
      <c r="L12" s="26">
        <f t="shared" ref="L12:O12" si="5">K12+1</f>
        <v>8</v>
      </c>
      <c r="M12" s="26">
        <f t="shared" si="5"/>
        <v>9</v>
      </c>
      <c r="N12" s="26">
        <f t="shared" si="5"/>
        <v>10</v>
      </c>
      <c r="O12" s="26">
        <f t="shared" si="5"/>
        <v>11</v>
      </c>
      <c r="P12" s="8" t="str">
        <f>"合計
（令和" &amp; J12 &amp; "～" &amp; O12 &amp; "年度）"</f>
        <v>合計
（令和6～11年度）</v>
      </c>
      <c r="Q12" s="35" t="s">
        <v>53</v>
      </c>
    </row>
    <row r="13" spans="1:17" ht="15.95" customHeight="1" x14ac:dyDescent="0.15">
      <c r="A13" s="93"/>
      <c r="B13" s="96"/>
      <c r="C13" s="19"/>
      <c r="D13" s="79"/>
      <c r="E13" s="15"/>
      <c r="F13" s="27"/>
      <c r="G13" s="15" t="s">
        <v>171</v>
      </c>
      <c r="H13" s="28"/>
      <c r="I13" s="30">
        <f>F13*H13</f>
        <v>0</v>
      </c>
      <c r="J13" s="28">
        <f>I13</f>
        <v>0</v>
      </c>
      <c r="K13" s="28"/>
      <c r="L13" s="28"/>
      <c r="M13" s="28"/>
      <c r="N13" s="28"/>
      <c r="O13" s="28"/>
      <c r="P13" s="5">
        <f>SUM(J13:O13)</f>
        <v>0</v>
      </c>
      <c r="Q13" s="15"/>
    </row>
    <row r="14" spans="1:17" ht="15.95" customHeight="1" x14ac:dyDescent="0.15">
      <c r="A14" s="93"/>
      <c r="B14" s="96"/>
      <c r="C14" s="19"/>
      <c r="D14" s="79"/>
      <c r="E14" s="15"/>
      <c r="F14" s="27"/>
      <c r="G14" s="15" t="s">
        <v>171</v>
      </c>
      <c r="H14" s="28"/>
      <c r="I14" s="30">
        <f>F14*H14</f>
        <v>0</v>
      </c>
      <c r="J14" s="28">
        <f>I14</f>
        <v>0</v>
      </c>
      <c r="K14" s="28"/>
      <c r="L14" s="28"/>
      <c r="M14" s="28"/>
      <c r="N14" s="28"/>
      <c r="O14" s="28"/>
      <c r="P14" s="5">
        <f>SUM(J14:O14)</f>
        <v>0</v>
      </c>
      <c r="Q14" s="15"/>
    </row>
    <row r="15" spans="1:17" ht="15.95" customHeight="1" x14ac:dyDescent="0.15">
      <c r="A15" s="93"/>
      <c r="B15" s="96"/>
      <c r="C15" s="19"/>
      <c r="D15" s="79"/>
      <c r="E15" s="15"/>
      <c r="F15" s="27"/>
      <c r="G15" s="15"/>
      <c r="H15" s="28"/>
      <c r="I15" s="30"/>
      <c r="J15" s="28"/>
      <c r="K15" s="28"/>
      <c r="L15" s="28"/>
      <c r="M15" s="28"/>
      <c r="N15" s="28"/>
      <c r="O15" s="28"/>
      <c r="P15" s="5">
        <f>SUM(J15:O15)</f>
        <v>0</v>
      </c>
      <c r="Q15" s="15"/>
    </row>
    <row r="16" spans="1:17" ht="15.95" customHeight="1" x14ac:dyDescent="0.15">
      <c r="A16" s="93"/>
      <c r="B16" s="96"/>
      <c r="C16" s="32"/>
      <c r="D16" s="98" t="s">
        <v>2</v>
      </c>
      <c r="E16" s="98"/>
      <c r="F16" s="99"/>
      <c r="G16" s="99"/>
      <c r="H16" s="90"/>
      <c r="I16" s="33">
        <f t="shared" ref="I16:P16" si="6">SUM(I13:I15)</f>
        <v>0</v>
      </c>
      <c r="J16" s="89">
        <f t="shared" si="6"/>
        <v>0</v>
      </c>
      <c r="K16" s="89">
        <f t="shared" si="6"/>
        <v>0</v>
      </c>
      <c r="L16" s="89">
        <f t="shared" si="6"/>
        <v>0</v>
      </c>
      <c r="M16" s="89">
        <f t="shared" si="6"/>
        <v>0</v>
      </c>
      <c r="N16" s="89">
        <f t="shared" si="6"/>
        <v>0</v>
      </c>
      <c r="O16" s="89">
        <f t="shared" si="6"/>
        <v>0</v>
      </c>
      <c r="P16" s="6">
        <f t="shared" si="6"/>
        <v>0</v>
      </c>
      <c r="Q16" s="88"/>
    </row>
    <row r="17" spans="1:17" s="4" customFormat="1" ht="26.1" customHeight="1" x14ac:dyDescent="0.15">
      <c r="A17" s="93"/>
      <c r="B17" s="96"/>
      <c r="C17" s="22" t="s">
        <v>23</v>
      </c>
      <c r="D17" s="14" t="s">
        <v>105</v>
      </c>
      <c r="E17" s="14" t="s">
        <v>63</v>
      </c>
      <c r="F17" s="14" t="s">
        <v>10</v>
      </c>
      <c r="G17" s="14" t="s">
        <v>1</v>
      </c>
      <c r="H17" s="23" t="s">
        <v>6</v>
      </c>
      <c r="I17" s="25" t="s">
        <v>11</v>
      </c>
      <c r="J17" s="26">
        <v>6</v>
      </c>
      <c r="K17" s="26">
        <f>J17+1</f>
        <v>7</v>
      </c>
      <c r="L17" s="26">
        <f t="shared" ref="L17:O17" si="7">K17+1</f>
        <v>8</v>
      </c>
      <c r="M17" s="26">
        <f t="shared" si="7"/>
        <v>9</v>
      </c>
      <c r="N17" s="26">
        <f t="shared" si="7"/>
        <v>10</v>
      </c>
      <c r="O17" s="26">
        <f t="shared" si="7"/>
        <v>11</v>
      </c>
      <c r="P17" s="8" t="str">
        <f>"合計
（令和" &amp; J17 &amp; "～" &amp; O17 &amp; "年度）"</f>
        <v>合計
（令和6～11年度）</v>
      </c>
      <c r="Q17" s="35" t="s">
        <v>53</v>
      </c>
    </row>
    <row r="18" spans="1:17" ht="15.95" customHeight="1" x14ac:dyDescent="0.15">
      <c r="A18" s="93"/>
      <c r="B18" s="96"/>
      <c r="C18" s="19"/>
      <c r="D18" s="15"/>
      <c r="E18" s="15"/>
      <c r="F18" s="27"/>
      <c r="G18" s="15" t="s">
        <v>171</v>
      </c>
      <c r="H18" s="28"/>
      <c r="I18" s="30">
        <f t="shared" ref="I18:I19" si="8">F18*H18</f>
        <v>0</v>
      </c>
      <c r="J18" s="28">
        <f>I18</f>
        <v>0</v>
      </c>
      <c r="K18" s="28"/>
      <c r="L18" s="28"/>
      <c r="M18" s="28"/>
      <c r="N18" s="28"/>
      <c r="O18" s="28"/>
      <c r="P18" s="5">
        <f>SUM(J18:O18)</f>
        <v>0</v>
      </c>
      <c r="Q18" s="15"/>
    </row>
    <row r="19" spans="1:17" ht="15.95" customHeight="1" x14ac:dyDescent="0.15">
      <c r="A19" s="93"/>
      <c r="B19" s="96"/>
      <c r="C19" s="19"/>
      <c r="D19" s="15"/>
      <c r="E19" s="15"/>
      <c r="F19" s="27"/>
      <c r="G19" s="15" t="s">
        <v>171</v>
      </c>
      <c r="H19" s="28"/>
      <c r="I19" s="30">
        <f t="shared" si="8"/>
        <v>0</v>
      </c>
      <c r="J19" s="28">
        <f>I19</f>
        <v>0</v>
      </c>
      <c r="L19" s="28"/>
      <c r="M19" s="28"/>
      <c r="N19" s="28"/>
      <c r="O19" s="28"/>
      <c r="P19" s="5">
        <f>SUM(J19:O19)</f>
        <v>0</v>
      </c>
      <c r="Q19" s="15"/>
    </row>
    <row r="20" spans="1:17" ht="15.95" customHeight="1" x14ac:dyDescent="0.15">
      <c r="A20" s="93"/>
      <c r="B20" s="96"/>
      <c r="C20" s="19"/>
      <c r="D20" s="15"/>
      <c r="E20" s="15"/>
      <c r="F20" s="27"/>
      <c r="G20" s="15"/>
      <c r="H20" s="28"/>
      <c r="I20" s="30"/>
      <c r="J20" s="28"/>
      <c r="K20" s="28"/>
      <c r="L20" s="28"/>
      <c r="M20" s="28"/>
      <c r="N20" s="28"/>
      <c r="O20" s="28"/>
      <c r="P20" s="5">
        <f>SUM(J20:O20)</f>
        <v>0</v>
      </c>
      <c r="Q20" s="15"/>
    </row>
    <row r="21" spans="1:17" ht="15.95" customHeight="1" x14ac:dyDescent="0.15">
      <c r="A21" s="93"/>
      <c r="B21" s="96"/>
      <c r="C21" s="32"/>
      <c r="D21" s="98" t="s">
        <v>2</v>
      </c>
      <c r="E21" s="98"/>
      <c r="F21" s="99"/>
      <c r="G21" s="99"/>
      <c r="H21" s="90"/>
      <c r="I21" s="33">
        <f t="shared" ref="I21:P21" si="9">SUM(I18:I20)</f>
        <v>0</v>
      </c>
      <c r="J21" s="89">
        <f t="shared" si="9"/>
        <v>0</v>
      </c>
      <c r="K21" s="89">
        <f t="shared" si="9"/>
        <v>0</v>
      </c>
      <c r="L21" s="89">
        <f t="shared" si="9"/>
        <v>0</v>
      </c>
      <c r="M21" s="89">
        <f t="shared" si="9"/>
        <v>0</v>
      </c>
      <c r="N21" s="89">
        <f t="shared" si="9"/>
        <v>0</v>
      </c>
      <c r="O21" s="89">
        <f t="shared" si="9"/>
        <v>0</v>
      </c>
      <c r="P21" s="6">
        <f t="shared" si="9"/>
        <v>0</v>
      </c>
      <c r="Q21" s="88"/>
    </row>
    <row r="22" spans="1:17" s="4" customFormat="1" ht="26.1" customHeight="1" x14ac:dyDescent="0.15">
      <c r="A22" s="93"/>
      <c r="B22" s="96"/>
      <c r="C22" s="81" t="s">
        <v>172</v>
      </c>
      <c r="D22" s="14" t="s">
        <v>105</v>
      </c>
      <c r="E22" s="14" t="s">
        <v>63</v>
      </c>
      <c r="F22" s="14" t="s">
        <v>0</v>
      </c>
      <c r="G22" s="14" t="s">
        <v>1</v>
      </c>
      <c r="H22" s="23" t="s">
        <v>6</v>
      </c>
      <c r="I22" s="25" t="s">
        <v>11</v>
      </c>
      <c r="J22" s="26">
        <v>6</v>
      </c>
      <c r="K22" s="26">
        <f>J22+1</f>
        <v>7</v>
      </c>
      <c r="L22" s="26">
        <f t="shared" ref="L22:O22" si="10">K22+1</f>
        <v>8</v>
      </c>
      <c r="M22" s="26">
        <f t="shared" si="10"/>
        <v>9</v>
      </c>
      <c r="N22" s="26">
        <f t="shared" si="10"/>
        <v>10</v>
      </c>
      <c r="O22" s="26">
        <f t="shared" si="10"/>
        <v>11</v>
      </c>
      <c r="P22" s="8" t="str">
        <f>"合計
（令和" &amp; J22 &amp; "～" &amp; O22 &amp; "年度）"</f>
        <v>合計
（令和6～11年度）</v>
      </c>
      <c r="Q22" s="35" t="s">
        <v>53</v>
      </c>
    </row>
    <row r="23" spans="1:17" ht="15.95" customHeight="1" x14ac:dyDescent="0.15">
      <c r="A23" s="93"/>
      <c r="B23" s="96"/>
      <c r="C23" s="19"/>
      <c r="D23" s="15"/>
      <c r="E23" s="15"/>
      <c r="F23" s="27"/>
      <c r="G23" s="15" t="s">
        <v>171</v>
      </c>
      <c r="H23" s="28"/>
      <c r="I23" s="30">
        <f t="shared" ref="I23:I25" si="11">F23*H23</f>
        <v>0</v>
      </c>
      <c r="J23" s="28">
        <f>I23</f>
        <v>0</v>
      </c>
      <c r="K23" s="28"/>
      <c r="L23" s="28"/>
      <c r="M23" s="28"/>
      <c r="N23" s="28"/>
      <c r="O23" s="28"/>
      <c r="P23" s="5">
        <f>SUM(J23:O23)</f>
        <v>0</v>
      </c>
      <c r="Q23" s="15"/>
    </row>
    <row r="24" spans="1:17" ht="15.95" customHeight="1" x14ac:dyDescent="0.15">
      <c r="A24" s="93"/>
      <c r="B24" s="96"/>
      <c r="C24" s="19"/>
      <c r="D24" s="15"/>
      <c r="E24" s="15"/>
      <c r="F24" s="27"/>
      <c r="G24" s="15" t="s">
        <v>171</v>
      </c>
      <c r="H24" s="28"/>
      <c r="I24" s="30">
        <f t="shared" si="11"/>
        <v>0</v>
      </c>
      <c r="J24" s="28">
        <f>I24</f>
        <v>0</v>
      </c>
      <c r="K24" s="28"/>
      <c r="L24" s="28"/>
      <c r="M24" s="28"/>
      <c r="N24" s="28"/>
      <c r="O24" s="28"/>
      <c r="P24" s="5">
        <f>SUM(J24:O24)</f>
        <v>0</v>
      </c>
      <c r="Q24" s="15"/>
    </row>
    <row r="25" spans="1:17" ht="15.95" customHeight="1" x14ac:dyDescent="0.15">
      <c r="A25" s="93"/>
      <c r="B25" s="96"/>
      <c r="C25" s="19"/>
      <c r="D25" s="15"/>
      <c r="E25" s="15"/>
      <c r="F25" s="27"/>
      <c r="G25" s="15" t="s">
        <v>171</v>
      </c>
      <c r="H25" s="28"/>
      <c r="I25" s="30">
        <f t="shared" si="11"/>
        <v>0</v>
      </c>
      <c r="J25" s="28">
        <f>I25</f>
        <v>0</v>
      </c>
      <c r="L25" s="28"/>
      <c r="M25" s="28"/>
      <c r="N25" s="28"/>
      <c r="O25" s="28"/>
      <c r="P25" s="5">
        <f>SUM(J25:O25)</f>
        <v>0</v>
      </c>
      <c r="Q25" s="15"/>
    </row>
    <row r="26" spans="1:17" ht="15.95" customHeight="1" x14ac:dyDescent="0.15">
      <c r="A26" s="93"/>
      <c r="B26" s="96"/>
      <c r="C26" s="19"/>
      <c r="D26" s="15"/>
      <c r="E26" s="15"/>
      <c r="F26" s="27"/>
      <c r="G26" s="15"/>
      <c r="H26" s="28"/>
      <c r="I26" s="30"/>
      <c r="J26" s="28"/>
      <c r="K26" s="28"/>
      <c r="L26" s="28"/>
      <c r="M26" s="28"/>
      <c r="N26" s="28"/>
      <c r="O26" s="28"/>
      <c r="P26" s="5">
        <f>SUM(J26:O26)</f>
        <v>0</v>
      </c>
      <c r="Q26" s="15"/>
    </row>
    <row r="27" spans="1:17" ht="15.95" customHeight="1" x14ac:dyDescent="0.15">
      <c r="A27" s="93"/>
      <c r="B27" s="96"/>
      <c r="C27" s="32"/>
      <c r="D27" s="98" t="s">
        <v>2</v>
      </c>
      <c r="E27" s="98"/>
      <c r="F27" s="99"/>
      <c r="G27" s="99"/>
      <c r="H27" s="90"/>
      <c r="I27" s="33">
        <f t="shared" ref="I27:P27" si="12">SUM(I23:I26)</f>
        <v>0</v>
      </c>
      <c r="J27" s="89">
        <f t="shared" si="12"/>
        <v>0</v>
      </c>
      <c r="K27" s="89">
        <f t="shared" si="12"/>
        <v>0</v>
      </c>
      <c r="L27" s="89">
        <f t="shared" si="12"/>
        <v>0</v>
      </c>
      <c r="M27" s="89">
        <f t="shared" si="12"/>
        <v>0</v>
      </c>
      <c r="N27" s="89">
        <f t="shared" si="12"/>
        <v>0</v>
      </c>
      <c r="O27" s="89">
        <f t="shared" si="12"/>
        <v>0</v>
      </c>
      <c r="P27" s="6">
        <f t="shared" si="12"/>
        <v>0</v>
      </c>
      <c r="Q27" s="88"/>
    </row>
    <row r="28" spans="1:17" s="4" customFormat="1" ht="26.1" customHeight="1" x14ac:dyDescent="0.15">
      <c r="A28" s="93"/>
      <c r="B28" s="96"/>
      <c r="C28" s="22" t="s">
        <v>59</v>
      </c>
      <c r="D28" s="14" t="s">
        <v>107</v>
      </c>
      <c r="E28" s="14" t="s">
        <v>63</v>
      </c>
      <c r="F28" s="14" t="s">
        <v>10</v>
      </c>
      <c r="G28" s="14" t="s">
        <v>1</v>
      </c>
      <c r="H28" s="23" t="s">
        <v>6</v>
      </c>
      <c r="I28" s="25" t="s">
        <v>11</v>
      </c>
      <c r="J28" s="26">
        <v>6</v>
      </c>
      <c r="K28" s="26">
        <f>J28+1</f>
        <v>7</v>
      </c>
      <c r="L28" s="26">
        <f t="shared" ref="L28:O28" si="13">K28+1</f>
        <v>8</v>
      </c>
      <c r="M28" s="26">
        <f t="shared" si="13"/>
        <v>9</v>
      </c>
      <c r="N28" s="26">
        <f t="shared" si="13"/>
        <v>10</v>
      </c>
      <c r="O28" s="26">
        <f t="shared" si="13"/>
        <v>11</v>
      </c>
      <c r="P28" s="8" t="str">
        <f>"合計
（令和" &amp; J28 &amp; "～" &amp; O28 &amp; "年度）"</f>
        <v>合計
（令和6～11年度）</v>
      </c>
      <c r="Q28" s="35" t="s">
        <v>53</v>
      </c>
    </row>
    <row r="29" spans="1:17" ht="15.95" customHeight="1" x14ac:dyDescent="0.15">
      <c r="A29" s="93"/>
      <c r="B29" s="96"/>
      <c r="C29" s="19"/>
      <c r="D29" s="15"/>
      <c r="E29" s="15"/>
      <c r="F29" s="27"/>
      <c r="G29" s="15" t="s">
        <v>171</v>
      </c>
      <c r="H29" s="28"/>
      <c r="I29" s="30">
        <f t="shared" ref="I29:I30" si="14">F29*H29</f>
        <v>0</v>
      </c>
      <c r="J29" s="28">
        <f>I29</f>
        <v>0</v>
      </c>
      <c r="K29" s="28"/>
      <c r="L29" s="28"/>
      <c r="M29" s="28"/>
      <c r="N29" s="28"/>
      <c r="O29" s="28"/>
      <c r="P29" s="5">
        <f>SUM(J29:O29)</f>
        <v>0</v>
      </c>
      <c r="Q29" s="15"/>
    </row>
    <row r="30" spans="1:17" ht="15.95" customHeight="1" x14ac:dyDescent="0.15">
      <c r="A30" s="93"/>
      <c r="B30" s="96"/>
      <c r="C30" s="19"/>
      <c r="D30" s="15"/>
      <c r="E30" s="15"/>
      <c r="F30" s="27"/>
      <c r="G30" s="15" t="s">
        <v>171</v>
      </c>
      <c r="H30" s="28"/>
      <c r="I30" s="30">
        <f t="shared" si="14"/>
        <v>0</v>
      </c>
      <c r="J30" s="28">
        <f>I30</f>
        <v>0</v>
      </c>
      <c r="K30" s="28"/>
      <c r="L30" s="28"/>
      <c r="M30" s="28"/>
      <c r="N30" s="28"/>
      <c r="O30" s="28"/>
      <c r="P30" s="5"/>
      <c r="Q30" s="15"/>
    </row>
    <row r="31" spans="1:17" ht="15.95" customHeight="1" x14ac:dyDescent="0.15">
      <c r="A31" s="93"/>
      <c r="B31" s="96"/>
      <c r="C31" s="19"/>
      <c r="D31" s="18"/>
      <c r="E31" s="15"/>
      <c r="F31" s="27"/>
      <c r="G31" s="15"/>
      <c r="H31" s="28"/>
      <c r="I31" s="30"/>
      <c r="J31" s="28"/>
      <c r="K31" s="28"/>
      <c r="L31" s="28"/>
      <c r="M31" s="28"/>
      <c r="N31" s="28"/>
      <c r="O31" s="28"/>
      <c r="P31" s="5">
        <f>SUM(J31:O31)</f>
        <v>0</v>
      </c>
      <c r="Q31" s="15"/>
    </row>
    <row r="32" spans="1:17" ht="15.95" customHeight="1" x14ac:dyDescent="0.15">
      <c r="A32" s="93"/>
      <c r="B32" s="96"/>
      <c r="C32" s="32"/>
      <c r="D32" s="100" t="s">
        <v>2</v>
      </c>
      <c r="E32" s="101"/>
      <c r="F32" s="101"/>
      <c r="G32" s="102"/>
      <c r="H32" s="90"/>
      <c r="I32" s="33">
        <f t="shared" ref="I32:P32" si="15">SUM(I29:I31)</f>
        <v>0</v>
      </c>
      <c r="J32" s="89">
        <f t="shared" si="15"/>
        <v>0</v>
      </c>
      <c r="K32" s="89">
        <f t="shared" si="15"/>
        <v>0</v>
      </c>
      <c r="L32" s="89">
        <f t="shared" si="15"/>
        <v>0</v>
      </c>
      <c r="M32" s="89">
        <f t="shared" si="15"/>
        <v>0</v>
      </c>
      <c r="N32" s="89">
        <f t="shared" si="15"/>
        <v>0</v>
      </c>
      <c r="O32" s="89">
        <f t="shared" si="15"/>
        <v>0</v>
      </c>
      <c r="P32" s="6">
        <f t="shared" si="15"/>
        <v>0</v>
      </c>
      <c r="Q32" s="88"/>
    </row>
    <row r="33" spans="1:17" s="4" customFormat="1" ht="26.1" customHeight="1" x14ac:dyDescent="0.15">
      <c r="A33" s="93"/>
      <c r="B33" s="96"/>
      <c r="C33" s="22" t="s">
        <v>28</v>
      </c>
      <c r="D33" s="14" t="s">
        <v>9</v>
      </c>
      <c r="E33" s="14" t="s">
        <v>63</v>
      </c>
      <c r="F33" s="14" t="s">
        <v>10</v>
      </c>
      <c r="G33" s="14" t="s">
        <v>1</v>
      </c>
      <c r="H33" s="23" t="s">
        <v>6</v>
      </c>
      <c r="I33" s="25" t="s">
        <v>11</v>
      </c>
      <c r="J33" s="26">
        <v>6</v>
      </c>
      <c r="K33" s="26">
        <f>J33+1</f>
        <v>7</v>
      </c>
      <c r="L33" s="26">
        <f t="shared" ref="L33:O33" si="16">K33+1</f>
        <v>8</v>
      </c>
      <c r="M33" s="26">
        <f t="shared" si="16"/>
        <v>9</v>
      </c>
      <c r="N33" s="26">
        <f t="shared" si="16"/>
        <v>10</v>
      </c>
      <c r="O33" s="26">
        <f t="shared" si="16"/>
        <v>11</v>
      </c>
      <c r="P33" s="8" t="str">
        <f>"合計
（令和" &amp; J33 &amp; "～" &amp; O33 &amp; "年度）"</f>
        <v>合計
（令和6～11年度）</v>
      </c>
      <c r="Q33" s="35" t="s">
        <v>53</v>
      </c>
    </row>
    <row r="34" spans="1:17" ht="15.95" customHeight="1" x14ac:dyDescent="0.15">
      <c r="A34" s="93"/>
      <c r="B34" s="96"/>
      <c r="C34" s="19"/>
      <c r="D34" s="79"/>
      <c r="E34" s="79"/>
      <c r="F34" s="80"/>
      <c r="G34" s="79" t="s">
        <v>16</v>
      </c>
      <c r="H34" s="28"/>
      <c r="I34" s="30">
        <f t="shared" ref="I34:I35" si="17">F34*H34</f>
        <v>0</v>
      </c>
      <c r="J34" s="28">
        <f>I34</f>
        <v>0</v>
      </c>
      <c r="K34" s="28"/>
      <c r="L34" s="28"/>
      <c r="M34" s="28"/>
      <c r="N34" s="28"/>
      <c r="O34" s="28"/>
      <c r="P34" s="5">
        <f>SUM(J34:O34)</f>
        <v>0</v>
      </c>
      <c r="Q34" s="15"/>
    </row>
    <row r="35" spans="1:17" ht="15.95" customHeight="1" x14ac:dyDescent="0.15">
      <c r="A35" s="93"/>
      <c r="B35" s="96"/>
      <c r="C35" s="19"/>
      <c r="D35" s="79"/>
      <c r="E35" s="79"/>
      <c r="F35" s="80"/>
      <c r="G35" s="79" t="s">
        <v>16</v>
      </c>
      <c r="H35" s="28"/>
      <c r="I35" s="30">
        <f t="shared" si="17"/>
        <v>0</v>
      </c>
      <c r="J35" s="28">
        <f>I35</f>
        <v>0</v>
      </c>
      <c r="K35" s="28"/>
      <c r="L35" s="28"/>
      <c r="M35" s="28"/>
      <c r="N35" s="28"/>
      <c r="O35" s="28"/>
      <c r="P35" s="5"/>
      <c r="Q35" s="15"/>
    </row>
    <row r="36" spans="1:17" ht="15.95" customHeight="1" x14ac:dyDescent="0.15">
      <c r="A36" s="93"/>
      <c r="B36" s="96"/>
      <c r="C36" s="19"/>
      <c r="D36" s="79"/>
      <c r="E36" s="79"/>
      <c r="F36" s="80"/>
      <c r="G36" s="79"/>
      <c r="H36" s="28"/>
      <c r="I36" s="30"/>
      <c r="J36" s="28"/>
      <c r="K36" s="28"/>
      <c r="L36" s="28"/>
      <c r="M36" s="28"/>
      <c r="N36" s="28"/>
      <c r="O36" s="28"/>
      <c r="P36" s="5">
        <f>SUM(J36:O36)</f>
        <v>0</v>
      </c>
      <c r="Q36" s="15"/>
    </row>
    <row r="37" spans="1:17" ht="15.95" customHeight="1" x14ac:dyDescent="0.15">
      <c r="A37" s="93"/>
      <c r="B37" s="96"/>
      <c r="C37" s="32"/>
      <c r="D37" s="98" t="s">
        <v>2</v>
      </c>
      <c r="E37" s="98"/>
      <c r="F37" s="99"/>
      <c r="G37" s="99"/>
      <c r="H37" s="90"/>
      <c r="I37" s="33">
        <f t="shared" ref="I37:P37" si="18">SUM(I34:I36)</f>
        <v>0</v>
      </c>
      <c r="J37" s="89">
        <f t="shared" si="18"/>
        <v>0</v>
      </c>
      <c r="K37" s="89">
        <f t="shared" si="18"/>
        <v>0</v>
      </c>
      <c r="L37" s="89">
        <f t="shared" si="18"/>
        <v>0</v>
      </c>
      <c r="M37" s="89">
        <f t="shared" si="18"/>
        <v>0</v>
      </c>
      <c r="N37" s="89">
        <f t="shared" si="18"/>
        <v>0</v>
      </c>
      <c r="O37" s="89">
        <f t="shared" si="18"/>
        <v>0</v>
      </c>
      <c r="P37" s="6">
        <f t="shared" si="18"/>
        <v>0</v>
      </c>
      <c r="Q37" s="88"/>
    </row>
    <row r="38" spans="1:17" s="4" customFormat="1" ht="26.1" customHeight="1" x14ac:dyDescent="0.15">
      <c r="A38" s="93"/>
      <c r="B38" s="96"/>
      <c r="C38" s="22" t="s">
        <v>117</v>
      </c>
      <c r="D38" s="14" t="s">
        <v>9</v>
      </c>
      <c r="E38" s="14" t="s">
        <v>63</v>
      </c>
      <c r="F38" s="14" t="s">
        <v>10</v>
      </c>
      <c r="G38" s="14" t="s">
        <v>1</v>
      </c>
      <c r="H38" s="23" t="s">
        <v>6</v>
      </c>
      <c r="I38" s="25" t="s">
        <v>11</v>
      </c>
      <c r="J38" s="26">
        <v>6</v>
      </c>
      <c r="K38" s="26">
        <f>J38+1</f>
        <v>7</v>
      </c>
      <c r="L38" s="26">
        <f t="shared" ref="L38:O38" si="19">K38+1</f>
        <v>8</v>
      </c>
      <c r="M38" s="26">
        <f t="shared" si="19"/>
        <v>9</v>
      </c>
      <c r="N38" s="26">
        <f t="shared" si="19"/>
        <v>10</v>
      </c>
      <c r="O38" s="26">
        <f t="shared" si="19"/>
        <v>11</v>
      </c>
      <c r="P38" s="8" t="str">
        <f>"合計
（令和" &amp; J38 &amp; "～" &amp; O38 &amp; "年度）"</f>
        <v>合計
（令和6～11年度）</v>
      </c>
      <c r="Q38" s="35" t="s">
        <v>53</v>
      </c>
    </row>
    <row r="39" spans="1:17" s="86" customFormat="1" ht="15.75" customHeight="1" x14ac:dyDescent="0.15">
      <c r="A39" s="93"/>
      <c r="B39" s="96"/>
      <c r="C39" s="83"/>
      <c r="D39" s="82"/>
      <c r="E39" s="82"/>
      <c r="F39" s="80"/>
      <c r="G39" s="79" t="s">
        <v>16</v>
      </c>
      <c r="H39" s="28"/>
      <c r="I39" s="30">
        <f t="shared" ref="I39:I41" si="20">F39*H39</f>
        <v>0</v>
      </c>
      <c r="J39" s="84">
        <f t="shared" ref="J39:J41" si="21">I39</f>
        <v>0</v>
      </c>
      <c r="K39" s="84"/>
      <c r="L39" s="84"/>
      <c r="M39" s="84"/>
      <c r="N39" s="84"/>
      <c r="O39" s="84"/>
      <c r="P39" s="85">
        <f>SUM(J39:O39)</f>
        <v>0</v>
      </c>
      <c r="Q39" s="82"/>
    </row>
    <row r="40" spans="1:17" ht="15.75" customHeight="1" x14ac:dyDescent="0.15">
      <c r="A40" s="93"/>
      <c r="B40" s="96"/>
      <c r="C40" s="19"/>
      <c r="D40" s="15"/>
      <c r="E40" s="15"/>
      <c r="F40" s="80"/>
      <c r="G40" s="79" t="s">
        <v>16</v>
      </c>
      <c r="H40" s="28"/>
      <c r="I40" s="30">
        <f t="shared" si="20"/>
        <v>0</v>
      </c>
      <c r="J40" s="28">
        <f t="shared" si="21"/>
        <v>0</v>
      </c>
      <c r="K40" s="28"/>
      <c r="L40" s="28"/>
      <c r="M40" s="28"/>
      <c r="N40" s="28"/>
      <c r="O40" s="28"/>
      <c r="P40" s="5">
        <f>SUM(J40:O40)</f>
        <v>0</v>
      </c>
      <c r="Q40" s="15"/>
    </row>
    <row r="41" spans="1:17" ht="15.75" customHeight="1" x14ac:dyDescent="0.15">
      <c r="A41" s="93"/>
      <c r="B41" s="96"/>
      <c r="C41" s="19"/>
      <c r="D41" s="15"/>
      <c r="E41" s="82"/>
      <c r="F41" s="80"/>
      <c r="G41" s="79" t="s">
        <v>16</v>
      </c>
      <c r="H41" s="28"/>
      <c r="I41" s="30">
        <f t="shared" si="20"/>
        <v>0</v>
      </c>
      <c r="J41" s="28">
        <f t="shared" si="21"/>
        <v>0</v>
      </c>
      <c r="K41" s="28"/>
      <c r="L41" s="28"/>
      <c r="M41" s="28"/>
      <c r="N41" s="28"/>
      <c r="O41" s="28"/>
      <c r="P41" s="5">
        <f>SUM(J41:O41)</f>
        <v>0</v>
      </c>
      <c r="Q41" s="15"/>
    </row>
    <row r="42" spans="1:17" ht="15.75" customHeight="1" x14ac:dyDescent="0.15">
      <c r="A42" s="93"/>
      <c r="B42" s="96"/>
      <c r="C42" s="19"/>
      <c r="D42" s="15"/>
      <c r="E42" s="15"/>
      <c r="F42" s="27"/>
      <c r="G42" s="15"/>
      <c r="H42" s="28"/>
      <c r="I42" s="30"/>
      <c r="J42" s="28"/>
      <c r="K42" s="28"/>
      <c r="L42" s="28"/>
      <c r="M42" s="28"/>
      <c r="N42" s="28"/>
      <c r="O42" s="28"/>
      <c r="P42" s="5">
        <f>SUM(J42:O42)</f>
        <v>0</v>
      </c>
      <c r="Q42" s="15"/>
    </row>
    <row r="43" spans="1:17" ht="15.95" customHeight="1" x14ac:dyDescent="0.15">
      <c r="A43" s="93"/>
      <c r="B43" s="96"/>
      <c r="C43" s="32"/>
      <c r="D43" s="98" t="s">
        <v>2</v>
      </c>
      <c r="E43" s="98"/>
      <c r="F43" s="99"/>
      <c r="G43" s="99"/>
      <c r="H43" s="90"/>
      <c r="I43" s="33">
        <f t="shared" ref="I43:P43" si="22">SUM(I39:I42)</f>
        <v>0</v>
      </c>
      <c r="J43" s="89">
        <f t="shared" si="22"/>
        <v>0</v>
      </c>
      <c r="K43" s="89">
        <f t="shared" si="22"/>
        <v>0</v>
      </c>
      <c r="L43" s="89">
        <f t="shared" si="22"/>
        <v>0</v>
      </c>
      <c r="M43" s="89">
        <f t="shared" si="22"/>
        <v>0</v>
      </c>
      <c r="N43" s="89">
        <f t="shared" si="22"/>
        <v>0</v>
      </c>
      <c r="O43" s="89">
        <f t="shared" si="22"/>
        <v>0</v>
      </c>
      <c r="P43" s="6">
        <f t="shared" si="22"/>
        <v>0</v>
      </c>
      <c r="Q43" s="88"/>
    </row>
    <row r="44" spans="1:17" s="4" customFormat="1" ht="26.1" customHeight="1" x14ac:dyDescent="0.15">
      <c r="A44" s="93"/>
      <c r="B44" s="96"/>
      <c r="C44" s="22" t="s">
        <v>127</v>
      </c>
      <c r="D44" s="14" t="s">
        <v>9</v>
      </c>
      <c r="E44" s="14" t="s">
        <v>63</v>
      </c>
      <c r="F44" s="14" t="s">
        <v>10</v>
      </c>
      <c r="G44" s="14" t="s">
        <v>1</v>
      </c>
      <c r="H44" s="23" t="s">
        <v>6</v>
      </c>
      <c r="I44" s="25" t="s">
        <v>11</v>
      </c>
      <c r="J44" s="26">
        <v>6</v>
      </c>
      <c r="K44" s="26">
        <f>J44+1</f>
        <v>7</v>
      </c>
      <c r="L44" s="26">
        <f t="shared" ref="L44:O44" si="23">K44+1</f>
        <v>8</v>
      </c>
      <c r="M44" s="26">
        <f t="shared" si="23"/>
        <v>9</v>
      </c>
      <c r="N44" s="26">
        <f t="shared" si="23"/>
        <v>10</v>
      </c>
      <c r="O44" s="26">
        <f t="shared" si="23"/>
        <v>11</v>
      </c>
      <c r="P44" s="8" t="str">
        <f>"合計
（令和" &amp; J44 &amp; "～" &amp; O44 &amp; "年度）"</f>
        <v>合計
（令和6～11年度）</v>
      </c>
      <c r="Q44" s="35" t="s">
        <v>53</v>
      </c>
    </row>
    <row r="45" spans="1:17" ht="15.95" customHeight="1" x14ac:dyDescent="0.15">
      <c r="A45" s="93"/>
      <c r="B45" s="96"/>
      <c r="C45" s="19"/>
      <c r="D45" s="79"/>
      <c r="E45" s="79"/>
      <c r="F45" s="27"/>
      <c r="G45" s="79"/>
      <c r="H45" s="28"/>
      <c r="I45" s="30">
        <f>F45*H45</f>
        <v>0</v>
      </c>
      <c r="J45" s="28">
        <f>I45</f>
        <v>0</v>
      </c>
      <c r="K45" s="28"/>
      <c r="L45" s="28"/>
      <c r="M45" s="28"/>
      <c r="N45" s="28"/>
      <c r="O45" s="28"/>
      <c r="P45" s="5">
        <f>SUM(J45:O45)</f>
        <v>0</v>
      </c>
      <c r="Q45" s="15"/>
    </row>
    <row r="46" spans="1:17" ht="15.95" customHeight="1" x14ac:dyDescent="0.15">
      <c r="A46" s="93"/>
      <c r="B46" s="96"/>
      <c r="C46" s="19"/>
      <c r="D46" s="79"/>
      <c r="E46" s="79"/>
      <c r="F46" s="27"/>
      <c r="G46" s="79"/>
      <c r="H46" s="28"/>
      <c r="I46" s="30"/>
      <c r="J46" s="28"/>
      <c r="K46" s="28"/>
      <c r="L46" s="28"/>
      <c r="M46" s="28"/>
      <c r="N46" s="28"/>
      <c r="O46" s="28"/>
      <c r="P46" s="5"/>
      <c r="Q46" s="15"/>
    </row>
    <row r="47" spans="1:17" ht="15.95" customHeight="1" x14ac:dyDescent="0.15">
      <c r="A47" s="93"/>
      <c r="B47" s="97"/>
      <c r="C47" s="32"/>
      <c r="D47" s="98" t="s">
        <v>2</v>
      </c>
      <c r="E47" s="98"/>
      <c r="F47" s="99"/>
      <c r="G47" s="99"/>
      <c r="H47" s="90"/>
      <c r="I47" s="33">
        <f>SUM(I45:I45)</f>
        <v>0</v>
      </c>
      <c r="J47" s="89">
        <f t="shared" ref="J47:P47" si="24">SUM(J45:J45)</f>
        <v>0</v>
      </c>
      <c r="K47" s="89">
        <f t="shared" si="24"/>
        <v>0</v>
      </c>
      <c r="L47" s="89">
        <f t="shared" si="24"/>
        <v>0</v>
      </c>
      <c r="M47" s="89">
        <f t="shared" si="24"/>
        <v>0</v>
      </c>
      <c r="N47" s="89">
        <f t="shared" si="24"/>
        <v>0</v>
      </c>
      <c r="O47" s="89">
        <f t="shared" si="24"/>
        <v>0</v>
      </c>
      <c r="P47" s="6">
        <f t="shared" si="24"/>
        <v>0</v>
      </c>
      <c r="Q47" s="88"/>
    </row>
    <row r="48" spans="1:17" s="4" customFormat="1" ht="26.1" customHeight="1" x14ac:dyDescent="0.15">
      <c r="A48" s="93"/>
      <c r="B48" s="92" t="s">
        <v>115</v>
      </c>
      <c r="C48" s="22" t="s">
        <v>34</v>
      </c>
      <c r="D48" s="14" t="s">
        <v>108</v>
      </c>
      <c r="E48" s="14" t="s">
        <v>64</v>
      </c>
      <c r="F48" s="14" t="s">
        <v>0</v>
      </c>
      <c r="G48" s="14" t="s">
        <v>1</v>
      </c>
      <c r="H48" s="23" t="s">
        <v>6</v>
      </c>
      <c r="I48" s="25" t="s">
        <v>11</v>
      </c>
      <c r="J48" s="26">
        <v>6</v>
      </c>
      <c r="K48" s="26">
        <f>J48+1</f>
        <v>7</v>
      </c>
      <c r="L48" s="26">
        <f t="shared" ref="L48:O48" si="25">K48+1</f>
        <v>8</v>
      </c>
      <c r="M48" s="26">
        <f t="shared" si="25"/>
        <v>9</v>
      </c>
      <c r="N48" s="26">
        <f t="shared" si="25"/>
        <v>10</v>
      </c>
      <c r="O48" s="26">
        <f t="shared" si="25"/>
        <v>11</v>
      </c>
      <c r="P48" s="8" t="str">
        <f>"合計
（令和" &amp; J48 &amp; "～" &amp; O48 &amp; "年度）"</f>
        <v>合計
（令和6～11年度）</v>
      </c>
      <c r="Q48" s="35" t="s">
        <v>38</v>
      </c>
    </row>
    <row r="49" spans="1:17" ht="15.95" customHeight="1" x14ac:dyDescent="0.15">
      <c r="A49" s="93"/>
      <c r="B49" s="93"/>
      <c r="C49" s="19"/>
      <c r="D49" s="15"/>
      <c r="E49" s="15"/>
      <c r="F49" s="27"/>
      <c r="G49" s="15"/>
      <c r="H49" s="28"/>
      <c r="I49" s="30">
        <f>F49*H49</f>
        <v>0</v>
      </c>
      <c r="J49" s="28">
        <f>I49</f>
        <v>0</v>
      </c>
      <c r="K49" s="28"/>
      <c r="L49" s="28"/>
      <c r="M49" s="28"/>
      <c r="N49" s="28"/>
      <c r="O49" s="28"/>
      <c r="P49" s="5">
        <f>SUM(J49:O49)</f>
        <v>0</v>
      </c>
      <c r="Q49" s="15" t="s">
        <v>128</v>
      </c>
    </row>
    <row r="50" spans="1:17" ht="15.95" customHeight="1" x14ac:dyDescent="0.15">
      <c r="A50" s="93"/>
      <c r="B50" s="93"/>
      <c r="C50" s="19"/>
      <c r="D50" s="15"/>
      <c r="E50" s="15"/>
      <c r="F50" s="27"/>
      <c r="G50" s="15"/>
      <c r="H50" s="28"/>
      <c r="I50" s="30"/>
      <c r="J50" s="28"/>
      <c r="K50" s="28"/>
      <c r="L50" s="28"/>
      <c r="M50" s="28"/>
      <c r="N50" s="28"/>
      <c r="O50" s="28"/>
      <c r="P50" s="5">
        <f>SUM(J50:O50)</f>
        <v>0</v>
      </c>
      <c r="Q50" s="15"/>
    </row>
    <row r="51" spans="1:17" ht="15.95" customHeight="1" x14ac:dyDescent="0.15">
      <c r="A51" s="93"/>
      <c r="B51" s="94"/>
      <c r="C51" s="32"/>
      <c r="D51" s="98" t="s">
        <v>2</v>
      </c>
      <c r="E51" s="98"/>
      <c r="F51" s="99"/>
      <c r="G51" s="99"/>
      <c r="H51" s="90"/>
      <c r="I51" s="33">
        <f>SUM(I49:I50)</f>
        <v>0</v>
      </c>
      <c r="J51" s="89">
        <f>SUM(J49:J50)</f>
        <v>0</v>
      </c>
      <c r="K51" s="89">
        <f>SUM(K50:K50)</f>
        <v>0</v>
      </c>
      <c r="L51" s="89">
        <f>SUM(L50:L50)</f>
        <v>0</v>
      </c>
      <c r="M51" s="89">
        <f>SUM(M50:M50)</f>
        <v>0</v>
      </c>
      <c r="N51" s="89">
        <f>SUM(N50:N50)</f>
        <v>0</v>
      </c>
      <c r="O51" s="89">
        <f>SUM(O50:O50)</f>
        <v>0</v>
      </c>
      <c r="P51" s="6">
        <f>SUM(P49:P50)</f>
        <v>0</v>
      </c>
      <c r="Q51" s="88"/>
    </row>
    <row r="52" spans="1:17" s="4" customFormat="1" ht="26.1" customHeight="1" x14ac:dyDescent="0.15">
      <c r="A52" s="93"/>
      <c r="B52" s="87" t="s">
        <v>50</v>
      </c>
      <c r="C52" s="22" t="s">
        <v>50</v>
      </c>
      <c r="D52" s="14" t="s">
        <v>9</v>
      </c>
      <c r="E52" s="14" t="s">
        <v>63</v>
      </c>
      <c r="F52" s="14" t="s">
        <v>10</v>
      </c>
      <c r="G52" s="14" t="s">
        <v>1</v>
      </c>
      <c r="H52" s="23" t="s">
        <v>6</v>
      </c>
      <c r="I52" s="25" t="s">
        <v>11</v>
      </c>
      <c r="J52" s="26">
        <v>6</v>
      </c>
      <c r="K52" s="26">
        <f>J52+1</f>
        <v>7</v>
      </c>
      <c r="L52" s="26">
        <f t="shared" ref="L52:O52" si="26">K52+1</f>
        <v>8</v>
      </c>
      <c r="M52" s="26">
        <f t="shared" si="26"/>
        <v>9</v>
      </c>
      <c r="N52" s="26">
        <f t="shared" si="26"/>
        <v>10</v>
      </c>
      <c r="O52" s="26">
        <f t="shared" si="26"/>
        <v>11</v>
      </c>
      <c r="P52" s="8" t="str">
        <f>"合計
（令和" &amp; J52 &amp; "～" &amp; O52 &amp; "年度）"</f>
        <v>合計
（令和6～11年度）</v>
      </c>
      <c r="Q52" s="35" t="s">
        <v>53</v>
      </c>
    </row>
    <row r="53" spans="1:17" ht="15.95" customHeight="1" x14ac:dyDescent="0.15">
      <c r="A53" s="93"/>
      <c r="B53" s="40"/>
      <c r="C53" s="19"/>
      <c r="D53" s="15"/>
      <c r="E53" s="15"/>
      <c r="F53" s="27"/>
      <c r="G53" s="15" t="s">
        <v>173</v>
      </c>
      <c r="H53" s="28"/>
      <c r="I53" s="30">
        <f>F53*H53</f>
        <v>0</v>
      </c>
      <c r="J53" s="28">
        <f>I53</f>
        <v>0</v>
      </c>
      <c r="K53" s="28"/>
      <c r="L53" s="28"/>
      <c r="M53" s="28"/>
      <c r="N53" s="28"/>
      <c r="O53" s="28"/>
      <c r="P53" s="5">
        <f>SUM(J53:O53)</f>
        <v>0</v>
      </c>
      <c r="Q53" s="15"/>
    </row>
    <row r="54" spans="1:17" ht="15.95" customHeight="1" x14ac:dyDescent="0.15">
      <c r="A54" s="94"/>
      <c r="B54" s="41"/>
      <c r="C54" s="32"/>
      <c r="D54" s="98" t="s">
        <v>2</v>
      </c>
      <c r="E54" s="98"/>
      <c r="F54" s="99"/>
      <c r="G54" s="99"/>
      <c r="H54" s="90"/>
      <c r="I54" s="33">
        <f>SUM(I53:I53)</f>
        <v>0</v>
      </c>
      <c r="J54" s="89">
        <f t="shared" ref="J54:P54" si="27">SUM(J53:J53)</f>
        <v>0</v>
      </c>
      <c r="K54" s="89">
        <f t="shared" si="27"/>
        <v>0</v>
      </c>
      <c r="L54" s="89">
        <f t="shared" si="27"/>
        <v>0</v>
      </c>
      <c r="M54" s="89">
        <f t="shared" si="27"/>
        <v>0</v>
      </c>
      <c r="N54" s="89">
        <f t="shared" si="27"/>
        <v>0</v>
      </c>
      <c r="O54" s="89">
        <f t="shared" si="27"/>
        <v>0</v>
      </c>
      <c r="P54" s="6">
        <f t="shared" si="27"/>
        <v>0</v>
      </c>
      <c r="Q54" s="88"/>
    </row>
    <row r="55" spans="1:17" s="4" customFormat="1" ht="26.1" customHeight="1" x14ac:dyDescent="0.15">
      <c r="A55" s="93" t="s">
        <v>113</v>
      </c>
      <c r="B55" s="95" t="s">
        <v>114</v>
      </c>
      <c r="C55" s="22" t="s">
        <v>116</v>
      </c>
      <c r="D55" s="14" t="s">
        <v>9</v>
      </c>
      <c r="E55" s="14" t="s">
        <v>63</v>
      </c>
      <c r="F55" s="14" t="s">
        <v>10</v>
      </c>
      <c r="G55" s="14" t="s">
        <v>1</v>
      </c>
      <c r="H55" s="23" t="s">
        <v>6</v>
      </c>
      <c r="I55" s="25" t="s">
        <v>11</v>
      </c>
      <c r="J55" s="26">
        <v>6</v>
      </c>
      <c r="K55" s="26">
        <f>J55+1</f>
        <v>7</v>
      </c>
      <c r="L55" s="26">
        <f t="shared" ref="L55:O55" si="28">K55+1</f>
        <v>8</v>
      </c>
      <c r="M55" s="26">
        <f t="shared" si="28"/>
        <v>9</v>
      </c>
      <c r="N55" s="26">
        <f t="shared" si="28"/>
        <v>10</v>
      </c>
      <c r="O55" s="26">
        <f t="shared" si="28"/>
        <v>11</v>
      </c>
      <c r="P55" s="8" t="str">
        <f>"合計
（令和" &amp; J55 &amp; "～" &amp; O55 &amp; "年度）"</f>
        <v>合計
（令和6～11年度）</v>
      </c>
      <c r="Q55" s="35" t="s">
        <v>53</v>
      </c>
    </row>
    <row r="56" spans="1:17" ht="15.95" customHeight="1" x14ac:dyDescent="0.15">
      <c r="A56" s="93"/>
      <c r="B56" s="96"/>
      <c r="C56" s="83"/>
      <c r="D56" s="15"/>
      <c r="E56" s="15"/>
      <c r="F56" s="27"/>
      <c r="G56" s="79" t="s">
        <v>16</v>
      </c>
      <c r="H56" s="28"/>
      <c r="I56" s="30">
        <f t="shared" ref="I56:I57" si="29">F56*H56</f>
        <v>0</v>
      </c>
      <c r="J56" s="28">
        <f t="shared" ref="J56:J57" si="30">I56</f>
        <v>0</v>
      </c>
      <c r="K56" s="28">
        <f t="shared" ref="K56:K57" si="31">I56</f>
        <v>0</v>
      </c>
      <c r="L56" s="28">
        <f t="shared" ref="L56:L57" si="32">I56</f>
        <v>0</v>
      </c>
      <c r="M56" s="28"/>
      <c r="N56" s="28"/>
      <c r="O56" s="28"/>
      <c r="P56" s="5">
        <f>SUM(J56:O56)</f>
        <v>0</v>
      </c>
      <c r="Q56" s="15"/>
    </row>
    <row r="57" spans="1:17" ht="15.95" customHeight="1" x14ac:dyDescent="0.15">
      <c r="A57" s="93"/>
      <c r="B57" s="96"/>
      <c r="C57" s="83"/>
      <c r="D57" s="15"/>
      <c r="E57" s="15"/>
      <c r="F57" s="27"/>
      <c r="G57" s="79" t="s">
        <v>16</v>
      </c>
      <c r="H57" s="28"/>
      <c r="I57" s="30">
        <f t="shared" si="29"/>
        <v>0</v>
      </c>
      <c r="J57" s="28">
        <f t="shared" si="30"/>
        <v>0</v>
      </c>
      <c r="K57" s="28">
        <f t="shared" si="31"/>
        <v>0</v>
      </c>
      <c r="L57" s="28">
        <f t="shared" si="32"/>
        <v>0</v>
      </c>
      <c r="M57" s="28"/>
      <c r="N57" s="28"/>
      <c r="O57" s="28"/>
      <c r="P57" s="5">
        <f>SUM(J57:O57)</f>
        <v>0</v>
      </c>
      <c r="Q57" s="15"/>
    </row>
    <row r="58" spans="1:17" ht="15.95" customHeight="1" x14ac:dyDescent="0.15">
      <c r="A58" s="93"/>
      <c r="B58" s="96"/>
      <c r="C58" s="83"/>
      <c r="D58" s="15"/>
      <c r="E58" s="15"/>
      <c r="F58" s="27"/>
      <c r="G58" s="15"/>
      <c r="H58" s="28"/>
      <c r="I58" s="30"/>
      <c r="J58" s="28"/>
      <c r="K58" s="28"/>
      <c r="L58" s="28"/>
      <c r="M58" s="28"/>
      <c r="N58" s="28"/>
      <c r="O58" s="28"/>
      <c r="P58" s="5">
        <f>SUM(J58:O58)</f>
        <v>0</v>
      </c>
      <c r="Q58" s="15"/>
    </row>
    <row r="59" spans="1:17" ht="15.95" customHeight="1" x14ac:dyDescent="0.15">
      <c r="A59" s="93"/>
      <c r="B59" s="96"/>
      <c r="C59" s="32"/>
      <c r="D59" s="98" t="s">
        <v>2</v>
      </c>
      <c r="E59" s="98"/>
      <c r="F59" s="99"/>
      <c r="G59" s="99"/>
      <c r="H59" s="90"/>
      <c r="I59" s="33">
        <f t="shared" ref="I59:P59" si="33">SUM(I56:I58)</f>
        <v>0</v>
      </c>
      <c r="J59" s="89">
        <f t="shared" si="33"/>
        <v>0</v>
      </c>
      <c r="K59" s="89">
        <f t="shared" si="33"/>
        <v>0</v>
      </c>
      <c r="L59" s="89">
        <f t="shared" si="33"/>
        <v>0</v>
      </c>
      <c r="M59" s="89">
        <f t="shared" si="33"/>
        <v>0</v>
      </c>
      <c r="N59" s="89">
        <f t="shared" si="33"/>
        <v>0</v>
      </c>
      <c r="O59" s="89">
        <f t="shared" si="33"/>
        <v>0</v>
      </c>
      <c r="P59" s="6">
        <f t="shared" si="33"/>
        <v>0</v>
      </c>
      <c r="Q59" s="88"/>
    </row>
    <row r="60" spans="1:17" s="4" customFormat="1" ht="26.1" customHeight="1" x14ac:dyDescent="0.15">
      <c r="A60" s="93"/>
      <c r="B60" s="96"/>
      <c r="C60" s="22" t="s">
        <v>127</v>
      </c>
      <c r="D60" s="14" t="s">
        <v>9</v>
      </c>
      <c r="E60" s="14" t="s">
        <v>63</v>
      </c>
      <c r="F60" s="14" t="s">
        <v>10</v>
      </c>
      <c r="G60" s="14" t="s">
        <v>1</v>
      </c>
      <c r="H60" s="23" t="s">
        <v>6</v>
      </c>
      <c r="I60" s="25" t="s">
        <v>11</v>
      </c>
      <c r="J60" s="26">
        <v>6</v>
      </c>
      <c r="K60" s="26">
        <f>J60+1</f>
        <v>7</v>
      </c>
      <c r="L60" s="26">
        <f t="shared" ref="L60:O60" si="34">K60+1</f>
        <v>8</v>
      </c>
      <c r="M60" s="26">
        <f t="shared" si="34"/>
        <v>9</v>
      </c>
      <c r="N60" s="26">
        <f t="shared" si="34"/>
        <v>10</v>
      </c>
      <c r="O60" s="26">
        <f t="shared" si="34"/>
        <v>11</v>
      </c>
      <c r="P60" s="8" t="str">
        <f>"合計
（令和" &amp; J60 &amp; "～" &amp; O60 &amp; "年度）"</f>
        <v>合計
（令和6～11年度）</v>
      </c>
      <c r="Q60" s="35" t="s">
        <v>53</v>
      </c>
    </row>
    <row r="61" spans="1:17" ht="15.95" customHeight="1" x14ac:dyDescent="0.15">
      <c r="A61" s="93"/>
      <c r="B61" s="96"/>
      <c r="C61" s="19"/>
      <c r="D61" s="79"/>
      <c r="E61" s="15"/>
      <c r="F61" s="27"/>
      <c r="G61" s="79" t="s">
        <v>16</v>
      </c>
      <c r="H61" s="28"/>
      <c r="I61" s="30">
        <f>F61*H61</f>
        <v>0</v>
      </c>
      <c r="J61" s="28">
        <f>I61</f>
        <v>0</v>
      </c>
      <c r="K61" s="28">
        <f>I61</f>
        <v>0</v>
      </c>
      <c r="L61" s="28">
        <f>I61</f>
        <v>0</v>
      </c>
      <c r="M61" s="28"/>
      <c r="N61" s="28"/>
      <c r="O61" s="28"/>
      <c r="P61" s="5">
        <f>SUM(J61:O61)</f>
        <v>0</v>
      </c>
      <c r="Q61" s="15"/>
    </row>
    <row r="62" spans="1:17" ht="15.95" customHeight="1" x14ac:dyDescent="0.15">
      <c r="A62" s="93"/>
      <c r="B62" s="96"/>
      <c r="C62" s="19"/>
      <c r="D62" s="15"/>
      <c r="E62" s="15"/>
      <c r="F62" s="27"/>
      <c r="G62" s="15"/>
      <c r="H62" s="28"/>
      <c r="I62" s="30">
        <f>F62*H62</f>
        <v>0</v>
      </c>
      <c r="J62" s="28"/>
      <c r="K62" s="28"/>
      <c r="L62" s="28"/>
      <c r="M62" s="28"/>
      <c r="N62" s="28"/>
      <c r="O62" s="28"/>
      <c r="P62" s="5">
        <f>SUM(J62:O62)</f>
        <v>0</v>
      </c>
      <c r="Q62" s="15"/>
    </row>
    <row r="63" spans="1:17" ht="15.95" customHeight="1" x14ac:dyDescent="0.15">
      <c r="A63" s="93"/>
      <c r="B63" s="97"/>
      <c r="C63" s="32"/>
      <c r="D63" s="98" t="s">
        <v>2</v>
      </c>
      <c r="E63" s="98"/>
      <c r="F63" s="99"/>
      <c r="G63" s="99"/>
      <c r="H63" s="90"/>
      <c r="I63" s="33">
        <f>SUM(I62:I62)</f>
        <v>0</v>
      </c>
      <c r="J63" s="89">
        <f>SUM(J61:J62)</f>
        <v>0</v>
      </c>
      <c r="K63" s="89">
        <f t="shared" ref="K63:L63" si="35">SUM(K61:K62)</f>
        <v>0</v>
      </c>
      <c r="L63" s="89">
        <f t="shared" si="35"/>
        <v>0</v>
      </c>
      <c r="M63" s="89">
        <f t="shared" ref="M63:P63" si="36">SUM(M62:M62)</f>
        <v>0</v>
      </c>
      <c r="N63" s="89">
        <f t="shared" si="36"/>
        <v>0</v>
      </c>
      <c r="O63" s="89">
        <f t="shared" si="36"/>
        <v>0</v>
      </c>
      <c r="P63" s="6">
        <f t="shared" si="36"/>
        <v>0</v>
      </c>
      <c r="Q63" s="88"/>
    </row>
    <row r="64" spans="1:17" s="4" customFormat="1" ht="26.1" customHeight="1" x14ac:dyDescent="0.15">
      <c r="A64" s="93"/>
      <c r="B64" s="106" t="s">
        <v>115</v>
      </c>
      <c r="C64" s="22" t="s">
        <v>49</v>
      </c>
      <c r="D64" s="14" t="s">
        <v>108</v>
      </c>
      <c r="E64" s="14" t="s">
        <v>64</v>
      </c>
      <c r="F64" s="14" t="s">
        <v>0</v>
      </c>
      <c r="G64" s="14" t="s">
        <v>1</v>
      </c>
      <c r="H64" s="23" t="s">
        <v>6</v>
      </c>
      <c r="I64" s="25" t="s">
        <v>11</v>
      </c>
      <c r="J64" s="26">
        <v>6</v>
      </c>
      <c r="K64" s="26">
        <f>J64+1</f>
        <v>7</v>
      </c>
      <c r="L64" s="26">
        <f t="shared" ref="L64:O64" si="37">K64+1</f>
        <v>8</v>
      </c>
      <c r="M64" s="26">
        <f t="shared" si="37"/>
        <v>9</v>
      </c>
      <c r="N64" s="26">
        <f t="shared" si="37"/>
        <v>10</v>
      </c>
      <c r="O64" s="26">
        <f t="shared" si="37"/>
        <v>11</v>
      </c>
      <c r="P64" s="8" t="str">
        <f>"合計
（令和" &amp; J64 &amp; "～" &amp; O64 &amp; "年度）"</f>
        <v>合計
（令和6～11年度）</v>
      </c>
      <c r="Q64" s="35" t="s">
        <v>38</v>
      </c>
    </row>
    <row r="65" spans="1:17" ht="15.95" customHeight="1" x14ac:dyDescent="0.15">
      <c r="A65" s="93"/>
      <c r="B65" s="107"/>
      <c r="C65" s="19"/>
      <c r="D65" s="15"/>
      <c r="E65" s="15"/>
      <c r="F65" s="27"/>
      <c r="G65" s="15"/>
      <c r="H65" s="28"/>
      <c r="I65" s="30"/>
      <c r="J65" s="28"/>
      <c r="K65" s="28"/>
      <c r="L65" s="28"/>
      <c r="M65" s="28"/>
      <c r="N65" s="28"/>
      <c r="O65" s="28"/>
      <c r="P65" s="5">
        <f>SUM(J65:O65)</f>
        <v>0</v>
      </c>
      <c r="Q65" s="15"/>
    </row>
    <row r="66" spans="1:17" ht="15.95" customHeight="1" x14ac:dyDescent="0.15">
      <c r="A66" s="105"/>
      <c r="B66" s="108"/>
      <c r="C66" s="32"/>
      <c r="D66" s="98" t="s">
        <v>2</v>
      </c>
      <c r="E66" s="98"/>
      <c r="F66" s="99"/>
      <c r="G66" s="99"/>
      <c r="H66" s="90"/>
      <c r="I66" s="33">
        <f t="shared" ref="I66:P66" si="38">SUM(I65:I65)</f>
        <v>0</v>
      </c>
      <c r="J66" s="89">
        <f t="shared" si="38"/>
        <v>0</v>
      </c>
      <c r="K66" s="89">
        <f t="shared" si="38"/>
        <v>0</v>
      </c>
      <c r="L66" s="89">
        <f t="shared" si="38"/>
        <v>0</v>
      </c>
      <c r="M66" s="89">
        <f t="shared" si="38"/>
        <v>0</v>
      </c>
      <c r="N66" s="89">
        <f t="shared" si="38"/>
        <v>0</v>
      </c>
      <c r="O66" s="89">
        <f t="shared" si="38"/>
        <v>0</v>
      </c>
      <c r="P66" s="6">
        <f t="shared" si="38"/>
        <v>0</v>
      </c>
      <c r="Q66" s="88"/>
    </row>
    <row r="67" spans="1:17" x14ac:dyDescent="0.15">
      <c r="A67" s="16"/>
      <c r="B67" s="16"/>
      <c r="C67" s="16"/>
      <c r="D67" s="16"/>
      <c r="E67" s="16"/>
      <c r="F67" s="16"/>
      <c r="G67" s="16"/>
      <c r="H67" s="16"/>
      <c r="I67" s="16"/>
      <c r="J67" s="16"/>
      <c r="K67" s="16"/>
      <c r="L67" s="16"/>
      <c r="M67" s="16"/>
      <c r="N67" s="16"/>
      <c r="O67" s="16"/>
      <c r="P67" s="4"/>
      <c r="Q67" s="4"/>
    </row>
    <row r="68" spans="1:17" ht="20.100000000000001" customHeight="1" x14ac:dyDescent="0.15">
      <c r="A68" s="16"/>
      <c r="B68" s="16"/>
      <c r="C68" s="16"/>
      <c r="D68" s="16"/>
      <c r="E68" s="16"/>
      <c r="F68" s="16"/>
      <c r="G68" s="16"/>
      <c r="H68" s="103" t="s">
        <v>3</v>
      </c>
      <c r="I68" s="104"/>
      <c r="J68" s="34">
        <f t="shared" ref="J68:P68" si="39">SUMIF($D7:$D66,"合計",J7:J66)</f>
        <v>0</v>
      </c>
      <c r="K68" s="34">
        <f t="shared" si="39"/>
        <v>0</v>
      </c>
      <c r="L68" s="34">
        <f t="shared" si="39"/>
        <v>0</v>
      </c>
      <c r="M68" s="34">
        <f t="shared" si="39"/>
        <v>0</v>
      </c>
      <c r="N68" s="34">
        <f t="shared" si="39"/>
        <v>0</v>
      </c>
      <c r="O68" s="34">
        <f t="shared" si="39"/>
        <v>0</v>
      </c>
      <c r="P68" s="9">
        <f t="shared" si="39"/>
        <v>0</v>
      </c>
      <c r="Q68" s="7"/>
    </row>
    <row r="69" spans="1:17" ht="20.100000000000001" customHeight="1" x14ac:dyDescent="0.15">
      <c r="A69" s="16"/>
      <c r="B69" s="16"/>
      <c r="C69" s="16"/>
      <c r="D69" s="16"/>
      <c r="E69" s="16"/>
      <c r="F69" s="16"/>
      <c r="G69" s="16"/>
      <c r="H69" s="103" t="s">
        <v>62</v>
      </c>
      <c r="I69" s="104"/>
      <c r="J69" s="34">
        <f t="shared" ref="J69:O69" si="40">J68*0.1</f>
        <v>0</v>
      </c>
      <c r="K69" s="34">
        <f t="shared" si="40"/>
        <v>0</v>
      </c>
      <c r="L69" s="34">
        <f t="shared" si="40"/>
        <v>0</v>
      </c>
      <c r="M69" s="34">
        <f t="shared" si="40"/>
        <v>0</v>
      </c>
      <c r="N69" s="34">
        <f t="shared" si="40"/>
        <v>0</v>
      </c>
      <c r="O69" s="34">
        <f t="shared" si="40"/>
        <v>0</v>
      </c>
      <c r="P69" s="9">
        <f>SUM(J69:O69)</f>
        <v>0</v>
      </c>
      <c r="Q69" s="7"/>
    </row>
    <row r="70" spans="1:17" ht="20.100000000000001" customHeight="1" x14ac:dyDescent="0.15">
      <c r="A70" s="16"/>
      <c r="B70" s="16"/>
      <c r="C70" s="16"/>
      <c r="D70" s="16"/>
      <c r="E70" s="16"/>
      <c r="F70" s="16"/>
      <c r="G70" s="16"/>
      <c r="H70" s="103" t="s">
        <v>4</v>
      </c>
      <c r="I70" s="104"/>
      <c r="J70" s="34">
        <f t="shared" ref="J70:P70" si="41">SUM(J68:J69)</f>
        <v>0</v>
      </c>
      <c r="K70" s="34">
        <f t="shared" si="41"/>
        <v>0</v>
      </c>
      <c r="L70" s="34">
        <f t="shared" si="41"/>
        <v>0</v>
      </c>
      <c r="M70" s="34">
        <f t="shared" si="41"/>
        <v>0</v>
      </c>
      <c r="N70" s="34">
        <f t="shared" si="41"/>
        <v>0</v>
      </c>
      <c r="O70" s="34">
        <f t="shared" si="41"/>
        <v>0</v>
      </c>
      <c r="P70" s="9">
        <f t="shared" si="41"/>
        <v>0</v>
      </c>
      <c r="Q70" s="7"/>
    </row>
  </sheetData>
  <mergeCells count="22">
    <mergeCell ref="H68:I68"/>
    <mergeCell ref="H69:I69"/>
    <mergeCell ref="H70:I70"/>
    <mergeCell ref="A55:A66"/>
    <mergeCell ref="B55:B63"/>
    <mergeCell ref="D59:G59"/>
    <mergeCell ref="D63:G63"/>
    <mergeCell ref="B64:B66"/>
    <mergeCell ref="D66:G66"/>
    <mergeCell ref="A5:A54"/>
    <mergeCell ref="B5:B47"/>
    <mergeCell ref="D11:G11"/>
    <mergeCell ref="D16:G16"/>
    <mergeCell ref="D21:G21"/>
    <mergeCell ref="D27:G27"/>
    <mergeCell ref="D47:G47"/>
    <mergeCell ref="B48:B51"/>
    <mergeCell ref="D51:G51"/>
    <mergeCell ref="D54:G54"/>
    <mergeCell ref="D32:G32"/>
    <mergeCell ref="D37:G37"/>
    <mergeCell ref="D43:G43"/>
  </mergeCells>
  <phoneticPr fontId="3"/>
  <pageMargins left="0.59055118110236227" right="0.59055118110236227" top="0.59055118110236227" bottom="0.59055118110236227" header="0.35433070866141736" footer="0.35433070866141736"/>
  <pageSetup paperSize="8" scale="67" orientation="landscape" r:id="rId1"/>
  <headerFooter differentFirst="1" alignWithMargins="0">
    <oddHeader>&amp;L様式5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02C37-1375-4E48-8EA5-B4952FC35D58}">
  <sheetPr>
    <tabColor indexed="11"/>
    <pageSetUpPr fitToPage="1"/>
  </sheetPr>
  <dimension ref="A2:D32"/>
  <sheetViews>
    <sheetView topLeftCell="A25" zoomScale="90" zoomScaleNormal="90" workbookViewId="0">
      <selection activeCell="C29" sqref="C29"/>
    </sheetView>
  </sheetViews>
  <sheetFormatPr defaultRowHeight="13.5" x14ac:dyDescent="0.15"/>
  <cols>
    <col min="1" max="1" width="1.625" customWidth="1"/>
    <col min="2" max="2" width="21.875" customWidth="1"/>
    <col min="3" max="3" width="183.5" customWidth="1"/>
  </cols>
  <sheetData>
    <row r="2" spans="1:4" ht="18.75" x14ac:dyDescent="0.2">
      <c r="B2" s="46" t="s">
        <v>157</v>
      </c>
    </row>
    <row r="3" spans="1:4" ht="12.75" customHeight="1" x14ac:dyDescent="0.2">
      <c r="B3" s="46"/>
    </row>
    <row r="4" spans="1:4" s="44" customFormat="1" ht="27" customHeight="1" x14ac:dyDescent="0.15">
      <c r="B4" s="45" t="s">
        <v>159</v>
      </c>
    </row>
    <row r="5" spans="1:4" s="44" customFormat="1" ht="27" customHeight="1" x14ac:dyDescent="0.15">
      <c r="B5" s="45" t="s">
        <v>160</v>
      </c>
    </row>
    <row r="6" spans="1:4" ht="14.25" thickBot="1" x14ac:dyDescent="0.2"/>
    <row r="7" spans="1:4" ht="27" customHeight="1" thickBot="1" x14ac:dyDescent="0.2">
      <c r="B7" s="60" t="s">
        <v>158</v>
      </c>
      <c r="C7" s="61" t="s">
        <v>130</v>
      </c>
      <c r="D7" s="62" t="s">
        <v>131</v>
      </c>
    </row>
    <row r="8" spans="1:4" ht="48" customHeight="1" thickTop="1" x14ac:dyDescent="0.15">
      <c r="A8" s="44"/>
      <c r="B8" s="109" t="s">
        <v>137</v>
      </c>
      <c r="C8" s="50" t="s">
        <v>161</v>
      </c>
      <c r="D8" s="58" t="s">
        <v>132</v>
      </c>
    </row>
    <row r="9" spans="1:4" ht="48" customHeight="1" x14ac:dyDescent="0.15">
      <c r="A9" s="44"/>
      <c r="B9" s="110"/>
      <c r="C9" s="50" t="s">
        <v>133</v>
      </c>
      <c r="D9" s="58" t="s">
        <v>132</v>
      </c>
    </row>
    <row r="10" spans="1:4" ht="48" customHeight="1" x14ac:dyDescent="0.15">
      <c r="A10" s="44"/>
      <c r="B10" s="111"/>
      <c r="C10" s="63" t="s">
        <v>134</v>
      </c>
      <c r="D10" s="67" t="s">
        <v>135</v>
      </c>
    </row>
    <row r="11" spans="1:4" ht="48" customHeight="1" x14ac:dyDescent="0.15">
      <c r="A11" s="44"/>
      <c r="B11" s="118" t="s">
        <v>138</v>
      </c>
      <c r="C11" s="65" t="s">
        <v>136</v>
      </c>
      <c r="D11" s="69" t="s">
        <v>132</v>
      </c>
    </row>
    <row r="12" spans="1:4" ht="48" customHeight="1" x14ac:dyDescent="0.15">
      <c r="A12" s="44"/>
      <c r="B12" s="118"/>
      <c r="C12" s="66" t="s">
        <v>162</v>
      </c>
      <c r="D12" s="70" t="s">
        <v>135</v>
      </c>
    </row>
    <row r="13" spans="1:4" ht="48" customHeight="1" x14ac:dyDescent="0.15">
      <c r="A13" s="44"/>
      <c r="B13" s="118" t="s">
        <v>139</v>
      </c>
      <c r="C13" s="64" t="s">
        <v>175</v>
      </c>
      <c r="D13" s="68" t="s">
        <v>132</v>
      </c>
    </row>
    <row r="14" spans="1:4" ht="48" customHeight="1" x14ac:dyDescent="0.15">
      <c r="A14" s="44"/>
      <c r="B14" s="118"/>
      <c r="C14" s="55" t="s">
        <v>163</v>
      </c>
      <c r="D14" s="56" t="s">
        <v>135</v>
      </c>
    </row>
    <row r="15" spans="1:4" ht="48" customHeight="1" x14ac:dyDescent="0.15">
      <c r="A15" s="44"/>
      <c r="B15" s="118" t="s">
        <v>142</v>
      </c>
      <c r="C15" s="65" t="s">
        <v>176</v>
      </c>
      <c r="D15" s="69" t="s">
        <v>140</v>
      </c>
    </row>
    <row r="16" spans="1:4" ht="48" customHeight="1" x14ac:dyDescent="0.15">
      <c r="A16" s="44"/>
      <c r="B16" s="118"/>
      <c r="C16" s="73" t="s">
        <v>164</v>
      </c>
      <c r="D16" s="70" t="s">
        <v>141</v>
      </c>
    </row>
    <row r="17" spans="1:4" ht="48" customHeight="1" x14ac:dyDescent="0.15">
      <c r="A17" s="44"/>
      <c r="B17" s="119" t="s">
        <v>143</v>
      </c>
      <c r="C17" s="71" t="s">
        <v>175</v>
      </c>
      <c r="D17" s="72" t="s">
        <v>132</v>
      </c>
    </row>
    <row r="18" spans="1:4" ht="48" customHeight="1" x14ac:dyDescent="0.15">
      <c r="A18" s="44"/>
      <c r="B18" s="118"/>
      <c r="C18" s="73" t="s">
        <v>165</v>
      </c>
      <c r="D18" s="74" t="s">
        <v>135</v>
      </c>
    </row>
    <row r="19" spans="1:4" ht="48" customHeight="1" x14ac:dyDescent="0.15">
      <c r="A19" s="44"/>
      <c r="B19" s="118" t="s">
        <v>144</v>
      </c>
      <c r="C19" s="71" t="s">
        <v>145</v>
      </c>
      <c r="D19" s="72" t="s">
        <v>140</v>
      </c>
    </row>
    <row r="20" spans="1:4" ht="48" customHeight="1" x14ac:dyDescent="0.15">
      <c r="B20" s="118"/>
      <c r="C20" s="50" t="s">
        <v>146</v>
      </c>
      <c r="D20" s="58" t="s">
        <v>140</v>
      </c>
    </row>
    <row r="21" spans="1:4" ht="48" customHeight="1" x14ac:dyDescent="0.15">
      <c r="B21" s="118"/>
      <c r="C21" s="50" t="s">
        <v>166</v>
      </c>
      <c r="D21" s="51" t="s">
        <v>141</v>
      </c>
    </row>
    <row r="22" spans="1:4" ht="48" customHeight="1" x14ac:dyDescent="0.15">
      <c r="B22" s="118"/>
      <c r="C22" s="63" t="s">
        <v>147</v>
      </c>
      <c r="D22" s="67" t="s">
        <v>141</v>
      </c>
    </row>
    <row r="23" spans="1:4" ht="48" customHeight="1" x14ac:dyDescent="0.15">
      <c r="B23" s="49" t="s">
        <v>148</v>
      </c>
      <c r="C23" s="47" t="s">
        <v>167</v>
      </c>
      <c r="D23" s="48" t="s">
        <v>141</v>
      </c>
    </row>
    <row r="24" spans="1:4" ht="48" customHeight="1" x14ac:dyDescent="0.15">
      <c r="B24" s="49" t="s">
        <v>149</v>
      </c>
      <c r="C24" s="54" t="s">
        <v>151</v>
      </c>
      <c r="D24" s="57" t="s">
        <v>140</v>
      </c>
    </row>
    <row r="25" spans="1:4" ht="48" customHeight="1" x14ac:dyDescent="0.15">
      <c r="B25" s="112" t="s">
        <v>150</v>
      </c>
      <c r="C25" s="52" t="s">
        <v>177</v>
      </c>
      <c r="D25" s="59" t="s">
        <v>132</v>
      </c>
    </row>
    <row r="26" spans="1:4" ht="48" customHeight="1" x14ac:dyDescent="0.15">
      <c r="B26" s="113"/>
      <c r="C26" s="52" t="s">
        <v>153</v>
      </c>
      <c r="D26" s="59" t="s">
        <v>132</v>
      </c>
    </row>
    <row r="27" spans="1:4" ht="48" customHeight="1" x14ac:dyDescent="0.15">
      <c r="B27" s="114"/>
      <c r="C27" s="66" t="s">
        <v>154</v>
      </c>
      <c r="D27" s="75" t="s">
        <v>132</v>
      </c>
    </row>
    <row r="28" spans="1:4" ht="48" customHeight="1" x14ac:dyDescent="0.15">
      <c r="B28" s="118" t="s">
        <v>155</v>
      </c>
      <c r="C28" s="76" t="s">
        <v>168</v>
      </c>
      <c r="D28" s="77" t="s">
        <v>140</v>
      </c>
    </row>
    <row r="29" spans="1:4" ht="48" customHeight="1" x14ac:dyDescent="0.15">
      <c r="B29" s="118"/>
      <c r="C29" s="73" t="s">
        <v>169</v>
      </c>
      <c r="D29" s="74" t="s">
        <v>141</v>
      </c>
    </row>
    <row r="30" spans="1:4" ht="48" customHeight="1" x14ac:dyDescent="0.15">
      <c r="B30" s="115" t="s">
        <v>156</v>
      </c>
      <c r="C30" s="52" t="s">
        <v>152</v>
      </c>
      <c r="D30" s="59" t="s">
        <v>132</v>
      </c>
    </row>
    <row r="31" spans="1:4" ht="48" customHeight="1" x14ac:dyDescent="0.15">
      <c r="B31" s="116"/>
      <c r="C31" s="52" t="s">
        <v>153</v>
      </c>
      <c r="D31" s="59" t="s">
        <v>132</v>
      </c>
    </row>
    <row r="32" spans="1:4" ht="48" customHeight="1" thickBot="1" x14ac:dyDescent="0.2">
      <c r="B32" s="117"/>
      <c r="C32" s="53" t="s">
        <v>178</v>
      </c>
      <c r="D32" s="91" t="s">
        <v>140</v>
      </c>
    </row>
  </sheetData>
  <mergeCells count="9">
    <mergeCell ref="B8:B10"/>
    <mergeCell ref="B25:B27"/>
    <mergeCell ref="B30:B32"/>
    <mergeCell ref="B28:B29"/>
    <mergeCell ref="B19:B22"/>
    <mergeCell ref="B11:B12"/>
    <mergeCell ref="B13:B14"/>
    <mergeCell ref="B15:B16"/>
    <mergeCell ref="B17:B18"/>
  </mergeCells>
  <phoneticPr fontId="3"/>
  <pageMargins left="0.7" right="0.7" top="0.75" bottom="0.75" header="0.3" footer="0.3"/>
  <pageSetup paperSize="9" scale="62" fitToHeight="0" orientation="landscape" r:id="rId1"/>
  <rowBreaks count="1" manualBreakCount="1">
    <brk id="18" min="1"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6D477-308F-445F-B40F-00F73228F514}">
  <sheetPr>
    <tabColor indexed="11"/>
    <pageSetUpPr fitToPage="1"/>
  </sheetPr>
  <dimension ref="A1:U92"/>
  <sheetViews>
    <sheetView showGridLines="0" zoomScale="115" zoomScaleNormal="115" workbookViewId="0">
      <selection activeCell="D10" sqref="D10"/>
    </sheetView>
  </sheetViews>
  <sheetFormatPr defaultColWidth="9" defaultRowHeight="12" x14ac:dyDescent="0.15"/>
  <cols>
    <col min="1" max="2" width="12.625" style="1" customWidth="1"/>
    <col min="3" max="3" width="16.625" style="1" customWidth="1"/>
    <col min="4" max="4" width="21.5" style="13" customWidth="1"/>
    <col min="5" max="5" width="40.75" style="13" customWidth="1"/>
    <col min="6" max="6" width="14.625" style="1" customWidth="1"/>
    <col min="7" max="7" width="9.875" style="1" customWidth="1"/>
    <col min="8" max="11" width="12.625" style="1" customWidth="1"/>
    <col min="12" max="19" width="14.625" style="1" customWidth="1"/>
    <col min="20" max="20" width="16" style="1" customWidth="1"/>
    <col min="21" max="21" width="40.625" style="1" customWidth="1"/>
    <col min="22" max="16384" width="9" style="1"/>
  </cols>
  <sheetData>
    <row r="1" spans="1:21" ht="8.25" customHeight="1" x14ac:dyDescent="0.15">
      <c r="U1" s="3"/>
    </row>
    <row r="2" spans="1:21" ht="18.75" x14ac:dyDescent="0.2">
      <c r="A2" s="10" t="s">
        <v>109</v>
      </c>
      <c r="B2" s="10"/>
      <c r="D2" s="21" t="s">
        <v>110</v>
      </c>
      <c r="E2" s="20" t="s">
        <v>111</v>
      </c>
      <c r="T2" s="11" t="s">
        <v>57</v>
      </c>
      <c r="U2" s="12" t="s">
        <v>58</v>
      </c>
    </row>
    <row r="3" spans="1:21" ht="19.149999999999999" customHeight="1" x14ac:dyDescent="0.2">
      <c r="A3" s="2"/>
      <c r="B3" s="2"/>
      <c r="T3" s="11" t="s">
        <v>7</v>
      </c>
      <c r="U3" s="12">
        <v>45094</v>
      </c>
    </row>
    <row r="4" spans="1:21" x14ac:dyDescent="0.15">
      <c r="U4" s="3" t="s">
        <v>17</v>
      </c>
    </row>
    <row r="5" spans="1:21" s="4" customFormat="1" ht="26.1" customHeight="1" x14ac:dyDescent="0.15">
      <c r="A5" s="92" t="s">
        <v>112</v>
      </c>
      <c r="B5" s="95" t="s">
        <v>114</v>
      </c>
      <c r="C5" s="22" t="s">
        <v>8</v>
      </c>
      <c r="D5" s="14" t="s">
        <v>107</v>
      </c>
      <c r="E5" s="14" t="s">
        <v>63</v>
      </c>
      <c r="F5" s="14" t="s">
        <v>10</v>
      </c>
      <c r="G5" s="14" t="s">
        <v>16</v>
      </c>
      <c r="H5" s="23" t="s">
        <v>32</v>
      </c>
      <c r="I5" s="23" t="s">
        <v>33</v>
      </c>
      <c r="J5" s="24"/>
      <c r="K5" s="24"/>
      <c r="L5" s="25" t="s">
        <v>11</v>
      </c>
      <c r="M5" s="24"/>
      <c r="N5" s="26">
        <v>6</v>
      </c>
      <c r="O5" s="26">
        <f>N5+1</f>
        <v>7</v>
      </c>
      <c r="P5" s="26">
        <f t="shared" ref="P5:S5" si="0">O5+1</f>
        <v>8</v>
      </c>
      <c r="Q5" s="26">
        <f t="shared" si="0"/>
        <v>9</v>
      </c>
      <c r="R5" s="26">
        <f t="shared" si="0"/>
        <v>10</v>
      </c>
      <c r="S5" s="26">
        <f t="shared" si="0"/>
        <v>11</v>
      </c>
      <c r="T5" s="8" t="str">
        <f>"合計
（令和" &amp; N5 &amp; "～" &amp; S5 &amp; "年度）"</f>
        <v>合計
（令和6～11年度）</v>
      </c>
      <c r="U5" s="35" t="s">
        <v>53</v>
      </c>
    </row>
    <row r="6" spans="1:21" ht="15.95" customHeight="1" x14ac:dyDescent="0.15">
      <c r="A6" s="93"/>
      <c r="B6" s="96"/>
      <c r="C6" s="19"/>
      <c r="D6" s="18" t="s">
        <v>60</v>
      </c>
      <c r="E6" s="18" t="s">
        <v>65</v>
      </c>
      <c r="F6" s="27">
        <v>15</v>
      </c>
      <c r="G6" s="15" t="s">
        <v>16</v>
      </c>
      <c r="H6" s="28">
        <v>70000</v>
      </c>
      <c r="I6" s="28">
        <v>60000</v>
      </c>
      <c r="J6" s="29"/>
      <c r="K6" s="29"/>
      <c r="L6" s="30">
        <f>F6*I6</f>
        <v>900000</v>
      </c>
      <c r="M6" s="31"/>
      <c r="N6" s="28">
        <f>L6</f>
        <v>900000</v>
      </c>
      <c r="O6" s="28"/>
      <c r="P6" s="28"/>
      <c r="Q6" s="28"/>
      <c r="R6" s="28"/>
      <c r="S6" s="28"/>
      <c r="T6" s="5">
        <f>SUM(N6:S6)</f>
        <v>900000</v>
      </c>
      <c r="U6" s="15"/>
    </row>
    <row r="7" spans="1:21" ht="15.95" customHeight="1" x14ac:dyDescent="0.15">
      <c r="A7" s="93"/>
      <c r="B7" s="96"/>
      <c r="C7" s="19"/>
      <c r="D7" s="15" t="s">
        <v>12</v>
      </c>
      <c r="E7" s="15" t="s">
        <v>67</v>
      </c>
      <c r="F7" s="27">
        <v>30</v>
      </c>
      <c r="G7" s="15" t="s">
        <v>16</v>
      </c>
      <c r="H7" s="28">
        <v>70000</v>
      </c>
      <c r="I7" s="28">
        <v>60000</v>
      </c>
      <c r="J7" s="29"/>
      <c r="K7" s="29"/>
      <c r="L7" s="30">
        <f>F7*I7</f>
        <v>1800000</v>
      </c>
      <c r="M7" s="31"/>
      <c r="N7" s="28">
        <f>L7</f>
        <v>1800000</v>
      </c>
      <c r="O7" s="28"/>
      <c r="P7" s="28"/>
      <c r="Q7" s="28"/>
      <c r="R7" s="28"/>
      <c r="S7" s="28"/>
      <c r="T7" s="5">
        <f>SUM(N7:S7)</f>
        <v>1800000</v>
      </c>
      <c r="U7" s="15"/>
    </row>
    <row r="8" spans="1:21" ht="15.95" customHeight="1" x14ac:dyDescent="0.15">
      <c r="A8" s="93"/>
      <c r="B8" s="96"/>
      <c r="C8" s="19"/>
      <c r="D8" s="15" t="s">
        <v>13</v>
      </c>
      <c r="E8" s="15" t="s">
        <v>67</v>
      </c>
      <c r="F8" s="27">
        <v>30</v>
      </c>
      <c r="G8" s="15" t="s">
        <v>16</v>
      </c>
      <c r="H8" s="28">
        <v>70000</v>
      </c>
      <c r="I8" s="28">
        <v>60000</v>
      </c>
      <c r="J8" s="29"/>
      <c r="K8" s="29"/>
      <c r="L8" s="30">
        <f>F8*I8</f>
        <v>1800000</v>
      </c>
      <c r="M8" s="31"/>
      <c r="N8" s="28">
        <f>L8</f>
        <v>1800000</v>
      </c>
      <c r="O8" s="28"/>
      <c r="P8" s="28"/>
      <c r="Q8" s="28"/>
      <c r="R8" s="28"/>
      <c r="S8" s="28"/>
      <c r="T8" s="5">
        <f>SUM(N8:S8)</f>
        <v>1800000</v>
      </c>
      <c r="U8" s="15"/>
    </row>
    <row r="9" spans="1:21" ht="15.95" customHeight="1" x14ac:dyDescent="0.15">
      <c r="A9" s="93"/>
      <c r="B9" s="96"/>
      <c r="C9" s="19"/>
      <c r="D9" s="15" t="s">
        <v>14</v>
      </c>
      <c r="E9" s="15" t="s">
        <v>66</v>
      </c>
      <c r="F9" s="27">
        <v>16</v>
      </c>
      <c r="G9" s="15" t="s">
        <v>16</v>
      </c>
      <c r="H9" s="28">
        <v>70000</v>
      </c>
      <c r="I9" s="28">
        <v>60000</v>
      </c>
      <c r="J9" s="29"/>
      <c r="K9" s="29"/>
      <c r="L9" s="30">
        <f>F9*I9</f>
        <v>960000</v>
      </c>
      <c r="M9" s="31"/>
      <c r="N9" s="28">
        <f>L9</f>
        <v>960000</v>
      </c>
      <c r="O9" s="28"/>
      <c r="P9" s="28"/>
      <c r="Q9" s="28"/>
      <c r="R9" s="28"/>
      <c r="S9" s="28"/>
      <c r="T9" s="5">
        <f>SUM(N9:S9)</f>
        <v>960000</v>
      </c>
      <c r="U9" s="15"/>
    </row>
    <row r="10" spans="1:21" ht="15.95" customHeight="1" x14ac:dyDescent="0.15">
      <c r="A10" s="93"/>
      <c r="B10" s="96"/>
      <c r="C10" s="19"/>
      <c r="D10" s="15" t="s">
        <v>15</v>
      </c>
      <c r="E10" s="15" t="s">
        <v>68</v>
      </c>
      <c r="F10" s="27">
        <v>12</v>
      </c>
      <c r="G10" s="15" t="s">
        <v>16</v>
      </c>
      <c r="H10" s="28">
        <v>70000</v>
      </c>
      <c r="I10" s="28">
        <v>60000</v>
      </c>
      <c r="J10" s="29"/>
      <c r="K10" s="29"/>
      <c r="L10" s="30">
        <f>F10*I10</f>
        <v>720000</v>
      </c>
      <c r="M10" s="31"/>
      <c r="N10" s="28">
        <f>L10</f>
        <v>720000</v>
      </c>
      <c r="O10" s="28"/>
      <c r="P10" s="28"/>
      <c r="Q10" s="28"/>
      <c r="R10" s="28"/>
      <c r="S10" s="28"/>
      <c r="T10" s="5">
        <f>SUM(N10:S10)</f>
        <v>720000</v>
      </c>
      <c r="U10" s="15"/>
    </row>
    <row r="11" spans="1:21" ht="15.95" customHeight="1" x14ac:dyDescent="0.15">
      <c r="A11" s="93"/>
      <c r="B11" s="96"/>
      <c r="C11" s="32"/>
      <c r="D11" s="98" t="s">
        <v>2</v>
      </c>
      <c r="E11" s="98"/>
      <c r="F11" s="99"/>
      <c r="G11" s="99"/>
      <c r="H11" s="122"/>
      <c r="I11" s="122"/>
      <c r="J11" s="122"/>
      <c r="K11" s="122"/>
      <c r="L11" s="33">
        <f>SUM(L7:L10)</f>
        <v>5280000</v>
      </c>
      <c r="M11" s="33"/>
      <c r="N11" s="37">
        <f t="shared" ref="N11:T11" si="1">SUM(N6:N10)</f>
        <v>6180000</v>
      </c>
      <c r="O11" s="37">
        <f t="shared" si="1"/>
        <v>0</v>
      </c>
      <c r="P11" s="37">
        <f t="shared" si="1"/>
        <v>0</v>
      </c>
      <c r="Q11" s="37">
        <f t="shared" si="1"/>
        <v>0</v>
      </c>
      <c r="R11" s="37">
        <f t="shared" si="1"/>
        <v>0</v>
      </c>
      <c r="S11" s="37">
        <f t="shared" si="1"/>
        <v>0</v>
      </c>
      <c r="T11" s="6">
        <f t="shared" si="1"/>
        <v>6180000</v>
      </c>
      <c r="U11" s="38"/>
    </row>
    <row r="12" spans="1:21" s="4" customFormat="1" ht="26.1" customHeight="1" x14ac:dyDescent="0.15">
      <c r="A12" s="93"/>
      <c r="B12" s="96"/>
      <c r="C12" s="22" t="s">
        <v>18</v>
      </c>
      <c r="D12" s="14" t="s">
        <v>27</v>
      </c>
      <c r="E12" s="14" t="s">
        <v>63</v>
      </c>
      <c r="F12" s="14" t="s">
        <v>10</v>
      </c>
      <c r="G12" s="14" t="s">
        <v>16</v>
      </c>
      <c r="H12" s="23" t="s">
        <v>32</v>
      </c>
      <c r="I12" s="23" t="s">
        <v>33</v>
      </c>
      <c r="J12" s="24"/>
      <c r="K12" s="24"/>
      <c r="L12" s="25" t="s">
        <v>11</v>
      </c>
      <c r="M12" s="24"/>
      <c r="N12" s="26">
        <v>6</v>
      </c>
      <c r="O12" s="26">
        <f>N12+1</f>
        <v>7</v>
      </c>
      <c r="P12" s="26">
        <f t="shared" ref="P12:S12" si="2">O12+1</f>
        <v>8</v>
      </c>
      <c r="Q12" s="26">
        <f t="shared" si="2"/>
        <v>9</v>
      </c>
      <c r="R12" s="26">
        <f t="shared" si="2"/>
        <v>10</v>
      </c>
      <c r="S12" s="26">
        <f t="shared" si="2"/>
        <v>11</v>
      </c>
      <c r="T12" s="8" t="str">
        <f>"合計
（令和" &amp; N12 &amp; "～" &amp; S12 &amp; "年度）"</f>
        <v>合計
（令和6～11年度）</v>
      </c>
      <c r="U12" s="35" t="s">
        <v>53</v>
      </c>
    </row>
    <row r="13" spans="1:21" ht="15.95" customHeight="1" x14ac:dyDescent="0.15">
      <c r="A13" s="93"/>
      <c r="B13" s="96"/>
      <c r="C13" s="19"/>
      <c r="D13" s="15" t="s">
        <v>84</v>
      </c>
      <c r="E13" s="15" t="s">
        <v>85</v>
      </c>
      <c r="F13" s="27">
        <v>40</v>
      </c>
      <c r="G13" s="15" t="s">
        <v>16</v>
      </c>
      <c r="H13" s="28">
        <v>70000</v>
      </c>
      <c r="I13" s="28">
        <v>60000</v>
      </c>
      <c r="J13" s="29"/>
      <c r="K13" s="29"/>
      <c r="L13" s="30">
        <f>F13*I13</f>
        <v>2400000</v>
      </c>
      <c r="M13" s="31"/>
      <c r="N13" s="28">
        <f>L13</f>
        <v>2400000</v>
      </c>
      <c r="O13" s="28"/>
      <c r="P13" s="28"/>
      <c r="Q13" s="28"/>
      <c r="R13" s="28"/>
      <c r="S13" s="28"/>
      <c r="T13" s="5">
        <f>SUM(N13:S13)</f>
        <v>2400000</v>
      </c>
      <c r="U13" s="15"/>
    </row>
    <row r="14" spans="1:21" ht="15.95" customHeight="1" x14ac:dyDescent="0.15">
      <c r="A14" s="93"/>
      <c r="B14" s="96"/>
      <c r="C14" s="19"/>
      <c r="D14" s="15" t="s">
        <v>19</v>
      </c>
      <c r="E14" s="15" t="s">
        <v>69</v>
      </c>
      <c r="F14" s="27">
        <v>60</v>
      </c>
      <c r="G14" s="15" t="s">
        <v>16</v>
      </c>
      <c r="H14" s="28">
        <v>70000</v>
      </c>
      <c r="I14" s="28">
        <v>60000</v>
      </c>
      <c r="J14" s="29"/>
      <c r="K14" s="29"/>
      <c r="L14" s="30">
        <f>F14*I14</f>
        <v>3600000</v>
      </c>
      <c r="M14" s="31"/>
      <c r="N14" s="28">
        <f>L14</f>
        <v>3600000</v>
      </c>
      <c r="O14" s="28"/>
      <c r="P14" s="28"/>
      <c r="Q14" s="28"/>
      <c r="R14" s="28"/>
      <c r="S14" s="28"/>
      <c r="T14" s="5">
        <f>SUM(N14:S14)</f>
        <v>3600000</v>
      </c>
      <c r="U14" s="15"/>
    </row>
    <row r="15" spans="1:21" ht="15.95" customHeight="1" x14ac:dyDescent="0.15">
      <c r="A15" s="93"/>
      <c r="B15" s="96"/>
      <c r="C15" s="19"/>
      <c r="D15" s="15" t="s">
        <v>20</v>
      </c>
      <c r="E15" s="15" t="s">
        <v>70</v>
      </c>
      <c r="F15" s="27">
        <v>60</v>
      </c>
      <c r="G15" s="15" t="s">
        <v>16</v>
      </c>
      <c r="H15" s="28">
        <v>70000</v>
      </c>
      <c r="I15" s="28">
        <v>60000</v>
      </c>
      <c r="J15" s="29"/>
      <c r="K15" s="29"/>
      <c r="L15" s="30">
        <f>F15*I15</f>
        <v>3600000</v>
      </c>
      <c r="M15" s="31"/>
      <c r="N15" s="28">
        <f>L15</f>
        <v>3600000</v>
      </c>
      <c r="O15" s="28"/>
      <c r="P15" s="28"/>
      <c r="Q15" s="28"/>
      <c r="R15" s="28"/>
      <c r="S15" s="28"/>
      <c r="T15" s="5">
        <f>SUM(N15:S15)</f>
        <v>3600000</v>
      </c>
      <c r="U15" s="15"/>
    </row>
    <row r="16" spans="1:21" ht="15.95" customHeight="1" x14ac:dyDescent="0.15">
      <c r="A16" s="93"/>
      <c r="B16" s="96"/>
      <c r="C16" s="19"/>
      <c r="D16" s="15" t="s">
        <v>21</v>
      </c>
      <c r="E16" s="15" t="s">
        <v>71</v>
      </c>
      <c r="F16" s="27">
        <v>40</v>
      </c>
      <c r="G16" s="15" t="s">
        <v>16</v>
      </c>
      <c r="H16" s="28">
        <v>70000</v>
      </c>
      <c r="I16" s="28">
        <v>60000</v>
      </c>
      <c r="J16" s="29"/>
      <c r="K16" s="29"/>
      <c r="L16" s="30">
        <f>F16*I16</f>
        <v>2400000</v>
      </c>
      <c r="M16" s="31"/>
      <c r="N16" s="28">
        <f>L16</f>
        <v>2400000</v>
      </c>
      <c r="O16" s="28"/>
      <c r="P16" s="28"/>
      <c r="Q16" s="28"/>
      <c r="R16" s="28"/>
      <c r="S16" s="28"/>
      <c r="T16" s="5">
        <f>SUM(N16:S16)</f>
        <v>2400000</v>
      </c>
      <c r="U16" s="15"/>
    </row>
    <row r="17" spans="1:21" ht="15.95" customHeight="1" x14ac:dyDescent="0.15">
      <c r="A17" s="93"/>
      <c r="B17" s="96"/>
      <c r="C17" s="19"/>
      <c r="D17" s="15" t="s">
        <v>22</v>
      </c>
      <c r="E17" s="15" t="s">
        <v>72</v>
      </c>
      <c r="F17" s="27">
        <v>80</v>
      </c>
      <c r="G17" s="15" t="s">
        <v>16</v>
      </c>
      <c r="H17" s="28">
        <v>70000</v>
      </c>
      <c r="I17" s="28">
        <v>60000</v>
      </c>
      <c r="J17" s="29"/>
      <c r="K17" s="29"/>
      <c r="L17" s="30">
        <f>F17*I17</f>
        <v>4800000</v>
      </c>
      <c r="M17" s="31"/>
      <c r="N17" s="28">
        <f>L17</f>
        <v>4800000</v>
      </c>
      <c r="O17" s="28"/>
      <c r="P17" s="28"/>
      <c r="Q17" s="28"/>
      <c r="R17" s="28"/>
      <c r="S17" s="28"/>
      <c r="T17" s="5">
        <f>SUM(N17:S17)</f>
        <v>4800000</v>
      </c>
      <c r="U17" s="15"/>
    </row>
    <row r="18" spans="1:21" ht="15.95" customHeight="1" x14ac:dyDescent="0.15">
      <c r="A18" s="93"/>
      <c r="B18" s="96"/>
      <c r="C18" s="32"/>
      <c r="D18" s="98" t="s">
        <v>2</v>
      </c>
      <c r="E18" s="98"/>
      <c r="F18" s="99"/>
      <c r="G18" s="99"/>
      <c r="H18" s="122"/>
      <c r="I18" s="122"/>
      <c r="J18" s="122"/>
      <c r="K18" s="122"/>
      <c r="L18" s="33">
        <f>SUM(L13:L17)</f>
        <v>16800000</v>
      </c>
      <c r="M18" s="33"/>
      <c r="N18" s="37">
        <f t="shared" ref="N18:T18" si="3">SUM(N13:N17)</f>
        <v>16800000</v>
      </c>
      <c r="O18" s="37">
        <f t="shared" si="3"/>
        <v>0</v>
      </c>
      <c r="P18" s="37">
        <f t="shared" si="3"/>
        <v>0</v>
      </c>
      <c r="Q18" s="37">
        <f t="shared" si="3"/>
        <v>0</v>
      </c>
      <c r="R18" s="37">
        <f t="shared" si="3"/>
        <v>0</v>
      </c>
      <c r="S18" s="37">
        <f t="shared" si="3"/>
        <v>0</v>
      </c>
      <c r="T18" s="6">
        <f t="shared" si="3"/>
        <v>16800000</v>
      </c>
      <c r="U18" s="38"/>
    </row>
    <row r="19" spans="1:21" s="4" customFormat="1" ht="26.1" customHeight="1" x14ac:dyDescent="0.15">
      <c r="A19" s="93"/>
      <c r="B19" s="96"/>
      <c r="C19" s="22" t="s">
        <v>23</v>
      </c>
      <c r="D19" s="14" t="s">
        <v>105</v>
      </c>
      <c r="E19" s="14" t="s">
        <v>63</v>
      </c>
      <c r="F19" s="14" t="s">
        <v>10</v>
      </c>
      <c r="G19" s="14" t="s">
        <v>16</v>
      </c>
      <c r="H19" s="23" t="s">
        <v>32</v>
      </c>
      <c r="I19" s="23" t="s">
        <v>33</v>
      </c>
      <c r="J19" s="24"/>
      <c r="K19" s="24"/>
      <c r="L19" s="25" t="s">
        <v>11</v>
      </c>
      <c r="M19" s="24"/>
      <c r="N19" s="26">
        <v>6</v>
      </c>
      <c r="O19" s="26">
        <f>N19+1</f>
        <v>7</v>
      </c>
      <c r="P19" s="26">
        <f t="shared" ref="P19:S19" si="4">O19+1</f>
        <v>8</v>
      </c>
      <c r="Q19" s="26">
        <f t="shared" si="4"/>
        <v>9</v>
      </c>
      <c r="R19" s="26">
        <f t="shared" si="4"/>
        <v>10</v>
      </c>
      <c r="S19" s="26">
        <f t="shared" si="4"/>
        <v>11</v>
      </c>
      <c r="T19" s="8" t="str">
        <f>"合計
（令和" &amp; N19 &amp; "～" &amp; S19 &amp; "年度）"</f>
        <v>合計
（令和6～11年度）</v>
      </c>
      <c r="U19" s="35" t="s">
        <v>53</v>
      </c>
    </row>
    <row r="20" spans="1:21" ht="15.95" customHeight="1" x14ac:dyDescent="0.15">
      <c r="A20" s="93"/>
      <c r="B20" s="96"/>
      <c r="C20" s="19"/>
      <c r="D20" s="15" t="s">
        <v>24</v>
      </c>
      <c r="E20" s="15" t="s">
        <v>99</v>
      </c>
      <c r="F20" s="27">
        <v>60</v>
      </c>
      <c r="G20" s="15" t="s">
        <v>16</v>
      </c>
      <c r="H20" s="28">
        <v>60000</v>
      </c>
      <c r="I20" s="28">
        <v>50000</v>
      </c>
      <c r="J20" s="29"/>
      <c r="K20" s="29"/>
      <c r="L20" s="30">
        <f>F20*I20</f>
        <v>3000000</v>
      </c>
      <c r="M20" s="31"/>
      <c r="N20" s="28">
        <f>L20</f>
        <v>3000000</v>
      </c>
      <c r="O20" s="28"/>
      <c r="P20" s="28"/>
      <c r="Q20" s="28"/>
      <c r="R20" s="28"/>
      <c r="S20" s="28"/>
      <c r="T20" s="5">
        <f>SUM(N20:S20)</f>
        <v>3000000</v>
      </c>
      <c r="U20" s="15"/>
    </row>
    <row r="21" spans="1:21" ht="15.95" customHeight="1" x14ac:dyDescent="0.15">
      <c r="A21" s="93"/>
      <c r="B21" s="96"/>
      <c r="C21" s="19"/>
      <c r="D21" s="15" t="s">
        <v>24</v>
      </c>
      <c r="E21" s="15" t="s">
        <v>101</v>
      </c>
      <c r="F21" s="27">
        <v>60</v>
      </c>
      <c r="G21" s="15" t="s">
        <v>16</v>
      </c>
      <c r="H21" s="28">
        <v>60000</v>
      </c>
      <c r="I21" s="28">
        <v>50000</v>
      </c>
      <c r="J21" s="29"/>
      <c r="K21" s="29"/>
      <c r="L21" s="30">
        <f>F21*I21</f>
        <v>3000000</v>
      </c>
      <c r="M21" s="31"/>
      <c r="N21" s="28">
        <f>L21</f>
        <v>3000000</v>
      </c>
      <c r="O21" s="28"/>
      <c r="P21" s="28"/>
      <c r="Q21" s="28"/>
      <c r="R21" s="28"/>
      <c r="S21" s="28"/>
      <c r="T21" s="5">
        <f>SUM(N21:S21)</f>
        <v>3000000</v>
      </c>
      <c r="U21" s="15"/>
    </row>
    <row r="22" spans="1:21" ht="15.95" customHeight="1" x14ac:dyDescent="0.15">
      <c r="A22" s="93"/>
      <c r="B22" s="96"/>
      <c r="C22" s="19"/>
      <c r="D22" s="15" t="s">
        <v>13</v>
      </c>
      <c r="E22" s="15" t="s">
        <v>100</v>
      </c>
      <c r="F22" s="27">
        <v>40</v>
      </c>
      <c r="G22" s="15" t="s">
        <v>16</v>
      </c>
      <c r="H22" s="28">
        <v>60000</v>
      </c>
      <c r="I22" s="28">
        <v>50000</v>
      </c>
      <c r="J22" s="29"/>
      <c r="K22" s="29"/>
      <c r="L22" s="30">
        <f>F22*I22</f>
        <v>2000000</v>
      </c>
      <c r="M22" s="31"/>
      <c r="N22" s="28">
        <f>L22</f>
        <v>2000000</v>
      </c>
      <c r="O22" s="28"/>
      <c r="P22" s="28"/>
      <c r="Q22" s="28"/>
      <c r="R22" s="28"/>
      <c r="S22" s="28"/>
      <c r="T22" s="5">
        <f>SUM(N22:S22)</f>
        <v>2000000</v>
      </c>
      <c r="U22" s="15"/>
    </row>
    <row r="23" spans="1:21" ht="15.95" customHeight="1" x14ac:dyDescent="0.15">
      <c r="A23" s="93"/>
      <c r="B23" s="96"/>
      <c r="C23" s="19"/>
      <c r="D23" s="15" t="s">
        <v>13</v>
      </c>
      <c r="E23" s="15" t="s">
        <v>102</v>
      </c>
      <c r="F23" s="27">
        <v>30</v>
      </c>
      <c r="G23" s="15" t="s">
        <v>16</v>
      </c>
      <c r="H23" s="28">
        <v>60000</v>
      </c>
      <c r="I23" s="28">
        <v>50000</v>
      </c>
      <c r="J23" s="29"/>
      <c r="K23" s="29"/>
      <c r="L23" s="30">
        <f>F23*I23</f>
        <v>1500000</v>
      </c>
      <c r="M23" s="31"/>
      <c r="N23" s="28">
        <f>L23</f>
        <v>1500000</v>
      </c>
      <c r="O23" s="28"/>
      <c r="P23" s="28"/>
      <c r="Q23" s="28"/>
      <c r="R23" s="28"/>
      <c r="S23" s="28"/>
      <c r="T23" s="5">
        <f>SUM(N23:S23)</f>
        <v>1500000</v>
      </c>
      <c r="U23" s="15"/>
    </row>
    <row r="24" spans="1:21" ht="15.95" customHeight="1" x14ac:dyDescent="0.15">
      <c r="A24" s="93"/>
      <c r="B24" s="96"/>
      <c r="C24" s="19"/>
      <c r="D24" s="15" t="s">
        <v>90</v>
      </c>
      <c r="E24" s="15"/>
      <c r="F24" s="27"/>
      <c r="G24" s="15" t="s">
        <v>16</v>
      </c>
      <c r="H24" s="28"/>
      <c r="I24" s="28"/>
      <c r="J24" s="29"/>
      <c r="K24" s="29"/>
      <c r="L24" s="30">
        <f>F24*I24</f>
        <v>0</v>
      </c>
      <c r="M24" s="31"/>
      <c r="N24" s="28">
        <f>L24</f>
        <v>0</v>
      </c>
      <c r="O24" s="28"/>
      <c r="P24" s="28"/>
      <c r="Q24" s="28"/>
      <c r="R24" s="28"/>
      <c r="S24" s="28"/>
      <c r="T24" s="5">
        <f>SUM(N24:S24)</f>
        <v>0</v>
      </c>
      <c r="U24" s="15"/>
    </row>
    <row r="25" spans="1:21" ht="15.95" customHeight="1" x14ac:dyDescent="0.15">
      <c r="A25" s="93"/>
      <c r="B25" s="96"/>
      <c r="C25" s="32"/>
      <c r="D25" s="98" t="s">
        <v>2</v>
      </c>
      <c r="E25" s="98"/>
      <c r="F25" s="99"/>
      <c r="G25" s="99"/>
      <c r="H25" s="122"/>
      <c r="I25" s="122"/>
      <c r="J25" s="122"/>
      <c r="K25" s="122"/>
      <c r="L25" s="33">
        <f>SUM(L20:L24)</f>
        <v>9500000</v>
      </c>
      <c r="M25" s="33"/>
      <c r="N25" s="37">
        <f t="shared" ref="N25:T25" si="5">SUM(N20:N24)</f>
        <v>9500000</v>
      </c>
      <c r="O25" s="37">
        <f t="shared" si="5"/>
        <v>0</v>
      </c>
      <c r="P25" s="37">
        <f t="shared" si="5"/>
        <v>0</v>
      </c>
      <c r="Q25" s="37">
        <f t="shared" si="5"/>
        <v>0</v>
      </c>
      <c r="R25" s="37">
        <f t="shared" si="5"/>
        <v>0</v>
      </c>
      <c r="S25" s="37">
        <f t="shared" si="5"/>
        <v>0</v>
      </c>
      <c r="T25" s="6">
        <f t="shared" si="5"/>
        <v>9500000</v>
      </c>
      <c r="U25" s="38"/>
    </row>
    <row r="26" spans="1:21" s="4" customFormat="1" ht="26.1" customHeight="1" x14ac:dyDescent="0.15">
      <c r="A26" s="93"/>
      <c r="B26" s="96"/>
      <c r="C26" s="22" t="s">
        <v>25</v>
      </c>
      <c r="D26" s="14" t="s">
        <v>105</v>
      </c>
      <c r="E26" s="14" t="s">
        <v>63</v>
      </c>
      <c r="F26" s="14" t="s">
        <v>0</v>
      </c>
      <c r="G26" s="14" t="s">
        <v>106</v>
      </c>
      <c r="H26" s="23" t="s">
        <v>5</v>
      </c>
      <c r="I26" s="23" t="s">
        <v>6</v>
      </c>
      <c r="J26" s="24"/>
      <c r="K26" s="24"/>
      <c r="L26" s="25" t="s">
        <v>11</v>
      </c>
      <c r="M26" s="24"/>
      <c r="N26" s="26">
        <v>6</v>
      </c>
      <c r="O26" s="26">
        <f>N26+1</f>
        <v>7</v>
      </c>
      <c r="P26" s="26">
        <f t="shared" ref="P26:S26" si="6">O26+1</f>
        <v>8</v>
      </c>
      <c r="Q26" s="26">
        <f t="shared" si="6"/>
        <v>9</v>
      </c>
      <c r="R26" s="26">
        <f t="shared" si="6"/>
        <v>10</v>
      </c>
      <c r="S26" s="26">
        <f t="shared" si="6"/>
        <v>11</v>
      </c>
      <c r="T26" s="8" t="str">
        <f>"合計
（令和" &amp; N26 &amp; "～" &amp; S26 &amp; "年度）"</f>
        <v>合計
（令和6～11年度）</v>
      </c>
      <c r="U26" s="35" t="s">
        <v>53</v>
      </c>
    </row>
    <row r="27" spans="1:21" ht="15.95" customHeight="1" x14ac:dyDescent="0.15">
      <c r="A27" s="93"/>
      <c r="B27" s="96"/>
      <c r="C27" s="19"/>
      <c r="D27" s="15" t="s">
        <v>24</v>
      </c>
      <c r="E27" s="15" t="s">
        <v>104</v>
      </c>
      <c r="F27" s="27">
        <v>30</v>
      </c>
      <c r="G27" s="15" t="s">
        <v>26</v>
      </c>
      <c r="H27" s="28">
        <v>500000</v>
      </c>
      <c r="I27" s="28">
        <v>450000</v>
      </c>
      <c r="J27" s="29"/>
      <c r="K27" s="29"/>
      <c r="L27" s="30">
        <f>F27*I27</f>
        <v>13500000</v>
      </c>
      <c r="M27" s="31"/>
      <c r="N27" s="28">
        <f>L27</f>
        <v>13500000</v>
      </c>
      <c r="O27" s="28"/>
      <c r="P27" s="28"/>
      <c r="Q27" s="28"/>
      <c r="R27" s="28"/>
      <c r="S27" s="28"/>
      <c r="T27" s="5">
        <f>SUM(N27:S27)</f>
        <v>13500000</v>
      </c>
      <c r="U27" s="15"/>
    </row>
    <row r="28" spans="1:21" ht="15.95" customHeight="1" x14ac:dyDescent="0.15">
      <c r="A28" s="93"/>
      <c r="B28" s="96"/>
      <c r="C28" s="19"/>
      <c r="D28" s="15" t="s">
        <v>24</v>
      </c>
      <c r="E28" s="15" t="s">
        <v>103</v>
      </c>
      <c r="F28" s="27">
        <v>30</v>
      </c>
      <c r="G28" s="15" t="s">
        <v>91</v>
      </c>
      <c r="H28" s="28">
        <v>50000</v>
      </c>
      <c r="I28" s="28">
        <v>40000</v>
      </c>
      <c r="J28" s="29"/>
      <c r="K28" s="29"/>
      <c r="L28" s="30">
        <f>F28*I28</f>
        <v>1200000</v>
      </c>
      <c r="M28" s="31"/>
      <c r="N28" s="28">
        <f>L28</f>
        <v>1200000</v>
      </c>
      <c r="O28" s="28"/>
      <c r="P28" s="28"/>
      <c r="Q28" s="28"/>
      <c r="R28" s="28"/>
      <c r="S28" s="28"/>
      <c r="T28" s="5">
        <f>SUM(N28:S28)</f>
        <v>1200000</v>
      </c>
      <c r="U28" s="15"/>
    </row>
    <row r="29" spans="1:21" ht="15.95" customHeight="1" x14ac:dyDescent="0.15">
      <c r="A29" s="93"/>
      <c r="B29" s="96"/>
      <c r="C29" s="19"/>
      <c r="D29" s="15" t="s">
        <v>13</v>
      </c>
      <c r="E29" s="15" t="s">
        <v>104</v>
      </c>
      <c r="F29" s="27">
        <v>20</v>
      </c>
      <c r="G29" s="15" t="s">
        <v>26</v>
      </c>
      <c r="H29" s="28">
        <v>500000</v>
      </c>
      <c r="I29" s="28">
        <v>450000</v>
      </c>
      <c r="J29" s="29"/>
      <c r="K29" s="29"/>
      <c r="L29" s="30">
        <f>F29*I29</f>
        <v>9000000</v>
      </c>
      <c r="M29" s="31"/>
      <c r="N29" s="28">
        <f>L29</f>
        <v>9000000</v>
      </c>
      <c r="O29" s="28"/>
      <c r="P29" s="28"/>
      <c r="Q29" s="28"/>
      <c r="R29" s="28"/>
      <c r="S29" s="28"/>
      <c r="T29" s="5">
        <f>SUM(N29:S29)</f>
        <v>9000000</v>
      </c>
      <c r="U29" s="15"/>
    </row>
    <row r="30" spans="1:21" ht="15.95" customHeight="1" x14ac:dyDescent="0.15">
      <c r="A30" s="93"/>
      <c r="B30" s="96"/>
      <c r="C30" s="19"/>
      <c r="D30" s="15" t="s">
        <v>13</v>
      </c>
      <c r="E30" s="15" t="s">
        <v>103</v>
      </c>
      <c r="F30" s="27">
        <v>15</v>
      </c>
      <c r="G30" s="15" t="s">
        <v>91</v>
      </c>
      <c r="H30" s="28">
        <v>50000</v>
      </c>
      <c r="I30" s="28">
        <v>40000</v>
      </c>
      <c r="J30" s="29"/>
      <c r="K30" s="29"/>
      <c r="L30" s="30">
        <f>F30*I30</f>
        <v>600000</v>
      </c>
      <c r="M30" s="31"/>
      <c r="N30" s="28">
        <f>L30</f>
        <v>600000</v>
      </c>
      <c r="O30" s="28"/>
      <c r="P30" s="28"/>
      <c r="Q30" s="28"/>
      <c r="R30" s="28"/>
      <c r="S30" s="28"/>
      <c r="T30" s="5">
        <f>SUM(N30:S30)</f>
        <v>600000</v>
      </c>
      <c r="U30" s="15"/>
    </row>
    <row r="31" spans="1:21" ht="15.95" customHeight="1" x14ac:dyDescent="0.15">
      <c r="A31" s="93"/>
      <c r="B31" s="96"/>
      <c r="C31" s="19"/>
      <c r="D31" s="15" t="s">
        <v>90</v>
      </c>
      <c r="E31" s="15"/>
      <c r="F31" s="27"/>
      <c r="G31" s="15"/>
      <c r="H31" s="28"/>
      <c r="I31" s="28"/>
      <c r="J31" s="29"/>
      <c r="K31" s="29"/>
      <c r="L31" s="30">
        <f>F31*I31</f>
        <v>0</v>
      </c>
      <c r="M31" s="31"/>
      <c r="N31" s="28">
        <f>L31</f>
        <v>0</v>
      </c>
      <c r="O31" s="28"/>
      <c r="P31" s="28"/>
      <c r="Q31" s="28"/>
      <c r="R31" s="28"/>
      <c r="S31" s="28"/>
      <c r="T31" s="5">
        <f>SUM(N31:S31)</f>
        <v>0</v>
      </c>
      <c r="U31" s="15"/>
    </row>
    <row r="32" spans="1:21" ht="15.95" customHeight="1" x14ac:dyDescent="0.15">
      <c r="A32" s="93"/>
      <c r="B32" s="96"/>
      <c r="C32" s="32"/>
      <c r="D32" s="98" t="s">
        <v>2</v>
      </c>
      <c r="E32" s="98"/>
      <c r="F32" s="99"/>
      <c r="G32" s="99"/>
      <c r="H32" s="122"/>
      <c r="I32" s="122"/>
      <c r="J32" s="122"/>
      <c r="K32" s="122"/>
      <c r="L32" s="33">
        <f>SUM(L27:L31)</f>
        <v>24300000</v>
      </c>
      <c r="M32" s="33"/>
      <c r="N32" s="37">
        <f t="shared" ref="N32:T32" si="7">SUM(N27:N31)</f>
        <v>24300000</v>
      </c>
      <c r="O32" s="37">
        <f t="shared" si="7"/>
        <v>0</v>
      </c>
      <c r="P32" s="37">
        <f t="shared" si="7"/>
        <v>0</v>
      </c>
      <c r="Q32" s="37">
        <f t="shared" si="7"/>
        <v>0</v>
      </c>
      <c r="R32" s="37">
        <f t="shared" si="7"/>
        <v>0</v>
      </c>
      <c r="S32" s="37">
        <f t="shared" si="7"/>
        <v>0</v>
      </c>
      <c r="T32" s="6">
        <f t="shared" si="7"/>
        <v>24300000</v>
      </c>
      <c r="U32" s="38"/>
    </row>
    <row r="33" spans="1:21" s="4" customFormat="1" ht="26.1" customHeight="1" x14ac:dyDescent="0.15">
      <c r="A33" s="93"/>
      <c r="B33" s="96"/>
      <c r="C33" s="22" t="s">
        <v>59</v>
      </c>
      <c r="D33" s="14" t="s">
        <v>107</v>
      </c>
      <c r="E33" s="14" t="s">
        <v>63</v>
      </c>
      <c r="F33" s="14" t="s">
        <v>10</v>
      </c>
      <c r="G33" s="14" t="s">
        <v>16</v>
      </c>
      <c r="H33" s="23" t="s">
        <v>32</v>
      </c>
      <c r="I33" s="23" t="s">
        <v>33</v>
      </c>
      <c r="J33" s="24"/>
      <c r="K33" s="24"/>
      <c r="L33" s="25" t="s">
        <v>11</v>
      </c>
      <c r="M33" s="24"/>
      <c r="N33" s="26">
        <v>6</v>
      </c>
      <c r="O33" s="26">
        <f>N33+1</f>
        <v>7</v>
      </c>
      <c r="P33" s="26">
        <f t="shared" ref="P33:S33" si="8">O33+1</f>
        <v>8</v>
      </c>
      <c r="Q33" s="26">
        <f t="shared" si="8"/>
        <v>9</v>
      </c>
      <c r="R33" s="26">
        <f t="shared" si="8"/>
        <v>10</v>
      </c>
      <c r="S33" s="26">
        <f t="shared" si="8"/>
        <v>11</v>
      </c>
      <c r="T33" s="8" t="str">
        <f>"合計
（令和" &amp; N33 &amp; "～" &amp; S33 &amp; "年度）"</f>
        <v>合計
（令和6～11年度）</v>
      </c>
      <c r="U33" s="35" t="s">
        <v>53</v>
      </c>
    </row>
    <row r="34" spans="1:21" ht="15.95" customHeight="1" x14ac:dyDescent="0.15">
      <c r="A34" s="93"/>
      <c r="B34" s="96"/>
      <c r="C34" s="19" t="s">
        <v>73</v>
      </c>
      <c r="D34" s="15" t="s">
        <v>24</v>
      </c>
      <c r="E34" s="15" t="s">
        <v>88</v>
      </c>
      <c r="F34" s="27">
        <v>60</v>
      </c>
      <c r="G34" s="15" t="s">
        <v>16</v>
      </c>
      <c r="H34" s="28">
        <v>60000</v>
      </c>
      <c r="I34" s="28">
        <v>50000</v>
      </c>
      <c r="J34" s="29"/>
      <c r="K34" s="29"/>
      <c r="L34" s="30">
        <f>F34*I34</f>
        <v>3000000</v>
      </c>
      <c r="M34" s="31"/>
      <c r="N34" s="28">
        <f>L34</f>
        <v>3000000</v>
      </c>
      <c r="O34" s="28"/>
      <c r="P34" s="28"/>
      <c r="Q34" s="28"/>
      <c r="R34" s="28"/>
      <c r="S34" s="28"/>
      <c r="T34" s="5">
        <f>SUM(N34:S34)</f>
        <v>3000000</v>
      </c>
      <c r="U34" s="15"/>
    </row>
    <row r="35" spans="1:21" ht="15.95" customHeight="1" x14ac:dyDescent="0.15">
      <c r="A35" s="93"/>
      <c r="B35" s="96"/>
      <c r="C35" s="32"/>
      <c r="D35" s="15" t="s">
        <v>13</v>
      </c>
      <c r="E35" s="15" t="s">
        <v>89</v>
      </c>
      <c r="F35" s="27">
        <v>50</v>
      </c>
      <c r="G35" s="15" t="s">
        <v>16</v>
      </c>
      <c r="H35" s="28">
        <v>60000</v>
      </c>
      <c r="I35" s="28">
        <v>50000</v>
      </c>
      <c r="J35" s="29"/>
      <c r="K35" s="29"/>
      <c r="L35" s="30">
        <f>F35*I35</f>
        <v>2500000</v>
      </c>
      <c r="M35" s="31"/>
      <c r="N35" s="28">
        <f>L35</f>
        <v>2500000</v>
      </c>
      <c r="O35" s="28"/>
      <c r="P35" s="28"/>
      <c r="Q35" s="28"/>
      <c r="R35" s="28"/>
      <c r="S35" s="28"/>
      <c r="T35" s="5">
        <f>SUM(N35:S35)</f>
        <v>2500000</v>
      </c>
      <c r="U35" s="15"/>
    </row>
    <row r="36" spans="1:21" ht="15.95" customHeight="1" x14ac:dyDescent="0.15">
      <c r="A36" s="93"/>
      <c r="B36" s="96"/>
      <c r="C36" s="36" t="s">
        <v>61</v>
      </c>
      <c r="D36" s="18" t="s">
        <v>97</v>
      </c>
      <c r="E36" s="15" t="s">
        <v>86</v>
      </c>
      <c r="F36" s="27">
        <v>20</v>
      </c>
      <c r="G36" s="15" t="s">
        <v>16</v>
      </c>
      <c r="H36" s="28">
        <v>60000</v>
      </c>
      <c r="I36" s="28">
        <v>50000</v>
      </c>
      <c r="J36" s="29"/>
      <c r="K36" s="29"/>
      <c r="L36" s="30">
        <f>F36*I36</f>
        <v>1000000</v>
      </c>
      <c r="M36" s="31"/>
      <c r="N36" s="28">
        <f>L36</f>
        <v>1000000</v>
      </c>
      <c r="O36" s="28"/>
      <c r="P36" s="28"/>
      <c r="Q36" s="28"/>
      <c r="R36" s="28"/>
      <c r="S36" s="28"/>
      <c r="T36" s="5">
        <f>SUM(N36:S36)</f>
        <v>1000000</v>
      </c>
      <c r="U36" s="15"/>
    </row>
    <row r="37" spans="1:21" ht="15.95" customHeight="1" x14ac:dyDescent="0.15">
      <c r="A37" s="93"/>
      <c r="B37" s="96"/>
      <c r="C37" s="32"/>
      <c r="D37" s="18" t="s">
        <v>98</v>
      </c>
      <c r="E37" s="15" t="s">
        <v>87</v>
      </c>
      <c r="F37" s="27">
        <v>6</v>
      </c>
      <c r="G37" s="15" t="s">
        <v>16</v>
      </c>
      <c r="H37" s="28">
        <v>60000</v>
      </c>
      <c r="I37" s="28">
        <v>50000</v>
      </c>
      <c r="J37" s="29"/>
      <c r="K37" s="29"/>
      <c r="L37" s="30">
        <f>F37*I37</f>
        <v>300000</v>
      </c>
      <c r="M37" s="31"/>
      <c r="N37" s="28">
        <f>L37</f>
        <v>300000</v>
      </c>
      <c r="O37" s="28"/>
      <c r="P37" s="28"/>
      <c r="Q37" s="28"/>
      <c r="R37" s="28"/>
      <c r="S37" s="28"/>
      <c r="T37" s="5">
        <f>SUM(N37:S37)</f>
        <v>300000</v>
      </c>
      <c r="U37" s="15"/>
    </row>
    <row r="38" spans="1:21" ht="15.95" customHeight="1" x14ac:dyDescent="0.15">
      <c r="A38" s="93"/>
      <c r="B38" s="96"/>
      <c r="C38" s="32"/>
      <c r="D38" s="98" t="s">
        <v>2</v>
      </c>
      <c r="E38" s="98"/>
      <c r="F38" s="99"/>
      <c r="G38" s="99"/>
      <c r="H38" s="122"/>
      <c r="I38" s="122"/>
      <c r="J38" s="122"/>
      <c r="K38" s="122"/>
      <c r="L38" s="33">
        <f>SUM(L34:L37)</f>
        <v>6800000</v>
      </c>
      <c r="M38" s="33"/>
      <c r="N38" s="37">
        <f t="shared" ref="N38:T38" si="9">SUM(N34:N37)</f>
        <v>6800000</v>
      </c>
      <c r="O38" s="37">
        <f t="shared" si="9"/>
        <v>0</v>
      </c>
      <c r="P38" s="37">
        <f t="shared" si="9"/>
        <v>0</v>
      </c>
      <c r="Q38" s="37">
        <f t="shared" si="9"/>
        <v>0</v>
      </c>
      <c r="R38" s="37">
        <f t="shared" si="9"/>
        <v>0</v>
      </c>
      <c r="S38" s="37">
        <f t="shared" si="9"/>
        <v>0</v>
      </c>
      <c r="T38" s="6">
        <f t="shared" si="9"/>
        <v>6800000</v>
      </c>
      <c r="U38" s="38"/>
    </row>
    <row r="39" spans="1:21" s="4" customFormat="1" ht="26.1" customHeight="1" x14ac:dyDescent="0.15">
      <c r="A39" s="93"/>
      <c r="B39" s="96"/>
      <c r="C39" s="22" t="s">
        <v>28</v>
      </c>
      <c r="D39" s="14" t="s">
        <v>9</v>
      </c>
      <c r="E39" s="14" t="s">
        <v>63</v>
      </c>
      <c r="F39" s="14" t="s">
        <v>10</v>
      </c>
      <c r="G39" s="14" t="s">
        <v>16</v>
      </c>
      <c r="H39" s="23" t="s">
        <v>32</v>
      </c>
      <c r="I39" s="23" t="s">
        <v>33</v>
      </c>
      <c r="J39" s="24"/>
      <c r="K39" s="24"/>
      <c r="L39" s="25" t="s">
        <v>11</v>
      </c>
      <c r="M39" s="24"/>
      <c r="N39" s="26">
        <v>6</v>
      </c>
      <c r="O39" s="26">
        <f>N39+1</f>
        <v>7</v>
      </c>
      <c r="P39" s="26">
        <f t="shared" ref="P39:S39" si="10">O39+1</f>
        <v>8</v>
      </c>
      <c r="Q39" s="26">
        <f t="shared" si="10"/>
        <v>9</v>
      </c>
      <c r="R39" s="26">
        <f t="shared" si="10"/>
        <v>10</v>
      </c>
      <c r="S39" s="26">
        <f t="shared" si="10"/>
        <v>11</v>
      </c>
      <c r="T39" s="8" t="str">
        <f>"合計
（令和" &amp; N39 &amp; "～" &amp; S39 &amp; "年度）"</f>
        <v>合計
（令和6～11年度）</v>
      </c>
      <c r="U39" s="35" t="s">
        <v>53</v>
      </c>
    </row>
    <row r="40" spans="1:21" ht="15.95" customHeight="1" x14ac:dyDescent="0.15">
      <c r="A40" s="93"/>
      <c r="B40" s="96"/>
      <c r="C40" s="19"/>
      <c r="D40" s="15" t="s">
        <v>29</v>
      </c>
      <c r="E40" s="15" t="s">
        <v>74</v>
      </c>
      <c r="F40" s="27">
        <v>20</v>
      </c>
      <c r="G40" s="15" t="s">
        <v>16</v>
      </c>
      <c r="H40" s="28">
        <v>60000</v>
      </c>
      <c r="I40" s="28">
        <v>50000</v>
      </c>
      <c r="J40" s="29"/>
      <c r="K40" s="29"/>
      <c r="L40" s="30">
        <f>F40*I40</f>
        <v>1000000</v>
      </c>
      <c r="M40" s="31"/>
      <c r="N40" s="28">
        <f>L40</f>
        <v>1000000</v>
      </c>
      <c r="O40" s="28"/>
      <c r="P40" s="28"/>
      <c r="Q40" s="28"/>
      <c r="R40" s="28"/>
      <c r="S40" s="28"/>
      <c r="T40" s="5">
        <f>SUM(N40:S40)</f>
        <v>1000000</v>
      </c>
      <c r="U40" s="15"/>
    </row>
    <row r="41" spans="1:21" ht="15.95" customHeight="1" x14ac:dyDescent="0.15">
      <c r="A41" s="93"/>
      <c r="B41" s="96"/>
      <c r="C41" s="19"/>
      <c r="D41" s="15" t="s">
        <v>30</v>
      </c>
      <c r="E41" s="15" t="s">
        <v>82</v>
      </c>
      <c r="F41" s="27">
        <v>10</v>
      </c>
      <c r="G41" s="15" t="s">
        <v>16</v>
      </c>
      <c r="H41" s="28">
        <v>60000</v>
      </c>
      <c r="I41" s="28">
        <v>50000</v>
      </c>
      <c r="J41" s="29"/>
      <c r="K41" s="29"/>
      <c r="L41" s="30">
        <f>F41*I41</f>
        <v>500000</v>
      </c>
      <c r="M41" s="31"/>
      <c r="N41" s="28">
        <f>L41</f>
        <v>500000</v>
      </c>
      <c r="O41" s="28"/>
      <c r="P41" s="28"/>
      <c r="Q41" s="28"/>
      <c r="R41" s="28"/>
      <c r="S41" s="28"/>
      <c r="T41" s="5">
        <f>SUM(N41:S41)</f>
        <v>500000</v>
      </c>
      <c r="U41" s="15"/>
    </row>
    <row r="42" spans="1:21" ht="15.95" customHeight="1" x14ac:dyDescent="0.15">
      <c r="A42" s="93"/>
      <c r="B42" s="96"/>
      <c r="C42" s="19"/>
      <c r="D42" s="15" t="s">
        <v>31</v>
      </c>
      <c r="E42" s="15" t="s">
        <v>83</v>
      </c>
      <c r="F42" s="27">
        <v>10</v>
      </c>
      <c r="G42" s="15" t="s">
        <v>16</v>
      </c>
      <c r="H42" s="28">
        <v>60000</v>
      </c>
      <c r="I42" s="28">
        <v>50000</v>
      </c>
      <c r="J42" s="29"/>
      <c r="K42" s="29"/>
      <c r="L42" s="30">
        <f>F42*I42</f>
        <v>500000</v>
      </c>
      <c r="M42" s="31"/>
      <c r="N42" s="28">
        <f>L42</f>
        <v>500000</v>
      </c>
      <c r="O42" s="28"/>
      <c r="P42" s="28"/>
      <c r="Q42" s="28"/>
      <c r="R42" s="28"/>
      <c r="S42" s="28"/>
      <c r="T42" s="5">
        <f>SUM(N42:S42)</f>
        <v>500000</v>
      </c>
      <c r="U42" s="15"/>
    </row>
    <row r="43" spans="1:21" ht="15.95" customHeight="1" x14ac:dyDescent="0.15">
      <c r="A43" s="93"/>
      <c r="B43" s="96"/>
      <c r="C43" s="32"/>
      <c r="D43" s="98" t="s">
        <v>2</v>
      </c>
      <c r="E43" s="98"/>
      <c r="F43" s="99"/>
      <c r="G43" s="99"/>
      <c r="H43" s="122"/>
      <c r="I43" s="122"/>
      <c r="J43" s="122"/>
      <c r="K43" s="122"/>
      <c r="L43" s="33">
        <f>SUM(L40:L42)</f>
        <v>2000000</v>
      </c>
      <c r="M43" s="33"/>
      <c r="N43" s="37">
        <f t="shared" ref="N43:T43" si="11">SUM(N40:N42)</f>
        <v>2000000</v>
      </c>
      <c r="O43" s="37">
        <f t="shared" si="11"/>
        <v>0</v>
      </c>
      <c r="P43" s="37">
        <f t="shared" si="11"/>
        <v>0</v>
      </c>
      <c r="Q43" s="37">
        <f t="shared" si="11"/>
        <v>0</v>
      </c>
      <c r="R43" s="37">
        <f t="shared" si="11"/>
        <v>0</v>
      </c>
      <c r="S43" s="37">
        <f t="shared" si="11"/>
        <v>0</v>
      </c>
      <c r="T43" s="6">
        <f t="shared" si="11"/>
        <v>2000000</v>
      </c>
      <c r="U43" s="38"/>
    </row>
    <row r="44" spans="1:21" s="4" customFormat="1" ht="26.1" customHeight="1" x14ac:dyDescent="0.15">
      <c r="A44" s="93"/>
      <c r="B44" s="96"/>
      <c r="C44" s="22" t="s">
        <v>117</v>
      </c>
      <c r="D44" s="14" t="s">
        <v>9</v>
      </c>
      <c r="E44" s="14" t="s">
        <v>63</v>
      </c>
      <c r="F44" s="14" t="s">
        <v>10</v>
      </c>
      <c r="G44" s="14" t="s">
        <v>16</v>
      </c>
      <c r="H44" s="23" t="s">
        <v>32</v>
      </c>
      <c r="I44" s="23" t="s">
        <v>33</v>
      </c>
      <c r="J44" s="24"/>
      <c r="K44" s="24"/>
      <c r="L44" s="25" t="s">
        <v>11</v>
      </c>
      <c r="M44" s="24"/>
      <c r="N44" s="26">
        <v>6</v>
      </c>
      <c r="O44" s="26">
        <f>N44+1</f>
        <v>7</v>
      </c>
      <c r="P44" s="26">
        <f t="shared" ref="P44:S44" si="12">O44+1</f>
        <v>8</v>
      </c>
      <c r="Q44" s="26">
        <f t="shared" si="12"/>
        <v>9</v>
      </c>
      <c r="R44" s="26">
        <f t="shared" si="12"/>
        <v>10</v>
      </c>
      <c r="S44" s="26">
        <f t="shared" si="12"/>
        <v>11</v>
      </c>
      <c r="T44" s="8" t="str">
        <f>"合計
（令和" &amp; N44 &amp; "～" &amp; S44 &amp; "年度）"</f>
        <v>合計
（令和6～11年度）</v>
      </c>
      <c r="U44" s="35" t="s">
        <v>53</v>
      </c>
    </row>
    <row r="45" spans="1:21" ht="15.95" customHeight="1" x14ac:dyDescent="0.15">
      <c r="A45" s="93"/>
      <c r="B45" s="96"/>
      <c r="C45" s="19"/>
      <c r="D45" s="15" t="s">
        <v>118</v>
      </c>
      <c r="E45" s="15" t="s">
        <v>120</v>
      </c>
      <c r="F45" s="27">
        <v>20</v>
      </c>
      <c r="G45" s="15" t="s">
        <v>16</v>
      </c>
      <c r="H45" s="28">
        <v>60000</v>
      </c>
      <c r="I45" s="28">
        <v>50000</v>
      </c>
      <c r="J45" s="29"/>
      <c r="K45" s="29"/>
      <c r="L45" s="30">
        <f t="shared" ref="L45:L50" si="13">F45*I45</f>
        <v>1000000</v>
      </c>
      <c r="M45" s="31"/>
      <c r="N45" s="28">
        <f t="shared" ref="N45:N50" si="14">L45</f>
        <v>1000000</v>
      </c>
      <c r="O45" s="28"/>
      <c r="P45" s="28"/>
      <c r="Q45" s="28"/>
      <c r="R45" s="28"/>
      <c r="S45" s="28"/>
      <c r="T45" s="5">
        <f t="shared" ref="T45:T50" si="15">SUM(N45:S45)</f>
        <v>1000000</v>
      </c>
      <c r="U45" s="15"/>
    </row>
    <row r="46" spans="1:21" ht="15.95" customHeight="1" x14ac:dyDescent="0.15">
      <c r="A46" s="93"/>
      <c r="B46" s="96"/>
      <c r="C46" s="19"/>
      <c r="D46" s="15" t="s">
        <v>119</v>
      </c>
      <c r="E46" s="15" t="s">
        <v>76</v>
      </c>
      <c r="F46" s="27">
        <v>10</v>
      </c>
      <c r="G46" s="15" t="s">
        <v>16</v>
      </c>
      <c r="H46" s="28">
        <v>60000</v>
      </c>
      <c r="I46" s="28">
        <v>50000</v>
      </c>
      <c r="J46" s="29"/>
      <c r="K46" s="29"/>
      <c r="L46" s="30">
        <f t="shared" si="13"/>
        <v>500000</v>
      </c>
      <c r="M46" s="31"/>
      <c r="N46" s="28">
        <f t="shared" si="14"/>
        <v>500000</v>
      </c>
      <c r="O46" s="28"/>
      <c r="P46" s="28"/>
      <c r="Q46" s="28"/>
      <c r="R46" s="28"/>
      <c r="S46" s="28"/>
      <c r="T46" s="5">
        <f t="shared" si="15"/>
        <v>500000</v>
      </c>
      <c r="U46" s="15"/>
    </row>
    <row r="47" spans="1:21" ht="15.95" customHeight="1" x14ac:dyDescent="0.15">
      <c r="A47" s="93"/>
      <c r="B47" s="96"/>
      <c r="C47" s="19"/>
      <c r="D47" s="15" t="s">
        <v>121</v>
      </c>
      <c r="E47" s="15" t="s">
        <v>76</v>
      </c>
      <c r="F47" s="27">
        <v>10</v>
      </c>
      <c r="G47" s="15" t="s">
        <v>16</v>
      </c>
      <c r="H47" s="28">
        <v>60000</v>
      </c>
      <c r="I47" s="28">
        <v>50000</v>
      </c>
      <c r="J47" s="29"/>
      <c r="K47" s="29"/>
      <c r="L47" s="30">
        <f t="shared" si="13"/>
        <v>500000</v>
      </c>
      <c r="M47" s="31"/>
      <c r="N47" s="28">
        <f t="shared" si="14"/>
        <v>500000</v>
      </c>
      <c r="O47" s="28"/>
      <c r="P47" s="28"/>
      <c r="Q47" s="28"/>
      <c r="R47" s="28"/>
      <c r="S47" s="28"/>
      <c r="T47" s="5">
        <f t="shared" si="15"/>
        <v>500000</v>
      </c>
      <c r="U47" s="15"/>
    </row>
    <row r="48" spans="1:21" ht="15.95" customHeight="1" x14ac:dyDescent="0.15">
      <c r="A48" s="93"/>
      <c r="B48" s="96"/>
      <c r="C48" s="19"/>
      <c r="D48" s="15" t="s">
        <v>122</v>
      </c>
      <c r="E48" s="15" t="s">
        <v>76</v>
      </c>
      <c r="F48" s="27">
        <v>10</v>
      </c>
      <c r="G48" s="15" t="s">
        <v>16</v>
      </c>
      <c r="H48" s="28">
        <v>60000</v>
      </c>
      <c r="I48" s="28">
        <v>50000</v>
      </c>
      <c r="J48" s="29"/>
      <c r="K48" s="29"/>
      <c r="L48" s="30">
        <f t="shared" si="13"/>
        <v>500000</v>
      </c>
      <c r="M48" s="31"/>
      <c r="N48" s="28">
        <f t="shared" si="14"/>
        <v>500000</v>
      </c>
      <c r="O48" s="28"/>
      <c r="P48" s="28"/>
      <c r="Q48" s="28"/>
      <c r="R48" s="28"/>
      <c r="S48" s="28"/>
      <c r="T48" s="5">
        <f t="shared" si="15"/>
        <v>500000</v>
      </c>
      <c r="U48" s="15"/>
    </row>
    <row r="49" spans="1:21" ht="15.95" customHeight="1" x14ac:dyDescent="0.15">
      <c r="A49" s="93"/>
      <c r="B49" s="96"/>
      <c r="C49" s="19"/>
      <c r="D49" s="15" t="s">
        <v>123</v>
      </c>
      <c r="E49" s="15" t="s">
        <v>124</v>
      </c>
      <c r="F49" s="27">
        <v>10</v>
      </c>
      <c r="G49" s="15" t="s">
        <v>16</v>
      </c>
      <c r="H49" s="28">
        <v>60000</v>
      </c>
      <c r="I49" s="28">
        <v>50000</v>
      </c>
      <c r="J49" s="29"/>
      <c r="K49" s="29"/>
      <c r="L49" s="30">
        <f t="shared" si="13"/>
        <v>500000</v>
      </c>
      <c r="M49" s="31"/>
      <c r="N49" s="28">
        <f t="shared" si="14"/>
        <v>500000</v>
      </c>
      <c r="O49" s="28"/>
      <c r="P49" s="28"/>
      <c r="Q49" s="28"/>
      <c r="R49" s="28"/>
      <c r="S49" s="28"/>
      <c r="T49" s="5">
        <f t="shared" si="15"/>
        <v>500000</v>
      </c>
      <c r="U49" s="15"/>
    </row>
    <row r="50" spans="1:21" ht="15.95" customHeight="1" x14ac:dyDescent="0.15">
      <c r="A50" s="93"/>
      <c r="B50" s="96"/>
      <c r="C50" s="19"/>
      <c r="D50" s="15" t="s">
        <v>125</v>
      </c>
      <c r="E50" s="15" t="s">
        <v>126</v>
      </c>
      <c r="F50" s="27">
        <v>10</v>
      </c>
      <c r="G50" s="15" t="s">
        <v>16</v>
      </c>
      <c r="H50" s="28">
        <v>60000</v>
      </c>
      <c r="I50" s="28">
        <v>50000</v>
      </c>
      <c r="J50" s="29"/>
      <c r="K50" s="29"/>
      <c r="L50" s="30">
        <f t="shared" si="13"/>
        <v>500000</v>
      </c>
      <c r="M50" s="31"/>
      <c r="N50" s="28">
        <f t="shared" si="14"/>
        <v>500000</v>
      </c>
      <c r="O50" s="28"/>
      <c r="P50" s="28"/>
      <c r="Q50" s="28"/>
      <c r="R50" s="28"/>
      <c r="S50" s="28"/>
      <c r="T50" s="5">
        <f t="shared" si="15"/>
        <v>500000</v>
      </c>
      <c r="U50" s="15"/>
    </row>
    <row r="51" spans="1:21" ht="15.95" customHeight="1" x14ac:dyDescent="0.15">
      <c r="A51" s="93"/>
      <c r="B51" s="96"/>
      <c r="C51" s="32"/>
      <c r="D51" s="98" t="s">
        <v>2</v>
      </c>
      <c r="E51" s="98"/>
      <c r="F51" s="99"/>
      <c r="G51" s="99"/>
      <c r="H51" s="122"/>
      <c r="I51" s="122"/>
      <c r="J51" s="122"/>
      <c r="K51" s="122"/>
      <c r="L51" s="33">
        <f>SUM(L45:L50)</f>
        <v>3500000</v>
      </c>
      <c r="M51" s="33"/>
      <c r="N51" s="37">
        <f t="shared" ref="N51:T51" si="16">SUM(N45:N50)</f>
        <v>3500000</v>
      </c>
      <c r="O51" s="37">
        <f t="shared" si="16"/>
        <v>0</v>
      </c>
      <c r="P51" s="37">
        <f t="shared" si="16"/>
        <v>0</v>
      </c>
      <c r="Q51" s="37">
        <f t="shared" si="16"/>
        <v>0</v>
      </c>
      <c r="R51" s="37">
        <f t="shared" si="16"/>
        <v>0</v>
      </c>
      <c r="S51" s="37">
        <f t="shared" si="16"/>
        <v>0</v>
      </c>
      <c r="T51" s="6">
        <f t="shared" si="16"/>
        <v>3500000</v>
      </c>
      <c r="U51" s="38"/>
    </row>
    <row r="52" spans="1:21" s="4" customFormat="1" ht="26.1" customHeight="1" x14ac:dyDescent="0.15">
      <c r="A52" s="93"/>
      <c r="B52" s="96"/>
      <c r="C52" s="22" t="s">
        <v>127</v>
      </c>
      <c r="D52" s="14" t="s">
        <v>9</v>
      </c>
      <c r="E52" s="14" t="s">
        <v>63</v>
      </c>
      <c r="F52" s="14" t="s">
        <v>10</v>
      </c>
      <c r="G52" s="14" t="s">
        <v>16</v>
      </c>
      <c r="H52" s="23" t="s">
        <v>32</v>
      </c>
      <c r="I52" s="23" t="s">
        <v>33</v>
      </c>
      <c r="J52" s="24"/>
      <c r="K52" s="24"/>
      <c r="L52" s="25" t="s">
        <v>11</v>
      </c>
      <c r="M52" s="24"/>
      <c r="N52" s="26">
        <v>6</v>
      </c>
      <c r="O52" s="26">
        <f>N52+1</f>
        <v>7</v>
      </c>
      <c r="P52" s="26">
        <f t="shared" ref="P52:S52" si="17">O52+1</f>
        <v>8</v>
      </c>
      <c r="Q52" s="26">
        <f t="shared" si="17"/>
        <v>9</v>
      </c>
      <c r="R52" s="26">
        <f t="shared" si="17"/>
        <v>10</v>
      </c>
      <c r="S52" s="26">
        <f t="shared" si="17"/>
        <v>11</v>
      </c>
      <c r="T52" s="8" t="str">
        <f>"合計
（令和" &amp; N52 &amp; "～" &amp; S52 &amp; "年度）"</f>
        <v>合計
（令和6～11年度）</v>
      </c>
      <c r="U52" s="35" t="s">
        <v>53</v>
      </c>
    </row>
    <row r="53" spans="1:21" ht="15.95" customHeight="1" x14ac:dyDescent="0.15">
      <c r="A53" s="93"/>
      <c r="B53" s="96"/>
      <c r="C53" s="19"/>
      <c r="D53" s="15" t="s">
        <v>52</v>
      </c>
      <c r="E53" s="15" t="s">
        <v>96</v>
      </c>
      <c r="F53" s="27">
        <v>120</v>
      </c>
      <c r="G53" s="15" t="s">
        <v>16</v>
      </c>
      <c r="H53" s="28">
        <v>60000</v>
      </c>
      <c r="I53" s="28">
        <v>50000</v>
      </c>
      <c r="J53" s="29"/>
      <c r="K53" s="29"/>
      <c r="L53" s="30">
        <f>F53*I53</f>
        <v>6000000</v>
      </c>
      <c r="M53" s="31"/>
      <c r="N53" s="28"/>
      <c r="O53" s="28">
        <v>3240000</v>
      </c>
      <c r="P53" s="28">
        <v>3240000</v>
      </c>
      <c r="Q53" s="28">
        <v>3240000</v>
      </c>
      <c r="R53" s="28">
        <v>3240000</v>
      </c>
      <c r="S53" s="28">
        <v>1620000</v>
      </c>
      <c r="T53" s="5">
        <f>SUM(N53:S53)</f>
        <v>14580000</v>
      </c>
      <c r="U53" s="15"/>
    </row>
    <row r="54" spans="1:21" ht="15.95" customHeight="1" x14ac:dyDescent="0.15">
      <c r="A54" s="93"/>
      <c r="B54" s="97"/>
      <c r="C54" s="32"/>
      <c r="D54" s="98" t="s">
        <v>2</v>
      </c>
      <c r="E54" s="98"/>
      <c r="F54" s="99"/>
      <c r="G54" s="99"/>
      <c r="H54" s="122"/>
      <c r="I54" s="122"/>
      <c r="J54" s="122"/>
      <c r="K54" s="122"/>
      <c r="L54" s="33">
        <f>SUM(L53:L53)</f>
        <v>6000000</v>
      </c>
      <c r="M54" s="33"/>
      <c r="N54" s="37">
        <f t="shared" ref="N54:T54" si="18">SUM(N53:N53)</f>
        <v>0</v>
      </c>
      <c r="O54" s="37">
        <f t="shared" si="18"/>
        <v>3240000</v>
      </c>
      <c r="P54" s="37">
        <f t="shared" si="18"/>
        <v>3240000</v>
      </c>
      <c r="Q54" s="37">
        <f t="shared" si="18"/>
        <v>3240000</v>
      </c>
      <c r="R54" s="37">
        <f t="shared" si="18"/>
        <v>3240000</v>
      </c>
      <c r="S54" s="37">
        <f t="shared" si="18"/>
        <v>1620000</v>
      </c>
      <c r="T54" s="6">
        <f t="shared" si="18"/>
        <v>14580000</v>
      </c>
      <c r="U54" s="38"/>
    </row>
    <row r="55" spans="1:21" s="4" customFormat="1" ht="26.1" customHeight="1" x14ac:dyDescent="0.15">
      <c r="A55" s="93"/>
      <c r="B55" s="92" t="s">
        <v>115</v>
      </c>
      <c r="C55" s="22" t="s">
        <v>34</v>
      </c>
      <c r="D55" s="14" t="s">
        <v>108</v>
      </c>
      <c r="E55" s="14" t="s">
        <v>64</v>
      </c>
      <c r="F55" s="14" t="s">
        <v>0</v>
      </c>
      <c r="G55" s="14" t="s">
        <v>1</v>
      </c>
      <c r="H55" s="23" t="s">
        <v>5</v>
      </c>
      <c r="I55" s="23" t="s">
        <v>6</v>
      </c>
      <c r="J55" s="23" t="s">
        <v>35</v>
      </c>
      <c r="K55" s="23" t="s">
        <v>36</v>
      </c>
      <c r="L55" s="25" t="s">
        <v>11</v>
      </c>
      <c r="M55" s="25" t="s">
        <v>37</v>
      </c>
      <c r="N55" s="26">
        <v>6</v>
      </c>
      <c r="O55" s="26">
        <f>N55+1</f>
        <v>7</v>
      </c>
      <c r="P55" s="26">
        <f t="shared" ref="P55:S55" si="19">O55+1</f>
        <v>8</v>
      </c>
      <c r="Q55" s="26">
        <f t="shared" si="19"/>
        <v>9</v>
      </c>
      <c r="R55" s="26">
        <f t="shared" si="19"/>
        <v>10</v>
      </c>
      <c r="S55" s="26">
        <f t="shared" si="19"/>
        <v>11</v>
      </c>
      <c r="T55" s="8" t="str">
        <f>"合計
（令和" &amp; N55 &amp; "～" &amp; S55 &amp; "年度）"</f>
        <v>合計
（令和6～11年度）</v>
      </c>
      <c r="U55" s="35" t="s">
        <v>38</v>
      </c>
    </row>
    <row r="56" spans="1:21" ht="15.95" customHeight="1" x14ac:dyDescent="0.15">
      <c r="A56" s="93"/>
      <c r="B56" s="93"/>
      <c r="C56" s="19" t="s">
        <v>81</v>
      </c>
      <c r="D56" s="15" t="s">
        <v>39</v>
      </c>
      <c r="E56" s="15" t="s">
        <v>92</v>
      </c>
      <c r="F56" s="27">
        <v>2</v>
      </c>
      <c r="G56" s="15" t="s">
        <v>42</v>
      </c>
      <c r="H56" s="28">
        <v>1600000</v>
      </c>
      <c r="I56" s="28">
        <v>1280000</v>
      </c>
      <c r="J56" s="28">
        <v>32000</v>
      </c>
      <c r="K56" s="28">
        <v>25600</v>
      </c>
      <c r="L56" s="30">
        <f t="shared" ref="L56:L62" si="20">F56*I56</f>
        <v>2560000</v>
      </c>
      <c r="M56" s="30">
        <f t="shared" ref="M56:M62" si="21">F56*K56</f>
        <v>51200</v>
      </c>
      <c r="N56" s="28">
        <f>M56*3</f>
        <v>153600</v>
      </c>
      <c r="O56" s="28"/>
      <c r="P56" s="28"/>
      <c r="Q56" s="28"/>
      <c r="R56" s="28"/>
      <c r="S56" s="28"/>
      <c r="T56" s="5">
        <f t="shared" ref="T56:T64" si="22">SUM(N56:S56)</f>
        <v>153600</v>
      </c>
      <c r="U56" s="15" t="s">
        <v>129</v>
      </c>
    </row>
    <row r="57" spans="1:21" ht="15.95" customHeight="1" x14ac:dyDescent="0.15">
      <c r="A57" s="93"/>
      <c r="B57" s="93"/>
      <c r="C57" s="19"/>
      <c r="D57" s="15" t="s">
        <v>54</v>
      </c>
      <c r="E57" s="15" t="s">
        <v>93</v>
      </c>
      <c r="F57" s="27">
        <v>2</v>
      </c>
      <c r="G57" s="15" t="s">
        <v>42</v>
      </c>
      <c r="H57" s="28">
        <v>1600000</v>
      </c>
      <c r="I57" s="28">
        <v>1280000</v>
      </c>
      <c r="J57" s="28">
        <v>32000</v>
      </c>
      <c r="K57" s="28">
        <v>25600</v>
      </c>
      <c r="L57" s="30">
        <f t="shared" si="20"/>
        <v>2560000</v>
      </c>
      <c r="M57" s="30">
        <f t="shared" si="21"/>
        <v>51200</v>
      </c>
      <c r="N57" s="28">
        <f t="shared" ref="N57:N63" si="23">M57*3</f>
        <v>153600</v>
      </c>
      <c r="O57" s="28"/>
      <c r="P57" s="28"/>
      <c r="Q57" s="28"/>
      <c r="R57" s="28"/>
      <c r="S57" s="28"/>
      <c r="T57" s="5">
        <f t="shared" si="22"/>
        <v>153600</v>
      </c>
      <c r="U57" s="15" t="s">
        <v>129</v>
      </c>
    </row>
    <row r="58" spans="1:21" ht="15.95" customHeight="1" x14ac:dyDescent="0.15">
      <c r="A58" s="93"/>
      <c r="B58" s="93"/>
      <c r="C58" s="19"/>
      <c r="D58" s="15" t="s">
        <v>40</v>
      </c>
      <c r="E58" s="15" t="s">
        <v>78</v>
      </c>
      <c r="F58" s="27">
        <v>2</v>
      </c>
      <c r="G58" s="15" t="s">
        <v>42</v>
      </c>
      <c r="H58" s="28">
        <v>3000000</v>
      </c>
      <c r="I58" s="28">
        <v>2400000</v>
      </c>
      <c r="J58" s="28">
        <v>60000</v>
      </c>
      <c r="K58" s="28">
        <v>48000</v>
      </c>
      <c r="L58" s="30">
        <f t="shared" si="20"/>
        <v>4800000</v>
      </c>
      <c r="M58" s="30">
        <f t="shared" si="21"/>
        <v>96000</v>
      </c>
      <c r="N58" s="28">
        <f t="shared" si="23"/>
        <v>288000</v>
      </c>
      <c r="O58" s="28"/>
      <c r="P58" s="28"/>
      <c r="Q58" s="28"/>
      <c r="R58" s="28"/>
      <c r="S58" s="28"/>
      <c r="T58" s="5">
        <f t="shared" si="22"/>
        <v>288000</v>
      </c>
      <c r="U58" s="15" t="s">
        <v>129</v>
      </c>
    </row>
    <row r="59" spans="1:21" ht="15.95" customHeight="1" x14ac:dyDescent="0.15">
      <c r="A59" s="93"/>
      <c r="B59" s="93"/>
      <c r="C59" s="19"/>
      <c r="D59" s="15" t="s">
        <v>44</v>
      </c>
      <c r="E59" s="15" t="s">
        <v>94</v>
      </c>
      <c r="F59" s="27">
        <v>1</v>
      </c>
      <c r="G59" s="15" t="s">
        <v>42</v>
      </c>
      <c r="H59" s="28">
        <v>3000000</v>
      </c>
      <c r="I59" s="28">
        <v>2400000</v>
      </c>
      <c r="J59" s="28">
        <v>60000</v>
      </c>
      <c r="K59" s="28">
        <v>48000</v>
      </c>
      <c r="L59" s="30">
        <f t="shared" si="20"/>
        <v>2400000</v>
      </c>
      <c r="M59" s="30">
        <f t="shared" si="21"/>
        <v>48000</v>
      </c>
      <c r="N59" s="28">
        <f t="shared" si="23"/>
        <v>144000</v>
      </c>
      <c r="O59" s="28"/>
      <c r="P59" s="28"/>
      <c r="Q59" s="28"/>
      <c r="R59" s="28"/>
      <c r="S59" s="28"/>
      <c r="T59" s="5">
        <f t="shared" si="22"/>
        <v>144000</v>
      </c>
      <c r="U59" s="15" t="s">
        <v>129</v>
      </c>
    </row>
    <row r="60" spans="1:21" ht="15.95" customHeight="1" x14ac:dyDescent="0.15">
      <c r="A60" s="93"/>
      <c r="B60" s="93"/>
      <c r="C60" s="19"/>
      <c r="D60" s="15" t="s">
        <v>45</v>
      </c>
      <c r="E60" s="15" t="s">
        <v>75</v>
      </c>
      <c r="F60" s="27">
        <v>4</v>
      </c>
      <c r="G60" s="15" t="s">
        <v>42</v>
      </c>
      <c r="H60" s="28">
        <v>500000</v>
      </c>
      <c r="I60" s="28">
        <v>400000</v>
      </c>
      <c r="J60" s="28">
        <v>10000</v>
      </c>
      <c r="K60" s="28">
        <v>8000</v>
      </c>
      <c r="L60" s="30">
        <f t="shared" si="20"/>
        <v>1600000</v>
      </c>
      <c r="M60" s="30">
        <f t="shared" si="21"/>
        <v>32000</v>
      </c>
      <c r="N60" s="28">
        <f t="shared" si="23"/>
        <v>96000</v>
      </c>
      <c r="O60" s="28"/>
      <c r="P60" s="28"/>
      <c r="Q60" s="28"/>
      <c r="R60" s="28"/>
      <c r="S60" s="28"/>
      <c r="T60" s="5">
        <f t="shared" si="22"/>
        <v>96000</v>
      </c>
      <c r="U60" s="15" t="s">
        <v>129</v>
      </c>
    </row>
    <row r="61" spans="1:21" ht="15.95" customHeight="1" x14ac:dyDescent="0.15">
      <c r="A61" s="93"/>
      <c r="B61" s="93"/>
      <c r="C61" s="19"/>
      <c r="D61" s="15" t="s">
        <v>55</v>
      </c>
      <c r="E61" s="15" t="s">
        <v>79</v>
      </c>
      <c r="F61" s="27">
        <v>2</v>
      </c>
      <c r="G61" s="15" t="s">
        <v>43</v>
      </c>
      <c r="H61" s="28">
        <v>1500000</v>
      </c>
      <c r="I61" s="28">
        <v>1200000</v>
      </c>
      <c r="J61" s="28">
        <v>30000</v>
      </c>
      <c r="K61" s="28">
        <v>24000</v>
      </c>
      <c r="L61" s="30">
        <f t="shared" si="20"/>
        <v>2400000</v>
      </c>
      <c r="M61" s="30">
        <f t="shared" si="21"/>
        <v>48000</v>
      </c>
      <c r="N61" s="28">
        <f t="shared" si="23"/>
        <v>144000</v>
      </c>
      <c r="O61" s="28"/>
      <c r="P61" s="28"/>
      <c r="Q61" s="28"/>
      <c r="R61" s="28"/>
      <c r="S61" s="28"/>
      <c r="T61" s="5">
        <f t="shared" si="22"/>
        <v>144000</v>
      </c>
      <c r="U61" s="15" t="s">
        <v>129</v>
      </c>
    </row>
    <row r="62" spans="1:21" ht="15.95" customHeight="1" x14ac:dyDescent="0.15">
      <c r="A62" s="93"/>
      <c r="B62" s="93"/>
      <c r="C62" s="19"/>
      <c r="D62" s="15" t="s">
        <v>56</v>
      </c>
      <c r="E62" s="15" t="s">
        <v>80</v>
      </c>
      <c r="F62" s="27">
        <v>2</v>
      </c>
      <c r="G62" s="15" t="s">
        <v>43</v>
      </c>
      <c r="H62" s="28">
        <v>2000000</v>
      </c>
      <c r="I62" s="28">
        <v>1600000</v>
      </c>
      <c r="J62" s="28">
        <v>40000</v>
      </c>
      <c r="K62" s="28">
        <v>32000</v>
      </c>
      <c r="L62" s="30">
        <f t="shared" si="20"/>
        <v>3200000</v>
      </c>
      <c r="M62" s="30">
        <f t="shared" si="21"/>
        <v>64000</v>
      </c>
      <c r="N62" s="28">
        <f t="shared" si="23"/>
        <v>192000</v>
      </c>
      <c r="O62" s="28"/>
      <c r="P62" s="28"/>
      <c r="Q62" s="28"/>
      <c r="R62" s="28"/>
      <c r="S62" s="28"/>
      <c r="T62" s="5">
        <f t="shared" si="22"/>
        <v>192000</v>
      </c>
      <c r="U62" s="15" t="s">
        <v>129</v>
      </c>
    </row>
    <row r="63" spans="1:21" ht="15.95" customHeight="1" x14ac:dyDescent="0.15">
      <c r="A63" s="93"/>
      <c r="B63" s="93"/>
      <c r="C63" s="19"/>
      <c r="D63" s="15" t="s">
        <v>41</v>
      </c>
      <c r="E63" s="17"/>
      <c r="F63" s="27">
        <v>1</v>
      </c>
      <c r="G63" s="15" t="s">
        <v>43</v>
      </c>
      <c r="H63" s="28">
        <v>8000000</v>
      </c>
      <c r="I63" s="28">
        <v>6400000</v>
      </c>
      <c r="J63" s="28">
        <v>160000</v>
      </c>
      <c r="K63" s="28">
        <v>128000</v>
      </c>
      <c r="L63" s="30">
        <f>F63*I63</f>
        <v>6400000</v>
      </c>
      <c r="M63" s="30">
        <f>F63*K63</f>
        <v>128000</v>
      </c>
      <c r="N63" s="28">
        <f t="shared" si="23"/>
        <v>384000</v>
      </c>
      <c r="O63" s="28"/>
      <c r="P63" s="28"/>
      <c r="Q63" s="28"/>
      <c r="R63" s="28"/>
      <c r="S63" s="28"/>
      <c r="T63" s="5">
        <f t="shared" si="22"/>
        <v>384000</v>
      </c>
      <c r="U63" s="15" t="s">
        <v>129</v>
      </c>
    </row>
    <row r="64" spans="1:21" ht="15.95" customHeight="1" x14ac:dyDescent="0.15">
      <c r="A64" s="93"/>
      <c r="B64" s="93"/>
      <c r="C64" s="19"/>
      <c r="D64" s="15"/>
      <c r="E64" s="15"/>
      <c r="F64" s="27"/>
      <c r="G64" s="15"/>
      <c r="H64" s="28"/>
      <c r="I64" s="28"/>
      <c r="J64" s="28"/>
      <c r="K64" s="28"/>
      <c r="L64" s="30"/>
      <c r="M64" s="30"/>
      <c r="N64" s="28"/>
      <c r="O64" s="28"/>
      <c r="P64" s="28"/>
      <c r="Q64" s="28"/>
      <c r="R64" s="28"/>
      <c r="S64" s="28"/>
      <c r="T64" s="5">
        <f t="shared" si="22"/>
        <v>0</v>
      </c>
      <c r="U64" s="15"/>
    </row>
    <row r="65" spans="1:21" ht="15.95" customHeight="1" x14ac:dyDescent="0.15">
      <c r="A65" s="93"/>
      <c r="B65" s="94"/>
      <c r="C65" s="32"/>
      <c r="D65" s="98" t="s">
        <v>2</v>
      </c>
      <c r="E65" s="98"/>
      <c r="F65" s="99"/>
      <c r="G65" s="99"/>
      <c r="H65" s="122"/>
      <c r="I65" s="122"/>
      <c r="J65" s="122"/>
      <c r="K65" s="122"/>
      <c r="L65" s="33">
        <f>SUM(L56:L64)</f>
        <v>25920000</v>
      </c>
      <c r="M65" s="33">
        <f>SUM(M56:M64)</f>
        <v>518400</v>
      </c>
      <c r="N65" s="37">
        <f>SUM(N56:N64)</f>
        <v>1555200</v>
      </c>
      <c r="O65" s="37">
        <f>SUM(O62:O64)</f>
        <v>0</v>
      </c>
      <c r="P65" s="37">
        <f>SUM(P62:P64)</f>
        <v>0</v>
      </c>
      <c r="Q65" s="37">
        <f>SUM(Q62:Q64)</f>
        <v>0</v>
      </c>
      <c r="R65" s="37">
        <f>SUM(R62:R64)</f>
        <v>0</v>
      </c>
      <c r="S65" s="37">
        <f>SUM(S62:S64)</f>
        <v>0</v>
      </c>
      <c r="T65" s="6">
        <f>SUM(T56:T64)</f>
        <v>1555200</v>
      </c>
      <c r="U65" s="38"/>
    </row>
    <row r="66" spans="1:21" s="4" customFormat="1" ht="26.1" customHeight="1" x14ac:dyDescent="0.15">
      <c r="A66" s="93"/>
      <c r="B66" s="39" t="s">
        <v>50</v>
      </c>
      <c r="C66" s="22" t="s">
        <v>50</v>
      </c>
      <c r="D66" s="14" t="s">
        <v>9</v>
      </c>
      <c r="E66" s="14" t="s">
        <v>63</v>
      </c>
      <c r="F66" s="14" t="s">
        <v>10</v>
      </c>
      <c r="G66" s="14" t="s">
        <v>16</v>
      </c>
      <c r="H66" s="23" t="s">
        <v>32</v>
      </c>
      <c r="I66" s="23" t="s">
        <v>33</v>
      </c>
      <c r="J66" s="24"/>
      <c r="K66" s="24"/>
      <c r="L66" s="25" t="s">
        <v>11</v>
      </c>
      <c r="M66" s="24"/>
      <c r="N66" s="26">
        <v>6</v>
      </c>
      <c r="O66" s="26">
        <f>N66+1</f>
        <v>7</v>
      </c>
      <c r="P66" s="26">
        <f t="shared" ref="P66:S66" si="24">O66+1</f>
        <v>8</v>
      </c>
      <c r="Q66" s="26">
        <f t="shared" si="24"/>
        <v>9</v>
      </c>
      <c r="R66" s="26">
        <f t="shared" si="24"/>
        <v>10</v>
      </c>
      <c r="S66" s="26">
        <f t="shared" si="24"/>
        <v>11</v>
      </c>
      <c r="T66" s="8" t="str">
        <f>"合計
（令和" &amp; N66 &amp; "～" &amp; S66 &amp; "年度）"</f>
        <v>合計
（令和6～11年度）</v>
      </c>
      <c r="U66" s="35" t="s">
        <v>53</v>
      </c>
    </row>
    <row r="67" spans="1:21" ht="15.95" customHeight="1" x14ac:dyDescent="0.15">
      <c r="A67" s="93"/>
      <c r="B67" s="40"/>
      <c r="C67" s="19"/>
      <c r="D67" s="15" t="s">
        <v>51</v>
      </c>
      <c r="E67" s="15" t="s">
        <v>95</v>
      </c>
      <c r="F67" s="27">
        <v>10</v>
      </c>
      <c r="G67" s="15" t="s">
        <v>16</v>
      </c>
      <c r="H67" s="28">
        <v>60000</v>
      </c>
      <c r="I67" s="28">
        <v>50000</v>
      </c>
      <c r="J67" s="29"/>
      <c r="K67" s="29"/>
      <c r="L67" s="30">
        <f>F67*I67</f>
        <v>500000</v>
      </c>
      <c r="M67" s="31"/>
      <c r="N67" s="28">
        <f>L67</f>
        <v>500000</v>
      </c>
      <c r="O67" s="28"/>
      <c r="P67" s="28"/>
      <c r="Q67" s="28"/>
      <c r="R67" s="28"/>
      <c r="S67" s="28"/>
      <c r="T67" s="5">
        <f>SUM(N67:S67)</f>
        <v>500000</v>
      </c>
      <c r="U67" s="15"/>
    </row>
    <row r="68" spans="1:21" ht="15.95" customHeight="1" x14ac:dyDescent="0.15">
      <c r="A68" s="94"/>
      <c r="B68" s="41"/>
      <c r="C68" s="32"/>
      <c r="D68" s="98" t="s">
        <v>2</v>
      </c>
      <c r="E68" s="98"/>
      <c r="F68" s="99"/>
      <c r="G68" s="99"/>
      <c r="H68" s="122"/>
      <c r="I68" s="122"/>
      <c r="J68" s="122"/>
      <c r="K68" s="122"/>
      <c r="L68" s="33">
        <f>SUM(L67:L67)</f>
        <v>500000</v>
      </c>
      <c r="M68" s="33"/>
      <c r="N68" s="37">
        <f t="shared" ref="N68:T68" si="25">SUM(N67:N67)</f>
        <v>500000</v>
      </c>
      <c r="O68" s="37">
        <f t="shared" si="25"/>
        <v>0</v>
      </c>
      <c r="P68" s="37">
        <f t="shared" si="25"/>
        <v>0</v>
      </c>
      <c r="Q68" s="37">
        <f t="shared" si="25"/>
        <v>0</v>
      </c>
      <c r="R68" s="37">
        <f t="shared" si="25"/>
        <v>0</v>
      </c>
      <c r="S68" s="37">
        <f t="shared" si="25"/>
        <v>0</v>
      </c>
      <c r="T68" s="6">
        <f t="shared" si="25"/>
        <v>500000</v>
      </c>
      <c r="U68" s="38"/>
    </row>
    <row r="69" spans="1:21" s="4" customFormat="1" ht="26.1" customHeight="1" x14ac:dyDescent="0.15">
      <c r="A69" s="93" t="s">
        <v>113</v>
      </c>
      <c r="B69" s="95" t="s">
        <v>114</v>
      </c>
      <c r="C69" s="22" t="s">
        <v>116</v>
      </c>
      <c r="D69" s="14" t="s">
        <v>9</v>
      </c>
      <c r="E69" s="14" t="s">
        <v>63</v>
      </c>
      <c r="F69" s="14" t="s">
        <v>10</v>
      </c>
      <c r="G69" s="14" t="s">
        <v>16</v>
      </c>
      <c r="H69" s="23" t="s">
        <v>32</v>
      </c>
      <c r="I69" s="23" t="s">
        <v>33</v>
      </c>
      <c r="J69" s="24"/>
      <c r="K69" s="24"/>
      <c r="L69" s="25" t="s">
        <v>11</v>
      </c>
      <c r="M69" s="24"/>
      <c r="N69" s="26">
        <v>6</v>
      </c>
      <c r="O69" s="26">
        <f>N69+1</f>
        <v>7</v>
      </c>
      <c r="P69" s="26">
        <f t="shared" ref="P69:S69" si="26">O69+1</f>
        <v>8</v>
      </c>
      <c r="Q69" s="26">
        <f t="shared" si="26"/>
        <v>9</v>
      </c>
      <c r="R69" s="26">
        <f t="shared" si="26"/>
        <v>10</v>
      </c>
      <c r="S69" s="26">
        <f t="shared" si="26"/>
        <v>11</v>
      </c>
      <c r="T69" s="8" t="str">
        <f>"合計
（令和" &amp; N69 &amp; "～" &amp; S69 &amp; "年度）"</f>
        <v>合計
（令和6～11年度）</v>
      </c>
      <c r="U69" s="35" t="s">
        <v>53</v>
      </c>
    </row>
    <row r="70" spans="1:21" ht="15.95" customHeight="1" x14ac:dyDescent="0.15">
      <c r="A70" s="93"/>
      <c r="B70" s="96"/>
      <c r="C70" s="19"/>
      <c r="D70" s="15" t="s">
        <v>46</v>
      </c>
      <c r="E70" s="15" t="s">
        <v>76</v>
      </c>
      <c r="F70" s="27">
        <v>60</v>
      </c>
      <c r="G70" s="15" t="s">
        <v>16</v>
      </c>
      <c r="H70" s="28">
        <v>60000</v>
      </c>
      <c r="I70" s="28">
        <v>50000</v>
      </c>
      <c r="J70" s="29"/>
      <c r="K70" s="29"/>
      <c r="L70" s="30">
        <f>F70*I70</f>
        <v>3000000</v>
      </c>
      <c r="M70" s="31"/>
      <c r="N70" s="28"/>
      <c r="O70" s="28">
        <v>3240000</v>
      </c>
      <c r="P70" s="28">
        <v>3240000</v>
      </c>
      <c r="Q70" s="28">
        <v>3240000</v>
      </c>
      <c r="R70" s="28">
        <v>3240000</v>
      </c>
      <c r="S70" s="28">
        <v>1620000</v>
      </c>
      <c r="T70" s="5">
        <f>SUM(N70:S70)</f>
        <v>14580000</v>
      </c>
      <c r="U70" s="15"/>
    </row>
    <row r="71" spans="1:21" ht="15.95" customHeight="1" x14ac:dyDescent="0.15">
      <c r="A71" s="93"/>
      <c r="B71" s="96"/>
      <c r="C71" s="19"/>
      <c r="D71" s="15" t="s">
        <v>47</v>
      </c>
      <c r="E71" s="15" t="s">
        <v>77</v>
      </c>
      <c r="F71" s="27">
        <v>24</v>
      </c>
      <c r="G71" s="15" t="s">
        <v>16</v>
      </c>
      <c r="H71" s="28">
        <v>60000</v>
      </c>
      <c r="I71" s="28">
        <v>50000</v>
      </c>
      <c r="J71" s="29"/>
      <c r="K71" s="29"/>
      <c r="L71" s="30">
        <f>F71*I71</f>
        <v>1200000</v>
      </c>
      <c r="M71" s="31"/>
      <c r="N71" s="28"/>
      <c r="O71" s="28">
        <v>1620000</v>
      </c>
      <c r="P71" s="28">
        <v>1620000</v>
      </c>
      <c r="Q71" s="28">
        <v>1620000</v>
      </c>
      <c r="R71" s="28">
        <v>1620000</v>
      </c>
      <c r="S71" s="28">
        <v>810000</v>
      </c>
      <c r="T71" s="5">
        <f>SUM(N71:S71)</f>
        <v>7290000</v>
      </c>
      <c r="U71" s="15"/>
    </row>
    <row r="72" spans="1:21" ht="15.95" customHeight="1" x14ac:dyDescent="0.15">
      <c r="A72" s="93"/>
      <c r="B72" s="96"/>
      <c r="C72" s="19"/>
      <c r="D72" s="15" t="s">
        <v>48</v>
      </c>
      <c r="E72" s="15" t="s">
        <v>76</v>
      </c>
      <c r="F72" s="27">
        <v>60</v>
      </c>
      <c r="G72" s="15" t="s">
        <v>16</v>
      </c>
      <c r="H72" s="28">
        <v>60000</v>
      </c>
      <c r="I72" s="28">
        <v>50000</v>
      </c>
      <c r="J72" s="29"/>
      <c r="K72" s="29"/>
      <c r="L72" s="30">
        <f>F72*I72</f>
        <v>3000000</v>
      </c>
      <c r="M72" s="31"/>
      <c r="N72" s="28"/>
      <c r="O72" s="28">
        <v>3240000</v>
      </c>
      <c r="P72" s="28">
        <v>3240000</v>
      </c>
      <c r="Q72" s="28">
        <v>3240000</v>
      </c>
      <c r="R72" s="28">
        <v>3240000</v>
      </c>
      <c r="S72" s="28">
        <v>1620000</v>
      </c>
      <c r="T72" s="5">
        <f>SUM(N72:S72)</f>
        <v>14580000</v>
      </c>
      <c r="U72" s="15"/>
    </row>
    <row r="73" spans="1:21" ht="15.95" customHeight="1" x14ac:dyDescent="0.15">
      <c r="A73" s="93"/>
      <c r="B73" s="96"/>
      <c r="C73" s="32"/>
      <c r="D73" s="98" t="s">
        <v>2</v>
      </c>
      <c r="E73" s="98"/>
      <c r="F73" s="99"/>
      <c r="G73" s="99"/>
      <c r="H73" s="122"/>
      <c r="I73" s="122"/>
      <c r="J73" s="122"/>
      <c r="K73" s="122"/>
      <c r="L73" s="33">
        <f>SUM(L70:L72)</f>
        <v>7200000</v>
      </c>
      <c r="M73" s="33"/>
      <c r="N73" s="37">
        <f t="shared" ref="N73:T73" si="27">SUM(N70:N72)</f>
        <v>0</v>
      </c>
      <c r="O73" s="37">
        <f t="shared" si="27"/>
        <v>8100000</v>
      </c>
      <c r="P73" s="37">
        <f t="shared" si="27"/>
        <v>8100000</v>
      </c>
      <c r="Q73" s="37">
        <f t="shared" si="27"/>
        <v>8100000</v>
      </c>
      <c r="R73" s="37">
        <f t="shared" si="27"/>
        <v>8100000</v>
      </c>
      <c r="S73" s="37">
        <f t="shared" si="27"/>
        <v>4050000</v>
      </c>
      <c r="T73" s="6">
        <f t="shared" si="27"/>
        <v>36450000</v>
      </c>
      <c r="U73" s="38"/>
    </row>
    <row r="74" spans="1:21" s="4" customFormat="1" ht="26.1" customHeight="1" x14ac:dyDescent="0.15">
      <c r="A74" s="93"/>
      <c r="B74" s="96"/>
      <c r="C74" s="22" t="s">
        <v>127</v>
      </c>
      <c r="D74" s="14" t="s">
        <v>9</v>
      </c>
      <c r="E74" s="14" t="s">
        <v>63</v>
      </c>
      <c r="F74" s="14" t="s">
        <v>10</v>
      </c>
      <c r="G74" s="14" t="s">
        <v>16</v>
      </c>
      <c r="H74" s="23" t="s">
        <v>32</v>
      </c>
      <c r="I74" s="23" t="s">
        <v>33</v>
      </c>
      <c r="J74" s="24"/>
      <c r="K74" s="24"/>
      <c r="L74" s="25" t="s">
        <v>11</v>
      </c>
      <c r="M74" s="24"/>
      <c r="N74" s="26">
        <v>6</v>
      </c>
      <c r="O74" s="26">
        <f>N74+1</f>
        <v>7</v>
      </c>
      <c r="P74" s="26">
        <f t="shared" ref="P74:S74" si="28">O74+1</f>
        <v>8</v>
      </c>
      <c r="Q74" s="26">
        <f t="shared" si="28"/>
        <v>9</v>
      </c>
      <c r="R74" s="26">
        <f t="shared" si="28"/>
        <v>10</v>
      </c>
      <c r="S74" s="26">
        <f t="shared" si="28"/>
        <v>11</v>
      </c>
      <c r="T74" s="8" t="str">
        <f>"合計
（令和" &amp; N74 &amp; "～" &amp; S74 &amp; "年度）"</f>
        <v>合計
（令和6～11年度）</v>
      </c>
      <c r="U74" s="35" t="s">
        <v>53</v>
      </c>
    </row>
    <row r="75" spans="1:21" ht="15.95" customHeight="1" x14ac:dyDescent="0.15">
      <c r="A75" s="93"/>
      <c r="B75" s="96"/>
      <c r="C75" s="19"/>
      <c r="D75" s="15" t="s">
        <v>52</v>
      </c>
      <c r="E75" s="15" t="s">
        <v>96</v>
      </c>
      <c r="F75" s="27">
        <v>120</v>
      </c>
      <c r="G75" s="15" t="s">
        <v>16</v>
      </c>
      <c r="H75" s="28">
        <v>60000</v>
      </c>
      <c r="I75" s="28">
        <v>50000</v>
      </c>
      <c r="J75" s="29"/>
      <c r="K75" s="29"/>
      <c r="L75" s="30">
        <f>F75*I75</f>
        <v>6000000</v>
      </c>
      <c r="M75" s="31"/>
      <c r="N75" s="28"/>
      <c r="O75" s="28">
        <v>3240000</v>
      </c>
      <c r="P75" s="28">
        <v>3240000</v>
      </c>
      <c r="Q75" s="28">
        <v>3240000</v>
      </c>
      <c r="R75" s="28">
        <v>3240000</v>
      </c>
      <c r="S75" s="28">
        <v>1620000</v>
      </c>
      <c r="T75" s="5">
        <f>SUM(N75:S75)</f>
        <v>14580000</v>
      </c>
      <c r="U75" s="15"/>
    </row>
    <row r="76" spans="1:21" ht="15.95" customHeight="1" x14ac:dyDescent="0.15">
      <c r="A76" s="93"/>
      <c r="B76" s="97"/>
      <c r="C76" s="32"/>
      <c r="D76" s="98" t="s">
        <v>2</v>
      </c>
      <c r="E76" s="98"/>
      <c r="F76" s="99"/>
      <c r="G76" s="99"/>
      <c r="H76" s="122"/>
      <c r="I76" s="122"/>
      <c r="J76" s="122"/>
      <c r="K76" s="122"/>
      <c r="L76" s="33">
        <f>SUM(L75:L75)</f>
        <v>6000000</v>
      </c>
      <c r="M76" s="33"/>
      <c r="N76" s="37">
        <f t="shared" ref="N76:T76" si="29">SUM(N75:N75)</f>
        <v>0</v>
      </c>
      <c r="O76" s="37">
        <f t="shared" si="29"/>
        <v>3240000</v>
      </c>
      <c r="P76" s="37">
        <f t="shared" si="29"/>
        <v>3240000</v>
      </c>
      <c r="Q76" s="37">
        <f t="shared" si="29"/>
        <v>3240000</v>
      </c>
      <c r="R76" s="37">
        <f t="shared" si="29"/>
        <v>3240000</v>
      </c>
      <c r="S76" s="37">
        <f t="shared" si="29"/>
        <v>1620000</v>
      </c>
      <c r="T76" s="6">
        <f t="shared" si="29"/>
        <v>14580000</v>
      </c>
      <c r="U76" s="38"/>
    </row>
    <row r="77" spans="1:21" s="4" customFormat="1" ht="26.1" customHeight="1" x14ac:dyDescent="0.15">
      <c r="A77" s="93"/>
      <c r="B77" s="95" t="s">
        <v>115</v>
      </c>
      <c r="C77" s="22" t="s">
        <v>49</v>
      </c>
      <c r="D77" s="14" t="s">
        <v>108</v>
      </c>
      <c r="E77" s="14" t="s">
        <v>64</v>
      </c>
      <c r="F77" s="14" t="s">
        <v>0</v>
      </c>
      <c r="G77" s="14" t="s">
        <v>1</v>
      </c>
      <c r="H77" s="23" t="s">
        <v>5</v>
      </c>
      <c r="I77" s="23" t="s">
        <v>6</v>
      </c>
      <c r="J77" s="23" t="s">
        <v>35</v>
      </c>
      <c r="K77" s="23" t="s">
        <v>36</v>
      </c>
      <c r="L77" s="25" t="s">
        <v>11</v>
      </c>
      <c r="M77" s="25" t="s">
        <v>37</v>
      </c>
      <c r="N77" s="26">
        <v>6</v>
      </c>
      <c r="O77" s="26">
        <f>N77+1</f>
        <v>7</v>
      </c>
      <c r="P77" s="26">
        <f t="shared" ref="P77:S77" si="30">O77+1</f>
        <v>8</v>
      </c>
      <c r="Q77" s="26">
        <f t="shared" si="30"/>
        <v>9</v>
      </c>
      <c r="R77" s="26">
        <f t="shared" si="30"/>
        <v>10</v>
      </c>
      <c r="S77" s="26">
        <f t="shared" si="30"/>
        <v>11</v>
      </c>
      <c r="T77" s="8" t="str">
        <f>"合計
（令和" &amp; N77 &amp; "～" &amp; S77 &amp; "年度）"</f>
        <v>合計
（令和6～11年度）</v>
      </c>
      <c r="U77" s="35" t="s">
        <v>38</v>
      </c>
    </row>
    <row r="78" spans="1:21" ht="15.95" customHeight="1" x14ac:dyDescent="0.15">
      <c r="A78" s="93"/>
      <c r="B78" s="96"/>
      <c r="C78" s="19" t="s">
        <v>81</v>
      </c>
      <c r="D78" s="15" t="s">
        <v>39</v>
      </c>
      <c r="E78" s="15" t="s">
        <v>92</v>
      </c>
      <c r="F78" s="27">
        <v>2</v>
      </c>
      <c r="G78" s="15" t="s">
        <v>42</v>
      </c>
      <c r="H78" s="28">
        <v>1600000</v>
      </c>
      <c r="I78" s="28">
        <v>1280000</v>
      </c>
      <c r="J78" s="28">
        <v>32000</v>
      </c>
      <c r="K78" s="28">
        <v>25600</v>
      </c>
      <c r="L78" s="30">
        <f t="shared" ref="L78:L84" si="31">F78*I78</f>
        <v>2560000</v>
      </c>
      <c r="M78" s="30">
        <f t="shared" ref="M78:M84" si="32">F78*K78</f>
        <v>51200</v>
      </c>
      <c r="N78" s="28"/>
      <c r="O78" s="28">
        <f>M78*12</f>
        <v>614400</v>
      </c>
      <c r="P78" s="28">
        <v>614400</v>
      </c>
      <c r="Q78" s="28">
        <v>614400</v>
      </c>
      <c r="R78" s="28">
        <v>614400</v>
      </c>
      <c r="S78" s="28">
        <f>M78*9</f>
        <v>460800</v>
      </c>
      <c r="T78" s="5">
        <f t="shared" ref="T78:T86" si="33">SUM(N78:S78)</f>
        <v>2918400</v>
      </c>
      <c r="U78" s="15" t="s">
        <v>129</v>
      </c>
    </row>
    <row r="79" spans="1:21" ht="15.95" customHeight="1" x14ac:dyDescent="0.15">
      <c r="A79" s="93"/>
      <c r="B79" s="96"/>
      <c r="C79" s="19"/>
      <c r="D79" s="15" t="s">
        <v>54</v>
      </c>
      <c r="E79" s="15" t="s">
        <v>93</v>
      </c>
      <c r="F79" s="27">
        <v>2</v>
      </c>
      <c r="G79" s="15" t="s">
        <v>42</v>
      </c>
      <c r="H79" s="28">
        <v>1600000</v>
      </c>
      <c r="I79" s="28">
        <v>1280000</v>
      </c>
      <c r="J79" s="28">
        <v>32000</v>
      </c>
      <c r="K79" s="28">
        <v>25600</v>
      </c>
      <c r="L79" s="30">
        <f t="shared" si="31"/>
        <v>2560000</v>
      </c>
      <c r="M79" s="30">
        <f t="shared" si="32"/>
        <v>51200</v>
      </c>
      <c r="N79" s="28"/>
      <c r="O79" s="28">
        <f t="shared" ref="O79:O85" si="34">M79*12</f>
        <v>614400</v>
      </c>
      <c r="P79" s="28">
        <v>614400</v>
      </c>
      <c r="Q79" s="28">
        <v>614400</v>
      </c>
      <c r="R79" s="28">
        <v>614400</v>
      </c>
      <c r="S79" s="28">
        <f t="shared" ref="S79:S85" si="35">M79*9</f>
        <v>460800</v>
      </c>
      <c r="T79" s="5">
        <f t="shared" si="33"/>
        <v>2918400</v>
      </c>
      <c r="U79" s="15" t="s">
        <v>129</v>
      </c>
    </row>
    <row r="80" spans="1:21" ht="15.95" customHeight="1" x14ac:dyDescent="0.15">
      <c r="A80" s="93"/>
      <c r="B80" s="96"/>
      <c r="C80" s="19"/>
      <c r="D80" s="15" t="s">
        <v>40</v>
      </c>
      <c r="E80" s="15" t="s">
        <v>78</v>
      </c>
      <c r="F80" s="27">
        <v>2</v>
      </c>
      <c r="G80" s="15" t="s">
        <v>42</v>
      </c>
      <c r="H80" s="28">
        <v>3000000</v>
      </c>
      <c r="I80" s="28">
        <v>2400000</v>
      </c>
      <c r="J80" s="28">
        <v>60000</v>
      </c>
      <c r="K80" s="28">
        <v>48000</v>
      </c>
      <c r="L80" s="30">
        <f t="shared" si="31"/>
        <v>4800000</v>
      </c>
      <c r="M80" s="30">
        <f t="shared" si="32"/>
        <v>96000</v>
      </c>
      <c r="N80" s="28"/>
      <c r="O80" s="28">
        <f t="shared" si="34"/>
        <v>1152000</v>
      </c>
      <c r="P80" s="28">
        <v>1152000</v>
      </c>
      <c r="Q80" s="28">
        <v>1152000</v>
      </c>
      <c r="R80" s="28">
        <v>1152000</v>
      </c>
      <c r="S80" s="28">
        <f t="shared" si="35"/>
        <v>864000</v>
      </c>
      <c r="T80" s="5">
        <f t="shared" si="33"/>
        <v>5472000</v>
      </c>
      <c r="U80" s="15" t="s">
        <v>129</v>
      </c>
    </row>
    <row r="81" spans="1:21" ht="15.95" customHeight="1" x14ac:dyDescent="0.15">
      <c r="A81" s="93"/>
      <c r="B81" s="96"/>
      <c r="C81" s="19"/>
      <c r="D81" s="15" t="s">
        <v>44</v>
      </c>
      <c r="E81" s="15" t="s">
        <v>94</v>
      </c>
      <c r="F81" s="27">
        <v>1</v>
      </c>
      <c r="G81" s="15" t="s">
        <v>42</v>
      </c>
      <c r="H81" s="28">
        <v>3000000</v>
      </c>
      <c r="I81" s="28">
        <v>2400000</v>
      </c>
      <c r="J81" s="28">
        <v>60000</v>
      </c>
      <c r="K81" s="28">
        <v>48000</v>
      </c>
      <c r="L81" s="30">
        <f t="shared" si="31"/>
        <v>2400000</v>
      </c>
      <c r="M81" s="30">
        <f t="shared" si="32"/>
        <v>48000</v>
      </c>
      <c r="N81" s="28"/>
      <c r="O81" s="28">
        <f t="shared" si="34"/>
        <v>576000</v>
      </c>
      <c r="P81" s="28">
        <v>576000</v>
      </c>
      <c r="Q81" s="28">
        <v>576000</v>
      </c>
      <c r="R81" s="28">
        <v>576000</v>
      </c>
      <c r="S81" s="28">
        <f t="shared" si="35"/>
        <v>432000</v>
      </c>
      <c r="T81" s="5">
        <f t="shared" si="33"/>
        <v>2736000</v>
      </c>
      <c r="U81" s="15" t="s">
        <v>129</v>
      </c>
    </row>
    <row r="82" spans="1:21" ht="15.95" customHeight="1" x14ac:dyDescent="0.15">
      <c r="A82" s="93"/>
      <c r="B82" s="96"/>
      <c r="C82" s="19"/>
      <c r="D82" s="15" t="s">
        <v>45</v>
      </c>
      <c r="E82" s="15" t="s">
        <v>75</v>
      </c>
      <c r="F82" s="27">
        <v>4</v>
      </c>
      <c r="G82" s="15" t="s">
        <v>42</v>
      </c>
      <c r="H82" s="28">
        <v>500000</v>
      </c>
      <c r="I82" s="28">
        <v>400000</v>
      </c>
      <c r="J82" s="28">
        <v>10000</v>
      </c>
      <c r="K82" s="28">
        <v>8000</v>
      </c>
      <c r="L82" s="30">
        <f t="shared" si="31"/>
        <v>1600000</v>
      </c>
      <c r="M82" s="30">
        <f t="shared" si="32"/>
        <v>32000</v>
      </c>
      <c r="N82" s="28"/>
      <c r="O82" s="28">
        <f t="shared" si="34"/>
        <v>384000</v>
      </c>
      <c r="P82" s="28">
        <v>384000</v>
      </c>
      <c r="Q82" s="28">
        <v>384000</v>
      </c>
      <c r="R82" s="28">
        <v>384000</v>
      </c>
      <c r="S82" s="28">
        <f t="shared" si="35"/>
        <v>288000</v>
      </c>
      <c r="T82" s="5">
        <f t="shared" si="33"/>
        <v>1824000</v>
      </c>
      <c r="U82" s="15" t="s">
        <v>129</v>
      </c>
    </row>
    <row r="83" spans="1:21" ht="15.95" customHeight="1" x14ac:dyDescent="0.15">
      <c r="A83" s="93"/>
      <c r="B83" s="96"/>
      <c r="C83" s="19"/>
      <c r="D83" s="15" t="s">
        <v>55</v>
      </c>
      <c r="E83" s="15" t="s">
        <v>79</v>
      </c>
      <c r="F83" s="27">
        <v>2</v>
      </c>
      <c r="G83" s="15" t="s">
        <v>43</v>
      </c>
      <c r="H83" s="28">
        <v>1500000</v>
      </c>
      <c r="I83" s="28">
        <v>1200000</v>
      </c>
      <c r="J83" s="28">
        <v>30000</v>
      </c>
      <c r="K83" s="28">
        <v>24000</v>
      </c>
      <c r="L83" s="30">
        <f t="shared" si="31"/>
        <v>2400000</v>
      </c>
      <c r="M83" s="30">
        <f t="shared" si="32"/>
        <v>48000</v>
      </c>
      <c r="N83" s="28"/>
      <c r="O83" s="28">
        <f t="shared" si="34"/>
        <v>576000</v>
      </c>
      <c r="P83" s="28">
        <v>576000</v>
      </c>
      <c r="Q83" s="28">
        <v>576000</v>
      </c>
      <c r="R83" s="28">
        <v>576000</v>
      </c>
      <c r="S83" s="28">
        <f t="shared" si="35"/>
        <v>432000</v>
      </c>
      <c r="T83" s="5">
        <f t="shared" si="33"/>
        <v>2736000</v>
      </c>
      <c r="U83" s="15" t="s">
        <v>129</v>
      </c>
    </row>
    <row r="84" spans="1:21" ht="15.95" customHeight="1" x14ac:dyDescent="0.15">
      <c r="A84" s="93"/>
      <c r="B84" s="96"/>
      <c r="C84" s="19"/>
      <c r="D84" s="15" t="s">
        <v>56</v>
      </c>
      <c r="E84" s="15" t="s">
        <v>80</v>
      </c>
      <c r="F84" s="27">
        <v>2</v>
      </c>
      <c r="G84" s="15" t="s">
        <v>43</v>
      </c>
      <c r="H84" s="28">
        <v>2000000</v>
      </c>
      <c r="I84" s="28">
        <v>1600000</v>
      </c>
      <c r="J84" s="28">
        <v>40000</v>
      </c>
      <c r="K84" s="28">
        <v>32000</v>
      </c>
      <c r="L84" s="30">
        <f t="shared" si="31"/>
        <v>3200000</v>
      </c>
      <c r="M84" s="30">
        <f t="shared" si="32"/>
        <v>64000</v>
      </c>
      <c r="N84" s="28"/>
      <c r="O84" s="28">
        <f t="shared" si="34"/>
        <v>768000</v>
      </c>
      <c r="P84" s="28">
        <v>768000</v>
      </c>
      <c r="Q84" s="28">
        <v>768000</v>
      </c>
      <c r="R84" s="28">
        <v>768000</v>
      </c>
      <c r="S84" s="28">
        <f t="shared" si="35"/>
        <v>576000</v>
      </c>
      <c r="T84" s="5">
        <f t="shared" si="33"/>
        <v>3648000</v>
      </c>
      <c r="U84" s="15" t="s">
        <v>129</v>
      </c>
    </row>
    <row r="85" spans="1:21" ht="15.95" customHeight="1" x14ac:dyDescent="0.15">
      <c r="A85" s="93"/>
      <c r="B85" s="96"/>
      <c r="C85" s="19"/>
      <c r="D85" s="15" t="s">
        <v>41</v>
      </c>
      <c r="E85" s="17"/>
      <c r="F85" s="27">
        <v>1</v>
      </c>
      <c r="G85" s="15" t="s">
        <v>43</v>
      </c>
      <c r="H85" s="28">
        <v>8000000</v>
      </c>
      <c r="I85" s="28">
        <v>6400000</v>
      </c>
      <c r="J85" s="28">
        <v>160000</v>
      </c>
      <c r="K85" s="28">
        <v>128000</v>
      </c>
      <c r="L85" s="30">
        <f>F85*I85</f>
        <v>6400000</v>
      </c>
      <c r="M85" s="30">
        <f>F85*K85</f>
        <v>128000</v>
      </c>
      <c r="N85" s="28"/>
      <c r="O85" s="28">
        <f t="shared" si="34"/>
        <v>1536000</v>
      </c>
      <c r="P85" s="28">
        <v>1536000</v>
      </c>
      <c r="Q85" s="28">
        <v>1536000</v>
      </c>
      <c r="R85" s="28">
        <v>1536000</v>
      </c>
      <c r="S85" s="28">
        <f t="shared" si="35"/>
        <v>1152000</v>
      </c>
      <c r="T85" s="5">
        <f t="shared" si="33"/>
        <v>7296000</v>
      </c>
      <c r="U85" s="15" t="s">
        <v>129</v>
      </c>
    </row>
    <row r="86" spans="1:21" ht="15.95" customHeight="1" x14ac:dyDescent="0.15">
      <c r="A86" s="93"/>
      <c r="B86" s="96"/>
      <c r="C86" s="19"/>
      <c r="D86" s="15"/>
      <c r="E86" s="15"/>
      <c r="F86" s="27"/>
      <c r="G86" s="15"/>
      <c r="H86" s="28"/>
      <c r="I86" s="28"/>
      <c r="J86" s="28"/>
      <c r="K86" s="28"/>
      <c r="L86" s="30"/>
      <c r="M86" s="30"/>
      <c r="N86" s="28"/>
      <c r="O86" s="28"/>
      <c r="P86" s="28"/>
      <c r="Q86" s="28"/>
      <c r="R86" s="28"/>
      <c r="S86" s="28"/>
      <c r="T86" s="5">
        <f t="shared" si="33"/>
        <v>0</v>
      </c>
      <c r="U86" s="15"/>
    </row>
    <row r="87" spans="1:21" ht="15.95" customHeight="1" x14ac:dyDescent="0.15">
      <c r="A87" s="105"/>
      <c r="B87" s="97"/>
      <c r="C87" s="32"/>
      <c r="D87" s="98" t="s">
        <v>2</v>
      </c>
      <c r="E87" s="98"/>
      <c r="F87" s="99"/>
      <c r="G87" s="99"/>
      <c r="H87" s="122"/>
      <c r="I87" s="122"/>
      <c r="J87" s="122"/>
      <c r="K87" s="122"/>
      <c r="L87" s="33">
        <f t="shared" ref="L87:T87" si="36">SUM(L78:L86)</f>
        <v>25920000</v>
      </c>
      <c r="M87" s="33">
        <f t="shared" si="36"/>
        <v>518400</v>
      </c>
      <c r="N87" s="37">
        <f t="shared" si="36"/>
        <v>0</v>
      </c>
      <c r="O87" s="37">
        <f t="shared" si="36"/>
        <v>6220800</v>
      </c>
      <c r="P87" s="37">
        <f t="shared" si="36"/>
        <v>6220800</v>
      </c>
      <c r="Q87" s="37">
        <f t="shared" si="36"/>
        <v>6220800</v>
      </c>
      <c r="R87" s="37">
        <f t="shared" si="36"/>
        <v>6220800</v>
      </c>
      <c r="S87" s="37">
        <f t="shared" si="36"/>
        <v>4665600</v>
      </c>
      <c r="T87" s="6">
        <f t="shared" si="36"/>
        <v>29548800</v>
      </c>
      <c r="U87" s="38"/>
    </row>
    <row r="88" spans="1:21" x14ac:dyDescent="0.15">
      <c r="A88" s="16"/>
      <c r="B88" s="16"/>
      <c r="C88" s="16"/>
      <c r="D88" s="16"/>
      <c r="E88" s="16"/>
      <c r="F88" s="16"/>
      <c r="G88" s="16"/>
      <c r="H88" s="16"/>
      <c r="I88" s="16"/>
      <c r="J88" s="16"/>
      <c r="K88" s="16"/>
      <c r="L88" s="16"/>
      <c r="M88" s="16"/>
      <c r="N88" s="16"/>
      <c r="O88" s="16"/>
      <c r="P88" s="16"/>
      <c r="Q88" s="16"/>
      <c r="R88" s="16"/>
      <c r="S88" s="16"/>
      <c r="T88" s="4"/>
      <c r="U88" s="4"/>
    </row>
    <row r="89" spans="1:21" ht="20.100000000000001" customHeight="1" x14ac:dyDescent="0.15">
      <c r="A89" s="16"/>
      <c r="B89" s="16"/>
      <c r="C89" s="16"/>
      <c r="D89" s="16"/>
      <c r="E89" s="42"/>
      <c r="F89" s="16"/>
      <c r="G89" s="16"/>
      <c r="H89" s="16"/>
      <c r="I89" s="16"/>
      <c r="J89" s="13"/>
      <c r="K89" s="13"/>
      <c r="L89" s="120" t="s">
        <v>3</v>
      </c>
      <c r="M89" s="121"/>
      <c r="N89" s="34">
        <f t="shared" ref="N89:T89" si="37">SUMIF($D7:$D87,"合計",N7:N87)</f>
        <v>71135200</v>
      </c>
      <c r="O89" s="34">
        <f t="shared" si="37"/>
        <v>20800800</v>
      </c>
      <c r="P89" s="34">
        <f t="shared" si="37"/>
        <v>20800800</v>
      </c>
      <c r="Q89" s="34">
        <f t="shared" si="37"/>
        <v>20800800</v>
      </c>
      <c r="R89" s="34">
        <f t="shared" si="37"/>
        <v>20800800</v>
      </c>
      <c r="S89" s="34">
        <f t="shared" si="37"/>
        <v>11955600</v>
      </c>
      <c r="T89" s="9">
        <f t="shared" si="37"/>
        <v>166294000</v>
      </c>
      <c r="U89" s="7"/>
    </row>
    <row r="90" spans="1:21" ht="20.100000000000001" customHeight="1" x14ac:dyDescent="0.15">
      <c r="A90" s="16"/>
      <c r="B90" s="16"/>
      <c r="C90" s="16"/>
      <c r="D90" s="16"/>
      <c r="E90" s="16"/>
      <c r="F90" s="16"/>
      <c r="G90" s="16"/>
      <c r="H90" s="16"/>
      <c r="I90" s="16"/>
      <c r="J90" s="13"/>
      <c r="K90" s="13"/>
      <c r="L90" s="120" t="s">
        <v>62</v>
      </c>
      <c r="M90" s="121"/>
      <c r="N90" s="34">
        <f t="shared" ref="N90:S90" si="38">N89*0.1</f>
        <v>7113520</v>
      </c>
      <c r="O90" s="34">
        <f t="shared" si="38"/>
        <v>2080080</v>
      </c>
      <c r="P90" s="34">
        <f t="shared" si="38"/>
        <v>2080080</v>
      </c>
      <c r="Q90" s="34">
        <f t="shared" si="38"/>
        <v>2080080</v>
      </c>
      <c r="R90" s="34">
        <f t="shared" si="38"/>
        <v>2080080</v>
      </c>
      <c r="S90" s="34">
        <f t="shared" si="38"/>
        <v>1195560</v>
      </c>
      <c r="T90" s="9">
        <f>SUM(N90:S90)</f>
        <v>16629400</v>
      </c>
      <c r="U90" s="7"/>
    </row>
    <row r="91" spans="1:21" ht="20.100000000000001" customHeight="1" x14ac:dyDescent="0.15">
      <c r="A91" s="16"/>
      <c r="B91" s="16"/>
      <c r="C91" s="16"/>
      <c r="D91" s="16"/>
      <c r="E91" s="16"/>
      <c r="F91" s="16"/>
      <c r="G91" s="16"/>
      <c r="H91" s="16"/>
      <c r="I91" s="16"/>
      <c r="J91" s="13"/>
      <c r="K91" s="13"/>
      <c r="L91" s="120" t="s">
        <v>4</v>
      </c>
      <c r="M91" s="121"/>
      <c r="N91" s="34">
        <f t="shared" ref="N91:T91" si="39">SUM(N89:N90)</f>
        <v>78248720</v>
      </c>
      <c r="O91" s="34">
        <f t="shared" si="39"/>
        <v>22880880</v>
      </c>
      <c r="P91" s="34">
        <f t="shared" si="39"/>
        <v>22880880</v>
      </c>
      <c r="Q91" s="34">
        <f t="shared" si="39"/>
        <v>22880880</v>
      </c>
      <c r="R91" s="34">
        <f t="shared" si="39"/>
        <v>22880880</v>
      </c>
      <c r="S91" s="34">
        <f t="shared" si="39"/>
        <v>13151160</v>
      </c>
      <c r="T91" s="9">
        <f t="shared" si="39"/>
        <v>182923400</v>
      </c>
      <c r="U91" s="7"/>
    </row>
    <row r="92" spans="1:21" ht="14.25" x14ac:dyDescent="0.15">
      <c r="E92" s="43"/>
    </row>
  </sheetData>
  <mergeCells count="35">
    <mergeCell ref="A69:A87"/>
    <mergeCell ref="D43:G43"/>
    <mergeCell ref="H43:K43"/>
    <mergeCell ref="D54:G54"/>
    <mergeCell ref="H54:K54"/>
    <mergeCell ref="B5:B54"/>
    <mergeCell ref="D76:G76"/>
    <mergeCell ref="H76:K76"/>
    <mergeCell ref="B69:B76"/>
    <mergeCell ref="A5:A68"/>
    <mergeCell ref="H11:K11"/>
    <mergeCell ref="D18:G18"/>
    <mergeCell ref="H18:K18"/>
    <mergeCell ref="D25:G25"/>
    <mergeCell ref="H25:K25"/>
    <mergeCell ref="H32:K32"/>
    <mergeCell ref="D32:G32"/>
    <mergeCell ref="D11:G11"/>
    <mergeCell ref="D87:G87"/>
    <mergeCell ref="H87:K87"/>
    <mergeCell ref="D68:G68"/>
    <mergeCell ref="H68:K68"/>
    <mergeCell ref="D73:G73"/>
    <mergeCell ref="H73:K73"/>
    <mergeCell ref="D38:G38"/>
    <mergeCell ref="H38:K38"/>
    <mergeCell ref="D51:G51"/>
    <mergeCell ref="H51:K51"/>
    <mergeCell ref="H65:K65"/>
    <mergeCell ref="L89:M89"/>
    <mergeCell ref="L90:M90"/>
    <mergeCell ref="L91:M91"/>
    <mergeCell ref="B55:B65"/>
    <mergeCell ref="B77:B87"/>
    <mergeCell ref="D65:G65"/>
  </mergeCells>
  <phoneticPr fontId="3"/>
  <pageMargins left="0.59055118110236227" right="0.59055118110236227" top="0.59055118110236227" bottom="0.59055118110236227" header="0.35433070866141736" footer="0.35433070866141736"/>
  <pageSetup paperSize="8" scale="50" orientation="landscape" r:id="rId1"/>
  <headerFooter alignWithMargins="0">
    <oddHeader>&amp;L様式２－１</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E1CF1A2AB4FB4D8DAA1D059A83FC35" ma:contentTypeVersion="2" ma:contentTypeDescription="Create a new document." ma:contentTypeScope="" ma:versionID="1956f0158d8c40758b587df6c5801319">
  <xsd:schema xmlns:xsd="http://www.w3.org/2001/XMLSchema" xmlns:xs="http://www.w3.org/2001/XMLSchema" xmlns:p="http://schemas.microsoft.com/office/2006/metadata/properties" xmlns:ns2="e55515d2-b611-4683-b979-852a876e5038" targetNamespace="http://schemas.microsoft.com/office/2006/metadata/properties" ma:root="true" ma:fieldsID="0daf0315e7f99b347a67dea7fe10111c" ns2:_="">
    <xsd:import namespace="e55515d2-b611-4683-b979-852a876e503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5515d2-b611-4683-b979-852a876e50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7C9587-59E1-4ECB-BA1D-315878CB4E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5515d2-b611-4683-b979-852a876e50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A548258-F8A3-425D-BFFD-0DFBE82216A4}">
  <ds:schemaRefs>
    <ds:schemaRef ds:uri="e55515d2-b611-4683-b979-852a876e5038"/>
    <ds:schemaRef ds:uri="http://purl.org/dc/elements/1.1/"/>
    <ds:schemaRef ds:uri="http://schemas.microsoft.com/office/infopath/2007/PartnerControls"/>
    <ds:schemaRef ds:uri="http://schemas.microsoft.com/office/2006/documentManagement/types"/>
    <ds:schemaRef ds:uri="http://purl.org/dc/terms/"/>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6449AAB-2EC8-4230-9C2C-16E721EE82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記入票</vt:lpstr>
      <vt:lpstr>記載要領</vt:lpstr>
      <vt:lpstr>（記入例）</vt:lpstr>
      <vt:lpstr>記載要領!Print_Area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saitamaken</dc:creator>
  <cp:lastModifiedBy>佐藤尚樹</cp:lastModifiedBy>
  <cp:lastPrinted>2024-06-14T03:10:31Z</cp:lastPrinted>
  <dcterms:created xsi:type="dcterms:W3CDTF">2006-08-30T05:37:59Z</dcterms:created>
  <dcterms:modified xsi:type="dcterms:W3CDTF">2024-06-14T03:10:47Z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0x010100B4E1CF1A2AB4FB4D8DAA1D059A83FC35</vt:lpwstr>
  </property>
</Properties>
</file>